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knardeosingh\Desktop\IN Progress\01 Annual Digest of Statistics 2021\ADOS 2021 Online\"/>
    </mc:Choice>
  </mc:AlternateContent>
  <xr:revisionPtr revIDLastSave="0" documentId="13_ncr:1_{8309AE69-5A69-45C3-B4B8-99E3B558E246}" xr6:coauthVersionLast="47" xr6:coauthVersionMax="47" xr10:uidLastSave="{00000000-0000-0000-0000-000000000000}"/>
  <bookViews>
    <workbookView xWindow="-120" yWindow="-120" windowWidth="20730" windowHeight="11040" tabRatio="917" xr2:uid="{00000000-000D-0000-FFFF-FFFF00000000}"/>
  </bookViews>
  <sheets>
    <sheet name="CONTENT" sheetId="167" r:id="rId1"/>
    <sheet name="T 1-1-2" sheetId="2" r:id="rId2"/>
    <sheet name="T 1-3" sheetId="3" r:id="rId3"/>
    <sheet name="T 1-4A" sheetId="4" r:id="rId4"/>
    <sheet name="T 1-4B" sheetId="5" r:id="rId5"/>
    <sheet name="T 1-5" sheetId="6" r:id="rId6"/>
    <sheet name="T 1-6A" sheetId="7" r:id="rId7"/>
    <sheet name="T 1-6B" sheetId="8" r:id="rId8"/>
    <sheet name="T 1-7" sheetId="9" r:id="rId9"/>
    <sheet name="T 1-8A" sheetId="10" r:id="rId10"/>
    <sheet name="T 1-8B" sheetId="11" r:id="rId11"/>
    <sheet name="T 1-9A" sheetId="12" r:id="rId12"/>
    <sheet name="T 1-9B" sheetId="13" r:id="rId13"/>
    <sheet name="T 1-9C" sheetId="14" r:id="rId14"/>
    <sheet name="T 1-10A" sheetId="15" r:id="rId15"/>
    <sheet name="T 1-10B" sheetId="16" r:id="rId16"/>
    <sheet name="T 1-11A" sheetId="17" r:id="rId17"/>
    <sheet name="T 1-11B" sheetId="18" r:id="rId18"/>
    <sheet name="T 1-12A" sheetId="19" r:id="rId19"/>
    <sheet name="T 1-12B " sheetId="20" r:id="rId20"/>
    <sheet name="T 1-12C  " sheetId="21" r:id="rId21"/>
    <sheet name="T 1-13-14" sheetId="168" r:id="rId22"/>
    <sheet name="T 1-15A" sheetId="169" r:id="rId23"/>
    <sheet name="T 1-15B" sheetId="24" r:id="rId24"/>
    <sheet name="T 1-15C" sheetId="25" r:id="rId25"/>
    <sheet name="T 1-16A" sheetId="26" r:id="rId26"/>
    <sheet name="T 1-16B" sheetId="27" r:id="rId27"/>
    <sheet name="T 1-16C" sheetId="28" r:id="rId28"/>
    <sheet name="T 1-17" sheetId="29" r:id="rId29"/>
    <sheet name="T 1-18" sheetId="30" r:id="rId30"/>
    <sheet name="T 1-19" sheetId="31" r:id="rId31"/>
    <sheet name="T 1-20" sheetId="32" r:id="rId32"/>
    <sheet name="T 1-21" sheetId="33" r:id="rId33"/>
    <sheet name="T 1-22" sheetId="34" r:id="rId34"/>
    <sheet name="T 1-23" sheetId="35" r:id="rId35"/>
    <sheet name="T 1-24" sheetId="36" r:id="rId36"/>
    <sheet name="T 1-25" sheetId="37" r:id="rId37"/>
    <sheet name="T 1-26" sheetId="38" r:id="rId38"/>
    <sheet name="T 1-27" sheetId="39" r:id="rId39"/>
    <sheet name="T 1-28A" sheetId="40" r:id="rId40"/>
    <sheet name="T 1-28B" sheetId="41" r:id="rId41"/>
    <sheet name="T 1-28C" sheetId="42" r:id="rId42"/>
    <sheet name="T 1-29A" sheetId="43" r:id="rId43"/>
    <sheet name="T 1-29B" sheetId="44" r:id="rId44"/>
    <sheet name="T 2.1" sheetId="45" r:id="rId45"/>
    <sheet name="T 2.2" sheetId="46" r:id="rId46"/>
    <sheet name="T 2.3" sheetId="47" r:id="rId47"/>
    <sheet name="T 2.4" sheetId="48" r:id="rId48"/>
    <sheet name="T 2.5" sheetId="49" r:id="rId49"/>
    <sheet name="T 2.6" sheetId="50" r:id="rId50"/>
    <sheet name="T 2.7_2.8" sheetId="51" r:id="rId51"/>
    <sheet name="T 3-1" sheetId="52" r:id="rId52"/>
    <sheet name="T 3-2" sheetId="53" r:id="rId53"/>
    <sheet name="T 3-3" sheetId="54" r:id="rId54"/>
    <sheet name="T 4.1" sheetId="55" r:id="rId55"/>
    <sheet name="T 4.2" sheetId="56" r:id="rId56"/>
    <sheet name="T 4.3" sheetId="57" r:id="rId57"/>
    <sheet name="T 4.4" sheetId="58" r:id="rId58"/>
    <sheet name="T 5.1" sheetId="59" r:id="rId59"/>
    <sheet name="T 5.1 ctd" sheetId="60" r:id="rId60"/>
    <sheet name="T 5.2" sheetId="61" r:id="rId61"/>
    <sheet name="T 5.2 ctd" sheetId="62" r:id="rId62"/>
    <sheet name="T 6.1" sheetId="178" r:id="rId63"/>
    <sheet name="Tab 6.2&amp; 6.3" sheetId="179" r:id="rId64"/>
    <sheet name="Tab 6.4" sheetId="180" r:id="rId65"/>
    <sheet name="Tab 6.4 Cont" sheetId="181" r:id="rId66"/>
    <sheet name="T6.5" sheetId="171" r:id="rId67"/>
    <sheet name="T 6.6" sheetId="212" r:id="rId68"/>
    <sheet name="T 6.7" sheetId="172" r:id="rId69"/>
    <sheet name="T6.8" sheetId="173" r:id="rId70"/>
    <sheet name="T6.9" sheetId="174" r:id="rId71"/>
    <sheet name="T 6.10" sheetId="175" r:id="rId72"/>
    <sheet name="T 6.11" sheetId="176" r:id="rId73"/>
    <sheet name="T 6.12" sheetId="177" r:id="rId74"/>
    <sheet name="T7.1" sheetId="182" r:id="rId75"/>
    <sheet name="T7.2" sheetId="183" r:id="rId76"/>
    <sheet name="T 7.3" sheetId="184" r:id="rId77"/>
    <sheet name="T 7.4" sheetId="185" r:id="rId78"/>
    <sheet name="T7.5" sheetId="186" r:id="rId79"/>
    <sheet name="T7.6" sheetId="187" r:id="rId80"/>
    <sheet name="T 7.7" sheetId="188" r:id="rId81"/>
    <sheet name="T 7.8" sheetId="189" r:id="rId82"/>
    <sheet name="T 7.9" sheetId="190" r:id="rId83"/>
    <sheet name="T 7.10" sheetId="191" r:id="rId84"/>
    <sheet name="T 7.11" sheetId="192" r:id="rId85"/>
    <sheet name="T 7.12" sheetId="193" r:id="rId86"/>
    <sheet name="T 7.13" sheetId="194" r:id="rId87"/>
    <sheet name="T 7.14" sheetId="76" r:id="rId88"/>
    <sheet name="T 7.15" sheetId="203" r:id="rId89"/>
    <sheet name="T 7.15 Ctd" sheetId="204" r:id="rId90"/>
    <sheet name="T 7.16" sheetId="205" r:id="rId91"/>
    <sheet name="T 7.16 Ctd" sheetId="206" r:id="rId92"/>
    <sheet name="T 7.17" sheetId="207" r:id="rId93"/>
    <sheet name="T 7.17 Ctd" sheetId="208" r:id="rId94"/>
    <sheet name="T 7.18" sheetId="209" r:id="rId95"/>
    <sheet name="T 7.18 Ctd" sheetId="210" r:id="rId96"/>
    <sheet name="T 8.1- 8.2" sheetId="85" r:id="rId97"/>
    <sheet name="T 8.3" sheetId="86" r:id="rId98"/>
    <sheet name="T 8.4" sheetId="87" r:id="rId99"/>
    <sheet name="T 8.5" sheetId="88" r:id="rId100"/>
    <sheet name="T 8.6" sheetId="89" r:id="rId101"/>
    <sheet name="T 8.7" sheetId="90" r:id="rId102"/>
    <sheet name="T 9.1" sheetId="159" r:id="rId103"/>
    <sheet name="T 9.2" sheetId="91" r:id="rId104"/>
    <sheet name="T 9.3" sheetId="92" r:id="rId105"/>
    <sheet name="T 9.4" sheetId="160" r:id="rId106"/>
    <sheet name="T 9.5" sheetId="161" r:id="rId107"/>
    <sheet name="T 9.6" sheetId="162" r:id="rId108"/>
    <sheet name="T 9.7" sheetId="93" r:id="rId109"/>
    <sheet name="T 9.8" sheetId="94" r:id="rId110"/>
    <sheet name="T 9.9" sheetId="163" r:id="rId111"/>
    <sheet name="T 9.9 (ctd)" sheetId="164" r:id="rId112"/>
    <sheet name="T 9.10_9.11" sheetId="95" r:id="rId113"/>
    <sheet name="T 9.12" sheetId="165" r:id="rId114"/>
    <sheet name="T 9.12 (ctd)" sheetId="166" r:id="rId115"/>
    <sheet name="T 10.1" sheetId="96" r:id="rId116"/>
    <sheet name="T 10.2" sheetId="97" r:id="rId117"/>
    <sheet name="T 10.3 &amp;10.4" sheetId="98" r:id="rId118"/>
    <sheet name="T 10.5" sheetId="99" r:id="rId119"/>
    <sheet name="T 10.6,10.7&amp;10.8" sheetId="100" r:id="rId120"/>
    <sheet name="T 10.9" sheetId="101" r:id="rId121"/>
    <sheet name="T 10.10" sheetId="102" r:id="rId122"/>
    <sheet name="T 10.11" sheetId="103" r:id="rId123"/>
    <sheet name="T 10.12" sheetId="104" r:id="rId124"/>
    <sheet name="T 11.1(a)" sheetId="105" r:id="rId125"/>
    <sheet name="T 11.1(b)" sheetId="106" r:id="rId126"/>
    <sheet name="T 11.1 (c)" sheetId="107" r:id="rId127"/>
    <sheet name="T 11.2-11.3" sheetId="108" r:id="rId128"/>
    <sheet name="T 12.1 - 12.2" sheetId="109" r:id="rId129"/>
    <sheet name="T 12.3" sheetId="110" r:id="rId130"/>
    <sheet name="T 12.4" sheetId="111" r:id="rId131"/>
    <sheet name="T 12.5" sheetId="112" r:id="rId132"/>
    <sheet name="T 12.6" sheetId="113" r:id="rId133"/>
    <sheet name="T 12.7" sheetId="114" r:id="rId134"/>
    <sheet name="T 12.8" sheetId="115" r:id="rId135"/>
    <sheet name="T 12.9" sheetId="116" r:id="rId136"/>
    <sheet name="T 12.10" sheetId="117" r:id="rId137"/>
    <sheet name="T 12.11" sheetId="118" r:id="rId138"/>
    <sheet name="T 12.12" sheetId="119" r:id="rId139"/>
    <sheet name="T 12.13" sheetId="120" r:id="rId140"/>
    <sheet name="T 12.14" sheetId="121" r:id="rId141"/>
    <sheet name="T 12.15(a)" sheetId="122" r:id="rId142"/>
    <sheet name="T 12.15(b)" sheetId="123" r:id="rId143"/>
    <sheet name="T 12.16" sheetId="124" r:id="rId144"/>
    <sheet name="T 12.17" sheetId="125" r:id="rId145"/>
    <sheet name="T 12.18" sheetId="126" r:id="rId146"/>
    <sheet name="T 12.19" sheetId="127" r:id="rId147"/>
    <sheet name="T 12.20" sheetId="128" r:id="rId148"/>
    <sheet name="T 12.21" sheetId="129" r:id="rId149"/>
    <sheet name="T 13.1" sheetId="130" r:id="rId150"/>
    <sheet name="T 13.2 -13.3" sheetId="131" r:id="rId151"/>
    <sheet name="T 13.4" sheetId="132" r:id="rId152"/>
    <sheet name="T 13.5 -13.6" sheetId="133" r:id="rId153"/>
    <sheet name="T 13.7 - 13.8" sheetId="134" r:id="rId154"/>
    <sheet name="T 13.9" sheetId="216" r:id="rId155"/>
    <sheet name="T 14.1 - 14.2" sheetId="135" r:id="rId156"/>
    <sheet name="T 15.1 - 15.2" sheetId="136" r:id="rId157"/>
    <sheet name="T 15.3" sheetId="137" r:id="rId158"/>
    <sheet name="T 15.4 &amp; 15.5" sheetId="138" r:id="rId159"/>
    <sheet name="T 15.6" sheetId="139" r:id="rId160"/>
    <sheet name="T 15.7" sheetId="195" r:id="rId161"/>
    <sheet name="T 15.8 (a)" sheetId="214" r:id="rId162"/>
    <sheet name="T 15.8 (b)" sheetId="215" r:id="rId163"/>
    <sheet name="T 15.9" sheetId="213" r:id="rId164"/>
    <sheet name="T 15.10" sheetId="140" r:id="rId165"/>
    <sheet name="T 15.11" sheetId="141" r:id="rId166"/>
    <sheet name="T 15.12 &amp; 15.13" sheetId="142" r:id="rId167"/>
    <sheet name="T 15.14 &amp; 15.15" sheetId="143" r:id="rId168"/>
    <sheet name="T 16.1" sheetId="196" r:id="rId169"/>
    <sheet name="T 16.2" sheetId="197" r:id="rId170"/>
    <sheet name="T 16.3" sheetId="198" r:id="rId171"/>
    <sheet name="T 16.4" sheetId="199" r:id="rId172"/>
    <sheet name="T 16.5" sheetId="200" r:id="rId173"/>
    <sheet name="T16.6" sheetId="201" r:id="rId174"/>
    <sheet name="T16.7" sheetId="202" r:id="rId175"/>
    <sheet name="T 17.1" sheetId="144" r:id="rId176"/>
    <sheet name="T 17.2" sheetId="145" r:id="rId177"/>
    <sheet name="T 17.3" sheetId="146" r:id="rId178"/>
    <sheet name="T 17.4" sheetId="147" r:id="rId179"/>
    <sheet name="T 17.5" sheetId="148" r:id="rId180"/>
    <sheet name="T 17.6" sheetId="149" r:id="rId181"/>
    <sheet name="T 17.7 &amp; 17.8" sheetId="150" r:id="rId182"/>
    <sheet name="T 17.9" sheetId="151" r:id="rId183"/>
    <sheet name="T 17.10" sheetId="152" r:id="rId184"/>
    <sheet name="T 17.11" sheetId="155" r:id="rId185"/>
    <sheet name="T 17.12" sheetId="156" r:id="rId186"/>
  </sheets>
  <externalReferences>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s>
  <definedNames>
    <definedName name="__123Graph_A" localSheetId="0" hidden="1">[1]Work_sect!#REF!</definedName>
    <definedName name="__123Graph_A" localSheetId="168" hidden="1">[1]Work_sect!#REF!</definedName>
    <definedName name="__123Graph_A" localSheetId="169" hidden="1">[1]Work_sect!#REF!</definedName>
    <definedName name="__123Graph_A" localSheetId="170" hidden="1">[1]Work_sect!#REF!</definedName>
    <definedName name="__123Graph_A" localSheetId="171" hidden="1">[1]Work_sect!#REF!</definedName>
    <definedName name="__123Graph_A" localSheetId="172" hidden="1">[1]Work_sect!#REF!</definedName>
    <definedName name="__123Graph_A" localSheetId="44" hidden="1">[1]Work_sect!#REF!</definedName>
    <definedName name="__123Graph_A" localSheetId="45" hidden="1">[1]Work_sect!#REF!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4" hidden="1">[1]Work_sect!#REF!</definedName>
    <definedName name="__123Graph_A" localSheetId="55"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59" hidden="1">[1]Work_sect!#REF!</definedName>
    <definedName name="__123Graph_A" localSheetId="60" hidden="1">[1]Work_sect!#REF!</definedName>
    <definedName name="__123Graph_A" localSheetId="61" hidden="1">[1]Work_sect!#REF!</definedName>
    <definedName name="__123Graph_A" localSheetId="62" hidden="1">[1]Work_sect!#REF!</definedName>
    <definedName name="__123Graph_A" hidden="1">[1]Work_sect!#REF!</definedName>
    <definedName name="__123Graph_ACurrent" hidden="1">[2]CPIINDEX!$O$263:$O$310</definedName>
    <definedName name="__123Graph_AREER" localSheetId="0" hidden="1">[3]ER!#REF!</definedName>
    <definedName name="__123Graph_AREER" localSheetId="115" hidden="1">[3]ER!#REF!</definedName>
    <definedName name="__123Graph_AREER" localSheetId="168" hidden="1">[3]ER!#REF!</definedName>
    <definedName name="__123Graph_AREER" localSheetId="169" hidden="1">[3]ER!#REF!</definedName>
    <definedName name="__123Graph_AREER" localSheetId="170" hidden="1">[3]ER!#REF!</definedName>
    <definedName name="__123Graph_AREER" localSheetId="171" hidden="1">[3]ER!#REF!</definedName>
    <definedName name="__123Graph_AREER" localSheetId="172" hidden="1">[3]ER!#REF!</definedName>
    <definedName name="__123Graph_AREER" localSheetId="181" hidden="1">[3]ER!#REF!</definedName>
    <definedName name="__123Graph_AREER" localSheetId="44" hidden="1">[3]ER!#REF!</definedName>
    <definedName name="__123Graph_AREER" localSheetId="45" hidden="1">[3]ER!#REF!</definedName>
    <definedName name="__123Graph_AREER" localSheetId="46" hidden="1">[3]ER!#REF!</definedName>
    <definedName name="__123Graph_AREER" localSheetId="47" hidden="1">[3]ER!#REF!</definedName>
    <definedName name="__123Graph_AREER" localSheetId="48" hidden="1">[3]ER!#REF!</definedName>
    <definedName name="__123Graph_AREER" localSheetId="49" hidden="1">[3]ER!#REF!</definedName>
    <definedName name="__123Graph_AREER" localSheetId="50" hidden="1">[3]ER!#REF!</definedName>
    <definedName name="__123Graph_AREER" localSheetId="54" hidden="1">[3]ER!#REF!</definedName>
    <definedName name="__123Graph_AREER" localSheetId="55" hidden="1">[3]ER!#REF!</definedName>
    <definedName name="__123Graph_AREER" localSheetId="56" hidden="1">[3]ER!#REF!</definedName>
    <definedName name="__123Graph_AREER" localSheetId="57" hidden="1">[3]ER!#REF!</definedName>
    <definedName name="__123Graph_AREER" localSheetId="58" hidden="1">[3]ER!#REF!</definedName>
    <definedName name="__123Graph_AREER" localSheetId="59" hidden="1">[3]ER!#REF!</definedName>
    <definedName name="__123Graph_AREER" localSheetId="60" hidden="1">[3]ER!#REF!</definedName>
    <definedName name="__123Graph_AREER" localSheetId="61" hidden="1">[3]ER!#REF!</definedName>
    <definedName name="__123Graph_AREER" localSheetId="62" hidden="1">[3]ER!#REF!</definedName>
    <definedName name="__123Graph_AREER" localSheetId="86" hidden="1">[3]ER!#REF!</definedName>
    <definedName name="__123Graph_AREER" localSheetId="102" hidden="1">[3]ER!#REF!</definedName>
    <definedName name="__123Graph_AREER" localSheetId="112" hidden="1">[3]ER!#REF!</definedName>
    <definedName name="__123Graph_AREER" localSheetId="113" hidden="1">[3]ER!#REF!</definedName>
    <definedName name="__123Graph_AREER" localSheetId="114" hidden="1">[3]ER!#REF!</definedName>
    <definedName name="__123Graph_AREER" localSheetId="103" hidden="1">[3]ER!#REF!</definedName>
    <definedName name="__123Graph_AREER" localSheetId="104" hidden="1">[3]ER!#REF!</definedName>
    <definedName name="__123Graph_AREER" localSheetId="105" hidden="1">[3]ER!#REF!</definedName>
    <definedName name="__123Graph_AREER" localSheetId="106" hidden="1">[3]ER!#REF!</definedName>
    <definedName name="__123Graph_AREER" localSheetId="107" hidden="1">[3]ER!#REF!</definedName>
    <definedName name="__123Graph_AREER" localSheetId="108" hidden="1">[3]ER!#REF!</definedName>
    <definedName name="__123Graph_AREER" localSheetId="109" hidden="1">[3]ER!#REF!</definedName>
    <definedName name="__123Graph_AREER" localSheetId="110" hidden="1">[3]ER!#REF!</definedName>
    <definedName name="__123Graph_AREER" localSheetId="111" hidden="1">[3]ER!#REF!</definedName>
    <definedName name="__123Graph_AREER" hidden="1">[3]ER!#REF!</definedName>
    <definedName name="__123Graph_B" localSheetId="0" hidden="1">[1]Work_sect!#REF!</definedName>
    <definedName name="__123Graph_B" localSheetId="115" hidden="1">[1]Work_sect!#REF!</definedName>
    <definedName name="__123Graph_B" localSheetId="168" hidden="1">[1]Work_sect!#REF!</definedName>
    <definedName name="__123Graph_B" localSheetId="169" hidden="1">[1]Work_sect!#REF!</definedName>
    <definedName name="__123Graph_B" localSheetId="170" hidden="1">[1]Work_sect!#REF!</definedName>
    <definedName name="__123Graph_B" localSheetId="171" hidden="1">[1]Work_sect!#REF!</definedName>
    <definedName name="__123Graph_B" localSheetId="172" hidden="1">[1]Work_sect!#REF!</definedName>
    <definedName name="__123Graph_B" localSheetId="181" hidden="1">[1]Work_sect!#REF!</definedName>
    <definedName name="__123Graph_B" localSheetId="44" hidden="1">[1]Work_sect!#REF!</definedName>
    <definedName name="__123Graph_B" localSheetId="45" hidden="1">[1]Work_sect!#REF!</definedName>
    <definedName name="__123Graph_B" localSheetId="46" hidden="1">[1]Work_sect!#REF!</definedName>
    <definedName name="__123Graph_B" localSheetId="47" hidden="1">[1]Work_sect!#REF!</definedName>
    <definedName name="__123Graph_B" localSheetId="48" hidden="1">[1]Work_sect!#REF!</definedName>
    <definedName name="__123Graph_B" localSheetId="49" hidden="1">[1]Work_sect!#REF!</definedName>
    <definedName name="__123Graph_B" localSheetId="50" hidden="1">[1]Work_sect!#REF!</definedName>
    <definedName name="__123Graph_B" localSheetId="54" hidden="1">[1]Work_sect!#REF!</definedName>
    <definedName name="__123Graph_B" localSheetId="55" hidden="1">[1]Work_sect!#REF!</definedName>
    <definedName name="__123Graph_B" localSheetId="56" hidden="1">[1]Work_sect!#REF!</definedName>
    <definedName name="__123Graph_B" localSheetId="57" hidden="1">[1]Work_sect!#REF!</definedName>
    <definedName name="__123Graph_B" localSheetId="58" hidden="1">[1]Work_sect!#REF!</definedName>
    <definedName name="__123Graph_B" localSheetId="59" hidden="1">[1]Work_sect!#REF!</definedName>
    <definedName name="__123Graph_B" localSheetId="60" hidden="1">[1]Work_sect!#REF!</definedName>
    <definedName name="__123Graph_B" localSheetId="61" hidden="1">[1]Work_sect!#REF!</definedName>
    <definedName name="__123Graph_B" localSheetId="62" hidden="1">[1]Work_sect!#REF!</definedName>
    <definedName name="__123Graph_B" localSheetId="86" hidden="1">[1]Work_sect!#REF!</definedName>
    <definedName name="__123Graph_B" localSheetId="102" hidden="1">[1]Work_sect!#REF!</definedName>
    <definedName name="__123Graph_B" localSheetId="112" hidden="1">[1]Work_sect!#REF!</definedName>
    <definedName name="__123Graph_B" localSheetId="113" hidden="1">[1]Work_sect!#REF!</definedName>
    <definedName name="__123Graph_B" localSheetId="114" hidden="1">[1]Work_sect!#REF!</definedName>
    <definedName name="__123Graph_B" localSheetId="103" hidden="1">[1]Work_sect!#REF!</definedName>
    <definedName name="__123Graph_B" localSheetId="104" hidden="1">[1]Work_sect!#REF!</definedName>
    <definedName name="__123Graph_B" localSheetId="105" hidden="1">[1]Work_sect!#REF!</definedName>
    <definedName name="__123Graph_B" localSheetId="106" hidden="1">[1]Work_sect!#REF!</definedName>
    <definedName name="__123Graph_B" localSheetId="107" hidden="1">[1]Work_sect!#REF!</definedName>
    <definedName name="__123Graph_B" localSheetId="108" hidden="1">[1]Work_sect!#REF!</definedName>
    <definedName name="__123Graph_B" localSheetId="109" hidden="1">[1]Work_sect!#REF!</definedName>
    <definedName name="__123Graph_B" localSheetId="110" hidden="1">[1]Work_sect!#REF!</definedName>
    <definedName name="__123Graph_B" localSheetId="111" hidden="1">[1]Work_sect!#REF!</definedName>
    <definedName name="__123Graph_B" hidden="1">[1]Work_sect!#REF!</definedName>
    <definedName name="__123Graph_BCurrent" hidden="1">[2]CPIINDEX!$S$263:$S$310</definedName>
    <definedName name="__123Graph_BREER" localSheetId="0" hidden="1">[3]ER!#REF!</definedName>
    <definedName name="__123Graph_BREER" localSheetId="115" hidden="1">[3]ER!#REF!</definedName>
    <definedName name="__123Graph_BREER" localSheetId="168" hidden="1">[3]ER!#REF!</definedName>
    <definedName name="__123Graph_BREER" localSheetId="169" hidden="1">[3]ER!#REF!</definedName>
    <definedName name="__123Graph_BREER" localSheetId="170" hidden="1">[3]ER!#REF!</definedName>
    <definedName name="__123Graph_BREER" localSheetId="171" hidden="1">[3]ER!#REF!</definedName>
    <definedName name="__123Graph_BREER" localSheetId="172" hidden="1">[3]ER!#REF!</definedName>
    <definedName name="__123Graph_BREER" localSheetId="181" hidden="1">[3]ER!#REF!</definedName>
    <definedName name="__123Graph_BREER" localSheetId="44" hidden="1">[3]ER!#REF!</definedName>
    <definedName name="__123Graph_BREER" localSheetId="45" hidden="1">[3]ER!#REF!</definedName>
    <definedName name="__123Graph_BREER" localSheetId="46" hidden="1">[3]ER!#REF!</definedName>
    <definedName name="__123Graph_BREER" localSheetId="47" hidden="1">[3]ER!#REF!</definedName>
    <definedName name="__123Graph_BREER" localSheetId="48" hidden="1">[3]ER!#REF!</definedName>
    <definedName name="__123Graph_BREER" localSheetId="49" hidden="1">[3]ER!#REF!</definedName>
    <definedName name="__123Graph_BREER" localSheetId="50" hidden="1">[3]ER!#REF!</definedName>
    <definedName name="__123Graph_BREER" localSheetId="54" hidden="1">[3]ER!#REF!</definedName>
    <definedName name="__123Graph_BREER" localSheetId="55" hidden="1">[3]ER!#REF!</definedName>
    <definedName name="__123Graph_BREER" localSheetId="56" hidden="1">[3]ER!#REF!</definedName>
    <definedName name="__123Graph_BREER" localSheetId="57" hidden="1">[3]ER!#REF!</definedName>
    <definedName name="__123Graph_BREER" localSheetId="58" hidden="1">[3]ER!#REF!</definedName>
    <definedName name="__123Graph_BREER" localSheetId="59" hidden="1">[3]ER!#REF!</definedName>
    <definedName name="__123Graph_BREER" localSheetId="60" hidden="1">[3]ER!#REF!</definedName>
    <definedName name="__123Graph_BREER" localSheetId="61" hidden="1">[3]ER!#REF!</definedName>
    <definedName name="__123Graph_BREER" localSheetId="62" hidden="1">[3]ER!#REF!</definedName>
    <definedName name="__123Graph_BREER" localSheetId="86" hidden="1">[3]ER!#REF!</definedName>
    <definedName name="__123Graph_BREER" localSheetId="102" hidden="1">[3]ER!#REF!</definedName>
    <definedName name="__123Graph_BREER" localSheetId="112" hidden="1">[3]ER!#REF!</definedName>
    <definedName name="__123Graph_BREER" localSheetId="113" hidden="1">[3]ER!#REF!</definedName>
    <definedName name="__123Graph_BREER" localSheetId="114" hidden="1">[3]ER!#REF!</definedName>
    <definedName name="__123Graph_BREER" localSheetId="103" hidden="1">[3]ER!#REF!</definedName>
    <definedName name="__123Graph_BREER" localSheetId="104" hidden="1">[3]ER!#REF!</definedName>
    <definedName name="__123Graph_BREER" localSheetId="105" hidden="1">[3]ER!#REF!</definedName>
    <definedName name="__123Graph_BREER" localSheetId="106" hidden="1">[3]ER!#REF!</definedName>
    <definedName name="__123Graph_BREER" localSheetId="107" hidden="1">[3]ER!#REF!</definedName>
    <definedName name="__123Graph_BREER" localSheetId="108" hidden="1">[3]ER!#REF!</definedName>
    <definedName name="__123Graph_BREER" localSheetId="109" hidden="1">[3]ER!#REF!</definedName>
    <definedName name="__123Graph_BREER" localSheetId="110" hidden="1">[3]ER!#REF!</definedName>
    <definedName name="__123Graph_BREER" localSheetId="111" hidden="1">[3]ER!#REF!</definedName>
    <definedName name="__123Graph_BREER" hidden="1">[3]ER!#REF!</definedName>
    <definedName name="__123Graph_C" localSheetId="0" hidden="1">[1]Work_sect!#REF!</definedName>
    <definedName name="__123Graph_C" localSheetId="115" hidden="1">[1]Work_sect!#REF!</definedName>
    <definedName name="__123Graph_C" localSheetId="168" hidden="1">[1]Work_sect!#REF!</definedName>
    <definedName name="__123Graph_C" localSheetId="169" hidden="1">[1]Work_sect!#REF!</definedName>
    <definedName name="__123Graph_C" localSheetId="170" hidden="1">[1]Work_sect!#REF!</definedName>
    <definedName name="__123Graph_C" localSheetId="171" hidden="1">[1]Work_sect!#REF!</definedName>
    <definedName name="__123Graph_C" localSheetId="172" hidden="1">[1]Work_sect!#REF!</definedName>
    <definedName name="__123Graph_C" localSheetId="181" hidden="1">[1]Work_sect!#REF!</definedName>
    <definedName name="__123Graph_C" localSheetId="44" hidden="1">[1]Work_sect!#REF!</definedName>
    <definedName name="__123Graph_C" localSheetId="45" hidden="1">[1]Work_sect!#REF!</definedName>
    <definedName name="__123Graph_C" localSheetId="46" hidden="1">[1]Work_sect!#REF!</definedName>
    <definedName name="__123Graph_C" localSheetId="47" hidden="1">[1]Work_sect!#REF!</definedName>
    <definedName name="__123Graph_C" localSheetId="48" hidden="1">[1]Work_sect!#REF!</definedName>
    <definedName name="__123Graph_C" localSheetId="49" hidden="1">[1]Work_sect!#REF!</definedName>
    <definedName name="__123Graph_C" localSheetId="50" hidden="1">[1]Work_sect!#REF!</definedName>
    <definedName name="__123Graph_C" localSheetId="54" hidden="1">[1]Work_sect!#REF!</definedName>
    <definedName name="__123Graph_C" localSheetId="55" hidden="1">[1]Work_sect!#REF!</definedName>
    <definedName name="__123Graph_C" localSheetId="56" hidden="1">[1]Work_sect!#REF!</definedName>
    <definedName name="__123Graph_C" localSheetId="57" hidden="1">[1]Work_sect!#REF!</definedName>
    <definedName name="__123Graph_C" localSheetId="58" hidden="1">[1]Work_sect!#REF!</definedName>
    <definedName name="__123Graph_C" localSheetId="59" hidden="1">[1]Work_sect!#REF!</definedName>
    <definedName name="__123Graph_C" localSheetId="60" hidden="1">[1]Work_sect!#REF!</definedName>
    <definedName name="__123Graph_C" localSheetId="61" hidden="1">[1]Work_sect!#REF!</definedName>
    <definedName name="__123Graph_C" localSheetId="62" hidden="1">[1]Work_sect!#REF!</definedName>
    <definedName name="__123Graph_C" localSheetId="86" hidden="1">[1]Work_sect!#REF!</definedName>
    <definedName name="__123Graph_C" localSheetId="102" hidden="1">[1]Work_sect!#REF!</definedName>
    <definedName name="__123Graph_C" localSheetId="112" hidden="1">[1]Work_sect!#REF!</definedName>
    <definedName name="__123Graph_C" localSheetId="113" hidden="1">[1]Work_sect!#REF!</definedName>
    <definedName name="__123Graph_C" localSheetId="114" hidden="1">[1]Work_sect!#REF!</definedName>
    <definedName name="__123Graph_C" localSheetId="103" hidden="1">[1]Work_sect!#REF!</definedName>
    <definedName name="__123Graph_C" localSheetId="104" hidden="1">[1]Work_sect!#REF!</definedName>
    <definedName name="__123Graph_C" localSheetId="105" hidden="1">[1]Work_sect!#REF!</definedName>
    <definedName name="__123Graph_C" localSheetId="106" hidden="1">[1]Work_sect!#REF!</definedName>
    <definedName name="__123Graph_C" localSheetId="107" hidden="1">[1]Work_sect!#REF!</definedName>
    <definedName name="__123Graph_C" localSheetId="108" hidden="1">[1]Work_sect!#REF!</definedName>
    <definedName name="__123Graph_C" localSheetId="109" hidden="1">[1]Work_sect!#REF!</definedName>
    <definedName name="__123Graph_C" localSheetId="110" hidden="1">[1]Work_sect!#REF!</definedName>
    <definedName name="__123Graph_C" localSheetId="111" hidden="1">[1]Work_sect!#REF!</definedName>
    <definedName name="__123Graph_C" hidden="1">[1]Work_sect!#REF!</definedName>
    <definedName name="__123Graph_CREER" localSheetId="0" hidden="1">[3]ER!#REF!</definedName>
    <definedName name="__123Graph_CREER" localSheetId="115" hidden="1">[3]ER!#REF!</definedName>
    <definedName name="__123Graph_CREER" localSheetId="168" hidden="1">[3]ER!#REF!</definedName>
    <definedName name="__123Graph_CREER" localSheetId="169" hidden="1">[3]ER!#REF!</definedName>
    <definedName name="__123Graph_CREER" localSheetId="170" hidden="1">[3]ER!#REF!</definedName>
    <definedName name="__123Graph_CREER" localSheetId="171" hidden="1">[3]ER!#REF!</definedName>
    <definedName name="__123Graph_CREER" localSheetId="172" hidden="1">[3]ER!#REF!</definedName>
    <definedName name="__123Graph_CREER" localSheetId="181" hidden="1">[3]ER!#REF!</definedName>
    <definedName name="__123Graph_CREER" localSheetId="44" hidden="1">[3]ER!#REF!</definedName>
    <definedName name="__123Graph_CREER" localSheetId="45" hidden="1">[3]ER!#REF!</definedName>
    <definedName name="__123Graph_CREER" localSheetId="46" hidden="1">[3]ER!#REF!</definedName>
    <definedName name="__123Graph_CREER" localSheetId="47" hidden="1">[3]ER!#REF!</definedName>
    <definedName name="__123Graph_CREER" localSheetId="48" hidden="1">[3]ER!#REF!</definedName>
    <definedName name="__123Graph_CREER" localSheetId="49" hidden="1">[3]ER!#REF!</definedName>
    <definedName name="__123Graph_CREER" localSheetId="50" hidden="1">[3]ER!#REF!</definedName>
    <definedName name="__123Graph_CREER" localSheetId="54" hidden="1">[3]ER!#REF!</definedName>
    <definedName name="__123Graph_CREER" localSheetId="55" hidden="1">[3]ER!#REF!</definedName>
    <definedName name="__123Graph_CREER" localSheetId="56" hidden="1">[3]ER!#REF!</definedName>
    <definedName name="__123Graph_CREER" localSheetId="57" hidden="1">[3]ER!#REF!</definedName>
    <definedName name="__123Graph_CREER" localSheetId="58" hidden="1">[3]ER!#REF!</definedName>
    <definedName name="__123Graph_CREER" localSheetId="59" hidden="1">[3]ER!#REF!</definedName>
    <definedName name="__123Graph_CREER" localSheetId="60" hidden="1">[3]ER!#REF!</definedName>
    <definedName name="__123Graph_CREER" localSheetId="61" hidden="1">[3]ER!#REF!</definedName>
    <definedName name="__123Graph_CREER" localSheetId="62" hidden="1">[3]ER!#REF!</definedName>
    <definedName name="__123Graph_CREER" localSheetId="86" hidden="1">[3]ER!#REF!</definedName>
    <definedName name="__123Graph_CREER" localSheetId="102" hidden="1">[3]ER!#REF!</definedName>
    <definedName name="__123Graph_CREER" localSheetId="112" hidden="1">[3]ER!#REF!</definedName>
    <definedName name="__123Graph_CREER" localSheetId="113" hidden="1">[3]ER!#REF!</definedName>
    <definedName name="__123Graph_CREER" localSheetId="114" hidden="1">[3]ER!#REF!</definedName>
    <definedName name="__123Graph_CREER" localSheetId="103" hidden="1">[3]ER!#REF!</definedName>
    <definedName name="__123Graph_CREER" localSheetId="104" hidden="1">[3]ER!#REF!</definedName>
    <definedName name="__123Graph_CREER" localSheetId="105" hidden="1">[3]ER!#REF!</definedName>
    <definedName name="__123Graph_CREER" localSheetId="106" hidden="1">[3]ER!#REF!</definedName>
    <definedName name="__123Graph_CREER" localSheetId="107" hidden="1">[3]ER!#REF!</definedName>
    <definedName name="__123Graph_CREER" localSheetId="108" hidden="1">[3]ER!#REF!</definedName>
    <definedName name="__123Graph_CREER" localSheetId="109" hidden="1">[3]ER!#REF!</definedName>
    <definedName name="__123Graph_CREER" localSheetId="110" hidden="1">[3]ER!#REF!</definedName>
    <definedName name="__123Graph_CREER" localSheetId="111" hidden="1">[3]ER!#REF!</definedName>
    <definedName name="__123Graph_CREER" hidden="1">[3]ER!#REF!</definedName>
    <definedName name="__123Graph_D" localSheetId="0" hidden="1">[1]Work_sect!#REF!</definedName>
    <definedName name="__123Graph_D" localSheetId="115" hidden="1">[1]Work_sect!#REF!</definedName>
    <definedName name="__123Graph_D" localSheetId="168" hidden="1">[1]Work_sect!#REF!</definedName>
    <definedName name="__123Graph_D" localSheetId="169" hidden="1">[1]Work_sect!#REF!</definedName>
    <definedName name="__123Graph_D" localSheetId="170" hidden="1">[1]Work_sect!#REF!</definedName>
    <definedName name="__123Graph_D" localSheetId="171" hidden="1">[1]Work_sect!#REF!</definedName>
    <definedName name="__123Graph_D" localSheetId="172" hidden="1">[1]Work_sect!#REF!</definedName>
    <definedName name="__123Graph_D" localSheetId="181" hidden="1">[1]Work_sect!#REF!</definedName>
    <definedName name="__123Graph_D" localSheetId="44" hidden="1">[1]Work_sect!#REF!</definedName>
    <definedName name="__123Graph_D" localSheetId="45" hidden="1">[1]Work_sect!#REF!</definedName>
    <definedName name="__123Graph_D" localSheetId="46" hidden="1">[1]Work_sect!#REF!</definedName>
    <definedName name="__123Graph_D" localSheetId="47" hidden="1">[1]Work_sect!#REF!</definedName>
    <definedName name="__123Graph_D" localSheetId="48" hidden="1">[1]Work_sect!#REF!</definedName>
    <definedName name="__123Graph_D" localSheetId="49" hidden="1">[1]Work_sect!#REF!</definedName>
    <definedName name="__123Graph_D" localSheetId="50" hidden="1">[1]Work_sect!#REF!</definedName>
    <definedName name="__123Graph_D" localSheetId="54" hidden="1">[1]Work_sect!#REF!</definedName>
    <definedName name="__123Graph_D" localSheetId="55" hidden="1">[1]Work_sect!#REF!</definedName>
    <definedName name="__123Graph_D" localSheetId="56" hidden="1">[1]Work_sect!#REF!</definedName>
    <definedName name="__123Graph_D" localSheetId="57" hidden="1">[1]Work_sect!#REF!</definedName>
    <definedName name="__123Graph_D" localSheetId="58" hidden="1">[1]Work_sect!#REF!</definedName>
    <definedName name="__123Graph_D" localSheetId="59" hidden="1">[1]Work_sect!#REF!</definedName>
    <definedName name="__123Graph_D" localSheetId="60" hidden="1">[1]Work_sect!#REF!</definedName>
    <definedName name="__123Graph_D" localSheetId="61" hidden="1">[1]Work_sect!#REF!</definedName>
    <definedName name="__123Graph_D" localSheetId="62" hidden="1">[1]Work_sect!#REF!</definedName>
    <definedName name="__123Graph_D" localSheetId="86" hidden="1">[1]Work_sect!#REF!</definedName>
    <definedName name="__123Graph_D" localSheetId="102" hidden="1">[1]Work_sect!#REF!</definedName>
    <definedName name="__123Graph_D" localSheetId="112" hidden="1">[1]Work_sect!#REF!</definedName>
    <definedName name="__123Graph_D" localSheetId="113" hidden="1">[1]Work_sect!#REF!</definedName>
    <definedName name="__123Graph_D" localSheetId="114" hidden="1">[1]Work_sect!#REF!</definedName>
    <definedName name="__123Graph_D" localSheetId="103" hidden="1">[1]Work_sect!#REF!</definedName>
    <definedName name="__123Graph_D" localSheetId="104" hidden="1">[1]Work_sect!#REF!</definedName>
    <definedName name="__123Graph_D" localSheetId="105" hidden="1">[1]Work_sect!#REF!</definedName>
    <definedName name="__123Graph_D" localSheetId="106" hidden="1">[1]Work_sect!#REF!</definedName>
    <definedName name="__123Graph_D" localSheetId="107" hidden="1">[1]Work_sect!#REF!</definedName>
    <definedName name="__123Graph_D" localSheetId="108" hidden="1">[1]Work_sect!#REF!</definedName>
    <definedName name="__123Graph_D" localSheetId="109" hidden="1">[1]Work_sect!#REF!</definedName>
    <definedName name="__123Graph_D" localSheetId="110" hidden="1">[1]Work_sect!#REF!</definedName>
    <definedName name="__123Graph_D" localSheetId="111" hidden="1">[1]Work_sect!#REF!</definedName>
    <definedName name="__123Graph_D" hidden="1">[1]Work_sect!#REF!</definedName>
    <definedName name="__123Graph_E" localSheetId="0" hidden="1">[1]Work_sect!#REF!</definedName>
    <definedName name="__123Graph_E" localSheetId="115" hidden="1">[1]Work_sect!#REF!</definedName>
    <definedName name="__123Graph_E" localSheetId="168" hidden="1">[1]Work_sect!#REF!</definedName>
    <definedName name="__123Graph_E" localSheetId="169" hidden="1">[1]Work_sect!#REF!</definedName>
    <definedName name="__123Graph_E" localSheetId="170" hidden="1">[1]Work_sect!#REF!</definedName>
    <definedName name="__123Graph_E" localSheetId="171" hidden="1">[1]Work_sect!#REF!</definedName>
    <definedName name="__123Graph_E" localSheetId="172" hidden="1">[1]Work_sect!#REF!</definedName>
    <definedName name="__123Graph_E" localSheetId="181" hidden="1">[1]Work_sect!#REF!</definedName>
    <definedName name="__123Graph_E" localSheetId="44" hidden="1">[1]Work_sect!#REF!</definedName>
    <definedName name="__123Graph_E" localSheetId="45" hidden="1">[1]Work_sect!#REF!</definedName>
    <definedName name="__123Graph_E" localSheetId="46" hidden="1">[1]Work_sect!#REF!</definedName>
    <definedName name="__123Graph_E" localSheetId="47" hidden="1">[1]Work_sect!#REF!</definedName>
    <definedName name="__123Graph_E" localSheetId="48" hidden="1">[1]Work_sect!#REF!</definedName>
    <definedName name="__123Graph_E" localSheetId="49" hidden="1">[1]Work_sect!#REF!</definedName>
    <definedName name="__123Graph_E" localSheetId="50" hidden="1">[1]Work_sect!#REF!</definedName>
    <definedName name="__123Graph_E" localSheetId="54" hidden="1">[1]Work_sect!#REF!</definedName>
    <definedName name="__123Graph_E" localSheetId="55" hidden="1">[1]Work_sect!#REF!</definedName>
    <definedName name="__123Graph_E" localSheetId="56" hidden="1">[1]Work_sect!#REF!</definedName>
    <definedName name="__123Graph_E" localSheetId="57" hidden="1">[1]Work_sect!#REF!</definedName>
    <definedName name="__123Graph_E" localSheetId="58" hidden="1">[1]Work_sect!#REF!</definedName>
    <definedName name="__123Graph_E" localSheetId="59" hidden="1">[1]Work_sect!#REF!</definedName>
    <definedName name="__123Graph_E" localSheetId="60" hidden="1">[1]Work_sect!#REF!</definedName>
    <definedName name="__123Graph_E" localSheetId="61" hidden="1">[1]Work_sect!#REF!</definedName>
    <definedName name="__123Graph_E" localSheetId="62" hidden="1">[1]Work_sect!#REF!</definedName>
    <definedName name="__123Graph_E" localSheetId="86" hidden="1">[1]Work_sect!#REF!</definedName>
    <definedName name="__123Graph_E" localSheetId="102" hidden="1">[1]Work_sect!#REF!</definedName>
    <definedName name="__123Graph_E" localSheetId="112" hidden="1">[1]Work_sect!#REF!</definedName>
    <definedName name="__123Graph_E" localSheetId="113" hidden="1">[1]Work_sect!#REF!</definedName>
    <definedName name="__123Graph_E" localSheetId="114" hidden="1">[1]Work_sect!#REF!</definedName>
    <definedName name="__123Graph_E" localSheetId="103" hidden="1">[1]Work_sect!#REF!</definedName>
    <definedName name="__123Graph_E" localSheetId="104" hidden="1">[1]Work_sect!#REF!</definedName>
    <definedName name="__123Graph_E" localSheetId="105" hidden="1">[1]Work_sect!#REF!</definedName>
    <definedName name="__123Graph_E" localSheetId="106" hidden="1">[1]Work_sect!#REF!</definedName>
    <definedName name="__123Graph_E" localSheetId="107" hidden="1">[1]Work_sect!#REF!</definedName>
    <definedName name="__123Graph_E" localSheetId="108" hidden="1">[1]Work_sect!#REF!</definedName>
    <definedName name="__123Graph_E" localSheetId="109" hidden="1">[1]Work_sect!#REF!</definedName>
    <definedName name="__123Graph_E" localSheetId="110" hidden="1">[1]Work_sect!#REF!</definedName>
    <definedName name="__123Graph_E" localSheetId="111" hidden="1">[1]Work_sect!#REF!</definedName>
    <definedName name="__123Graph_E" hidden="1">[1]Work_sect!#REF!</definedName>
    <definedName name="__123Graph_F" localSheetId="0" hidden="1">[1]Work_sect!#REF!</definedName>
    <definedName name="__123Graph_F" localSheetId="44" hidden="1">[1]Work_sect!#REF!</definedName>
    <definedName name="__123Graph_F" localSheetId="45" hidden="1">[1]Work_sect!#REF!</definedName>
    <definedName name="__123Graph_F" localSheetId="46" hidden="1">[1]Work_sect!#REF!</definedName>
    <definedName name="__123Graph_F" localSheetId="47" hidden="1">[1]Work_sect!#REF!</definedName>
    <definedName name="__123Graph_F" localSheetId="48" hidden="1">[1]Work_sect!#REF!</definedName>
    <definedName name="__123Graph_F" localSheetId="49" hidden="1">[1]Work_sect!#REF!</definedName>
    <definedName name="__123Graph_F" localSheetId="50" hidden="1">[1]Work_sect!#REF!</definedName>
    <definedName name="__123Graph_F" localSheetId="54" hidden="1">[1]Work_sect!#REF!</definedName>
    <definedName name="__123Graph_F" localSheetId="55" hidden="1">[1]Work_sect!#REF!</definedName>
    <definedName name="__123Graph_F" localSheetId="56" hidden="1">[1]Work_sect!#REF!</definedName>
    <definedName name="__123Graph_F" localSheetId="57" hidden="1">[1]Work_sect!#REF!</definedName>
    <definedName name="__123Graph_F" localSheetId="58" hidden="1">[1]Work_sect!#REF!</definedName>
    <definedName name="__123Graph_F" localSheetId="59" hidden="1">[1]Work_sect!#REF!</definedName>
    <definedName name="__123Graph_F" localSheetId="60" hidden="1">[1]Work_sect!#REF!</definedName>
    <definedName name="__123Graph_F" localSheetId="61" hidden="1">[1]Work_sect!#REF!</definedName>
    <definedName name="__123Graph_F" localSheetId="62" hidden="1">[1]Work_sect!#REF!</definedName>
    <definedName name="__123Graph_F" hidden="1">[1]Work_sect!#REF!</definedName>
    <definedName name="__123Graph_X" localSheetId="0" hidden="1">[1]Work_sect!#REF!</definedName>
    <definedName name="__123Graph_X" localSheetId="44" hidden="1">[1]Work_sect!#REF!</definedName>
    <definedName name="__123Graph_X" localSheetId="45" hidden="1">[1]Work_sect!#REF!</definedName>
    <definedName name="__123Graph_X" localSheetId="46" hidden="1">[1]Work_sect!#REF!</definedName>
    <definedName name="__123Graph_X" localSheetId="47" hidden="1">[1]Work_sect!#REF!</definedName>
    <definedName name="__123Graph_X" localSheetId="48" hidden="1">[1]Work_sect!#REF!</definedName>
    <definedName name="__123Graph_X" localSheetId="49" hidden="1">[1]Work_sect!#REF!</definedName>
    <definedName name="__123Graph_X" localSheetId="50" hidden="1">[1]Work_sect!#REF!</definedName>
    <definedName name="__123Graph_X" localSheetId="54" hidden="1">[1]Work_sect!#REF!</definedName>
    <definedName name="__123Graph_X" localSheetId="55" hidden="1">[1]Work_sect!#REF!</definedName>
    <definedName name="__123Graph_X" localSheetId="56" hidden="1">[1]Work_sect!#REF!</definedName>
    <definedName name="__123Graph_X" localSheetId="57" hidden="1">[1]Work_sect!#REF!</definedName>
    <definedName name="__123Graph_X" localSheetId="58" hidden="1">[1]Work_sect!#REF!</definedName>
    <definedName name="__123Graph_X" localSheetId="59" hidden="1">[1]Work_sect!#REF!</definedName>
    <definedName name="__123Graph_X" localSheetId="60" hidden="1">[1]Work_sect!#REF!</definedName>
    <definedName name="__123Graph_X" localSheetId="61" hidden="1">[1]Work_sect!#REF!</definedName>
    <definedName name="__123Graph_X" localSheetId="62" hidden="1">[1]Work_sect!#REF!</definedName>
    <definedName name="__123Graph_X" hidden="1">[1]Work_sect!#REF!</definedName>
    <definedName name="__123Graph_XCurrent" hidden="1">[2]CPIINDEX!$B$263:$B$310</definedName>
    <definedName name="_10__123Graph_BChart_4A" localSheetId="0" hidden="1">[2]CPIINDEX!#REF!</definedName>
    <definedName name="_10__123Graph_BChart_4A" localSheetId="115" hidden="1">[2]CPIINDEX!#REF!</definedName>
    <definedName name="_10__123Graph_BChart_4A" localSheetId="168" hidden="1">[2]CPIINDEX!#REF!</definedName>
    <definedName name="_10__123Graph_BChart_4A" localSheetId="169" hidden="1">[2]CPIINDEX!#REF!</definedName>
    <definedName name="_10__123Graph_BChart_4A" localSheetId="170" hidden="1">[2]CPIINDEX!#REF!</definedName>
    <definedName name="_10__123Graph_BChart_4A" localSheetId="171" hidden="1">[2]CPIINDEX!#REF!</definedName>
    <definedName name="_10__123Graph_BChart_4A" localSheetId="172" hidden="1">[2]CPIINDEX!#REF!</definedName>
    <definedName name="_10__123Graph_BChart_4A" localSheetId="181" hidden="1">[2]CPIINDEX!#REF!</definedName>
    <definedName name="_10__123Graph_BChart_4A" localSheetId="44" hidden="1">[2]CPIINDEX!#REF!</definedName>
    <definedName name="_10__123Graph_BChart_4A" localSheetId="45" hidden="1">[2]CPIINDEX!#REF!</definedName>
    <definedName name="_10__123Graph_BChart_4A" localSheetId="46" hidden="1">[2]CPIINDEX!#REF!</definedName>
    <definedName name="_10__123Graph_BChart_4A" localSheetId="47" hidden="1">[2]CPIINDEX!#REF!</definedName>
    <definedName name="_10__123Graph_BChart_4A" localSheetId="48" hidden="1">[2]CPIINDEX!#REF!</definedName>
    <definedName name="_10__123Graph_BChart_4A" localSheetId="49" hidden="1">[2]CPIINDEX!#REF!</definedName>
    <definedName name="_10__123Graph_BChart_4A" localSheetId="50" hidden="1">[2]CPIINDEX!#REF!</definedName>
    <definedName name="_10__123Graph_BChart_4A" localSheetId="54" hidden="1">[2]CPIINDEX!#REF!</definedName>
    <definedName name="_10__123Graph_BChart_4A" localSheetId="55" hidden="1">[2]CPIINDEX!#REF!</definedName>
    <definedName name="_10__123Graph_BChart_4A" localSheetId="56" hidden="1">[2]CPIINDEX!#REF!</definedName>
    <definedName name="_10__123Graph_BChart_4A" localSheetId="57" hidden="1">[2]CPIINDEX!#REF!</definedName>
    <definedName name="_10__123Graph_BChart_4A" localSheetId="58" hidden="1">[2]CPIINDEX!#REF!</definedName>
    <definedName name="_10__123Graph_BChart_4A" localSheetId="59" hidden="1">[2]CPIINDEX!#REF!</definedName>
    <definedName name="_10__123Graph_BChart_4A" localSheetId="60" hidden="1">[2]CPIINDEX!#REF!</definedName>
    <definedName name="_10__123Graph_BChart_4A" localSheetId="61" hidden="1">[2]CPIINDEX!#REF!</definedName>
    <definedName name="_10__123Graph_BChart_4A" localSheetId="62" hidden="1">[2]CPIINDEX!#REF!</definedName>
    <definedName name="_10__123Graph_BChart_4A" localSheetId="86" hidden="1">[2]CPIINDEX!#REF!</definedName>
    <definedName name="_10__123Graph_BChart_4A" localSheetId="102" hidden="1">[2]CPIINDEX!#REF!</definedName>
    <definedName name="_10__123Graph_BChart_4A" localSheetId="112" hidden="1">[2]CPIINDEX!#REF!</definedName>
    <definedName name="_10__123Graph_BChart_4A" localSheetId="113" hidden="1">[2]CPIINDEX!#REF!</definedName>
    <definedName name="_10__123Graph_BChart_4A" localSheetId="114" hidden="1">[2]CPIINDEX!#REF!</definedName>
    <definedName name="_10__123Graph_BChart_4A" localSheetId="103" hidden="1">[2]CPIINDEX!#REF!</definedName>
    <definedName name="_10__123Graph_BChart_4A" localSheetId="104" hidden="1">[2]CPIINDEX!#REF!</definedName>
    <definedName name="_10__123Graph_BChart_4A" localSheetId="105" hidden="1">[2]CPIINDEX!#REF!</definedName>
    <definedName name="_10__123Graph_BChart_4A" localSheetId="106" hidden="1">[2]CPIINDEX!#REF!</definedName>
    <definedName name="_10__123Graph_BChart_4A" localSheetId="107" hidden="1">[2]CPIINDEX!#REF!</definedName>
    <definedName name="_10__123Graph_BChart_4A" localSheetId="108" hidden="1">[2]CPIINDEX!#REF!</definedName>
    <definedName name="_10__123Graph_BChart_4A" localSheetId="109" hidden="1">[2]CPIINDEX!#REF!</definedName>
    <definedName name="_10__123Graph_BChart_4A" localSheetId="110" hidden="1">[2]CPIINDEX!#REF!</definedName>
    <definedName name="_10__123Graph_BChart_4A" localSheetId="111" hidden="1">[2]CPIINDEX!#REF!</definedName>
    <definedName name="_10__123Graph_BChart_4A" hidden="1">[2]CPIINDEX!#REF!</definedName>
    <definedName name="_11__123Graph_BCPI_ER_LOG" localSheetId="0" hidden="1">[3]ER!#REF!</definedName>
    <definedName name="_11__123Graph_BCPI_ER_LOG" localSheetId="115" hidden="1">[3]ER!#REF!</definedName>
    <definedName name="_11__123Graph_BCPI_ER_LOG" localSheetId="168" hidden="1">[3]ER!#REF!</definedName>
    <definedName name="_11__123Graph_BCPI_ER_LOG" localSheetId="169" hidden="1">[3]ER!#REF!</definedName>
    <definedName name="_11__123Graph_BCPI_ER_LOG" localSheetId="170" hidden="1">[3]ER!#REF!</definedName>
    <definedName name="_11__123Graph_BCPI_ER_LOG" localSheetId="171" hidden="1">[3]ER!#REF!</definedName>
    <definedName name="_11__123Graph_BCPI_ER_LOG" localSheetId="172" hidden="1">[3]ER!#REF!</definedName>
    <definedName name="_11__123Graph_BCPI_ER_LOG" localSheetId="181" hidden="1">[3]ER!#REF!</definedName>
    <definedName name="_11__123Graph_BCPI_ER_LOG" localSheetId="44" hidden="1">[3]ER!#REF!</definedName>
    <definedName name="_11__123Graph_BCPI_ER_LOG" localSheetId="45" hidden="1">[3]ER!#REF!</definedName>
    <definedName name="_11__123Graph_BCPI_ER_LOG" localSheetId="46" hidden="1">[3]ER!#REF!</definedName>
    <definedName name="_11__123Graph_BCPI_ER_LOG" localSheetId="47" hidden="1">[3]ER!#REF!</definedName>
    <definedName name="_11__123Graph_BCPI_ER_LOG" localSheetId="48" hidden="1">[3]ER!#REF!</definedName>
    <definedName name="_11__123Graph_BCPI_ER_LOG" localSheetId="49" hidden="1">[3]ER!#REF!</definedName>
    <definedName name="_11__123Graph_BCPI_ER_LOG" localSheetId="50" hidden="1">[3]ER!#REF!</definedName>
    <definedName name="_11__123Graph_BCPI_ER_LOG" localSheetId="54" hidden="1">[3]ER!#REF!</definedName>
    <definedName name="_11__123Graph_BCPI_ER_LOG" localSheetId="55" hidden="1">[3]ER!#REF!</definedName>
    <definedName name="_11__123Graph_BCPI_ER_LOG" localSheetId="56" hidden="1">[3]ER!#REF!</definedName>
    <definedName name="_11__123Graph_BCPI_ER_LOG" localSheetId="57" hidden="1">[3]ER!#REF!</definedName>
    <definedName name="_11__123Graph_BCPI_ER_LOG" localSheetId="58" hidden="1">[3]ER!#REF!</definedName>
    <definedName name="_11__123Graph_BCPI_ER_LOG" localSheetId="59" hidden="1">[3]ER!#REF!</definedName>
    <definedName name="_11__123Graph_BCPI_ER_LOG" localSheetId="60" hidden="1">[3]ER!#REF!</definedName>
    <definedName name="_11__123Graph_BCPI_ER_LOG" localSheetId="61" hidden="1">[3]ER!#REF!</definedName>
    <definedName name="_11__123Graph_BCPI_ER_LOG" localSheetId="62" hidden="1">[3]ER!#REF!</definedName>
    <definedName name="_11__123Graph_BCPI_ER_LOG" localSheetId="86" hidden="1">[3]ER!#REF!</definedName>
    <definedName name="_11__123Graph_BCPI_ER_LOG" localSheetId="102" hidden="1">[3]ER!#REF!</definedName>
    <definedName name="_11__123Graph_BCPI_ER_LOG" localSheetId="112" hidden="1">[3]ER!#REF!</definedName>
    <definedName name="_11__123Graph_BCPI_ER_LOG" localSheetId="113" hidden="1">[3]ER!#REF!</definedName>
    <definedName name="_11__123Graph_BCPI_ER_LOG" localSheetId="114" hidden="1">[3]ER!#REF!</definedName>
    <definedName name="_11__123Graph_BCPI_ER_LOG" localSheetId="103" hidden="1">[3]ER!#REF!</definedName>
    <definedName name="_11__123Graph_BCPI_ER_LOG" localSheetId="104" hidden="1">[3]ER!#REF!</definedName>
    <definedName name="_11__123Graph_BCPI_ER_LOG" localSheetId="105" hidden="1">[3]ER!#REF!</definedName>
    <definedName name="_11__123Graph_BCPI_ER_LOG" localSheetId="106" hidden="1">[3]ER!#REF!</definedName>
    <definedName name="_11__123Graph_BCPI_ER_LOG" localSheetId="107" hidden="1">[3]ER!#REF!</definedName>
    <definedName name="_11__123Graph_BCPI_ER_LOG" localSheetId="108" hidden="1">[3]ER!#REF!</definedName>
    <definedName name="_11__123Graph_BCPI_ER_LOG" localSheetId="109" hidden="1">[3]ER!#REF!</definedName>
    <definedName name="_11__123Graph_BCPI_ER_LOG" localSheetId="110" hidden="1">[3]ER!#REF!</definedName>
    <definedName name="_11__123Graph_BCPI_ER_LOG" localSheetId="111" hidden="1">[3]ER!#REF!</definedName>
    <definedName name="_11__123Graph_BCPI_ER_LOG" hidden="1">[3]ER!#REF!</definedName>
    <definedName name="_12__123Graph_BIBA_IBRD" localSheetId="0" hidden="1">[3]WB!#REF!</definedName>
    <definedName name="_12__123Graph_BIBA_IBRD" localSheetId="115" hidden="1">[3]WB!#REF!</definedName>
    <definedName name="_12__123Graph_BIBA_IBRD" localSheetId="168" hidden="1">[3]WB!#REF!</definedName>
    <definedName name="_12__123Graph_BIBA_IBRD" localSheetId="169" hidden="1">[3]WB!#REF!</definedName>
    <definedName name="_12__123Graph_BIBA_IBRD" localSheetId="170" hidden="1">[3]WB!#REF!</definedName>
    <definedName name="_12__123Graph_BIBA_IBRD" localSheetId="171" hidden="1">[3]WB!#REF!</definedName>
    <definedName name="_12__123Graph_BIBA_IBRD" localSheetId="172" hidden="1">[3]WB!#REF!</definedName>
    <definedName name="_12__123Graph_BIBA_IBRD" localSheetId="181" hidden="1">[3]WB!#REF!</definedName>
    <definedName name="_12__123Graph_BIBA_IBRD" localSheetId="44" hidden="1">[3]WB!#REF!</definedName>
    <definedName name="_12__123Graph_BIBA_IBRD" localSheetId="45" hidden="1">[3]WB!#REF!</definedName>
    <definedName name="_12__123Graph_BIBA_IBRD" localSheetId="46" hidden="1">[3]WB!#REF!</definedName>
    <definedName name="_12__123Graph_BIBA_IBRD" localSheetId="47" hidden="1">[3]WB!#REF!</definedName>
    <definedName name="_12__123Graph_BIBA_IBRD" localSheetId="48" hidden="1">[3]WB!#REF!</definedName>
    <definedName name="_12__123Graph_BIBA_IBRD" localSheetId="49" hidden="1">[3]WB!#REF!</definedName>
    <definedName name="_12__123Graph_BIBA_IBRD" localSheetId="50" hidden="1">[3]WB!#REF!</definedName>
    <definedName name="_12__123Graph_BIBA_IBRD" localSheetId="54" hidden="1">[3]WB!#REF!</definedName>
    <definedName name="_12__123Graph_BIBA_IBRD" localSheetId="55" hidden="1">[3]WB!#REF!</definedName>
    <definedName name="_12__123Graph_BIBA_IBRD" localSheetId="56" hidden="1">[3]WB!#REF!</definedName>
    <definedName name="_12__123Graph_BIBA_IBRD" localSheetId="57" hidden="1">[3]WB!#REF!</definedName>
    <definedName name="_12__123Graph_BIBA_IBRD" localSheetId="58" hidden="1">[3]WB!#REF!</definedName>
    <definedName name="_12__123Graph_BIBA_IBRD" localSheetId="59" hidden="1">[3]WB!#REF!</definedName>
    <definedName name="_12__123Graph_BIBA_IBRD" localSheetId="60" hidden="1">[3]WB!#REF!</definedName>
    <definedName name="_12__123Graph_BIBA_IBRD" localSheetId="61" hidden="1">[3]WB!#REF!</definedName>
    <definedName name="_12__123Graph_BIBA_IBRD" localSheetId="62" hidden="1">[3]WB!#REF!</definedName>
    <definedName name="_12__123Graph_BIBA_IBRD" localSheetId="86" hidden="1">[3]WB!#REF!</definedName>
    <definedName name="_12__123Graph_BIBA_IBRD" localSheetId="102" hidden="1">[3]WB!#REF!</definedName>
    <definedName name="_12__123Graph_BIBA_IBRD" localSheetId="112" hidden="1">[3]WB!#REF!</definedName>
    <definedName name="_12__123Graph_BIBA_IBRD" localSheetId="113" hidden="1">[3]WB!#REF!</definedName>
    <definedName name="_12__123Graph_BIBA_IBRD" localSheetId="114" hidden="1">[3]WB!#REF!</definedName>
    <definedName name="_12__123Graph_BIBA_IBRD" localSheetId="103" hidden="1">[3]WB!#REF!</definedName>
    <definedName name="_12__123Graph_BIBA_IBRD" localSheetId="104" hidden="1">[3]WB!#REF!</definedName>
    <definedName name="_12__123Graph_BIBA_IBRD" localSheetId="105" hidden="1">[3]WB!#REF!</definedName>
    <definedName name="_12__123Graph_BIBA_IBRD" localSheetId="106" hidden="1">[3]WB!#REF!</definedName>
    <definedName name="_12__123Graph_BIBA_IBRD" localSheetId="107" hidden="1">[3]WB!#REF!</definedName>
    <definedName name="_12__123Graph_BIBA_IBRD" localSheetId="108" hidden="1">[3]WB!#REF!</definedName>
    <definedName name="_12__123Graph_BIBA_IBRD" localSheetId="109" hidden="1">[3]WB!#REF!</definedName>
    <definedName name="_12__123Graph_BIBA_IBRD" localSheetId="110" hidden="1">[3]WB!#REF!</definedName>
    <definedName name="_12__123Graph_BIBA_IBRD" localSheetId="111"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0" hidden="1">[3]ER!#REF!</definedName>
    <definedName name="_3__123Graph_ACPI_ER_LOG" localSheetId="115" hidden="1">[3]ER!#REF!</definedName>
    <definedName name="_3__123Graph_ACPI_ER_LOG" localSheetId="168" hidden="1">[3]ER!#REF!</definedName>
    <definedName name="_3__123Graph_ACPI_ER_LOG" localSheetId="169" hidden="1">[3]ER!#REF!</definedName>
    <definedName name="_3__123Graph_ACPI_ER_LOG" localSheetId="170" hidden="1">[3]ER!#REF!</definedName>
    <definedName name="_3__123Graph_ACPI_ER_LOG" localSheetId="171" hidden="1">[3]ER!#REF!</definedName>
    <definedName name="_3__123Graph_ACPI_ER_LOG" localSheetId="172" hidden="1">[3]ER!#REF!</definedName>
    <definedName name="_3__123Graph_ACPI_ER_LOG" localSheetId="181" hidden="1">[3]ER!#REF!</definedName>
    <definedName name="_3__123Graph_ACPI_ER_LOG" localSheetId="44" hidden="1">[3]ER!#REF!</definedName>
    <definedName name="_3__123Graph_ACPI_ER_LOG" localSheetId="45" hidden="1">[3]ER!#REF!</definedName>
    <definedName name="_3__123Graph_ACPI_ER_LOG" localSheetId="46" hidden="1">[3]ER!#REF!</definedName>
    <definedName name="_3__123Graph_ACPI_ER_LOG" localSheetId="47" hidden="1">[3]ER!#REF!</definedName>
    <definedName name="_3__123Graph_ACPI_ER_LOG" localSheetId="48" hidden="1">[3]ER!#REF!</definedName>
    <definedName name="_3__123Graph_ACPI_ER_LOG" localSheetId="49" hidden="1">[3]ER!#REF!</definedName>
    <definedName name="_3__123Graph_ACPI_ER_LOG" localSheetId="50" hidden="1">[3]ER!#REF!</definedName>
    <definedName name="_3__123Graph_ACPI_ER_LOG" localSheetId="54" hidden="1">[3]ER!#REF!</definedName>
    <definedName name="_3__123Graph_ACPI_ER_LOG" localSheetId="55" hidden="1">[3]ER!#REF!</definedName>
    <definedName name="_3__123Graph_ACPI_ER_LOG" localSheetId="56" hidden="1">[3]ER!#REF!</definedName>
    <definedName name="_3__123Graph_ACPI_ER_LOG" localSheetId="57" hidden="1">[3]ER!#REF!</definedName>
    <definedName name="_3__123Graph_ACPI_ER_LOG" localSheetId="58" hidden="1">[3]ER!#REF!</definedName>
    <definedName name="_3__123Graph_ACPI_ER_LOG" localSheetId="59" hidden="1">[3]ER!#REF!</definedName>
    <definedName name="_3__123Graph_ACPI_ER_LOG" localSheetId="60" hidden="1">[3]ER!#REF!</definedName>
    <definedName name="_3__123Graph_ACPI_ER_LOG" localSheetId="61" hidden="1">[3]ER!#REF!</definedName>
    <definedName name="_3__123Graph_ACPI_ER_LOG" localSheetId="62" hidden="1">[3]ER!#REF!</definedName>
    <definedName name="_3__123Graph_ACPI_ER_LOG" localSheetId="86" hidden="1">[3]ER!#REF!</definedName>
    <definedName name="_3__123Graph_ACPI_ER_LOG" localSheetId="102" hidden="1">[3]ER!#REF!</definedName>
    <definedName name="_3__123Graph_ACPI_ER_LOG" localSheetId="112" hidden="1">[3]ER!#REF!</definedName>
    <definedName name="_3__123Graph_ACPI_ER_LOG" localSheetId="113" hidden="1">[3]ER!#REF!</definedName>
    <definedName name="_3__123Graph_ACPI_ER_LOG" localSheetId="114" hidden="1">[3]ER!#REF!</definedName>
    <definedName name="_3__123Graph_ACPI_ER_LOG" localSheetId="103" hidden="1">[3]ER!#REF!</definedName>
    <definedName name="_3__123Graph_ACPI_ER_LOG" localSheetId="104" hidden="1">[3]ER!#REF!</definedName>
    <definedName name="_3__123Graph_ACPI_ER_LOG" localSheetId="105" hidden="1">[3]ER!#REF!</definedName>
    <definedName name="_3__123Graph_ACPI_ER_LOG" localSheetId="106" hidden="1">[3]ER!#REF!</definedName>
    <definedName name="_3__123Graph_ACPI_ER_LOG" localSheetId="107" hidden="1">[3]ER!#REF!</definedName>
    <definedName name="_3__123Graph_ACPI_ER_LOG" localSheetId="108" hidden="1">[3]ER!#REF!</definedName>
    <definedName name="_3__123Graph_ACPI_ER_LOG" localSheetId="109" hidden="1">[3]ER!#REF!</definedName>
    <definedName name="_3__123Graph_ACPI_ER_LOG" localSheetId="110" hidden="1">[3]ER!#REF!</definedName>
    <definedName name="_3__123Graph_ACPI_ER_LOG" localSheetId="111" hidden="1">[3]ER!#REF!</definedName>
    <definedName name="_3__123Graph_ACPI_ER_LOG" hidden="1">[3]ER!#REF!</definedName>
    <definedName name="_4__123Graph_AChart_2A" hidden="1">[2]CPIINDEX!$K$203:$K$304</definedName>
    <definedName name="_4__123Graph_BCPI_ER_LOG" localSheetId="0" hidden="1">[3]ER!#REF!</definedName>
    <definedName name="_4__123Graph_BCPI_ER_LOG" localSheetId="115" hidden="1">[3]ER!#REF!</definedName>
    <definedName name="_4__123Graph_BCPI_ER_LOG" localSheetId="168" hidden="1">[3]ER!#REF!</definedName>
    <definedName name="_4__123Graph_BCPI_ER_LOG" localSheetId="169" hidden="1">[3]ER!#REF!</definedName>
    <definedName name="_4__123Graph_BCPI_ER_LOG" localSheetId="170" hidden="1">[3]ER!#REF!</definedName>
    <definedName name="_4__123Graph_BCPI_ER_LOG" localSheetId="171" hidden="1">[3]ER!#REF!</definedName>
    <definedName name="_4__123Graph_BCPI_ER_LOG" localSheetId="172" hidden="1">[3]ER!#REF!</definedName>
    <definedName name="_4__123Graph_BCPI_ER_LOG" localSheetId="181" hidden="1">[3]ER!#REF!</definedName>
    <definedName name="_4__123Graph_BCPI_ER_LOG" localSheetId="44" hidden="1">[3]ER!#REF!</definedName>
    <definedName name="_4__123Graph_BCPI_ER_LOG" localSheetId="45" hidden="1">[3]ER!#REF!</definedName>
    <definedName name="_4__123Graph_BCPI_ER_LOG" localSheetId="46" hidden="1">[3]ER!#REF!</definedName>
    <definedName name="_4__123Graph_BCPI_ER_LOG" localSheetId="47" hidden="1">[3]ER!#REF!</definedName>
    <definedName name="_4__123Graph_BCPI_ER_LOG" localSheetId="48" hidden="1">[3]ER!#REF!</definedName>
    <definedName name="_4__123Graph_BCPI_ER_LOG" localSheetId="49" hidden="1">[3]ER!#REF!</definedName>
    <definedName name="_4__123Graph_BCPI_ER_LOG" localSheetId="50" hidden="1">[3]ER!#REF!</definedName>
    <definedName name="_4__123Graph_BCPI_ER_LOG" localSheetId="54" hidden="1">[3]ER!#REF!</definedName>
    <definedName name="_4__123Graph_BCPI_ER_LOG" localSheetId="55" hidden="1">[3]ER!#REF!</definedName>
    <definedName name="_4__123Graph_BCPI_ER_LOG" localSheetId="56" hidden="1">[3]ER!#REF!</definedName>
    <definedName name="_4__123Graph_BCPI_ER_LOG" localSheetId="57" hidden="1">[3]ER!#REF!</definedName>
    <definedName name="_4__123Graph_BCPI_ER_LOG" localSheetId="58" hidden="1">[3]ER!#REF!</definedName>
    <definedName name="_4__123Graph_BCPI_ER_LOG" localSheetId="59" hidden="1">[3]ER!#REF!</definedName>
    <definedName name="_4__123Graph_BCPI_ER_LOG" localSheetId="60" hidden="1">[3]ER!#REF!</definedName>
    <definedName name="_4__123Graph_BCPI_ER_LOG" localSheetId="61" hidden="1">[3]ER!#REF!</definedName>
    <definedName name="_4__123Graph_BCPI_ER_LOG" localSheetId="62" hidden="1">[3]ER!#REF!</definedName>
    <definedName name="_4__123Graph_BCPI_ER_LOG" localSheetId="86" hidden="1">[3]ER!#REF!</definedName>
    <definedName name="_4__123Graph_BCPI_ER_LOG" localSheetId="102" hidden="1">[3]ER!#REF!</definedName>
    <definedName name="_4__123Graph_BCPI_ER_LOG" localSheetId="112" hidden="1">[3]ER!#REF!</definedName>
    <definedName name="_4__123Graph_BCPI_ER_LOG" localSheetId="113" hidden="1">[3]ER!#REF!</definedName>
    <definedName name="_4__123Graph_BCPI_ER_LOG" localSheetId="114" hidden="1">[3]ER!#REF!</definedName>
    <definedName name="_4__123Graph_BCPI_ER_LOG" localSheetId="103" hidden="1">[3]ER!#REF!</definedName>
    <definedName name="_4__123Graph_BCPI_ER_LOG" localSheetId="104" hidden="1">[3]ER!#REF!</definedName>
    <definedName name="_4__123Graph_BCPI_ER_LOG" localSheetId="105" hidden="1">[3]ER!#REF!</definedName>
    <definedName name="_4__123Graph_BCPI_ER_LOG" localSheetId="106" hidden="1">[3]ER!#REF!</definedName>
    <definedName name="_4__123Graph_BCPI_ER_LOG" localSheetId="107" hidden="1">[3]ER!#REF!</definedName>
    <definedName name="_4__123Graph_BCPI_ER_LOG" localSheetId="108" hidden="1">[3]ER!#REF!</definedName>
    <definedName name="_4__123Graph_BCPI_ER_LOG" localSheetId="109" hidden="1">[3]ER!#REF!</definedName>
    <definedName name="_4__123Graph_BCPI_ER_LOG" localSheetId="110" hidden="1">[3]ER!#REF!</definedName>
    <definedName name="_4__123Graph_BCPI_ER_LOG" localSheetId="111" hidden="1">[3]ER!#REF!</definedName>
    <definedName name="_4__123Graph_BCPI_ER_LOG" hidden="1">[3]ER!#REF!</definedName>
    <definedName name="_5__123Graph_AChart_3A" hidden="1">[2]CPIINDEX!$O$203:$O$304</definedName>
    <definedName name="_5__123Graph_BIBA_IBRD" localSheetId="0" hidden="1">[3]WB!#REF!</definedName>
    <definedName name="_5__123Graph_BIBA_IBRD" localSheetId="115" hidden="1">[3]WB!#REF!</definedName>
    <definedName name="_5__123Graph_BIBA_IBRD" localSheetId="168" hidden="1">[3]WB!#REF!</definedName>
    <definedName name="_5__123Graph_BIBA_IBRD" localSheetId="169" hidden="1">[3]WB!#REF!</definedName>
    <definedName name="_5__123Graph_BIBA_IBRD" localSheetId="170" hidden="1">[3]WB!#REF!</definedName>
    <definedName name="_5__123Graph_BIBA_IBRD" localSheetId="171" hidden="1">[3]WB!#REF!</definedName>
    <definedName name="_5__123Graph_BIBA_IBRD" localSheetId="172" hidden="1">[3]WB!#REF!</definedName>
    <definedName name="_5__123Graph_BIBA_IBRD" localSheetId="181" hidden="1">[3]WB!#REF!</definedName>
    <definedName name="_5__123Graph_BIBA_IBRD" localSheetId="44" hidden="1">[3]WB!#REF!</definedName>
    <definedName name="_5__123Graph_BIBA_IBRD" localSheetId="45" hidden="1">[3]WB!#REF!</definedName>
    <definedName name="_5__123Graph_BIBA_IBRD" localSheetId="46" hidden="1">[3]WB!#REF!</definedName>
    <definedName name="_5__123Graph_BIBA_IBRD" localSheetId="47" hidden="1">[3]WB!#REF!</definedName>
    <definedName name="_5__123Graph_BIBA_IBRD" localSheetId="48" hidden="1">[3]WB!#REF!</definedName>
    <definedName name="_5__123Graph_BIBA_IBRD" localSheetId="49" hidden="1">[3]WB!#REF!</definedName>
    <definedName name="_5__123Graph_BIBA_IBRD" localSheetId="50" hidden="1">[3]WB!#REF!</definedName>
    <definedName name="_5__123Graph_BIBA_IBRD" localSheetId="54" hidden="1">[3]WB!#REF!</definedName>
    <definedName name="_5__123Graph_BIBA_IBRD" localSheetId="55" hidden="1">[3]WB!#REF!</definedName>
    <definedName name="_5__123Graph_BIBA_IBRD" localSheetId="56" hidden="1">[3]WB!#REF!</definedName>
    <definedName name="_5__123Graph_BIBA_IBRD" localSheetId="57" hidden="1">[3]WB!#REF!</definedName>
    <definedName name="_5__123Graph_BIBA_IBRD" localSheetId="58" hidden="1">[3]WB!#REF!</definedName>
    <definedName name="_5__123Graph_BIBA_IBRD" localSheetId="59" hidden="1">[3]WB!#REF!</definedName>
    <definedName name="_5__123Graph_BIBA_IBRD" localSheetId="60" hidden="1">[3]WB!#REF!</definedName>
    <definedName name="_5__123Graph_BIBA_IBRD" localSheetId="61" hidden="1">[3]WB!#REF!</definedName>
    <definedName name="_5__123Graph_BIBA_IBRD" localSheetId="62" hidden="1">[3]WB!#REF!</definedName>
    <definedName name="_5__123Graph_BIBA_IBRD" localSheetId="86" hidden="1">[3]WB!#REF!</definedName>
    <definedName name="_5__123Graph_BIBA_IBRD" localSheetId="102" hidden="1">[3]WB!#REF!</definedName>
    <definedName name="_5__123Graph_BIBA_IBRD" localSheetId="112" hidden="1">[3]WB!#REF!</definedName>
    <definedName name="_5__123Graph_BIBA_IBRD" localSheetId="113" hidden="1">[3]WB!#REF!</definedName>
    <definedName name="_5__123Graph_BIBA_IBRD" localSheetId="114" hidden="1">[3]WB!#REF!</definedName>
    <definedName name="_5__123Graph_BIBA_IBRD" localSheetId="103" hidden="1">[3]WB!#REF!</definedName>
    <definedName name="_5__123Graph_BIBA_IBRD" localSheetId="104" hidden="1">[3]WB!#REF!</definedName>
    <definedName name="_5__123Graph_BIBA_IBRD" localSheetId="105" hidden="1">[3]WB!#REF!</definedName>
    <definedName name="_5__123Graph_BIBA_IBRD" localSheetId="106" hidden="1">[3]WB!#REF!</definedName>
    <definedName name="_5__123Graph_BIBA_IBRD" localSheetId="107" hidden="1">[3]WB!#REF!</definedName>
    <definedName name="_5__123Graph_BIBA_IBRD" localSheetId="108" hidden="1">[3]WB!#REF!</definedName>
    <definedName name="_5__123Graph_BIBA_IBRD" localSheetId="109" hidden="1">[3]WB!#REF!</definedName>
    <definedName name="_5__123Graph_BIBA_IBRD" localSheetId="110" hidden="1">[3]WB!#REF!</definedName>
    <definedName name="_5__123Graph_BIBA_IBRD" localSheetId="111" hidden="1">[3]WB!#REF!</definedName>
    <definedName name="_5__123Graph_BIBA_IBRD" hidden="1">[3]WB!#REF!</definedName>
    <definedName name="_6__123Graph_AChart_4A" hidden="1">[2]CPIINDEX!$O$239:$O$298</definedName>
    <definedName name="_7__123Graph_ACPI_ER_LOG" localSheetId="0" hidden="1">[3]ER!#REF!</definedName>
    <definedName name="_7__123Graph_ACPI_ER_LOG" localSheetId="115" hidden="1">[3]ER!#REF!</definedName>
    <definedName name="_7__123Graph_ACPI_ER_LOG" localSheetId="168" hidden="1">[3]ER!#REF!</definedName>
    <definedName name="_7__123Graph_ACPI_ER_LOG" localSheetId="169" hidden="1">[3]ER!#REF!</definedName>
    <definedName name="_7__123Graph_ACPI_ER_LOG" localSheetId="170" hidden="1">[3]ER!#REF!</definedName>
    <definedName name="_7__123Graph_ACPI_ER_LOG" localSheetId="171" hidden="1">[3]ER!#REF!</definedName>
    <definedName name="_7__123Graph_ACPI_ER_LOG" localSheetId="172" hidden="1">[3]ER!#REF!</definedName>
    <definedName name="_7__123Graph_ACPI_ER_LOG" localSheetId="181" hidden="1">[3]ER!#REF!</definedName>
    <definedName name="_7__123Graph_ACPI_ER_LOG" localSheetId="44" hidden="1">[3]ER!#REF!</definedName>
    <definedName name="_7__123Graph_ACPI_ER_LOG" localSheetId="45" hidden="1">[3]ER!#REF!</definedName>
    <definedName name="_7__123Graph_ACPI_ER_LOG" localSheetId="46" hidden="1">[3]ER!#REF!</definedName>
    <definedName name="_7__123Graph_ACPI_ER_LOG" localSheetId="47" hidden="1">[3]ER!#REF!</definedName>
    <definedName name="_7__123Graph_ACPI_ER_LOG" localSheetId="48" hidden="1">[3]ER!#REF!</definedName>
    <definedName name="_7__123Graph_ACPI_ER_LOG" localSheetId="49" hidden="1">[3]ER!#REF!</definedName>
    <definedName name="_7__123Graph_ACPI_ER_LOG" localSheetId="50" hidden="1">[3]ER!#REF!</definedName>
    <definedName name="_7__123Graph_ACPI_ER_LOG" localSheetId="54" hidden="1">[3]ER!#REF!</definedName>
    <definedName name="_7__123Graph_ACPI_ER_LOG" localSheetId="55" hidden="1">[3]ER!#REF!</definedName>
    <definedName name="_7__123Graph_ACPI_ER_LOG" localSheetId="56" hidden="1">[3]ER!#REF!</definedName>
    <definedName name="_7__123Graph_ACPI_ER_LOG" localSheetId="57" hidden="1">[3]ER!#REF!</definedName>
    <definedName name="_7__123Graph_ACPI_ER_LOG" localSheetId="58" hidden="1">[3]ER!#REF!</definedName>
    <definedName name="_7__123Graph_ACPI_ER_LOG" localSheetId="59" hidden="1">[3]ER!#REF!</definedName>
    <definedName name="_7__123Graph_ACPI_ER_LOG" localSheetId="60" hidden="1">[3]ER!#REF!</definedName>
    <definedName name="_7__123Graph_ACPI_ER_LOG" localSheetId="61" hidden="1">[3]ER!#REF!</definedName>
    <definedName name="_7__123Graph_ACPI_ER_LOG" localSheetId="62" hidden="1">[3]ER!#REF!</definedName>
    <definedName name="_7__123Graph_ACPI_ER_LOG" localSheetId="86" hidden="1">[3]ER!#REF!</definedName>
    <definedName name="_7__123Graph_ACPI_ER_LOG" localSheetId="102" hidden="1">[3]ER!#REF!</definedName>
    <definedName name="_7__123Graph_ACPI_ER_LOG" localSheetId="112" hidden="1">[3]ER!#REF!</definedName>
    <definedName name="_7__123Graph_ACPI_ER_LOG" localSheetId="113" hidden="1">[3]ER!#REF!</definedName>
    <definedName name="_7__123Graph_ACPI_ER_LOG" localSheetId="114" hidden="1">[3]ER!#REF!</definedName>
    <definedName name="_7__123Graph_ACPI_ER_LOG" localSheetId="103" hidden="1">[3]ER!#REF!</definedName>
    <definedName name="_7__123Graph_ACPI_ER_LOG" localSheetId="104" hidden="1">[3]ER!#REF!</definedName>
    <definedName name="_7__123Graph_ACPI_ER_LOG" localSheetId="105" hidden="1">[3]ER!#REF!</definedName>
    <definedName name="_7__123Graph_ACPI_ER_LOG" localSheetId="106" hidden="1">[3]ER!#REF!</definedName>
    <definedName name="_7__123Graph_ACPI_ER_LOG" localSheetId="107" hidden="1">[3]ER!#REF!</definedName>
    <definedName name="_7__123Graph_ACPI_ER_LOG" localSheetId="108" hidden="1">[3]ER!#REF!</definedName>
    <definedName name="_7__123Graph_ACPI_ER_LOG" localSheetId="109" hidden="1">[3]ER!#REF!</definedName>
    <definedName name="_7__123Graph_ACPI_ER_LOG" localSheetId="110" hidden="1">[3]ER!#REF!</definedName>
    <definedName name="_7__123Graph_ACPI_ER_LOG" localSheetId="111" hidden="1">[3]ER!#REF!</definedName>
    <definedName name="_7__123Graph_ACPI_ER_LOG" hidden="1">[3]ER!#REF!</definedName>
    <definedName name="_8__123Graph_BChart_1A" hidden="1">[2]CPIINDEX!$S$263:$S$310</definedName>
    <definedName name="_9__123Graph_BChart_3A" localSheetId="0" hidden="1">[2]CPIINDEX!#REF!</definedName>
    <definedName name="_9__123Graph_BChart_3A" localSheetId="115" hidden="1">[2]CPIINDEX!#REF!</definedName>
    <definedName name="_9__123Graph_BChart_3A" localSheetId="168" hidden="1">[2]CPIINDEX!#REF!</definedName>
    <definedName name="_9__123Graph_BChart_3A" localSheetId="169" hidden="1">[2]CPIINDEX!#REF!</definedName>
    <definedName name="_9__123Graph_BChart_3A" localSheetId="170" hidden="1">[2]CPIINDEX!#REF!</definedName>
    <definedName name="_9__123Graph_BChart_3A" localSheetId="171" hidden="1">[2]CPIINDEX!#REF!</definedName>
    <definedName name="_9__123Graph_BChart_3A" localSheetId="172" hidden="1">[2]CPIINDEX!#REF!</definedName>
    <definedName name="_9__123Graph_BChart_3A" localSheetId="181"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localSheetId="61" hidden="1">[2]CPIINDEX!#REF!</definedName>
    <definedName name="_9__123Graph_BChart_3A" localSheetId="62" hidden="1">[2]CPIINDEX!#REF!</definedName>
    <definedName name="_9__123Graph_BChart_3A" localSheetId="86" hidden="1">[2]CPIINDEX!#REF!</definedName>
    <definedName name="_9__123Graph_BChart_3A" localSheetId="102" hidden="1">[2]CPIINDEX!#REF!</definedName>
    <definedName name="_9__123Graph_BChart_3A" localSheetId="112" hidden="1">[2]CPIINDEX!#REF!</definedName>
    <definedName name="_9__123Graph_BChart_3A" localSheetId="113" hidden="1">[2]CPIINDEX!#REF!</definedName>
    <definedName name="_9__123Graph_BChart_3A" localSheetId="114" hidden="1">[2]CPIINDEX!#REF!</definedName>
    <definedName name="_9__123Graph_BChart_3A" localSheetId="103" hidden="1">[2]CPIINDEX!#REF!</definedName>
    <definedName name="_9__123Graph_BChart_3A" localSheetId="104" hidden="1">[2]CPIINDEX!#REF!</definedName>
    <definedName name="_9__123Graph_BChart_3A" localSheetId="105" hidden="1">[2]CPIINDEX!#REF!</definedName>
    <definedName name="_9__123Graph_BChart_3A" localSheetId="106" hidden="1">[2]CPIINDEX!#REF!</definedName>
    <definedName name="_9__123Graph_BChart_3A" localSheetId="107" hidden="1">[2]CPIINDEX!#REF!</definedName>
    <definedName name="_9__123Graph_BChart_3A" localSheetId="108" hidden="1">[2]CPIINDEX!#REF!</definedName>
    <definedName name="_9__123Graph_BChart_3A" localSheetId="109" hidden="1">[2]CPIINDEX!#REF!</definedName>
    <definedName name="_9__123Graph_BChart_3A" localSheetId="110" hidden="1">[2]CPIINDEX!#REF!</definedName>
    <definedName name="_9__123Graph_BChart_3A" localSheetId="111" hidden="1">[2]CPIINDEX!#REF!</definedName>
    <definedName name="_9__123Graph_BChart_3A" hidden="1">[2]CPIINDEX!#REF!</definedName>
    <definedName name="_bdm1" localSheetId="86">#REF!</definedName>
    <definedName name="_bdm1">#REF!</definedName>
    <definedName name="_Fill" localSheetId="0" hidden="1">#REF!</definedName>
    <definedName name="_Fill" localSheetId="115" hidden="1">#REF!</definedName>
    <definedName name="_Fill" localSheetId="168" hidden="1">#REF!</definedName>
    <definedName name="_Fill" localSheetId="169" hidden="1">#REF!</definedName>
    <definedName name="_Fill" localSheetId="170" hidden="1">#REF!</definedName>
    <definedName name="_Fill" localSheetId="171" hidden="1">#REF!</definedName>
    <definedName name="_Fill" localSheetId="172" hidden="1">#REF!</definedName>
    <definedName name="_Fill" localSheetId="181"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86" hidden="1">#REF!</definedName>
    <definedName name="_Fill" localSheetId="102" hidden="1">#REF!</definedName>
    <definedName name="_Fill" localSheetId="112" hidden="1">#REF!</definedName>
    <definedName name="_Fill" localSheetId="113" hidden="1">#REF!</definedName>
    <definedName name="_Fill" localSheetId="114"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hidden="1">#REF!</definedName>
    <definedName name="_Fill1" localSheetId="0" hidden="1">#REF!</definedName>
    <definedName name="_Fill1" localSheetId="115" hidden="1">#REF!</definedName>
    <definedName name="_Fill1" localSheetId="168" hidden="1">#REF!</definedName>
    <definedName name="_Fill1" localSheetId="169" hidden="1">#REF!</definedName>
    <definedName name="_Fill1" localSheetId="170" hidden="1">#REF!</definedName>
    <definedName name="_Fill1" localSheetId="171" hidden="1">#REF!</definedName>
    <definedName name="_Fill1" localSheetId="172" hidden="1">#REF!</definedName>
    <definedName name="_Fill1" localSheetId="181"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86" hidden="1">#REF!</definedName>
    <definedName name="_Fill1" localSheetId="102" hidden="1">#REF!</definedName>
    <definedName name="_Fill1" localSheetId="112" hidden="1">#REF!</definedName>
    <definedName name="_Fill1" localSheetId="113" hidden="1">#REF!</definedName>
    <definedName name="_Fill1" localSheetId="114" hidden="1">#REF!</definedName>
    <definedName name="_Fill1" localSheetId="103" hidden="1">#REF!</definedName>
    <definedName name="_Fill1" localSheetId="104" hidden="1">#REF!</definedName>
    <definedName name="_Fill1" localSheetId="105" hidden="1">#REF!</definedName>
    <definedName name="_Fill1" localSheetId="106" hidden="1">#REF!</definedName>
    <definedName name="_Fill1" localSheetId="107" hidden="1">#REF!</definedName>
    <definedName name="_Fill1" localSheetId="108" hidden="1">#REF!</definedName>
    <definedName name="_Fill1" localSheetId="109" hidden="1">#REF!</definedName>
    <definedName name="_Fill1" localSheetId="110" hidden="1">#REF!</definedName>
    <definedName name="_Fill1" localSheetId="111" hidden="1">#REF!</definedName>
    <definedName name="_Fill1" hidden="1">#REF!</definedName>
    <definedName name="_xlnm._FilterDatabase" localSheetId="106" hidden="1">'T 9.5'!$A$2:$L$20</definedName>
    <definedName name="_xlnm._FilterDatabase" hidden="1">[4]C!$P$428:$T$428</definedName>
    <definedName name="_Key1" hidden="1">'[5]Savings &amp; Invest.'!$M$5</definedName>
    <definedName name="_Key2" localSheetId="0" hidden="1">'[6]11 rev 94 '!#REF!</definedName>
    <definedName name="_Key2" localSheetId="115" hidden="1">'[6]11 rev 94 '!#REF!</definedName>
    <definedName name="_Key2" localSheetId="168" hidden="1">'[6]11 rev 94 '!#REF!</definedName>
    <definedName name="_Key2" localSheetId="169" hidden="1">'[6]11 rev 94 '!#REF!</definedName>
    <definedName name="_Key2" localSheetId="170" hidden="1">'[6]11 rev 94 '!#REF!</definedName>
    <definedName name="_Key2" localSheetId="171" hidden="1">'[6]11 rev 94 '!#REF!</definedName>
    <definedName name="_Key2" localSheetId="172" hidden="1">'[6]11 rev 94 '!#REF!</definedName>
    <definedName name="_Key2" localSheetId="181" hidden="1">'[6]11 rev 94 '!#REF!</definedName>
    <definedName name="_Key2" localSheetId="44" hidden="1">'[6]11 rev 94 '!#REF!</definedName>
    <definedName name="_Key2" localSheetId="45" hidden="1">'[6]11 rev 94 '!#REF!</definedName>
    <definedName name="_Key2" localSheetId="46" hidden="1">'[6]11 rev 94 '!#REF!</definedName>
    <definedName name="_Key2" localSheetId="47" hidden="1">'[6]11 rev 94 '!#REF!</definedName>
    <definedName name="_Key2" localSheetId="48" hidden="1">'[6]11 rev 94 '!#REF!</definedName>
    <definedName name="_Key2" localSheetId="49" hidden="1">'[6]11 rev 94 '!#REF!</definedName>
    <definedName name="_Key2" localSheetId="50" hidden="1">'[6]11 rev 94 '!#REF!</definedName>
    <definedName name="_Key2" localSheetId="54" hidden="1">'[6]11 rev 94 '!#REF!</definedName>
    <definedName name="_Key2" localSheetId="55" hidden="1">'[6]11 rev 94 '!#REF!</definedName>
    <definedName name="_Key2" localSheetId="56" hidden="1">'[6]11 rev 94 '!#REF!</definedName>
    <definedName name="_Key2" localSheetId="57" hidden="1">'[6]11 rev 94 '!#REF!</definedName>
    <definedName name="_Key2" localSheetId="58" hidden="1">'[6]11 rev 94 '!#REF!</definedName>
    <definedName name="_Key2" localSheetId="59" hidden="1">'[6]11 rev 94 '!#REF!</definedName>
    <definedName name="_Key2" localSheetId="60" hidden="1">'[6]11 rev 94 '!#REF!</definedName>
    <definedName name="_Key2" localSheetId="61" hidden="1">'[6]11 rev 94 '!#REF!</definedName>
    <definedName name="_Key2" localSheetId="62" hidden="1">'[6]11 rev 94 '!#REF!</definedName>
    <definedName name="_Key2" localSheetId="86" hidden="1">'[6]11 rev 94 '!#REF!</definedName>
    <definedName name="_Key2" localSheetId="102" hidden="1">'[6]11 rev 94 '!#REF!</definedName>
    <definedName name="_Key2" localSheetId="112" hidden="1">'[6]11 rev 94 '!#REF!</definedName>
    <definedName name="_Key2" localSheetId="113" hidden="1">'[6]11 rev 94 '!#REF!</definedName>
    <definedName name="_Key2" localSheetId="114" hidden="1">'[6]11 rev 94 '!#REF!</definedName>
    <definedName name="_Key2" localSheetId="103" hidden="1">'[6]11 rev 94 '!#REF!</definedName>
    <definedName name="_Key2" localSheetId="104" hidden="1">'[6]11 rev 94 '!#REF!</definedName>
    <definedName name="_Key2" localSheetId="105" hidden="1">'[6]11 rev 94 '!#REF!</definedName>
    <definedName name="_Key2" localSheetId="106" hidden="1">'[6]11 rev 94 '!#REF!</definedName>
    <definedName name="_Key2" localSheetId="107" hidden="1">'[6]11 rev 94 '!#REF!</definedName>
    <definedName name="_Key2" localSheetId="108" hidden="1">'[6]11 rev 94 '!#REF!</definedName>
    <definedName name="_Key2" localSheetId="109" hidden="1">'[6]11 rev 94 '!#REF!</definedName>
    <definedName name="_Key2" localSheetId="110" hidden="1">'[6]11 rev 94 '!#REF!</definedName>
    <definedName name="_Key2" localSheetId="111" hidden="1">'[6]11 rev 94 '!#REF!</definedName>
    <definedName name="_Key2" hidden="1">'[6]11 rev 94 '!#REF!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15" hidden="1">{FALSE,FALSE,-1.25,-15.5,484.5,276.75,FALSE,FALSE,TRUE,TRUE,0,12,#N/A,46,#N/A,2.93460490463215,15.35,1,FALSE,FALSE,3,TRUE,1,FALSE,100,"Swvu.PLA1.","ACwvu.PLA1.",#N/A,FALSE,FALSE,0,0,0,0,2,"","",TRUE,TRUE,FALSE,FALSE,1,60,#N/A,#N/A,FALSE,FALSE,FALSE,FALSE,FALSE,FALSE,FALSE,9,65532,65532,FALSE,FALSE,TRUE,TRUE,TRUE}</definedName>
    <definedName name="_LL2" localSheetId="121" hidden="1">{FALSE,FALSE,-1.25,-15.5,484.5,276.75,FALSE,FALSE,TRUE,TRUE,0,12,#N/A,46,#N/A,2.93460490463215,15.35,1,FALSE,FALSE,3,TRUE,1,FALSE,100,"Swvu.PLA1.","ACwvu.PLA1.",#N/A,FALSE,FALSE,0,0,0,0,2,"","",TRUE,TRUE,FALSE,FALSE,1,60,#N/A,#N/A,FALSE,FALSE,FALSE,FALSE,FALSE,FALSE,FALSE,9,65532,65532,FALSE,FALSE,TRUE,TRUE,TRUE}</definedName>
    <definedName name="_LL2" localSheetId="122" hidden="1">{FALSE,FALSE,-1.25,-15.5,484.5,276.75,FALSE,FALSE,TRUE,TRUE,0,12,#N/A,46,#N/A,2.93460490463215,15.35,1,FALSE,FALSE,3,TRUE,1,FALSE,100,"Swvu.PLA1.","ACwvu.PLA1.",#N/A,FALSE,FALSE,0,0,0,0,2,"","",TRUE,TRUE,FALSE,FALSE,1,60,#N/A,#N/A,FALSE,FALSE,FALSE,FALSE,FALSE,FALSE,FALSE,9,65532,65532,FALSE,FALSE,TRUE,TRUE,TRUE}</definedName>
    <definedName name="_LL2" localSheetId="123" hidden="1">{FALSE,FALSE,-1.25,-15.5,484.5,276.75,FALSE,FALSE,TRUE,TRUE,0,12,#N/A,46,#N/A,2.93460490463215,15.35,1,FALSE,FALSE,3,TRUE,1,FALSE,100,"Swvu.PLA1.","ACwvu.PLA1.",#N/A,FALSE,FALSE,0,0,0,0,2,"","",TRUE,TRUE,FALSE,FALSE,1,60,#N/A,#N/A,FALSE,FALSE,FALSE,FALSE,FALSE,FALSE,FALSE,9,65532,65532,FALSE,FALSE,TRUE,TRUE,TRUE}</definedName>
    <definedName name="_LL2" localSheetId="117" hidden="1">{FALSE,FALSE,-1.25,-15.5,484.5,276.75,FALSE,FALSE,TRUE,TRUE,0,12,#N/A,46,#N/A,2.93460490463215,15.35,1,FALSE,FALSE,3,TRUE,1,FALSE,100,"Swvu.PLA1.","ACwvu.PLA1.",#N/A,FALSE,FALSE,0,0,0,0,2,"","",TRUE,TRUE,FALSE,FALSE,1,60,#N/A,#N/A,FALSE,FALSE,FALSE,FALSE,FALSE,FALSE,FALSE,9,65532,65532,FALSE,FALSE,TRUE,TRUE,TRUE}</definedName>
    <definedName name="_LL2" localSheetId="118" hidden="1">{FALSE,FALSE,-1.25,-15.5,484.5,276.75,FALSE,FALSE,TRUE,TRUE,0,12,#N/A,46,#N/A,2.93460490463215,15.35,1,FALSE,FALSE,3,TRUE,1,FALSE,100,"Swvu.PLA1.","ACwvu.PLA1.",#N/A,FALSE,FALSE,0,0,0,0,2,"","",TRUE,TRUE,FALSE,FALSE,1,60,#N/A,#N/A,FALSE,FALSE,FALSE,FALSE,FALSE,FALSE,FALSE,9,65532,65532,FALSE,FALSE,TRUE,TRUE,TRUE}</definedName>
    <definedName name="_LL2" localSheetId="119" hidden="1">{FALSE,FALSE,-1.25,-15.5,484.5,276.75,FALSE,FALSE,TRUE,TRUE,0,12,#N/A,46,#N/A,2.93460490463215,15.35,1,FALSE,FALSE,3,TRUE,1,FALSE,100,"Swvu.PLA1.","ACwvu.PLA1.",#N/A,FALSE,FALSE,0,0,0,0,2,"","",TRUE,TRUE,FALSE,FALSE,1,60,#N/A,#N/A,FALSE,FALSE,FALSE,FALSE,FALSE,FALSE,FALSE,9,65532,65532,FALSE,FALSE,TRUE,TRUE,TRUE}</definedName>
    <definedName name="_LL2" localSheetId="120" hidden="1">{FALSE,FALSE,-1.25,-15.5,484.5,276.75,FALSE,FALSE,TRUE,TRUE,0,12,#N/A,46,#N/A,2.93460490463215,15.35,1,FALSE,FALSE,3,TRUE,1,FALSE,100,"Swvu.PLA1.","ACwvu.PLA1.",#N/A,FALSE,FALSE,0,0,0,0,2,"","",TRUE,TRUE,FALSE,FALSE,1,60,#N/A,#N/A,FALSE,FALSE,FALSE,FALSE,FALSE,FALSE,FALSE,9,65532,65532,FALSE,FALSE,TRUE,TRUE,TRUE}</definedName>
    <definedName name="_LL2" localSheetId="154" hidden="1">{FALSE,FALSE,-1.25,-15.5,484.5,276.75,FALSE,FALSE,TRUE,TRUE,0,12,#N/A,46,#N/A,2.93460490463215,15.35,1,FALSE,FALSE,3,TRUE,1,FALSE,100,"Swvu.PLA1.","ACwvu.PLA1.",#N/A,FALSE,FALSE,0,0,0,0,2,"","",TRUE,TRUE,FALSE,FALSE,1,60,#N/A,#N/A,FALSE,FALSE,FALSE,FALSE,FALSE,FALSE,FALSE,9,65532,65532,FALSE,FALSE,TRUE,TRUE,TRUE}</definedName>
    <definedName name="_LL2" localSheetId="160" hidden="1">{FALSE,FALSE,-1.25,-15.5,484.5,276.75,FALSE,FALSE,TRUE,TRUE,0,12,#N/A,46,#N/A,2.93460490463215,15.35,1,FALSE,FALSE,3,TRUE,1,FALSE,100,"Swvu.PLA1.","ACwvu.PLA1.",#N/A,FALSE,FALSE,0,0,0,0,2,"","",TRUE,TRUE,FALSE,FALSE,1,60,#N/A,#N/A,FALSE,FALSE,FALSE,FALSE,FALSE,FALSE,FALSE,9,65532,65532,FALSE,FALSE,TRUE,TRUE,TRUE}</definedName>
    <definedName name="_LL2" localSheetId="163" hidden="1">{FALSE,FALSE,-1.25,-15.5,484.5,276.75,FALSE,FALSE,TRUE,TRUE,0,12,#N/A,46,#N/A,2.93460490463215,15.35,1,FALSE,FALSE,3,TRUE,1,FALSE,100,"Swvu.PLA1.","ACwvu.PLA1.",#N/A,FALSE,FALSE,0,0,0,0,2,"","",TRUE,TRUE,FALSE,FALSE,1,60,#N/A,#N/A,FALSE,FALSE,FALSE,FALSE,FALSE,FALSE,FALSE,9,65532,65532,FALSE,FALSE,TRUE,TRUE,TRUE}</definedName>
    <definedName name="_LL2" localSheetId="168" hidden="1">{FALSE,FALSE,-1.25,-15.5,484.5,276.75,FALSE,FALSE,TRUE,TRUE,0,12,#N/A,46,#N/A,2.93460490463215,15.35,1,FALSE,FALSE,3,TRUE,1,FALSE,100,"Swvu.PLA1.","ACwvu.PLA1.",#N/A,FALSE,FALSE,0,0,0,0,2,"","",TRUE,TRUE,FALSE,FALSE,1,60,#N/A,#N/A,FALSE,FALSE,FALSE,FALSE,FALSE,FALSE,FALSE,9,65532,65532,FALSE,FALSE,TRUE,TRUE,TRUE}</definedName>
    <definedName name="_LL2" localSheetId="169" hidden="1">{FALSE,FALSE,-1.25,-15.5,484.5,276.75,FALSE,FALSE,TRUE,TRUE,0,12,#N/A,46,#N/A,2.93460490463215,15.35,1,FALSE,FALSE,3,TRUE,1,FALSE,100,"Swvu.PLA1.","ACwvu.PLA1.",#N/A,FALSE,FALSE,0,0,0,0,2,"","",TRUE,TRUE,FALSE,FALSE,1,60,#N/A,#N/A,FALSE,FALSE,FALSE,FALSE,FALSE,FALSE,FALSE,9,65532,65532,FALSE,FALSE,TRUE,TRUE,TRUE}</definedName>
    <definedName name="_LL2" localSheetId="170" hidden="1">{FALSE,FALSE,-1.25,-15.5,484.5,276.75,FALSE,FALSE,TRUE,TRUE,0,12,#N/A,46,#N/A,2.93460490463215,15.35,1,FALSE,FALSE,3,TRUE,1,FALSE,100,"Swvu.PLA1.","ACwvu.PLA1.",#N/A,FALSE,FALSE,0,0,0,0,2,"","",TRUE,TRUE,FALSE,FALSE,1,60,#N/A,#N/A,FALSE,FALSE,FALSE,FALSE,FALSE,FALSE,FALSE,9,65532,65532,FALSE,FALSE,TRUE,TRUE,TRUE}</definedName>
    <definedName name="_LL2" localSheetId="171" hidden="1">{FALSE,FALSE,-1.25,-15.5,484.5,276.75,FALSE,FALSE,TRUE,TRUE,0,12,#N/A,46,#N/A,2.93460490463215,15.35,1,FALSE,FALSE,3,TRUE,1,FALSE,100,"Swvu.PLA1.","ACwvu.PLA1.",#N/A,FALSE,FALSE,0,0,0,0,2,"","",TRUE,TRUE,FALSE,FALSE,1,60,#N/A,#N/A,FALSE,FALSE,FALSE,FALSE,FALSE,FALSE,FALSE,9,65532,65532,FALSE,FALSE,TRUE,TRUE,TRUE}</definedName>
    <definedName name="_LL2" localSheetId="172" hidden="1">{FALSE,FALSE,-1.25,-15.5,484.5,276.75,FALSE,FALSE,TRUE,TRUE,0,12,#N/A,46,#N/A,2.93460490463215,15.35,1,FALSE,FALSE,3,TRUE,1,FALSE,100,"Swvu.PLA1.","ACwvu.PLA1.",#N/A,FALSE,FALSE,0,0,0,0,2,"","",TRUE,TRUE,FALSE,FALSE,1,60,#N/A,#N/A,FALSE,FALSE,FALSE,FALSE,FALSE,FALSE,FALSE,9,65532,65532,FALSE,FALSE,TRUE,TRUE,TRUE}</definedName>
    <definedName name="_LL2" localSheetId="181"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86"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12" hidden="1">{FALSE,FALSE,-1.25,-15.5,484.5,276.75,FALSE,FALSE,TRUE,TRUE,0,12,#N/A,46,#N/A,2.93460490463215,15.35,1,FALSE,FALSE,3,TRUE,1,FALSE,100,"Swvu.PLA1.","ACwvu.PLA1.",#N/A,FALSE,FALSE,0,0,0,0,2,"","",TRUE,TRUE,FALSE,FALSE,1,60,#N/A,#N/A,FALSE,FALSE,FALSE,FALSE,FALSE,FALSE,FALSE,9,65532,65532,FALSE,FALSE,TRUE,TRUE,TRUE}</definedName>
    <definedName name="_LL2" localSheetId="113" hidden="1">{FALSE,FALSE,-1.25,-15.5,484.5,276.75,FALSE,FALSE,TRUE,TRUE,0,12,#N/A,46,#N/A,2.93460490463215,15.35,1,FALSE,FALSE,3,TRUE,1,FALSE,100,"Swvu.PLA1.","ACwvu.PLA1.",#N/A,FALSE,FALSE,0,0,0,0,2,"","",TRUE,TRUE,FALSE,FALSE,1,60,#N/A,#N/A,FALSE,FALSE,FALSE,FALSE,FALSE,FALSE,FALSE,9,65532,65532,FALSE,FALSE,TRUE,TRUE,TRUE}</definedName>
    <definedName name="_LL2" localSheetId="114"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1" hidden="1">{FALSE,FALSE,-1.25,-15.5,484.5,276.75,FALSE,FALSE,TRUE,TRUE,0,12,#N/A,46,#N/A,2.93460490463215,15.35,1,FALSE,FALSE,3,TRUE,1,FALSE,100,"Swvu.PLA1.","ACwvu.PLA1.",#N/A,FALSE,FALSE,0,0,0,0,2,"","",TRUE,TRUE,FALSE,FALSE,1,60,#N/A,#N/A,FALSE,FALSE,FALSE,FALSE,FALSE,FALSE,FALSE,9,65532,65532,FALSE,FALSE,TRUE,TRUE,TRUE}</definedName>
    <definedName name="_LL2" localSheetId="174"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note" localSheetId="0" hidden="1">#REF!</definedName>
    <definedName name="_note" localSheetId="115" hidden="1">#REF!</definedName>
    <definedName name="_note" localSheetId="168" hidden="1">#REF!</definedName>
    <definedName name="_note" localSheetId="169" hidden="1">#REF!</definedName>
    <definedName name="_note" localSheetId="170" hidden="1">#REF!</definedName>
    <definedName name="_note" localSheetId="171" hidden="1">#REF!</definedName>
    <definedName name="_note" localSheetId="172" hidden="1">#REF!</definedName>
    <definedName name="_note" localSheetId="181" hidden="1">#REF!</definedName>
    <definedName name="_note" localSheetId="44" hidden="1">#REF!</definedName>
    <definedName name="_note" localSheetId="45" hidden="1">#REF!</definedName>
    <definedName name="_note" localSheetId="46" hidden="1">#REF!</definedName>
    <definedName name="_note" localSheetId="47" hidden="1">#REF!</definedName>
    <definedName name="_note" localSheetId="48" hidden="1">#REF!</definedName>
    <definedName name="_note" localSheetId="49" hidden="1">#REF!</definedName>
    <definedName name="_note" localSheetId="50" hidden="1">#REF!</definedName>
    <definedName name="_note" localSheetId="54" hidden="1">#REF!</definedName>
    <definedName name="_note" localSheetId="55" hidden="1">#REF!</definedName>
    <definedName name="_note" localSheetId="56" hidden="1">#REF!</definedName>
    <definedName name="_note" localSheetId="57" hidden="1">#REF!</definedName>
    <definedName name="_note" localSheetId="58" hidden="1">#REF!</definedName>
    <definedName name="_note" localSheetId="59" hidden="1">#REF!</definedName>
    <definedName name="_note" localSheetId="60" hidden="1">#REF!</definedName>
    <definedName name="_note" localSheetId="61" hidden="1">#REF!</definedName>
    <definedName name="_note" localSheetId="86" hidden="1">#REF!</definedName>
    <definedName name="_note" localSheetId="102" hidden="1">#REF!</definedName>
    <definedName name="_note" localSheetId="112" hidden="1">#REF!</definedName>
    <definedName name="_note" localSheetId="113" hidden="1">#REF!</definedName>
    <definedName name="_note" localSheetId="114" hidden="1">#REF!</definedName>
    <definedName name="_note" localSheetId="103" hidden="1">#REF!</definedName>
    <definedName name="_note" localSheetId="104" hidden="1">#REF!</definedName>
    <definedName name="_note" localSheetId="105" hidden="1">#REF!</definedName>
    <definedName name="_note" localSheetId="106" hidden="1">#REF!</definedName>
    <definedName name="_note" localSheetId="107" hidden="1">#REF!</definedName>
    <definedName name="_note" localSheetId="108" hidden="1">#REF!</definedName>
    <definedName name="_note" localSheetId="109" hidden="1">#REF!</definedName>
    <definedName name="_note" localSheetId="110" hidden="1">#REF!</definedName>
    <definedName name="_note" localSheetId="111" hidden="1">#REF!</definedName>
    <definedName name="_note" hidden="1">#REF!</definedName>
    <definedName name="_Order1" hidden="1">0</definedName>
    <definedName name="_Order2" hidden="1">0</definedName>
    <definedName name="_Parse_Out" localSheetId="0" hidden="1">#REF!</definedName>
    <definedName name="_Parse_Out" localSheetId="115" hidden="1">#REF!</definedName>
    <definedName name="_Parse_Out" localSheetId="168" hidden="1">#REF!</definedName>
    <definedName name="_Parse_Out" localSheetId="169" hidden="1">#REF!</definedName>
    <definedName name="_Parse_Out" localSheetId="170" hidden="1">#REF!</definedName>
    <definedName name="_Parse_Out" localSheetId="171" hidden="1">#REF!</definedName>
    <definedName name="_Parse_Out" localSheetId="172" hidden="1">#REF!</definedName>
    <definedName name="_Parse_Out" localSheetId="181"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86" hidden="1">#REF!</definedName>
    <definedName name="_Parse_Out" localSheetId="102" hidden="1">#REF!</definedName>
    <definedName name="_Parse_Out" localSheetId="112" hidden="1">#REF!</definedName>
    <definedName name="_Parse_Out" localSheetId="113" hidden="1">#REF!</definedName>
    <definedName name="_Parse_Out" localSheetId="114" hidden="1">#REF!</definedName>
    <definedName name="_Parse_Out" localSheetId="103" hidden="1">#REF!</definedName>
    <definedName name="_Parse_Out" localSheetId="104" hidden="1">#REF!</definedName>
    <definedName name="_Parse_Out" localSheetId="105" hidden="1">#REF!</definedName>
    <definedName name="_Parse_Out" localSheetId="106" hidden="1">#REF!</definedName>
    <definedName name="_Parse_Out" localSheetId="107" hidden="1">#REF!</definedName>
    <definedName name="_Parse_Out" localSheetId="108" hidden="1">#REF!</definedName>
    <definedName name="_Parse_Out" localSheetId="109" hidden="1">#REF!</definedName>
    <definedName name="_Parse_Out" localSheetId="110" hidden="1">#REF!</definedName>
    <definedName name="_Parse_Out" localSheetId="111" hidden="1">#REF!</definedName>
    <definedName name="_Parse_Out" hidden="1">#REF!</definedName>
    <definedName name="_Regression_Int" hidden="1">1</definedName>
    <definedName name="_Regression_Out" localSheetId="0" hidden="1">#REF!</definedName>
    <definedName name="_Regression_Out" localSheetId="115" hidden="1">#REF!</definedName>
    <definedName name="_Regression_Out" localSheetId="168" hidden="1">#REF!</definedName>
    <definedName name="_Regression_Out" localSheetId="169" hidden="1">#REF!</definedName>
    <definedName name="_Regression_Out" localSheetId="170" hidden="1">#REF!</definedName>
    <definedName name="_Regression_Out" localSheetId="171" hidden="1">#REF!</definedName>
    <definedName name="_Regression_Out" localSheetId="172" hidden="1">#REF!</definedName>
    <definedName name="_Regression_Out" localSheetId="181"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86" hidden="1">#REF!</definedName>
    <definedName name="_Regression_Out" localSheetId="102" hidden="1">#REF!</definedName>
    <definedName name="_Regression_Out" localSheetId="112" hidden="1">#REF!</definedName>
    <definedName name="_Regression_Out" localSheetId="113" hidden="1">#REF!</definedName>
    <definedName name="_Regression_Out" localSheetId="114" hidden="1">#REF!</definedName>
    <definedName name="_Regression_Out" localSheetId="103" hidden="1">#REF!</definedName>
    <definedName name="_Regression_Out" localSheetId="104" hidden="1">#REF!</definedName>
    <definedName name="_Regression_Out" localSheetId="105" hidden="1">#REF!</definedName>
    <definedName name="_Regression_Out" localSheetId="106" hidden="1">#REF!</definedName>
    <definedName name="_Regression_Out" localSheetId="107" hidden="1">#REF!</definedName>
    <definedName name="_Regression_Out" localSheetId="108" hidden="1">#REF!</definedName>
    <definedName name="_Regression_Out" localSheetId="109" hidden="1">#REF!</definedName>
    <definedName name="_Regression_Out" localSheetId="110" hidden="1">#REF!</definedName>
    <definedName name="_Regression_Out" localSheetId="111" hidden="1">#REF!</definedName>
    <definedName name="_Regression_Out" hidden="1">#REF!</definedName>
    <definedName name="_Regression_X" localSheetId="0" hidden="1">#REF!</definedName>
    <definedName name="_Regression_X" localSheetId="115" hidden="1">#REF!</definedName>
    <definedName name="_Regression_X" localSheetId="168" hidden="1">#REF!</definedName>
    <definedName name="_Regression_X" localSheetId="169" hidden="1">#REF!</definedName>
    <definedName name="_Regression_X" localSheetId="170" hidden="1">#REF!</definedName>
    <definedName name="_Regression_X" localSheetId="171" hidden="1">#REF!</definedName>
    <definedName name="_Regression_X" localSheetId="172" hidden="1">#REF!</definedName>
    <definedName name="_Regression_X" localSheetId="181"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86" hidden="1">#REF!</definedName>
    <definedName name="_Regression_X" localSheetId="102" hidden="1">#REF!</definedName>
    <definedName name="_Regression_X" localSheetId="112" hidden="1">#REF!</definedName>
    <definedName name="_Regression_X" localSheetId="113" hidden="1">#REF!</definedName>
    <definedName name="_Regression_X" localSheetId="114" hidden="1">#REF!</definedName>
    <definedName name="_Regression_X" localSheetId="103" hidden="1">#REF!</definedName>
    <definedName name="_Regression_X" localSheetId="104" hidden="1">#REF!</definedName>
    <definedName name="_Regression_X" localSheetId="105" hidden="1">#REF!</definedName>
    <definedName name="_Regression_X" localSheetId="106" hidden="1">#REF!</definedName>
    <definedName name="_Regression_X" localSheetId="107" hidden="1">#REF!</definedName>
    <definedName name="_Regression_X" localSheetId="108" hidden="1">#REF!</definedName>
    <definedName name="_Regression_X" localSheetId="109" hidden="1">#REF!</definedName>
    <definedName name="_Regression_X" localSheetId="110" hidden="1">#REF!</definedName>
    <definedName name="_Regression_X" localSheetId="111" hidden="1">#REF!</definedName>
    <definedName name="_Regression_X" hidden="1">#REF!</definedName>
    <definedName name="_Regression_Y" localSheetId="0" hidden="1">#REF!</definedName>
    <definedName name="_Regression_Y" localSheetId="115" hidden="1">#REF!</definedName>
    <definedName name="_Regression_Y" localSheetId="168" hidden="1">#REF!</definedName>
    <definedName name="_Regression_Y" localSheetId="169" hidden="1">#REF!</definedName>
    <definedName name="_Regression_Y" localSheetId="170" hidden="1">#REF!</definedName>
    <definedName name="_Regression_Y" localSheetId="171" hidden="1">#REF!</definedName>
    <definedName name="_Regression_Y" localSheetId="172" hidden="1">#REF!</definedName>
    <definedName name="_Regression_Y" localSheetId="181"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86" hidden="1">#REF!</definedName>
    <definedName name="_Regression_Y" localSheetId="102" hidden="1">#REF!</definedName>
    <definedName name="_Regression_Y" localSheetId="112" hidden="1">#REF!</definedName>
    <definedName name="_Regression_Y" localSheetId="113" hidden="1">#REF!</definedName>
    <definedName name="_Regression_Y" localSheetId="114" hidden="1">#REF!</definedName>
    <definedName name="_Regression_Y" localSheetId="103" hidden="1">#REF!</definedName>
    <definedName name="_Regression_Y" localSheetId="104" hidden="1">#REF!</definedName>
    <definedName name="_Regression_Y" localSheetId="105" hidden="1">#REF!</definedName>
    <definedName name="_Regression_Y" localSheetId="106" hidden="1">#REF!</definedName>
    <definedName name="_Regression_Y" localSheetId="107" hidden="1">#REF!</definedName>
    <definedName name="_Regression_Y" localSheetId="108" hidden="1">#REF!</definedName>
    <definedName name="_Regression_Y" localSheetId="109" hidden="1">#REF!</definedName>
    <definedName name="_Regression_Y" localSheetId="110" hidden="1">#REF!</definedName>
    <definedName name="_Regression_Y" localSheetId="111" hidden="1">#REF!</definedName>
    <definedName name="_Regression_Y" hidden="1">#REF!</definedName>
    <definedName name="_Sort" localSheetId="0"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hidden="1">#REF!</definedName>
    <definedName name="a">'[7]10'!#REF!</definedName>
    <definedName name="aa">'[7]10'!#REF!</definedName>
    <definedName name="aaaa" localSheetId="0" hidden="1">#REF!</definedName>
    <definedName name="aaaa" localSheetId="44" hidden="1">#REF!</definedName>
    <definedName name="aaaa" localSheetId="45" hidden="1">#REF!</definedName>
    <definedName name="aaaa" localSheetId="46" hidden="1">#REF!</definedName>
    <definedName name="aaaa" localSheetId="47" hidden="1">#REF!</definedName>
    <definedName name="aaaa" localSheetId="48" hidden="1">#REF!</definedName>
    <definedName name="aaaa" localSheetId="49" hidden="1">#REF!</definedName>
    <definedName name="aaaa" localSheetId="50" hidden="1">#REF!</definedName>
    <definedName name="aaaa" localSheetId="54" hidden="1">#REF!</definedName>
    <definedName name="aaaa" localSheetId="55" hidden="1">#REF!</definedName>
    <definedName name="aaaa" localSheetId="56" hidden="1">#REF!</definedName>
    <definedName name="aaaa" localSheetId="57" hidden="1">#REF!</definedName>
    <definedName name="aaaa" localSheetId="58" hidden="1">#REF!</definedName>
    <definedName name="aaaa" localSheetId="59" hidden="1">#REF!</definedName>
    <definedName name="aaaa" localSheetId="60" hidden="1">#REF!</definedName>
    <definedName name="aaaa" localSheetId="61" hidden="1">#REF!</definedName>
    <definedName name="aaaa" localSheetId="86" hidden="1">#REF!</definedName>
    <definedName name="aaaa" hidden="1">#REF!</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15" hidden="1">{FALSE,FALSE,-1.25,-15.5,484.5,276.75,FALSE,FALSE,TRUE,TRUE,0,12,#N/A,46,#N/A,2.93460490463215,15.35,1,FALSE,FALSE,3,TRUE,1,FALSE,100,"Swvu.PLA1.","ACwvu.PLA1.",#N/A,FALSE,FALSE,0,0,0,0,2,"","",TRUE,TRUE,FALSE,FALSE,1,60,#N/A,#N/A,FALSE,FALSE,FALSE,FALSE,FALSE,FALSE,FALSE,9,65532,65532,FALSE,FALSE,TRUE,TRUE,TRUE}</definedName>
    <definedName name="abu" localSheetId="121" hidden="1">{FALSE,FALSE,-1.25,-15.5,484.5,276.75,FALSE,FALSE,TRUE,TRUE,0,12,#N/A,46,#N/A,2.93460490463215,15.35,1,FALSE,FALSE,3,TRUE,1,FALSE,100,"Swvu.PLA1.","ACwvu.PLA1.",#N/A,FALSE,FALSE,0,0,0,0,2,"","",TRUE,TRUE,FALSE,FALSE,1,60,#N/A,#N/A,FALSE,FALSE,FALSE,FALSE,FALSE,FALSE,FALSE,9,65532,65532,FALSE,FALSE,TRUE,TRUE,TRUE}</definedName>
    <definedName name="abu" localSheetId="122" hidden="1">{FALSE,FALSE,-1.25,-15.5,484.5,276.75,FALSE,FALSE,TRUE,TRUE,0,12,#N/A,46,#N/A,2.93460490463215,15.35,1,FALSE,FALSE,3,TRUE,1,FALSE,100,"Swvu.PLA1.","ACwvu.PLA1.",#N/A,FALSE,FALSE,0,0,0,0,2,"","",TRUE,TRUE,FALSE,FALSE,1,60,#N/A,#N/A,FALSE,FALSE,FALSE,FALSE,FALSE,FALSE,FALSE,9,65532,65532,FALSE,FALSE,TRUE,TRUE,TRUE}</definedName>
    <definedName name="abu" localSheetId="123" hidden="1">{FALSE,FALSE,-1.25,-15.5,484.5,276.75,FALSE,FALSE,TRUE,TRUE,0,12,#N/A,46,#N/A,2.93460490463215,15.35,1,FALSE,FALSE,3,TRUE,1,FALSE,100,"Swvu.PLA1.","ACwvu.PLA1.",#N/A,FALSE,FALSE,0,0,0,0,2,"","",TRUE,TRUE,FALSE,FALSE,1,60,#N/A,#N/A,FALSE,FALSE,FALSE,FALSE,FALSE,FALSE,FALSE,9,65532,65532,FALSE,FALSE,TRUE,TRUE,TRUE}</definedName>
    <definedName name="abu" localSheetId="117" hidden="1">{FALSE,FALSE,-1.25,-15.5,484.5,276.75,FALSE,FALSE,TRUE,TRUE,0,12,#N/A,46,#N/A,2.93460490463215,15.35,1,FALSE,FALSE,3,TRUE,1,FALSE,100,"Swvu.PLA1.","ACwvu.PLA1.",#N/A,FALSE,FALSE,0,0,0,0,2,"","",TRUE,TRUE,FALSE,FALSE,1,60,#N/A,#N/A,FALSE,FALSE,FALSE,FALSE,FALSE,FALSE,FALSE,9,65532,65532,FALSE,FALSE,TRUE,TRUE,TRUE}</definedName>
    <definedName name="abu" localSheetId="118" hidden="1">{FALSE,FALSE,-1.25,-15.5,484.5,276.75,FALSE,FALSE,TRUE,TRUE,0,12,#N/A,46,#N/A,2.93460490463215,15.35,1,FALSE,FALSE,3,TRUE,1,FALSE,100,"Swvu.PLA1.","ACwvu.PLA1.",#N/A,FALSE,FALSE,0,0,0,0,2,"","",TRUE,TRUE,FALSE,FALSE,1,60,#N/A,#N/A,FALSE,FALSE,FALSE,FALSE,FALSE,FALSE,FALSE,9,65532,65532,FALSE,FALSE,TRUE,TRUE,TRUE}</definedName>
    <definedName name="abu" localSheetId="119" hidden="1">{FALSE,FALSE,-1.25,-15.5,484.5,276.75,FALSE,FALSE,TRUE,TRUE,0,12,#N/A,46,#N/A,2.93460490463215,15.35,1,FALSE,FALSE,3,TRUE,1,FALSE,100,"Swvu.PLA1.","ACwvu.PLA1.",#N/A,FALSE,FALSE,0,0,0,0,2,"","",TRUE,TRUE,FALSE,FALSE,1,60,#N/A,#N/A,FALSE,FALSE,FALSE,FALSE,FALSE,FALSE,FALSE,9,65532,65532,FALSE,FALSE,TRUE,TRUE,TRUE}</definedName>
    <definedName name="abu" localSheetId="120" hidden="1">{FALSE,FALSE,-1.25,-15.5,484.5,276.75,FALSE,FALSE,TRUE,TRUE,0,12,#N/A,46,#N/A,2.93460490463215,15.35,1,FALSE,FALSE,3,TRUE,1,FALSE,100,"Swvu.PLA1.","ACwvu.PLA1.",#N/A,FALSE,FALSE,0,0,0,0,2,"","",TRUE,TRUE,FALSE,FALSE,1,60,#N/A,#N/A,FALSE,FALSE,FALSE,FALSE,FALSE,FALSE,FALSE,9,65532,65532,FALSE,FALSE,TRUE,TRUE,TRUE}</definedName>
    <definedName name="abu" localSheetId="154" hidden="1">{FALSE,FALSE,-1.25,-15.5,484.5,276.75,FALSE,FALSE,TRUE,TRUE,0,12,#N/A,46,#N/A,2.93460490463215,15.35,1,FALSE,FALSE,3,TRUE,1,FALSE,100,"Swvu.PLA1.","ACwvu.PLA1.",#N/A,FALSE,FALSE,0,0,0,0,2,"","",TRUE,TRUE,FALSE,FALSE,1,60,#N/A,#N/A,FALSE,FALSE,FALSE,FALSE,FALSE,FALSE,FALSE,9,65532,65532,FALSE,FALSE,TRUE,TRUE,TRUE}</definedName>
    <definedName name="abu" localSheetId="160" hidden="1">{FALSE,FALSE,-1.25,-15.5,484.5,276.75,FALSE,FALSE,TRUE,TRUE,0,12,#N/A,46,#N/A,2.93460490463215,15.35,1,FALSE,FALSE,3,TRUE,1,FALSE,100,"Swvu.PLA1.","ACwvu.PLA1.",#N/A,FALSE,FALSE,0,0,0,0,2,"","",TRUE,TRUE,FALSE,FALSE,1,60,#N/A,#N/A,FALSE,FALSE,FALSE,FALSE,FALSE,FALSE,FALSE,9,65532,65532,FALSE,FALSE,TRUE,TRUE,TRUE}</definedName>
    <definedName name="abu" localSheetId="163" hidden="1">{FALSE,FALSE,-1.25,-15.5,484.5,276.75,FALSE,FALSE,TRUE,TRUE,0,12,#N/A,46,#N/A,2.93460490463215,15.35,1,FALSE,FALSE,3,TRUE,1,FALSE,100,"Swvu.PLA1.","ACwvu.PLA1.",#N/A,FALSE,FALSE,0,0,0,0,2,"","",TRUE,TRUE,FALSE,FALSE,1,60,#N/A,#N/A,FALSE,FALSE,FALSE,FALSE,FALSE,FALSE,FALSE,9,65532,65532,FALSE,FALSE,TRUE,TRUE,TRUE}</definedName>
    <definedName name="abu" localSheetId="168" hidden="1">{FALSE,FALSE,-1.25,-15.5,484.5,276.75,FALSE,FALSE,TRUE,TRUE,0,12,#N/A,46,#N/A,2.93460490463215,15.35,1,FALSE,FALSE,3,TRUE,1,FALSE,100,"Swvu.PLA1.","ACwvu.PLA1.",#N/A,FALSE,FALSE,0,0,0,0,2,"","",TRUE,TRUE,FALSE,FALSE,1,60,#N/A,#N/A,FALSE,FALSE,FALSE,FALSE,FALSE,FALSE,FALSE,9,65532,65532,FALSE,FALSE,TRUE,TRUE,TRUE}</definedName>
    <definedName name="abu" localSheetId="169" hidden="1">{FALSE,FALSE,-1.25,-15.5,484.5,276.75,FALSE,FALSE,TRUE,TRUE,0,12,#N/A,46,#N/A,2.93460490463215,15.35,1,FALSE,FALSE,3,TRUE,1,FALSE,100,"Swvu.PLA1.","ACwvu.PLA1.",#N/A,FALSE,FALSE,0,0,0,0,2,"","",TRUE,TRUE,FALSE,FALSE,1,60,#N/A,#N/A,FALSE,FALSE,FALSE,FALSE,FALSE,FALSE,FALSE,9,65532,65532,FALSE,FALSE,TRUE,TRUE,TRUE}</definedName>
    <definedName name="abu" localSheetId="170" hidden="1">{FALSE,FALSE,-1.25,-15.5,484.5,276.75,FALSE,FALSE,TRUE,TRUE,0,12,#N/A,46,#N/A,2.93460490463215,15.35,1,FALSE,FALSE,3,TRUE,1,FALSE,100,"Swvu.PLA1.","ACwvu.PLA1.",#N/A,FALSE,FALSE,0,0,0,0,2,"","",TRUE,TRUE,FALSE,FALSE,1,60,#N/A,#N/A,FALSE,FALSE,FALSE,FALSE,FALSE,FALSE,FALSE,9,65532,65532,FALSE,FALSE,TRUE,TRUE,TRUE}</definedName>
    <definedName name="abu" localSheetId="171" hidden="1">{FALSE,FALSE,-1.25,-15.5,484.5,276.75,FALSE,FALSE,TRUE,TRUE,0,12,#N/A,46,#N/A,2.93460490463215,15.35,1,FALSE,FALSE,3,TRUE,1,FALSE,100,"Swvu.PLA1.","ACwvu.PLA1.",#N/A,FALSE,FALSE,0,0,0,0,2,"","",TRUE,TRUE,FALSE,FALSE,1,60,#N/A,#N/A,FALSE,FALSE,FALSE,FALSE,FALSE,FALSE,FALSE,9,65532,65532,FALSE,FALSE,TRUE,TRUE,TRUE}</definedName>
    <definedName name="abu" localSheetId="172" hidden="1">{FALSE,FALSE,-1.25,-15.5,484.5,276.75,FALSE,FALSE,TRUE,TRUE,0,12,#N/A,46,#N/A,2.93460490463215,15.35,1,FALSE,FALSE,3,TRUE,1,FALSE,100,"Swvu.PLA1.","ACwvu.PLA1.",#N/A,FALSE,FALSE,0,0,0,0,2,"","",TRUE,TRUE,FALSE,FALSE,1,60,#N/A,#N/A,FALSE,FALSE,FALSE,FALSE,FALSE,FALSE,FALSE,9,65532,65532,FALSE,FALSE,TRUE,TRUE,TRUE}</definedName>
    <definedName name="abu" localSheetId="181"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86"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12" hidden="1">{FALSE,FALSE,-1.25,-15.5,484.5,276.75,FALSE,FALSE,TRUE,TRUE,0,12,#N/A,46,#N/A,2.93460490463215,15.35,1,FALSE,FALSE,3,TRUE,1,FALSE,100,"Swvu.PLA1.","ACwvu.PLA1.",#N/A,FALSE,FALSE,0,0,0,0,2,"","",TRUE,TRUE,FALSE,FALSE,1,60,#N/A,#N/A,FALSE,FALSE,FALSE,FALSE,FALSE,FALSE,FALSE,9,65532,65532,FALSE,FALSE,TRUE,TRUE,TRUE}</definedName>
    <definedName name="abu" localSheetId="113" hidden="1">{FALSE,FALSE,-1.25,-15.5,484.5,276.75,FALSE,FALSE,TRUE,TRUE,0,12,#N/A,46,#N/A,2.93460490463215,15.35,1,FALSE,FALSE,3,TRUE,1,FALSE,100,"Swvu.PLA1.","ACwvu.PLA1.",#N/A,FALSE,FALSE,0,0,0,0,2,"","",TRUE,TRUE,FALSE,FALSE,1,60,#N/A,#N/A,FALSE,FALSE,FALSE,FALSE,FALSE,FALSE,FALSE,9,65532,65532,FALSE,FALSE,TRUE,TRUE,TRUE}</definedName>
    <definedName name="abu" localSheetId="114"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4"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110" hidden="1">{FALSE,FALSE,-1.25,-15.5,484.5,276.75,FALSE,FALSE,TRUE,TRUE,0,12,#N/A,46,#N/A,2.93460490463215,15.35,1,FALSE,FALSE,3,TRUE,1,FALSE,100,"Swvu.PLA1.","ACwvu.PLA1.",#N/A,FALSE,FALSE,0,0,0,0,2,"","",TRUE,TRUE,FALSE,FALSE,1,60,#N/A,#N/A,FALSE,FALSE,FALSE,FALSE,FALSE,FALSE,FALSE,9,65532,65532,FALSE,FALSE,TRUE,TRUE,TRUE}</definedName>
    <definedName name="abu" localSheetId="111" hidden="1">{FALSE,FALSE,-1.25,-15.5,484.5,276.75,FALSE,FALSE,TRUE,TRUE,0,12,#N/A,46,#N/A,2.93460490463215,15.35,1,FALSE,FALSE,3,TRUE,1,FALSE,100,"Swvu.PLA1.","ACwvu.PLA1.",#N/A,FALSE,FALSE,0,0,0,0,2,"","",TRUE,TRUE,FALSE,FALSE,1,60,#N/A,#N/A,FALSE,FALSE,FALSE,FALSE,FALSE,FALSE,FALSE,9,65532,65532,FALSE,FALSE,TRUE,TRUE,TRUE}</definedName>
    <definedName name="abu" localSheetId="174"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0" hidden="1">'[8]COP FED'!#REF!</definedName>
    <definedName name="ACwvu.PLA1." localSheetId="44" hidden="1">'[8]COP FED'!#REF!</definedName>
    <definedName name="ACwvu.PLA1." localSheetId="45" hidden="1">'[8]COP FED'!#REF!</definedName>
    <definedName name="ACwvu.PLA1." localSheetId="46" hidden="1">'[8]COP FED'!#REF!</definedName>
    <definedName name="ACwvu.PLA1." localSheetId="47" hidden="1">'[8]COP FED'!#REF!</definedName>
    <definedName name="ACwvu.PLA1." localSheetId="48" hidden="1">'[8]COP FED'!#REF!</definedName>
    <definedName name="ACwvu.PLA1." localSheetId="49" hidden="1">'[8]COP FED'!#REF!</definedName>
    <definedName name="ACwvu.PLA1." localSheetId="50" hidden="1">'[8]COP FED'!#REF!</definedName>
    <definedName name="ACwvu.PLA1." localSheetId="54" hidden="1">'[8]COP FED'!#REF!</definedName>
    <definedName name="ACwvu.PLA1." localSheetId="55" hidden="1">'[8]COP FED'!#REF!</definedName>
    <definedName name="ACwvu.PLA1." localSheetId="56" hidden="1">'[8]COP FED'!#REF!</definedName>
    <definedName name="ACwvu.PLA1." localSheetId="57" hidden="1">'[8]COP FED'!#REF!</definedName>
    <definedName name="ACwvu.PLA1." localSheetId="58" hidden="1">'[8]COP FED'!#REF!</definedName>
    <definedName name="ACwvu.PLA1." localSheetId="59" hidden="1">'[8]COP FED'!#REF!</definedName>
    <definedName name="ACwvu.PLA1." localSheetId="60" hidden="1">'[8]COP FED'!#REF!</definedName>
    <definedName name="ACwvu.PLA1." localSheetId="61" hidden="1">'[8]COP FED'!#REF!</definedName>
    <definedName name="ACwvu.PLA1." localSheetId="62" hidden="1">'[8]COP FED'!#REF!</definedName>
    <definedName name="ACwvu.PLA1." hidden="1">'[8]COP FED'!#REF!</definedName>
    <definedName name="ACwvu.PLA2." hidden="1">'[8]COP FED'!$A$1:$N$49</definedName>
    <definedName name="adding" localSheetId="0" hidden="1">#REF!</definedName>
    <definedName name="adding" localSheetId="115" hidden="1">#REF!</definedName>
    <definedName name="adding" localSheetId="168" hidden="1">#REF!</definedName>
    <definedName name="adding" localSheetId="169" hidden="1">#REF!</definedName>
    <definedName name="adding" localSheetId="170" hidden="1">#REF!</definedName>
    <definedName name="adding" localSheetId="171" hidden="1">#REF!</definedName>
    <definedName name="adding" localSheetId="172" hidden="1">#REF!</definedName>
    <definedName name="adding" localSheetId="181" hidden="1">#REF!</definedName>
    <definedName name="adding" localSheetId="44" hidden="1">#REF!</definedName>
    <definedName name="adding" localSheetId="45" hidden="1">#REF!</definedName>
    <definedName name="adding" localSheetId="46" hidden="1">#REF!</definedName>
    <definedName name="adding" localSheetId="47" hidden="1">#REF!</definedName>
    <definedName name="adding" localSheetId="48" hidden="1">#REF!</definedName>
    <definedName name="adding" localSheetId="49" hidden="1">#REF!</definedName>
    <definedName name="adding" localSheetId="50" hidden="1">#REF!</definedName>
    <definedName name="adding" localSheetId="54" hidden="1">#REF!</definedName>
    <definedName name="adding" localSheetId="55" hidden="1">#REF!</definedName>
    <definedName name="adding" localSheetId="56" hidden="1">#REF!</definedName>
    <definedName name="adding" localSheetId="57" hidden="1">#REF!</definedName>
    <definedName name="adding" localSheetId="58" hidden="1">#REF!</definedName>
    <definedName name="adding" localSheetId="59" hidden="1">#REF!</definedName>
    <definedName name="adding" localSheetId="60" hidden="1">#REF!</definedName>
    <definedName name="adding" localSheetId="61" hidden="1">#REF!</definedName>
    <definedName name="adding" localSheetId="86" hidden="1">#REF!</definedName>
    <definedName name="adding" localSheetId="102" hidden="1">#REF!</definedName>
    <definedName name="adding" localSheetId="112" hidden="1">#REF!</definedName>
    <definedName name="adding" localSheetId="113" hidden="1">#REF!</definedName>
    <definedName name="adding" localSheetId="114" hidden="1">#REF!</definedName>
    <definedName name="adding" localSheetId="103" hidden="1">#REF!</definedName>
    <definedName name="adding" localSheetId="104" hidden="1">#REF!</definedName>
    <definedName name="adding" localSheetId="105" hidden="1">#REF!</definedName>
    <definedName name="adding" localSheetId="106" hidden="1">#REF!</definedName>
    <definedName name="adding" localSheetId="107" hidden="1">#REF!</definedName>
    <definedName name="adding" localSheetId="108" hidden="1">#REF!</definedName>
    <definedName name="adding" localSheetId="109" hidden="1">#REF!</definedName>
    <definedName name="adding" localSheetId="110" hidden="1">#REF!</definedName>
    <definedName name="adding" localSheetId="111" hidden="1">#REF!</definedName>
    <definedName name="adding" hidden="1">#REF!</definedName>
    <definedName name="anscount" hidden="1">2</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0" hidden="1">{#N/A,#N/A,TRUE,"Table1USD";#N/A,#N/A,TRUE,"Table1GBP"}</definedName>
    <definedName name="as" localSheetId="115" hidden="1">{#N/A,#N/A,TRUE,"Table1USD";#N/A,#N/A,TRUE,"Table1GBP"}</definedName>
    <definedName name="as" localSheetId="121" hidden="1">{#N/A,#N/A,TRUE,"Table1USD";#N/A,#N/A,TRUE,"Table1GBP"}</definedName>
    <definedName name="as" localSheetId="122" hidden="1">{#N/A,#N/A,TRUE,"Table1USD";#N/A,#N/A,TRUE,"Table1GBP"}</definedName>
    <definedName name="as" localSheetId="123" hidden="1">{#N/A,#N/A,TRUE,"Table1USD";#N/A,#N/A,TRUE,"Table1GBP"}</definedName>
    <definedName name="as" localSheetId="117" hidden="1">{#N/A,#N/A,TRUE,"Table1USD";#N/A,#N/A,TRUE,"Table1GBP"}</definedName>
    <definedName name="as" localSheetId="118" hidden="1">{#N/A,#N/A,TRUE,"Table1USD";#N/A,#N/A,TRUE,"Table1GBP"}</definedName>
    <definedName name="as" localSheetId="119" hidden="1">{#N/A,#N/A,TRUE,"Table1USD";#N/A,#N/A,TRUE,"Table1GBP"}</definedName>
    <definedName name="as" localSheetId="120" hidden="1">{#N/A,#N/A,TRUE,"Table1USD";#N/A,#N/A,TRUE,"Table1GBP"}</definedName>
    <definedName name="as" localSheetId="154" hidden="1">{#N/A,#N/A,TRUE,"Table1USD";#N/A,#N/A,TRUE,"Table1GBP"}</definedName>
    <definedName name="as" localSheetId="160" hidden="1">{#N/A,#N/A,TRUE,"Table1USD";#N/A,#N/A,TRUE,"Table1GBP"}</definedName>
    <definedName name="as" localSheetId="163" hidden="1">{#N/A,#N/A,TRUE,"Table1USD";#N/A,#N/A,TRUE,"Table1GBP"}</definedName>
    <definedName name="as" localSheetId="168" hidden="1">{#N/A,#N/A,TRUE,"Table1USD";#N/A,#N/A,TRUE,"Table1GBP"}</definedName>
    <definedName name="as" localSheetId="169" hidden="1">{#N/A,#N/A,TRUE,"Table1USD";#N/A,#N/A,TRUE,"Table1GBP"}</definedName>
    <definedName name="as" localSheetId="170" hidden="1">{#N/A,#N/A,TRUE,"Table1USD";#N/A,#N/A,TRUE,"Table1GBP"}</definedName>
    <definedName name="as" localSheetId="171" hidden="1">{#N/A,#N/A,TRUE,"Table1USD";#N/A,#N/A,TRUE,"Table1GBP"}</definedName>
    <definedName name="as" localSheetId="172" hidden="1">{#N/A,#N/A,TRUE,"Table1USD";#N/A,#N/A,TRUE,"Table1GBP"}</definedName>
    <definedName name="as" localSheetId="181"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72" hidden="1">{#N/A,#N/A,TRUE,"Table1USD";#N/A,#N/A,TRUE,"Table1GBP"}</definedName>
    <definedName name="as" localSheetId="73" hidden="1">{#N/A,#N/A,TRUE,"Table1USD";#N/A,#N/A,TRUE,"Table1GBP"}</definedName>
    <definedName name="as" localSheetId="67" hidden="1">{#N/A,#N/A,TRUE,"Table1USD";#N/A,#N/A,TRUE,"Table1GBP"}</definedName>
    <definedName name="as" localSheetId="86" hidden="1">{#N/A,#N/A,TRUE,"Table1USD";#N/A,#N/A,TRUE,"Table1GBP"}</definedName>
    <definedName name="as" localSheetId="102" hidden="1">{#N/A,#N/A,TRUE,"Table1USD";#N/A,#N/A,TRUE,"Table1GBP"}</definedName>
    <definedName name="as" localSheetId="112" hidden="1">{#N/A,#N/A,TRUE,"Table1USD";#N/A,#N/A,TRUE,"Table1GBP"}</definedName>
    <definedName name="as" localSheetId="113" hidden="1">{#N/A,#N/A,TRUE,"Table1USD";#N/A,#N/A,TRUE,"Table1GBP"}</definedName>
    <definedName name="as" localSheetId="114" hidden="1">{#N/A,#N/A,TRUE,"Table1USD";#N/A,#N/A,TRUE,"Table1GBP"}</definedName>
    <definedName name="as" localSheetId="103" hidden="1">{#N/A,#N/A,TRUE,"Table1USD";#N/A,#N/A,TRUE,"Table1GBP"}</definedName>
    <definedName name="as" localSheetId="104" hidden="1">{#N/A,#N/A,TRUE,"Table1USD";#N/A,#N/A,TRUE,"Table1GBP"}</definedName>
    <definedName name="as" localSheetId="105" hidden="1">{#N/A,#N/A,TRUE,"Table1USD";#N/A,#N/A,TRUE,"Table1GBP"}</definedName>
    <definedName name="as" localSheetId="106" hidden="1">{#N/A,#N/A,TRUE,"Table1USD";#N/A,#N/A,TRUE,"Table1GBP"}</definedName>
    <definedName name="as" localSheetId="107" hidden="1">{#N/A,#N/A,TRUE,"Table1USD";#N/A,#N/A,TRUE,"Table1GBP"}</definedName>
    <definedName name="as" localSheetId="108" hidden="1">{#N/A,#N/A,TRUE,"Table1USD";#N/A,#N/A,TRUE,"Table1GBP"}</definedName>
    <definedName name="as" localSheetId="109" hidden="1">{#N/A,#N/A,TRUE,"Table1USD";#N/A,#N/A,TRUE,"Table1GBP"}</definedName>
    <definedName name="as" localSheetId="110" hidden="1">{#N/A,#N/A,TRUE,"Table1USD";#N/A,#N/A,TRUE,"Table1GBP"}</definedName>
    <definedName name="as" localSheetId="111" hidden="1">{#N/A,#N/A,TRUE,"Table1USD";#N/A,#N/A,TRUE,"Table1GBP"}</definedName>
    <definedName name="as" localSheetId="174" hidden="1">{#N/A,#N/A,TRUE,"Table1USD";#N/A,#N/A,TRUE,"Table1GBP"}</definedName>
    <definedName name="as" localSheetId="66" hidden="1">{#N/A,#N/A,TRUE,"Table1USD";#N/A,#N/A,TRUE,"Table1GBP"}</definedName>
    <definedName name="as" localSheetId="70" hidden="1">{#N/A,#N/A,TRUE,"Table1USD";#N/A,#N/A,TRUE,"Table1GBP"}</definedName>
    <definedName name="as" hidden="1">{#N/A,#N/A,TRUE,"Table1USD";#N/A,#N/A,TRUE,"Table1GBP"}</definedName>
    <definedName name="asdfasf" localSheetId="0" hidden="1">{#N/A,#N/A,FALSE,"INTERST"}</definedName>
    <definedName name="asdfasf" localSheetId="115" hidden="1">{#N/A,#N/A,FALSE,"INTERST"}</definedName>
    <definedName name="asdfasf" localSheetId="121" hidden="1">{#N/A,#N/A,FALSE,"INTERST"}</definedName>
    <definedName name="asdfasf" localSheetId="122" hidden="1">{#N/A,#N/A,FALSE,"INTERST"}</definedName>
    <definedName name="asdfasf" localSheetId="123" hidden="1">{#N/A,#N/A,FALSE,"INTERST"}</definedName>
    <definedName name="asdfasf" localSheetId="117" hidden="1">{#N/A,#N/A,FALSE,"INTERST"}</definedName>
    <definedName name="asdfasf" localSheetId="118" hidden="1">{#N/A,#N/A,FALSE,"INTERST"}</definedName>
    <definedName name="asdfasf" localSheetId="119" hidden="1">{#N/A,#N/A,FALSE,"INTERST"}</definedName>
    <definedName name="asdfasf" localSheetId="120" hidden="1">{#N/A,#N/A,FALSE,"INTERST"}</definedName>
    <definedName name="asdfasf" localSheetId="154" hidden="1">{#N/A,#N/A,FALSE,"INTERST"}</definedName>
    <definedName name="asdfasf" localSheetId="160" hidden="1">{#N/A,#N/A,FALSE,"INTERST"}</definedName>
    <definedName name="asdfasf" localSheetId="163" hidden="1">{#N/A,#N/A,FALSE,"INTERST"}</definedName>
    <definedName name="asdfasf" localSheetId="168" hidden="1">{#N/A,#N/A,FALSE,"INTERST"}</definedName>
    <definedName name="asdfasf" localSheetId="169" hidden="1">{#N/A,#N/A,FALSE,"INTERST"}</definedName>
    <definedName name="asdfasf" localSheetId="170" hidden="1">{#N/A,#N/A,FALSE,"INTERST"}</definedName>
    <definedName name="asdfasf" localSheetId="171" hidden="1">{#N/A,#N/A,FALSE,"INTERST"}</definedName>
    <definedName name="asdfasf" localSheetId="172" hidden="1">{#N/A,#N/A,FALSE,"INTERST"}</definedName>
    <definedName name="asdfasf" localSheetId="181"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72" hidden="1">{#N/A,#N/A,FALSE,"INTERST"}</definedName>
    <definedName name="asdfasf" localSheetId="73" hidden="1">{#N/A,#N/A,FALSE,"INTERST"}</definedName>
    <definedName name="asdfasf" localSheetId="67" hidden="1">{#N/A,#N/A,FALSE,"INTERST"}</definedName>
    <definedName name="asdfasf" localSheetId="86" hidden="1">{#N/A,#N/A,FALSE,"INTERST"}</definedName>
    <definedName name="asdfasf" localSheetId="102" hidden="1">{#N/A,#N/A,FALSE,"INTERST"}</definedName>
    <definedName name="asdfasf" localSheetId="112" hidden="1">{#N/A,#N/A,FALSE,"INTERST"}</definedName>
    <definedName name="asdfasf" localSheetId="113" hidden="1">{#N/A,#N/A,FALSE,"INTERST"}</definedName>
    <definedName name="asdfasf" localSheetId="114" hidden="1">{#N/A,#N/A,FALSE,"INTERST"}</definedName>
    <definedName name="asdfasf" localSheetId="103" hidden="1">{#N/A,#N/A,FALSE,"INTERST"}</definedName>
    <definedName name="asdfasf" localSheetId="104" hidden="1">{#N/A,#N/A,FALSE,"INTERST"}</definedName>
    <definedName name="asdfasf" localSheetId="105" hidden="1">{#N/A,#N/A,FALSE,"INTERST"}</definedName>
    <definedName name="asdfasf" localSheetId="106" hidden="1">{#N/A,#N/A,FALSE,"INTERST"}</definedName>
    <definedName name="asdfasf" localSheetId="107" hidden="1">{#N/A,#N/A,FALSE,"INTERST"}</definedName>
    <definedName name="asdfasf" localSheetId="108" hidden="1">{#N/A,#N/A,FALSE,"INTERST"}</definedName>
    <definedName name="asdfasf" localSheetId="109" hidden="1">{#N/A,#N/A,FALSE,"INTERST"}</definedName>
    <definedName name="asdfasf" localSheetId="110" hidden="1">{#N/A,#N/A,FALSE,"INTERST"}</definedName>
    <definedName name="asdfasf" localSheetId="111" hidden="1">{#N/A,#N/A,FALSE,"INTERST"}</definedName>
    <definedName name="asdfasf" localSheetId="174" hidden="1">{#N/A,#N/A,FALSE,"INTERST"}</definedName>
    <definedName name="asdfasf" localSheetId="66" hidden="1">{#N/A,#N/A,FALSE,"INTERST"}</definedName>
    <definedName name="asdfasf" localSheetId="70" hidden="1">{#N/A,#N/A,FALSE,"INTERST"}</definedName>
    <definedName name="asdfasf" hidden="1">{#N/A,#N/A,FALSE,"INTERST"}</definedName>
    <definedName name="asdgb" localSheetId="0" hidden="1">{#N/A,#N/A,TRUE,"Table1USD";#N/A,#N/A,TRUE,"Table1GBP"}</definedName>
    <definedName name="asdgb" localSheetId="115" hidden="1">{#N/A,#N/A,TRUE,"Table1USD";#N/A,#N/A,TRUE,"Table1GBP"}</definedName>
    <definedName name="asdgb" localSheetId="121" hidden="1">{#N/A,#N/A,TRUE,"Table1USD";#N/A,#N/A,TRUE,"Table1GBP"}</definedName>
    <definedName name="asdgb" localSheetId="122" hidden="1">{#N/A,#N/A,TRUE,"Table1USD";#N/A,#N/A,TRUE,"Table1GBP"}</definedName>
    <definedName name="asdgb" localSheetId="123" hidden="1">{#N/A,#N/A,TRUE,"Table1USD";#N/A,#N/A,TRUE,"Table1GBP"}</definedName>
    <definedName name="asdgb" localSheetId="117" hidden="1">{#N/A,#N/A,TRUE,"Table1USD";#N/A,#N/A,TRUE,"Table1GBP"}</definedName>
    <definedName name="asdgb" localSheetId="118" hidden="1">{#N/A,#N/A,TRUE,"Table1USD";#N/A,#N/A,TRUE,"Table1GBP"}</definedName>
    <definedName name="asdgb" localSheetId="119" hidden="1">{#N/A,#N/A,TRUE,"Table1USD";#N/A,#N/A,TRUE,"Table1GBP"}</definedName>
    <definedName name="asdgb" localSheetId="120" hidden="1">{#N/A,#N/A,TRUE,"Table1USD";#N/A,#N/A,TRUE,"Table1GBP"}</definedName>
    <definedName name="asdgb" localSheetId="154" hidden="1">{#N/A,#N/A,TRUE,"Table1USD";#N/A,#N/A,TRUE,"Table1GBP"}</definedName>
    <definedName name="asdgb" localSheetId="160" hidden="1">{#N/A,#N/A,TRUE,"Table1USD";#N/A,#N/A,TRUE,"Table1GBP"}</definedName>
    <definedName name="asdgb" localSheetId="163" hidden="1">{#N/A,#N/A,TRUE,"Table1USD";#N/A,#N/A,TRUE,"Table1GBP"}</definedName>
    <definedName name="asdgb" localSheetId="168" hidden="1">{#N/A,#N/A,TRUE,"Table1USD";#N/A,#N/A,TRUE,"Table1GBP"}</definedName>
    <definedName name="asdgb" localSheetId="169" hidden="1">{#N/A,#N/A,TRUE,"Table1USD";#N/A,#N/A,TRUE,"Table1GBP"}</definedName>
    <definedName name="asdgb" localSheetId="170" hidden="1">{#N/A,#N/A,TRUE,"Table1USD";#N/A,#N/A,TRUE,"Table1GBP"}</definedName>
    <definedName name="asdgb" localSheetId="171" hidden="1">{#N/A,#N/A,TRUE,"Table1USD";#N/A,#N/A,TRUE,"Table1GBP"}</definedName>
    <definedName name="asdgb" localSheetId="172" hidden="1">{#N/A,#N/A,TRUE,"Table1USD";#N/A,#N/A,TRUE,"Table1GBP"}</definedName>
    <definedName name="asdgb" localSheetId="181"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72" hidden="1">{#N/A,#N/A,TRUE,"Table1USD";#N/A,#N/A,TRUE,"Table1GBP"}</definedName>
    <definedName name="asdgb" localSheetId="73" hidden="1">{#N/A,#N/A,TRUE,"Table1USD";#N/A,#N/A,TRUE,"Table1GBP"}</definedName>
    <definedName name="asdgb" localSheetId="67" hidden="1">{#N/A,#N/A,TRUE,"Table1USD";#N/A,#N/A,TRUE,"Table1GBP"}</definedName>
    <definedName name="asdgb" localSheetId="86" hidden="1">{#N/A,#N/A,TRUE,"Table1USD";#N/A,#N/A,TRUE,"Table1GBP"}</definedName>
    <definedName name="asdgb" localSheetId="102" hidden="1">{#N/A,#N/A,TRUE,"Table1USD";#N/A,#N/A,TRUE,"Table1GBP"}</definedName>
    <definedName name="asdgb" localSheetId="112" hidden="1">{#N/A,#N/A,TRUE,"Table1USD";#N/A,#N/A,TRUE,"Table1GBP"}</definedName>
    <definedName name="asdgb" localSheetId="113" hidden="1">{#N/A,#N/A,TRUE,"Table1USD";#N/A,#N/A,TRUE,"Table1GBP"}</definedName>
    <definedName name="asdgb" localSheetId="114" hidden="1">{#N/A,#N/A,TRUE,"Table1USD";#N/A,#N/A,TRUE,"Table1GBP"}</definedName>
    <definedName name="asdgb" localSheetId="103" hidden="1">{#N/A,#N/A,TRUE,"Table1USD";#N/A,#N/A,TRUE,"Table1GBP"}</definedName>
    <definedName name="asdgb" localSheetId="104" hidden="1">{#N/A,#N/A,TRUE,"Table1USD";#N/A,#N/A,TRUE,"Table1GBP"}</definedName>
    <definedName name="asdgb" localSheetId="105" hidden="1">{#N/A,#N/A,TRUE,"Table1USD";#N/A,#N/A,TRUE,"Table1GBP"}</definedName>
    <definedName name="asdgb" localSheetId="106" hidden="1">{#N/A,#N/A,TRUE,"Table1USD";#N/A,#N/A,TRUE,"Table1GBP"}</definedName>
    <definedName name="asdgb" localSheetId="107" hidden="1">{#N/A,#N/A,TRUE,"Table1USD";#N/A,#N/A,TRUE,"Table1GBP"}</definedName>
    <definedName name="asdgb" localSheetId="108" hidden="1">{#N/A,#N/A,TRUE,"Table1USD";#N/A,#N/A,TRUE,"Table1GBP"}</definedName>
    <definedName name="asdgb" localSheetId="109" hidden="1">{#N/A,#N/A,TRUE,"Table1USD";#N/A,#N/A,TRUE,"Table1GBP"}</definedName>
    <definedName name="asdgb" localSheetId="110" hidden="1">{#N/A,#N/A,TRUE,"Table1USD";#N/A,#N/A,TRUE,"Table1GBP"}</definedName>
    <definedName name="asdgb" localSheetId="111" hidden="1">{#N/A,#N/A,TRUE,"Table1USD";#N/A,#N/A,TRUE,"Table1GBP"}</definedName>
    <definedName name="asdgb" localSheetId="174" hidden="1">{#N/A,#N/A,TRUE,"Table1USD";#N/A,#N/A,TRUE,"Table1GBP"}</definedName>
    <definedName name="asdgb" localSheetId="66" hidden="1">{#N/A,#N/A,TRUE,"Table1USD";#N/A,#N/A,TRUE,"Table1GBP"}</definedName>
    <definedName name="asdgb" localSheetId="70" hidden="1">{#N/A,#N/A,TRUE,"Table1USD";#N/A,#N/A,TRUE,"Table1GBP"}</definedName>
    <definedName name="asdgb" hidden="1">{#N/A,#N/A,TRUE,"Table1USD";#N/A,#N/A,TRUE,"Table1GBP"}</definedName>
    <definedName name="bb">'[9]10'!#REF!</definedName>
    <definedName name="bbb" localSheetId="0" hidden="1">#REF!</definedName>
    <definedName name="bbb" localSheetId="115" hidden="1">#REF!</definedName>
    <definedName name="bbb" localSheetId="168" hidden="1">#REF!</definedName>
    <definedName name="bbb" localSheetId="169" hidden="1">#REF!</definedName>
    <definedName name="bbb" localSheetId="170" hidden="1">#REF!</definedName>
    <definedName name="bbb" localSheetId="171" hidden="1">#REF!</definedName>
    <definedName name="bbb" localSheetId="172" hidden="1">#REF!</definedName>
    <definedName name="bbb" localSheetId="181" hidden="1">#REF!</definedName>
    <definedName name="bbb" localSheetId="44" hidden="1">#REF!</definedName>
    <definedName name="bbb" localSheetId="45" hidden="1">#REF!</definedName>
    <definedName name="bbb" localSheetId="46" hidden="1">#REF!</definedName>
    <definedName name="bbb" localSheetId="47" hidden="1">#REF!</definedName>
    <definedName name="bbb" localSheetId="48" hidden="1">#REF!</definedName>
    <definedName name="bbb" localSheetId="49" hidden="1">#REF!</definedName>
    <definedName name="bbb" localSheetId="50" hidden="1">#REF!</definedName>
    <definedName name="bbb" localSheetId="54" hidden="1">#REF!</definedName>
    <definedName name="bbb" localSheetId="55" hidden="1">#REF!</definedName>
    <definedName name="bbb" localSheetId="56" hidden="1">#REF!</definedName>
    <definedName name="bbb" localSheetId="57" hidden="1">#REF!</definedName>
    <definedName name="bbb" localSheetId="58" hidden="1">#REF!</definedName>
    <definedName name="bbb" localSheetId="59" hidden="1">#REF!</definedName>
    <definedName name="bbb" localSheetId="60" hidden="1">#REF!</definedName>
    <definedName name="bbb" localSheetId="61" hidden="1">#REF!</definedName>
    <definedName name="bbb" localSheetId="86" hidden="1">#REF!</definedName>
    <definedName name="bbb" localSheetId="102" hidden="1">#REF!</definedName>
    <definedName name="bbb" localSheetId="112" hidden="1">#REF!</definedName>
    <definedName name="bbb" localSheetId="113" hidden="1">#REF!</definedName>
    <definedName name="bbb" localSheetId="114" hidden="1">#REF!</definedName>
    <definedName name="bbb" localSheetId="103" hidden="1">#REF!</definedName>
    <definedName name="bbb" localSheetId="104" hidden="1">#REF!</definedName>
    <definedName name="bbb" localSheetId="105" hidden="1">#REF!</definedName>
    <definedName name="bbb" localSheetId="106" hidden="1">#REF!</definedName>
    <definedName name="bbb" localSheetId="107" hidden="1">#REF!</definedName>
    <definedName name="bbb" localSheetId="108" hidden="1">#REF!</definedName>
    <definedName name="bbb" localSheetId="109" hidden="1">#REF!</definedName>
    <definedName name="bbb" localSheetId="110" hidden="1">#REF!</definedName>
    <definedName name="bbb" localSheetId="111" hidden="1">#REF!</definedName>
    <definedName name="bbb" hidden="1">#REF!</definedName>
    <definedName name="bbbbbbbb" localSheetId="0" hidden="1">#REF!</definedName>
    <definedName name="bbbbbbbb" localSheetId="115" hidden="1">#REF!</definedName>
    <definedName name="bbbbbbbb" localSheetId="168" hidden="1">#REF!</definedName>
    <definedName name="bbbbbbbb" localSheetId="169" hidden="1">#REF!</definedName>
    <definedName name="bbbbbbbb" localSheetId="170" hidden="1">#REF!</definedName>
    <definedName name="bbbbbbbb" localSheetId="171" hidden="1">#REF!</definedName>
    <definedName name="bbbbbbbb" localSheetId="172" hidden="1">#REF!</definedName>
    <definedName name="bbbbbbbb" localSheetId="181" hidden="1">#REF!</definedName>
    <definedName name="bbbbbbbb" localSheetId="44" hidden="1">#REF!</definedName>
    <definedName name="bbbbbbbb" localSheetId="45" hidden="1">#REF!</definedName>
    <definedName name="bbbbbbbb" localSheetId="46" hidden="1">#REF!</definedName>
    <definedName name="bbbbbbbb" localSheetId="47" hidden="1">#REF!</definedName>
    <definedName name="bbbbbbbb" localSheetId="48" hidden="1">#REF!</definedName>
    <definedName name="bbbbbbbb" localSheetId="49" hidden="1">#REF!</definedName>
    <definedName name="bbbbbbbb" localSheetId="50" hidden="1">#REF!</definedName>
    <definedName name="bbbbbbbb" localSheetId="54" hidden="1">#REF!</definedName>
    <definedName name="bbbbbbbb" localSheetId="55" hidden="1">#REF!</definedName>
    <definedName name="bbbbbbbb" localSheetId="56" hidden="1">#REF!</definedName>
    <definedName name="bbbbbbbb" localSheetId="57" hidden="1">#REF!</definedName>
    <definedName name="bbbbbbbb" localSheetId="58" hidden="1">#REF!</definedName>
    <definedName name="bbbbbbbb" localSheetId="59" hidden="1">#REF!</definedName>
    <definedName name="bbbbbbbb" localSheetId="60" hidden="1">#REF!</definedName>
    <definedName name="bbbbbbbb" localSheetId="61" hidden="1">#REF!</definedName>
    <definedName name="bbbbbbbb" localSheetId="86" hidden="1">#REF!</definedName>
    <definedName name="bbbbbbbb" localSheetId="102" hidden="1">#REF!</definedName>
    <definedName name="bbbbbbbb" localSheetId="112" hidden="1">#REF!</definedName>
    <definedName name="bbbbbbbb" localSheetId="113" hidden="1">#REF!</definedName>
    <definedName name="bbbbbbbb" localSheetId="114"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1" hidden="1">#REF!</definedName>
    <definedName name="bbbbbbbb" hidden="1">#REF!</definedName>
    <definedName name="BDM" localSheetId="86">#REF!</definedName>
    <definedName name="BDM">#REF!</definedName>
    <definedName name="BDMM">#REF!</definedName>
    <definedName name="bless" localSheetId="0" hidden="1">#REF!</definedName>
    <definedName name="bless" localSheetId="115" hidden="1">#REF!</definedName>
    <definedName name="bless" localSheetId="168" hidden="1">#REF!</definedName>
    <definedName name="bless" localSheetId="169" hidden="1">#REF!</definedName>
    <definedName name="bless" localSheetId="170" hidden="1">#REF!</definedName>
    <definedName name="bless" localSheetId="171" hidden="1">#REF!</definedName>
    <definedName name="bless" localSheetId="172" hidden="1">#REF!</definedName>
    <definedName name="bless" localSheetId="181" hidden="1">#REF!</definedName>
    <definedName name="bless" localSheetId="44" hidden="1">#REF!</definedName>
    <definedName name="bless" localSheetId="45" hidden="1">#REF!</definedName>
    <definedName name="bless" localSheetId="46" hidden="1">#REF!</definedName>
    <definedName name="bless" localSheetId="47" hidden="1">#REF!</definedName>
    <definedName name="bless" localSheetId="48" hidden="1">#REF!</definedName>
    <definedName name="bless" localSheetId="49" hidden="1">#REF!</definedName>
    <definedName name="bless" localSheetId="50" hidden="1">#REF!</definedName>
    <definedName name="bless" localSheetId="54" hidden="1">#REF!</definedName>
    <definedName name="bless" localSheetId="55" hidden="1">#REF!</definedName>
    <definedName name="bless" localSheetId="56" hidden="1">#REF!</definedName>
    <definedName name="bless" localSheetId="57" hidden="1">#REF!</definedName>
    <definedName name="bless" localSheetId="58" hidden="1">#REF!</definedName>
    <definedName name="bless" localSheetId="59" hidden="1">#REF!</definedName>
    <definedName name="bless" localSheetId="60" hidden="1">#REF!</definedName>
    <definedName name="bless" localSheetId="61" hidden="1">#REF!</definedName>
    <definedName name="bless" localSheetId="102" hidden="1">#REF!</definedName>
    <definedName name="bless" localSheetId="112" hidden="1">#REF!</definedName>
    <definedName name="bless" localSheetId="113" hidden="1">#REF!</definedName>
    <definedName name="bless" localSheetId="114" hidden="1">#REF!</definedName>
    <definedName name="bless" localSheetId="103" hidden="1">#REF!</definedName>
    <definedName name="bless" localSheetId="104" hidden="1">#REF!</definedName>
    <definedName name="bless" localSheetId="105" hidden="1">#REF!</definedName>
    <definedName name="bless" localSheetId="106" hidden="1">#REF!</definedName>
    <definedName name="bless" localSheetId="107" hidden="1">#REF!</definedName>
    <definedName name="bless" localSheetId="108" hidden="1">#REF!</definedName>
    <definedName name="bless" localSheetId="109" hidden="1">#REF!</definedName>
    <definedName name="bless" localSheetId="110" hidden="1">#REF!</definedName>
    <definedName name="bless" localSheetId="111" hidden="1">#REF!</definedName>
    <definedName name="bless" hidden="1">#REF!</definedName>
    <definedName name="BLPH1" hidden="1">'[10]Ex rate bloom'!$A$4</definedName>
    <definedName name="BLPH14" localSheetId="0" hidden="1">[11]Raw_1!#REF!</definedName>
    <definedName name="BLPH14" localSheetId="44" hidden="1">[11]Raw_1!#REF!</definedName>
    <definedName name="BLPH14" localSheetId="45" hidden="1">[11]Raw_1!#REF!</definedName>
    <definedName name="BLPH14" localSheetId="46" hidden="1">[11]Raw_1!#REF!</definedName>
    <definedName name="BLPH14" localSheetId="47" hidden="1">[11]Raw_1!#REF!</definedName>
    <definedName name="BLPH14" localSheetId="48" hidden="1">[11]Raw_1!#REF!</definedName>
    <definedName name="BLPH14" localSheetId="49" hidden="1">[11]Raw_1!#REF!</definedName>
    <definedName name="BLPH14" localSheetId="50" hidden="1">[11]Raw_1!#REF!</definedName>
    <definedName name="BLPH14" localSheetId="54" hidden="1">[11]Raw_1!#REF!</definedName>
    <definedName name="BLPH14" localSheetId="55" hidden="1">[11]Raw_1!#REF!</definedName>
    <definedName name="BLPH14" localSheetId="56" hidden="1">[11]Raw_1!#REF!</definedName>
    <definedName name="BLPH14" localSheetId="57" hidden="1">[11]Raw_1!#REF!</definedName>
    <definedName name="BLPH14" localSheetId="58" hidden="1">[11]Raw_1!#REF!</definedName>
    <definedName name="BLPH14" localSheetId="59" hidden="1">[11]Raw_1!#REF!</definedName>
    <definedName name="BLPH14" localSheetId="60" hidden="1">[11]Raw_1!#REF!</definedName>
    <definedName name="BLPH14" localSheetId="61" hidden="1">[11]Raw_1!#REF!</definedName>
    <definedName name="BLPH14" localSheetId="62" hidden="1">[11]Raw_1!#REF!</definedName>
    <definedName name="BLPH14" hidden="1">[11]Raw_1!#REF!</definedName>
    <definedName name="BLPH2" hidden="1">'[10]Ex rate bloom'!$D$4</definedName>
    <definedName name="BLPH3" hidden="1">'[10]Ex rate bloom'!$G$4</definedName>
    <definedName name="BLPH4" hidden="1">'[10]Ex rate bloom'!$J$4</definedName>
    <definedName name="BLPH5" hidden="1">'[10]Ex rate bloom'!$M$4</definedName>
    <definedName name="BLPH6" hidden="1">'[10]Ex rate bloom'!$P$4</definedName>
    <definedName name="BLPH7" hidden="1">'[10]Ex rate bloom'!$S$4</definedName>
    <definedName name="BLPH8" hidden="1">'[10]Ex rate bloom'!$V$4</definedName>
    <definedName name="BLPH80" hidden="1">'[12]Technology indices '!$A$4</definedName>
    <definedName name="BLPH81" hidden="1">'[12]Technology indices '!$E$4</definedName>
    <definedName name="BLPH82" hidden="1">'[12]Technology indices '!$I$4</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2" hidden="1">{FALSE,FALSE,-1.25,-15.5,484.5,276.75,FALSE,FALSE,TRUE,TRUE,0,12,#N/A,46,#N/A,2.93460490463215,15.35,1,FALSE,FALSE,3,TRUE,1,FALSE,100,"Swvu.PLA1.","ACwvu.PLA1.",#N/A,FALSE,FALSE,0,0,0,0,2,"","",TRUE,TRUE,FALSE,FALSE,1,60,#N/A,#N/A,FALSE,FALSE,FALSE,FALSE,FALSE,FALSE,FALSE,9,65532,65532,FALSE,FALSE,TRUE,TRUE,TRUE}</definedName>
    <definedName name="board" localSheetId="123" hidden="1">{FALSE,FALSE,-1.25,-15.5,484.5,276.75,FALSE,FALSE,TRUE,TRUE,0,12,#N/A,46,#N/A,2.93460490463215,15.35,1,FALSE,FALSE,3,TRUE,1,FALSE,100,"Swvu.PLA1.","ACwvu.PLA1.",#N/A,FALSE,FALSE,0,0,0,0,2,"","",TRUE,TRUE,FALSE,FALSE,1,60,#N/A,#N/A,FALSE,FALSE,FALSE,FALSE,FALSE,FALSE,FALSE,9,65532,65532,FALSE,FALSE,TRUE,TRUE,TRUE}</definedName>
    <definedName name="board" localSheetId="1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19" hidden="1">{FALSE,FALSE,-1.25,-15.5,484.5,276.75,FALSE,FALSE,TRUE,TRUE,0,12,#N/A,46,#N/A,2.93460490463215,15.35,1,FALSE,FALSE,3,TRUE,1,FALSE,100,"Swvu.PLA1.","ACwvu.PLA1.",#N/A,FALSE,FALSE,0,0,0,0,2,"","",TRUE,TRUE,FALSE,FALSE,1,60,#N/A,#N/A,FALSE,FALSE,FALSE,FALSE,FALSE,FALSE,FALSE,9,65532,65532,FALSE,FALSE,TRUE,TRUE,TRUE}</definedName>
    <definedName name="board" localSheetId="120" hidden="1">{FALSE,FALSE,-1.25,-15.5,484.5,276.75,FALSE,FALSE,TRUE,TRUE,0,12,#N/A,46,#N/A,2.93460490463215,15.35,1,FALSE,FALSE,3,TRUE,1,FALSE,100,"Swvu.PLA1.","ACwvu.PLA1.",#N/A,FALSE,FALSE,0,0,0,0,2,"","",TRUE,TRUE,FALSE,FALSE,1,60,#N/A,#N/A,FALSE,FALSE,FALSE,FALSE,FALSE,FALSE,FALSE,9,65532,65532,FALSE,FALSE,TRUE,TRUE,TRUE}</definedName>
    <definedName name="board" localSheetId="154" hidden="1">{FALSE,FALSE,-1.25,-15.5,484.5,276.75,FALSE,FALSE,TRUE,TRUE,0,12,#N/A,46,#N/A,2.93460490463215,15.35,1,FALSE,FALSE,3,TRUE,1,FALSE,100,"Swvu.PLA1.","ACwvu.PLA1.",#N/A,FALSE,FALSE,0,0,0,0,2,"","",TRUE,TRUE,FALSE,FALSE,1,60,#N/A,#N/A,FALSE,FALSE,FALSE,FALSE,FALSE,FALSE,FALSE,9,65532,65532,FALSE,FALSE,TRUE,TRUE,TRUE}</definedName>
    <definedName name="board" localSheetId="160" hidden="1">{FALSE,FALSE,-1.25,-15.5,484.5,276.75,FALSE,FALSE,TRUE,TRUE,0,12,#N/A,46,#N/A,2.93460490463215,15.35,1,FALSE,FALSE,3,TRUE,1,FALSE,100,"Swvu.PLA1.","ACwvu.PLA1.",#N/A,FALSE,FALSE,0,0,0,0,2,"","",TRUE,TRUE,FALSE,FALSE,1,60,#N/A,#N/A,FALSE,FALSE,FALSE,FALSE,FALSE,FALSE,FALSE,9,65532,65532,FALSE,FALSE,TRUE,TRUE,TRUE}</definedName>
    <definedName name="board" localSheetId="163" hidden="1">{FALSE,FALSE,-1.25,-15.5,484.5,276.75,FALSE,FALSE,TRUE,TRUE,0,12,#N/A,46,#N/A,2.93460490463215,15.35,1,FALSE,FALSE,3,TRUE,1,FALSE,100,"Swvu.PLA1.","ACwvu.PLA1.",#N/A,FALSE,FALSE,0,0,0,0,2,"","",TRUE,TRUE,FALSE,FALSE,1,60,#N/A,#N/A,FALSE,FALSE,FALSE,FALSE,FALSE,FALSE,FALSE,9,65532,65532,FALSE,FALSE,TRUE,TRUE,TRUE}</definedName>
    <definedName name="board" localSheetId="168" hidden="1">{FALSE,FALSE,-1.25,-15.5,484.5,276.75,FALSE,FALSE,TRUE,TRUE,0,12,#N/A,46,#N/A,2.93460490463215,15.35,1,FALSE,FALSE,3,TRUE,1,FALSE,100,"Swvu.PLA1.","ACwvu.PLA1.",#N/A,FALSE,FALSE,0,0,0,0,2,"","",TRUE,TRUE,FALSE,FALSE,1,60,#N/A,#N/A,FALSE,FALSE,FALSE,FALSE,FALSE,FALSE,FALSE,9,65532,65532,FALSE,FALSE,TRUE,TRUE,TRUE}</definedName>
    <definedName name="board" localSheetId="169" hidden="1">{FALSE,FALSE,-1.25,-15.5,484.5,276.75,FALSE,FALSE,TRUE,TRUE,0,12,#N/A,46,#N/A,2.93460490463215,15.35,1,FALSE,FALSE,3,TRUE,1,FALSE,100,"Swvu.PLA1.","ACwvu.PLA1.",#N/A,FALSE,FALSE,0,0,0,0,2,"","",TRUE,TRUE,FALSE,FALSE,1,60,#N/A,#N/A,FALSE,FALSE,FALSE,FALSE,FALSE,FALSE,FALSE,9,65532,65532,FALSE,FALSE,TRUE,TRUE,TRUE}</definedName>
    <definedName name="board" localSheetId="170" hidden="1">{FALSE,FALSE,-1.25,-15.5,484.5,276.75,FALSE,FALSE,TRUE,TRUE,0,12,#N/A,46,#N/A,2.93460490463215,15.35,1,FALSE,FALSE,3,TRUE,1,FALSE,100,"Swvu.PLA1.","ACwvu.PLA1.",#N/A,FALSE,FALSE,0,0,0,0,2,"","",TRUE,TRUE,FALSE,FALSE,1,60,#N/A,#N/A,FALSE,FALSE,FALSE,FALSE,FALSE,FALSE,FALSE,9,65532,65532,FALSE,FALSE,TRUE,TRUE,TRUE}</definedName>
    <definedName name="board" localSheetId="17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2" hidden="1">{FALSE,FALSE,-1.25,-15.5,484.5,276.75,FALSE,FALSE,TRUE,TRUE,0,12,#N/A,46,#N/A,2.93460490463215,15.35,1,FALSE,FALSE,3,TRUE,1,FALSE,100,"Swvu.PLA1.","ACwvu.PLA1.",#N/A,FALSE,FALSE,0,0,0,0,2,"","",TRUE,TRUE,FALSE,FALSE,1,60,#N/A,#N/A,FALSE,FALSE,FALSE,FALSE,FALSE,FALSE,FALSE,9,65532,65532,FALSE,FALSE,TRUE,TRUE,TRUE}</definedName>
    <definedName name="board" localSheetId="181"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8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5" hidden="1">{FALSE,FALSE,-1.25,-15.5,484.5,276.75,FALSE,FALSE,TRUE,TRUE,0,12,#N/A,46,#N/A,2.93460490463215,15.35,1,FALSE,FALSE,3,TRUE,1,FALSE,100,"Swvu.PLA1.","ACwvu.PLA1.",#N/A,FALSE,FALSE,0,0,0,0,2,"","",TRUE,TRUE,FALSE,FALSE,1,60,#N/A,#N/A,FALSE,FALSE,FALSE,FALSE,FALSE,FALSE,FALSE,9,65532,65532,FALSE,FALSE,TRUE,TRUE,TRUE}</definedName>
    <definedName name="board" localSheetId="10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7" hidden="1">{FALSE,FALSE,-1.25,-15.5,484.5,276.75,FALSE,FALSE,TRUE,TRUE,0,12,#N/A,46,#N/A,2.93460490463215,15.35,1,FALSE,FALSE,3,TRUE,1,FALSE,100,"Swvu.PLA1.","ACwvu.PLA1.",#N/A,FALSE,FALSE,0,0,0,0,2,"","",TRUE,TRUE,FALSE,FALSE,1,60,#N/A,#N/A,FALSE,FALSE,FALSE,FALSE,FALSE,FALSE,FALSE,9,65532,65532,FALSE,FALSE,TRUE,TRUE,TRUE}</definedName>
    <definedName name="board" localSheetId="108" hidden="1">{FALSE,FALSE,-1.25,-15.5,484.5,276.75,FALSE,FALSE,TRUE,TRUE,0,12,#N/A,46,#N/A,2.93460490463215,15.35,1,FALSE,FALSE,3,TRUE,1,FALSE,100,"Swvu.PLA1.","ACwvu.PLA1.",#N/A,FALSE,FALSE,0,0,0,0,2,"","",TRUE,TRUE,FALSE,FALSE,1,60,#N/A,#N/A,FALSE,FALSE,FALSE,FALSE,FALSE,FALSE,FALSE,9,65532,65532,FALSE,FALSE,TRUE,TRUE,TRUE}</definedName>
    <definedName name="board" localSheetId="10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4"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m">'[7]10'!#REF!</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15" hidden="1">{FALSE,FALSE,-1.25,-15.5,484.5,276.75,FALSE,FALSE,TRUE,TRUE,0,12,#N/A,46,#N/A,2.93460490463215,15.35,1,FALSE,FALSE,3,TRUE,1,FALSE,100,"Swvu.PLA1.","ACwvu.PLA1.",#N/A,FALSE,FALSE,0,0,0,0,2,"","",TRUE,TRUE,FALSE,FALSE,1,60,#N/A,#N/A,FALSE,FALSE,FALSE,FALSE,FALSE,FALSE,FALSE,9,65532,65532,FALSE,FALSE,TRUE,TRUE,TRUE}</definedName>
    <definedName name="caja" localSheetId="121" hidden="1">{FALSE,FALSE,-1.25,-15.5,484.5,276.75,FALSE,FALSE,TRUE,TRUE,0,12,#N/A,46,#N/A,2.93460490463215,15.35,1,FALSE,FALSE,3,TRUE,1,FALSE,100,"Swvu.PLA1.","ACwvu.PLA1.",#N/A,FALSE,FALSE,0,0,0,0,2,"","",TRUE,TRUE,FALSE,FALSE,1,60,#N/A,#N/A,FALSE,FALSE,FALSE,FALSE,FALSE,FALSE,FALSE,9,65532,65532,FALSE,FALSE,TRUE,TRUE,TRUE}</definedName>
    <definedName name="caja" localSheetId="122" hidden="1">{FALSE,FALSE,-1.25,-15.5,484.5,276.75,FALSE,FALSE,TRUE,TRUE,0,12,#N/A,46,#N/A,2.93460490463215,15.35,1,FALSE,FALSE,3,TRUE,1,FALSE,100,"Swvu.PLA1.","ACwvu.PLA1.",#N/A,FALSE,FALSE,0,0,0,0,2,"","",TRUE,TRUE,FALSE,FALSE,1,60,#N/A,#N/A,FALSE,FALSE,FALSE,FALSE,FALSE,FALSE,FALSE,9,65532,65532,FALSE,FALSE,TRUE,TRUE,TRUE}</definedName>
    <definedName name="caja" localSheetId="123" hidden="1">{FALSE,FALSE,-1.25,-15.5,484.5,276.75,FALSE,FALSE,TRUE,TRUE,0,12,#N/A,46,#N/A,2.93460490463215,15.35,1,FALSE,FALSE,3,TRUE,1,FALSE,100,"Swvu.PLA1.","ACwvu.PLA1.",#N/A,FALSE,FALSE,0,0,0,0,2,"","",TRUE,TRUE,FALSE,FALSE,1,60,#N/A,#N/A,FALSE,FALSE,FALSE,FALSE,FALSE,FALSE,FALSE,9,65532,65532,FALSE,FALSE,TRUE,TRUE,TRUE}</definedName>
    <definedName name="caja" localSheetId="117" hidden="1">{FALSE,FALSE,-1.25,-15.5,484.5,276.75,FALSE,FALSE,TRUE,TRUE,0,12,#N/A,46,#N/A,2.93460490463215,15.35,1,FALSE,FALSE,3,TRUE,1,FALSE,100,"Swvu.PLA1.","ACwvu.PLA1.",#N/A,FALSE,FALSE,0,0,0,0,2,"","",TRUE,TRUE,FALSE,FALSE,1,60,#N/A,#N/A,FALSE,FALSE,FALSE,FALSE,FALSE,FALSE,FALSE,9,65532,65532,FALSE,FALSE,TRUE,TRUE,TRUE}</definedName>
    <definedName name="caja" localSheetId="118" hidden="1">{FALSE,FALSE,-1.25,-15.5,484.5,276.75,FALSE,FALSE,TRUE,TRUE,0,12,#N/A,46,#N/A,2.93460490463215,15.35,1,FALSE,FALSE,3,TRUE,1,FALSE,100,"Swvu.PLA1.","ACwvu.PLA1.",#N/A,FALSE,FALSE,0,0,0,0,2,"","",TRUE,TRUE,FALSE,FALSE,1,60,#N/A,#N/A,FALSE,FALSE,FALSE,FALSE,FALSE,FALSE,FALSE,9,65532,65532,FALSE,FALSE,TRUE,TRUE,TRUE}</definedName>
    <definedName name="caja" localSheetId="119" hidden="1">{FALSE,FALSE,-1.25,-15.5,484.5,276.75,FALSE,FALSE,TRUE,TRUE,0,12,#N/A,46,#N/A,2.93460490463215,15.35,1,FALSE,FALSE,3,TRUE,1,FALSE,100,"Swvu.PLA1.","ACwvu.PLA1.",#N/A,FALSE,FALSE,0,0,0,0,2,"","",TRUE,TRUE,FALSE,FALSE,1,60,#N/A,#N/A,FALSE,FALSE,FALSE,FALSE,FALSE,FALSE,FALSE,9,65532,65532,FALSE,FALSE,TRUE,TRUE,TRUE}</definedName>
    <definedName name="caja" localSheetId="120" hidden="1">{FALSE,FALSE,-1.25,-15.5,484.5,276.75,FALSE,FALSE,TRUE,TRUE,0,12,#N/A,46,#N/A,2.93460490463215,15.35,1,FALSE,FALSE,3,TRUE,1,FALSE,100,"Swvu.PLA1.","ACwvu.PLA1.",#N/A,FALSE,FALSE,0,0,0,0,2,"","",TRUE,TRUE,FALSE,FALSE,1,60,#N/A,#N/A,FALSE,FALSE,FALSE,FALSE,FALSE,FALSE,FALSE,9,65532,65532,FALSE,FALSE,TRUE,TRUE,TRUE}</definedName>
    <definedName name="caja" localSheetId="154" hidden="1">{FALSE,FALSE,-1.25,-15.5,484.5,276.75,FALSE,FALSE,TRUE,TRUE,0,12,#N/A,46,#N/A,2.93460490463215,15.35,1,FALSE,FALSE,3,TRUE,1,FALSE,100,"Swvu.PLA1.","ACwvu.PLA1.",#N/A,FALSE,FALSE,0,0,0,0,2,"","",TRUE,TRUE,FALSE,FALSE,1,60,#N/A,#N/A,FALSE,FALSE,FALSE,FALSE,FALSE,FALSE,FALSE,9,65532,65532,FALSE,FALSE,TRUE,TRUE,TRUE}</definedName>
    <definedName name="caja" localSheetId="160" hidden="1">{FALSE,FALSE,-1.25,-15.5,484.5,276.75,FALSE,FALSE,TRUE,TRUE,0,12,#N/A,46,#N/A,2.93460490463215,15.35,1,FALSE,FALSE,3,TRUE,1,FALSE,100,"Swvu.PLA1.","ACwvu.PLA1.",#N/A,FALSE,FALSE,0,0,0,0,2,"","",TRUE,TRUE,FALSE,FALSE,1,60,#N/A,#N/A,FALSE,FALSE,FALSE,FALSE,FALSE,FALSE,FALSE,9,65532,65532,FALSE,FALSE,TRUE,TRUE,TRUE}</definedName>
    <definedName name="caja" localSheetId="163" hidden="1">{FALSE,FALSE,-1.25,-15.5,484.5,276.75,FALSE,FALSE,TRUE,TRUE,0,12,#N/A,46,#N/A,2.93460490463215,15.35,1,FALSE,FALSE,3,TRUE,1,FALSE,100,"Swvu.PLA1.","ACwvu.PLA1.",#N/A,FALSE,FALSE,0,0,0,0,2,"","",TRUE,TRUE,FALSE,FALSE,1,60,#N/A,#N/A,FALSE,FALSE,FALSE,FALSE,FALSE,FALSE,FALSE,9,65532,65532,FALSE,FALSE,TRUE,TRUE,TRUE}</definedName>
    <definedName name="caja" localSheetId="168" hidden="1">{FALSE,FALSE,-1.25,-15.5,484.5,276.75,FALSE,FALSE,TRUE,TRUE,0,12,#N/A,46,#N/A,2.93460490463215,15.35,1,FALSE,FALSE,3,TRUE,1,FALSE,100,"Swvu.PLA1.","ACwvu.PLA1.",#N/A,FALSE,FALSE,0,0,0,0,2,"","",TRUE,TRUE,FALSE,FALSE,1,60,#N/A,#N/A,FALSE,FALSE,FALSE,FALSE,FALSE,FALSE,FALSE,9,65532,65532,FALSE,FALSE,TRUE,TRUE,TRUE}</definedName>
    <definedName name="caja" localSheetId="169" hidden="1">{FALSE,FALSE,-1.25,-15.5,484.5,276.75,FALSE,FALSE,TRUE,TRUE,0,12,#N/A,46,#N/A,2.93460490463215,15.35,1,FALSE,FALSE,3,TRUE,1,FALSE,100,"Swvu.PLA1.","ACwvu.PLA1.",#N/A,FALSE,FALSE,0,0,0,0,2,"","",TRUE,TRUE,FALSE,FALSE,1,60,#N/A,#N/A,FALSE,FALSE,FALSE,FALSE,FALSE,FALSE,FALSE,9,65532,65532,FALSE,FALSE,TRUE,TRUE,TRUE}</definedName>
    <definedName name="caja" localSheetId="170" hidden="1">{FALSE,FALSE,-1.25,-15.5,484.5,276.75,FALSE,FALSE,TRUE,TRUE,0,12,#N/A,46,#N/A,2.93460490463215,15.35,1,FALSE,FALSE,3,TRUE,1,FALSE,100,"Swvu.PLA1.","ACwvu.PLA1.",#N/A,FALSE,FALSE,0,0,0,0,2,"","",TRUE,TRUE,FALSE,FALSE,1,60,#N/A,#N/A,FALSE,FALSE,FALSE,FALSE,FALSE,FALSE,FALSE,9,65532,65532,FALSE,FALSE,TRUE,TRUE,TRUE}</definedName>
    <definedName name="caja" localSheetId="171" hidden="1">{FALSE,FALSE,-1.25,-15.5,484.5,276.75,FALSE,FALSE,TRUE,TRUE,0,12,#N/A,46,#N/A,2.93460490463215,15.35,1,FALSE,FALSE,3,TRUE,1,FALSE,100,"Swvu.PLA1.","ACwvu.PLA1.",#N/A,FALSE,FALSE,0,0,0,0,2,"","",TRUE,TRUE,FALSE,FALSE,1,60,#N/A,#N/A,FALSE,FALSE,FALSE,FALSE,FALSE,FALSE,FALSE,9,65532,65532,FALSE,FALSE,TRUE,TRUE,TRUE}</definedName>
    <definedName name="caja" localSheetId="172" hidden="1">{FALSE,FALSE,-1.25,-15.5,484.5,276.75,FALSE,FALSE,TRUE,TRUE,0,12,#N/A,46,#N/A,2.93460490463215,15.35,1,FALSE,FALSE,3,TRUE,1,FALSE,100,"Swvu.PLA1.","ACwvu.PLA1.",#N/A,FALSE,FALSE,0,0,0,0,2,"","",TRUE,TRUE,FALSE,FALSE,1,60,#N/A,#N/A,FALSE,FALSE,FALSE,FALSE,FALSE,FALSE,FALSE,9,65532,65532,FALSE,FALSE,TRUE,TRUE,TRUE}</definedName>
    <definedName name="caja" localSheetId="181"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86"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12" hidden="1">{FALSE,FALSE,-1.25,-15.5,484.5,276.75,FALSE,FALSE,TRUE,TRUE,0,12,#N/A,46,#N/A,2.93460490463215,15.35,1,FALSE,FALSE,3,TRUE,1,FALSE,100,"Swvu.PLA1.","ACwvu.PLA1.",#N/A,FALSE,FALSE,0,0,0,0,2,"","",TRUE,TRUE,FALSE,FALSE,1,60,#N/A,#N/A,FALSE,FALSE,FALSE,FALSE,FALSE,FALSE,FALSE,9,65532,65532,FALSE,FALSE,TRUE,TRUE,TRUE}</definedName>
    <definedName name="caja" localSheetId="113" hidden="1">{FALSE,FALSE,-1.25,-15.5,484.5,276.75,FALSE,FALSE,TRUE,TRUE,0,12,#N/A,46,#N/A,2.93460490463215,15.35,1,FALSE,FALSE,3,TRUE,1,FALSE,100,"Swvu.PLA1.","ACwvu.PLA1.",#N/A,FALSE,FALSE,0,0,0,0,2,"","",TRUE,TRUE,FALSE,FALSE,1,60,#N/A,#N/A,FALSE,FALSE,FALSE,FALSE,FALSE,FALSE,FALSE,9,65532,65532,FALSE,FALSE,TRUE,TRUE,TRUE}</definedName>
    <definedName name="caja" localSheetId="114"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4"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1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1" hidden="1">{FALSE,FALSE,-1.25,-15.5,484.5,276.75,FALSE,FALSE,TRUE,TRUE,0,12,#N/A,46,#N/A,2.93460490463215,15.35,1,FALSE,FALSE,3,TRUE,1,FALSE,100,"Swvu.PLA1.","ACwvu.PLA1.",#N/A,FALSE,FALSE,0,0,0,0,2,"","",TRUE,TRUE,FALSE,FALSE,1,60,#N/A,#N/A,FALSE,FALSE,FALSE,FALSE,FALSE,FALSE,FALSE,9,65532,65532,FALSE,FALSE,TRUE,TRUE,TRUE}</definedName>
    <definedName name="caja" localSheetId="174"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2" hidden="1">{FALSE,FALSE,-1.25,-15.5,484.5,276.75,FALSE,FALSE,TRUE,TRUE,0,12,#N/A,46,#N/A,2.93460490463215,15.35,1,FALSE,FALSE,3,TRUE,1,FALSE,100,"Swvu.PLA1.","ACwvu.PLA1.",#N/A,FALSE,FALSE,0,0,0,0,2,"","",TRUE,TRUE,FALSE,FALSE,1,60,#N/A,#N/A,FALSE,FALSE,FALSE,FALSE,FALSE,FALSE,FALSE,9,65532,65532,FALSE,FALSE,TRUE,TRUE,TRUE}</definedName>
    <definedName name="caja1" localSheetId="123" hidden="1">{FALSE,FALSE,-1.25,-15.5,484.5,276.75,FALSE,FALSE,TRUE,TRUE,0,12,#N/A,46,#N/A,2.93460490463215,15.35,1,FALSE,FALSE,3,TRUE,1,FALSE,100,"Swvu.PLA1.","ACwvu.PLA1.",#N/A,FALSE,FALSE,0,0,0,0,2,"","",TRUE,TRUE,FALSE,FALSE,1,60,#N/A,#N/A,FALSE,FALSE,FALSE,FALSE,FALSE,FALSE,FALSE,9,65532,65532,FALSE,FALSE,TRUE,TRUE,TRUE}</definedName>
    <definedName name="caja1" localSheetId="1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19" hidden="1">{FALSE,FALSE,-1.25,-15.5,484.5,276.75,FALSE,FALSE,TRUE,TRUE,0,12,#N/A,46,#N/A,2.93460490463215,15.35,1,FALSE,FALSE,3,TRUE,1,FALSE,100,"Swvu.PLA1.","ACwvu.PLA1.",#N/A,FALSE,FALSE,0,0,0,0,2,"","",TRUE,TRUE,FALSE,FALSE,1,60,#N/A,#N/A,FALSE,FALSE,FALSE,FALSE,FALSE,FALSE,FALSE,9,65532,65532,FALSE,FALSE,TRUE,TRUE,TRUE}</definedName>
    <definedName name="caja1" localSheetId="120" hidden="1">{FALSE,FALSE,-1.25,-15.5,484.5,276.75,FALSE,FALSE,TRUE,TRUE,0,12,#N/A,46,#N/A,2.93460490463215,15.35,1,FALSE,FALSE,3,TRUE,1,FALSE,100,"Swvu.PLA1.","ACwvu.PLA1.",#N/A,FALSE,FALSE,0,0,0,0,2,"","",TRUE,TRUE,FALSE,FALSE,1,60,#N/A,#N/A,FALSE,FALSE,FALSE,FALSE,FALSE,FALSE,FALSE,9,65532,65532,FALSE,FALSE,TRUE,TRUE,TRUE}</definedName>
    <definedName name="caja1" localSheetId="154" hidden="1">{FALSE,FALSE,-1.25,-15.5,484.5,276.75,FALSE,FALSE,TRUE,TRUE,0,12,#N/A,46,#N/A,2.93460490463215,15.35,1,FALSE,FALSE,3,TRUE,1,FALSE,100,"Swvu.PLA1.","ACwvu.PLA1.",#N/A,FALSE,FALSE,0,0,0,0,2,"","",TRUE,TRUE,FALSE,FALSE,1,60,#N/A,#N/A,FALSE,FALSE,FALSE,FALSE,FALSE,FALSE,FALSE,9,65532,65532,FALSE,FALSE,TRUE,TRUE,TRUE}</definedName>
    <definedName name="caja1" localSheetId="160" hidden="1">{FALSE,FALSE,-1.25,-15.5,484.5,276.75,FALSE,FALSE,TRUE,TRUE,0,12,#N/A,46,#N/A,2.93460490463215,15.35,1,FALSE,FALSE,3,TRUE,1,FALSE,100,"Swvu.PLA1.","ACwvu.PLA1.",#N/A,FALSE,FALSE,0,0,0,0,2,"","",TRUE,TRUE,FALSE,FALSE,1,60,#N/A,#N/A,FALSE,FALSE,FALSE,FALSE,FALSE,FALSE,FALSE,9,65532,65532,FALSE,FALSE,TRUE,TRUE,TRUE}</definedName>
    <definedName name="caja1" localSheetId="163" hidden="1">{FALSE,FALSE,-1.25,-15.5,484.5,276.75,FALSE,FALSE,TRUE,TRUE,0,12,#N/A,46,#N/A,2.93460490463215,15.35,1,FALSE,FALSE,3,TRUE,1,FALSE,100,"Swvu.PLA1.","ACwvu.PLA1.",#N/A,FALSE,FALSE,0,0,0,0,2,"","",TRUE,TRUE,FALSE,FALSE,1,60,#N/A,#N/A,FALSE,FALSE,FALSE,FALSE,FALSE,FALSE,FALSE,9,65532,65532,FALSE,FALSE,TRUE,TRUE,TRUE}</definedName>
    <definedName name="caja1" localSheetId="168" hidden="1">{FALSE,FALSE,-1.25,-15.5,484.5,276.75,FALSE,FALSE,TRUE,TRUE,0,12,#N/A,46,#N/A,2.93460490463215,15.35,1,FALSE,FALSE,3,TRUE,1,FALSE,100,"Swvu.PLA1.","ACwvu.PLA1.",#N/A,FALSE,FALSE,0,0,0,0,2,"","",TRUE,TRUE,FALSE,FALSE,1,60,#N/A,#N/A,FALSE,FALSE,FALSE,FALSE,FALSE,FALSE,FALSE,9,65532,65532,FALSE,FALSE,TRUE,TRUE,TRUE}</definedName>
    <definedName name="caja1" localSheetId="169" hidden="1">{FALSE,FALSE,-1.25,-15.5,484.5,276.75,FALSE,FALSE,TRUE,TRUE,0,12,#N/A,46,#N/A,2.93460490463215,15.35,1,FALSE,FALSE,3,TRUE,1,FALSE,100,"Swvu.PLA1.","ACwvu.PLA1.",#N/A,FALSE,FALSE,0,0,0,0,2,"","",TRUE,TRUE,FALSE,FALSE,1,60,#N/A,#N/A,FALSE,FALSE,FALSE,FALSE,FALSE,FALSE,FALSE,9,65532,65532,FALSE,FALSE,TRUE,TRUE,TRUE}</definedName>
    <definedName name="caja1" localSheetId="170" hidden="1">{FALSE,FALSE,-1.25,-15.5,484.5,276.75,FALSE,FALSE,TRUE,TRUE,0,12,#N/A,46,#N/A,2.93460490463215,15.35,1,FALSE,FALSE,3,TRUE,1,FALSE,100,"Swvu.PLA1.","ACwvu.PLA1.",#N/A,FALSE,FALSE,0,0,0,0,2,"","",TRUE,TRUE,FALSE,FALSE,1,60,#N/A,#N/A,FALSE,FALSE,FALSE,FALSE,FALSE,FALSE,FALSE,9,65532,65532,FALSE,FALSE,TRUE,TRUE,TRUE}</definedName>
    <definedName name="caja1" localSheetId="17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2" hidden="1">{FALSE,FALSE,-1.25,-15.5,484.5,276.75,FALSE,FALSE,TRUE,TRUE,0,12,#N/A,46,#N/A,2.93460490463215,15.35,1,FALSE,FALSE,3,TRUE,1,FALSE,100,"Swvu.PLA1.","ACwvu.PLA1.",#N/A,FALSE,FALSE,0,0,0,0,2,"","",TRUE,TRUE,FALSE,FALSE,1,60,#N/A,#N/A,FALSE,FALSE,FALSE,FALSE,FALSE,FALSE,FALSE,9,65532,65532,FALSE,FALSE,TRUE,TRUE,TRUE}</definedName>
    <definedName name="caja1" localSheetId="181"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8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4"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2" hidden="1">{FALSE,FALSE,-1.25,-15.5,484.5,276.75,FALSE,FALSE,TRUE,TRUE,0,12,#N/A,46,#N/A,2.93460490463215,15.35,1,FALSE,FALSE,3,TRUE,1,FALSE,100,"Swvu.PLA1.","ACwvu.PLA1.",#N/A,FALSE,FALSE,0,0,0,0,2,"","",TRUE,TRUE,FALSE,FALSE,1,60,#N/A,#N/A,FALSE,FALSE,FALSE,FALSE,FALSE,FALSE,FALSE,9,65532,65532,FALSE,FALSE,TRUE,TRUE,TRUE}</definedName>
    <definedName name="caja2" localSheetId="123" hidden="1">{FALSE,FALSE,-1.25,-15.5,484.5,276.75,FALSE,FALSE,TRUE,TRUE,0,12,#N/A,46,#N/A,2.93460490463215,15.35,1,FALSE,FALSE,3,TRUE,1,FALSE,100,"Swvu.PLA1.","ACwvu.PLA1.",#N/A,FALSE,FALSE,0,0,0,0,2,"","",TRUE,TRUE,FALSE,FALSE,1,60,#N/A,#N/A,FALSE,FALSE,FALSE,FALSE,FALSE,FALSE,FALSE,9,65532,65532,FALSE,FALSE,TRUE,TRUE,TRUE}</definedName>
    <definedName name="caja2" localSheetId="1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19" hidden="1">{FALSE,FALSE,-1.25,-15.5,484.5,276.75,FALSE,FALSE,TRUE,TRUE,0,12,#N/A,46,#N/A,2.93460490463215,15.35,1,FALSE,FALSE,3,TRUE,1,FALSE,100,"Swvu.PLA1.","ACwvu.PLA1.",#N/A,FALSE,FALSE,0,0,0,0,2,"","",TRUE,TRUE,FALSE,FALSE,1,60,#N/A,#N/A,FALSE,FALSE,FALSE,FALSE,FALSE,FALSE,FALSE,9,65532,65532,FALSE,FALSE,TRUE,TRUE,TRUE}</definedName>
    <definedName name="caja2" localSheetId="120" hidden="1">{FALSE,FALSE,-1.25,-15.5,484.5,276.75,FALSE,FALSE,TRUE,TRUE,0,12,#N/A,46,#N/A,2.93460490463215,15.35,1,FALSE,FALSE,3,TRUE,1,FALSE,100,"Swvu.PLA1.","ACwvu.PLA1.",#N/A,FALSE,FALSE,0,0,0,0,2,"","",TRUE,TRUE,FALSE,FALSE,1,60,#N/A,#N/A,FALSE,FALSE,FALSE,FALSE,FALSE,FALSE,FALSE,9,65532,65532,FALSE,FALSE,TRUE,TRUE,TRUE}</definedName>
    <definedName name="caja2" localSheetId="154" hidden="1">{FALSE,FALSE,-1.25,-15.5,484.5,276.75,FALSE,FALSE,TRUE,TRUE,0,12,#N/A,46,#N/A,2.93460490463215,15.35,1,FALSE,FALSE,3,TRUE,1,FALSE,100,"Swvu.PLA1.","ACwvu.PLA1.",#N/A,FALSE,FALSE,0,0,0,0,2,"","",TRUE,TRUE,FALSE,FALSE,1,60,#N/A,#N/A,FALSE,FALSE,FALSE,FALSE,FALSE,FALSE,FALSE,9,65532,65532,FALSE,FALSE,TRUE,TRUE,TRUE}</definedName>
    <definedName name="caja2" localSheetId="160" hidden="1">{FALSE,FALSE,-1.25,-15.5,484.5,276.75,FALSE,FALSE,TRUE,TRUE,0,12,#N/A,46,#N/A,2.93460490463215,15.35,1,FALSE,FALSE,3,TRUE,1,FALSE,100,"Swvu.PLA1.","ACwvu.PLA1.",#N/A,FALSE,FALSE,0,0,0,0,2,"","",TRUE,TRUE,FALSE,FALSE,1,60,#N/A,#N/A,FALSE,FALSE,FALSE,FALSE,FALSE,FALSE,FALSE,9,65532,65532,FALSE,FALSE,TRUE,TRUE,TRUE}</definedName>
    <definedName name="caja2" localSheetId="163" hidden="1">{FALSE,FALSE,-1.25,-15.5,484.5,276.75,FALSE,FALSE,TRUE,TRUE,0,12,#N/A,46,#N/A,2.93460490463215,15.35,1,FALSE,FALSE,3,TRUE,1,FALSE,100,"Swvu.PLA1.","ACwvu.PLA1.",#N/A,FALSE,FALSE,0,0,0,0,2,"","",TRUE,TRUE,FALSE,FALSE,1,60,#N/A,#N/A,FALSE,FALSE,FALSE,FALSE,FALSE,FALSE,FALSE,9,65532,65532,FALSE,FALSE,TRUE,TRUE,TRUE}</definedName>
    <definedName name="caja2" localSheetId="168" hidden="1">{FALSE,FALSE,-1.25,-15.5,484.5,276.75,FALSE,FALSE,TRUE,TRUE,0,12,#N/A,46,#N/A,2.93460490463215,15.35,1,FALSE,FALSE,3,TRUE,1,FALSE,100,"Swvu.PLA1.","ACwvu.PLA1.",#N/A,FALSE,FALSE,0,0,0,0,2,"","",TRUE,TRUE,FALSE,FALSE,1,60,#N/A,#N/A,FALSE,FALSE,FALSE,FALSE,FALSE,FALSE,FALSE,9,65532,65532,FALSE,FALSE,TRUE,TRUE,TRUE}</definedName>
    <definedName name="caja2" localSheetId="169" hidden="1">{FALSE,FALSE,-1.25,-15.5,484.5,276.75,FALSE,FALSE,TRUE,TRUE,0,12,#N/A,46,#N/A,2.93460490463215,15.35,1,FALSE,FALSE,3,TRUE,1,FALSE,100,"Swvu.PLA1.","ACwvu.PLA1.",#N/A,FALSE,FALSE,0,0,0,0,2,"","",TRUE,TRUE,FALSE,FALSE,1,60,#N/A,#N/A,FALSE,FALSE,FALSE,FALSE,FALSE,FALSE,FALSE,9,65532,65532,FALSE,FALSE,TRUE,TRUE,TRUE}</definedName>
    <definedName name="caja2" localSheetId="170" hidden="1">{FALSE,FALSE,-1.25,-15.5,484.5,276.75,FALSE,FALSE,TRUE,TRUE,0,12,#N/A,46,#N/A,2.93460490463215,15.35,1,FALSE,FALSE,3,TRUE,1,FALSE,100,"Swvu.PLA1.","ACwvu.PLA1.",#N/A,FALSE,FALSE,0,0,0,0,2,"","",TRUE,TRUE,FALSE,FALSE,1,60,#N/A,#N/A,FALSE,FALSE,FALSE,FALSE,FALSE,FALSE,FALSE,9,65532,65532,FALSE,FALSE,TRUE,TRUE,TRUE}</definedName>
    <definedName name="caja2" localSheetId="17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2" hidden="1">{FALSE,FALSE,-1.25,-15.5,484.5,276.75,FALSE,FALSE,TRUE,TRUE,0,12,#N/A,46,#N/A,2.93460490463215,15.35,1,FALSE,FALSE,3,TRUE,1,FALSE,100,"Swvu.PLA1.","ACwvu.PLA1.",#N/A,FALSE,FALSE,0,0,0,0,2,"","",TRUE,TRUE,FALSE,FALSE,1,60,#N/A,#N/A,FALSE,FALSE,FALSE,FALSE,FALSE,FALSE,FALSE,9,65532,65532,FALSE,FALSE,TRUE,TRUE,TRUE}</definedName>
    <definedName name="caja2" localSheetId="181"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8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4"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3" hidden="1">{FALSE,FALSE,-1.25,-15.5,484.5,276.75,FALSE,FALSE,TRUE,TRUE,0,12,#N/A,46,#N/A,2.93460490463215,15.35,1,FALSE,FALSE,3,TRUE,1,FALSE,100,"Swvu.PLA1.","ACwvu.PLA1.",#N/A,FALSE,FALSE,0,0,0,0,2,"","",TRUE,TRUE,FALSE,FALSE,1,60,#N/A,#N/A,FALSE,FALSE,FALSE,FALSE,FALSE,FALSE,FALSE,9,65532,65532,FALSE,FALSE,TRUE,TRUE,TRUE}</definedName>
    <definedName name="caja3" localSheetId="1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19" hidden="1">{FALSE,FALSE,-1.25,-15.5,484.5,276.75,FALSE,FALSE,TRUE,TRUE,0,12,#N/A,46,#N/A,2.93460490463215,15.35,1,FALSE,FALSE,3,TRUE,1,FALSE,100,"Swvu.PLA1.","ACwvu.PLA1.",#N/A,FALSE,FALSE,0,0,0,0,2,"","",TRUE,TRUE,FALSE,FALSE,1,60,#N/A,#N/A,FALSE,FALSE,FALSE,FALSE,FALSE,FALSE,FALSE,9,65532,65532,FALSE,FALSE,TRUE,TRUE,TRUE}</definedName>
    <definedName name="caja3" localSheetId="120" hidden="1">{FALSE,FALSE,-1.25,-15.5,484.5,276.75,FALSE,FALSE,TRUE,TRUE,0,12,#N/A,46,#N/A,2.93460490463215,15.35,1,FALSE,FALSE,3,TRUE,1,FALSE,100,"Swvu.PLA1.","ACwvu.PLA1.",#N/A,FALSE,FALSE,0,0,0,0,2,"","",TRUE,TRUE,FALSE,FALSE,1,60,#N/A,#N/A,FALSE,FALSE,FALSE,FALSE,FALSE,FALSE,FALSE,9,65532,65532,FALSE,FALSE,TRUE,TRUE,TRUE}</definedName>
    <definedName name="caja3" localSheetId="154" hidden="1">{FALSE,FALSE,-1.25,-15.5,484.5,276.75,FALSE,FALSE,TRUE,TRUE,0,12,#N/A,46,#N/A,2.93460490463215,15.35,1,FALSE,FALSE,3,TRUE,1,FALSE,100,"Swvu.PLA1.","ACwvu.PLA1.",#N/A,FALSE,FALSE,0,0,0,0,2,"","",TRUE,TRUE,FALSE,FALSE,1,60,#N/A,#N/A,FALSE,FALSE,FALSE,FALSE,FALSE,FALSE,FALSE,9,65532,65532,FALSE,FALSE,TRUE,TRUE,TRUE}</definedName>
    <definedName name="caja3" localSheetId="160" hidden="1">{FALSE,FALSE,-1.25,-15.5,484.5,276.75,FALSE,FALSE,TRUE,TRUE,0,12,#N/A,46,#N/A,2.93460490463215,15.35,1,FALSE,FALSE,3,TRUE,1,FALSE,100,"Swvu.PLA1.","ACwvu.PLA1.",#N/A,FALSE,FALSE,0,0,0,0,2,"","",TRUE,TRUE,FALSE,FALSE,1,60,#N/A,#N/A,FALSE,FALSE,FALSE,FALSE,FALSE,FALSE,FALSE,9,65532,65532,FALSE,FALSE,TRUE,TRUE,TRUE}</definedName>
    <definedName name="caja3" localSheetId="163" hidden="1">{FALSE,FALSE,-1.25,-15.5,484.5,276.75,FALSE,FALSE,TRUE,TRUE,0,12,#N/A,46,#N/A,2.93460490463215,15.35,1,FALSE,FALSE,3,TRUE,1,FALSE,100,"Swvu.PLA1.","ACwvu.PLA1.",#N/A,FALSE,FALSE,0,0,0,0,2,"","",TRUE,TRUE,FALSE,FALSE,1,60,#N/A,#N/A,FALSE,FALSE,FALSE,FALSE,FALSE,FALSE,FALSE,9,65532,65532,FALSE,FALSE,TRUE,TRUE,TRUE}</definedName>
    <definedName name="caja3" localSheetId="168" hidden="1">{FALSE,FALSE,-1.25,-15.5,484.5,276.75,FALSE,FALSE,TRUE,TRUE,0,12,#N/A,46,#N/A,2.93460490463215,15.35,1,FALSE,FALSE,3,TRUE,1,FALSE,100,"Swvu.PLA1.","ACwvu.PLA1.",#N/A,FALSE,FALSE,0,0,0,0,2,"","",TRUE,TRUE,FALSE,FALSE,1,60,#N/A,#N/A,FALSE,FALSE,FALSE,FALSE,FALSE,FALSE,FALSE,9,65532,65532,FALSE,FALSE,TRUE,TRUE,TRUE}</definedName>
    <definedName name="caja3" localSheetId="169" hidden="1">{FALSE,FALSE,-1.25,-15.5,484.5,276.75,FALSE,FALSE,TRUE,TRUE,0,12,#N/A,46,#N/A,2.93460490463215,15.35,1,FALSE,FALSE,3,TRUE,1,FALSE,100,"Swvu.PLA1.","ACwvu.PLA1.",#N/A,FALSE,FALSE,0,0,0,0,2,"","",TRUE,TRUE,FALSE,FALSE,1,60,#N/A,#N/A,FALSE,FALSE,FALSE,FALSE,FALSE,FALSE,FALSE,9,65532,65532,FALSE,FALSE,TRUE,TRUE,TRUE}</definedName>
    <definedName name="caja3" localSheetId="170" hidden="1">{FALSE,FALSE,-1.25,-15.5,484.5,276.75,FALSE,FALSE,TRUE,TRUE,0,12,#N/A,46,#N/A,2.93460490463215,15.35,1,FALSE,FALSE,3,TRUE,1,FALSE,100,"Swvu.PLA1.","ACwvu.PLA1.",#N/A,FALSE,FALSE,0,0,0,0,2,"","",TRUE,TRUE,FALSE,FALSE,1,60,#N/A,#N/A,FALSE,FALSE,FALSE,FALSE,FALSE,FALSE,FALSE,9,65532,65532,FALSE,FALSE,TRUE,TRUE,TRUE}</definedName>
    <definedName name="caja3" localSheetId="17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2" hidden="1">{FALSE,FALSE,-1.25,-15.5,484.5,276.75,FALSE,FALSE,TRUE,TRUE,0,12,#N/A,46,#N/A,2.93460490463215,15.35,1,FALSE,FALSE,3,TRUE,1,FALSE,100,"Swvu.PLA1.","ACwvu.PLA1.",#N/A,FALSE,FALSE,0,0,0,0,2,"","",TRUE,TRUE,FALSE,FALSE,1,60,#N/A,#N/A,FALSE,FALSE,FALSE,FALSE,FALSE,FALSE,FALSE,9,65532,65532,FALSE,FALSE,TRUE,TRUE,TRUE}</definedName>
    <definedName name="caja3" localSheetId="181"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8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4"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pital">[13]Static!$B$3</definedName>
    <definedName name="cc" localSheetId="0" hidden="1">{"Riqfin97",#N/A,FALSE,"Tran";"Riqfinpro",#N/A,FALSE,"Tran"}</definedName>
    <definedName name="cc" localSheetId="115" hidden="1">{"Riqfin97",#N/A,FALSE,"Tran";"Riqfinpro",#N/A,FALSE,"Tran"}</definedName>
    <definedName name="cc" localSheetId="121" hidden="1">{"Riqfin97",#N/A,FALSE,"Tran";"Riqfinpro",#N/A,FALSE,"Tran"}</definedName>
    <definedName name="cc" localSheetId="122" hidden="1">{"Riqfin97",#N/A,FALSE,"Tran";"Riqfinpro",#N/A,FALSE,"Tran"}</definedName>
    <definedName name="cc" localSheetId="123" hidden="1">{"Riqfin97",#N/A,FALSE,"Tran";"Riqfinpro",#N/A,FALSE,"Tran"}</definedName>
    <definedName name="cc" localSheetId="117" hidden="1">{"Riqfin97",#N/A,FALSE,"Tran";"Riqfinpro",#N/A,FALSE,"Tran"}</definedName>
    <definedName name="cc" localSheetId="118" hidden="1">{"Riqfin97",#N/A,FALSE,"Tran";"Riqfinpro",#N/A,FALSE,"Tran"}</definedName>
    <definedName name="cc" localSheetId="119" hidden="1">{"Riqfin97",#N/A,FALSE,"Tran";"Riqfinpro",#N/A,FALSE,"Tran"}</definedName>
    <definedName name="cc" localSheetId="120" hidden="1">{"Riqfin97",#N/A,FALSE,"Tran";"Riqfinpro",#N/A,FALSE,"Tran"}</definedName>
    <definedName name="cc" localSheetId="154" hidden="1">{"Riqfin97",#N/A,FALSE,"Tran";"Riqfinpro",#N/A,FALSE,"Tran"}</definedName>
    <definedName name="cc" localSheetId="160" hidden="1">{"Riqfin97",#N/A,FALSE,"Tran";"Riqfinpro",#N/A,FALSE,"Tran"}</definedName>
    <definedName name="cc" localSheetId="163" hidden="1">{"Riqfin97",#N/A,FALSE,"Tran";"Riqfinpro",#N/A,FALSE,"Tran"}</definedName>
    <definedName name="cc" localSheetId="168" hidden="1">{"Riqfin97",#N/A,FALSE,"Tran";"Riqfinpro",#N/A,FALSE,"Tran"}</definedName>
    <definedName name="cc" localSheetId="169" hidden="1">{"Riqfin97",#N/A,FALSE,"Tran";"Riqfinpro",#N/A,FALSE,"Tran"}</definedName>
    <definedName name="cc" localSheetId="170" hidden="1">{"Riqfin97",#N/A,FALSE,"Tran";"Riqfinpro",#N/A,FALSE,"Tran"}</definedName>
    <definedName name="cc" localSheetId="171" hidden="1">{"Riqfin97",#N/A,FALSE,"Tran";"Riqfinpro",#N/A,FALSE,"Tran"}</definedName>
    <definedName name="cc" localSheetId="172" hidden="1">{"Riqfin97",#N/A,FALSE,"Tran";"Riqfinpro",#N/A,FALSE,"Tran"}</definedName>
    <definedName name="cc" localSheetId="181"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72" hidden="1">{"Riqfin97",#N/A,FALSE,"Tran";"Riqfinpro",#N/A,FALSE,"Tran"}</definedName>
    <definedName name="cc" localSheetId="73" hidden="1">{"Riqfin97",#N/A,FALSE,"Tran";"Riqfinpro",#N/A,FALSE,"Tran"}</definedName>
    <definedName name="cc" localSheetId="67" hidden="1">{"Riqfin97",#N/A,FALSE,"Tran";"Riqfinpro",#N/A,FALSE,"Tran"}</definedName>
    <definedName name="cc" localSheetId="86" hidden="1">{"Riqfin97",#N/A,FALSE,"Tran";"Riqfinpro",#N/A,FALSE,"Tran"}</definedName>
    <definedName name="cc" localSheetId="102" hidden="1">{"Riqfin97",#N/A,FALSE,"Tran";"Riqfinpro",#N/A,FALSE,"Tran"}</definedName>
    <definedName name="cc" localSheetId="112" hidden="1">{"Riqfin97",#N/A,FALSE,"Tran";"Riqfinpro",#N/A,FALSE,"Tran"}</definedName>
    <definedName name="cc" localSheetId="113" hidden="1">{"Riqfin97",#N/A,FALSE,"Tran";"Riqfinpro",#N/A,FALSE,"Tran"}</definedName>
    <definedName name="cc" localSheetId="114" hidden="1">{"Riqfin97",#N/A,FALSE,"Tran";"Riqfinpro",#N/A,FALSE,"Tran"}</definedName>
    <definedName name="cc" localSheetId="103" hidden="1">{"Riqfin97",#N/A,FALSE,"Tran";"Riqfinpro",#N/A,FALSE,"Tran"}</definedName>
    <definedName name="cc" localSheetId="104" hidden="1">{"Riqfin97",#N/A,FALSE,"Tran";"Riqfinpro",#N/A,FALSE,"Tran"}</definedName>
    <definedName name="cc" localSheetId="105"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74" hidden="1">{"Riqfin97",#N/A,FALSE,"Tran";"Riqfinpro",#N/A,FALSE,"Tran"}</definedName>
    <definedName name="cc" localSheetId="66" hidden="1">{"Riqfin97",#N/A,FALSE,"Tran";"Riqfinpro",#N/A,FALSE,"Tran"}</definedName>
    <definedName name="cc" localSheetId="70" hidden="1">{"Riqfin97",#N/A,FALSE,"Tran";"Riqfinpro",#N/A,FALSE,"Tran"}</definedName>
    <definedName name="cc" hidden="1">{"Riqfin97",#N/A,FALSE,"Tran";"Riqfinpro",#N/A,FALSE,"Tran"}</definedName>
    <definedName name="ccc">'[14]Table 1'!#REF!</definedName>
    <definedName name="cdec" localSheetId="0" hidden="1">#REF!</definedName>
    <definedName name="cdec" localSheetId="115" hidden="1">#REF!</definedName>
    <definedName name="cdec" localSheetId="168" hidden="1">#REF!</definedName>
    <definedName name="cdec" localSheetId="169" hidden="1">#REF!</definedName>
    <definedName name="cdec" localSheetId="170" hidden="1">#REF!</definedName>
    <definedName name="cdec" localSheetId="171" hidden="1">#REF!</definedName>
    <definedName name="cdec" localSheetId="172" hidden="1">#REF!</definedName>
    <definedName name="cdec" localSheetId="181" hidden="1">#REF!</definedName>
    <definedName name="cdec" localSheetId="44" hidden="1">#REF!</definedName>
    <definedName name="cdec" localSheetId="45" hidden="1">#REF!</definedName>
    <definedName name="cdec" localSheetId="46" hidden="1">#REF!</definedName>
    <definedName name="cdec" localSheetId="47" hidden="1">#REF!</definedName>
    <definedName name="cdec" localSheetId="48" hidden="1">#REF!</definedName>
    <definedName name="cdec" localSheetId="49" hidden="1">#REF!</definedName>
    <definedName name="cdec" localSheetId="50" hidden="1">#REF!</definedName>
    <definedName name="cdec" localSheetId="54" hidden="1">#REF!</definedName>
    <definedName name="cdec" localSheetId="55" hidden="1">#REF!</definedName>
    <definedName name="cdec" localSheetId="56" hidden="1">#REF!</definedName>
    <definedName name="cdec" localSheetId="57" hidden="1">#REF!</definedName>
    <definedName name="cdec" localSheetId="58" hidden="1">#REF!</definedName>
    <definedName name="cdec" localSheetId="59" hidden="1">#REF!</definedName>
    <definedName name="cdec" localSheetId="60" hidden="1">#REF!</definedName>
    <definedName name="cdec" localSheetId="61" hidden="1">#REF!</definedName>
    <definedName name="cdec" localSheetId="86" hidden="1">#REF!</definedName>
    <definedName name="cdec" localSheetId="102" hidden="1">#REF!</definedName>
    <definedName name="cdec" localSheetId="112" hidden="1">#REF!</definedName>
    <definedName name="cdec" localSheetId="113" hidden="1">#REF!</definedName>
    <definedName name="cdec" localSheetId="114" hidden="1">#REF!</definedName>
    <definedName name="cdec" localSheetId="103" hidden="1">#REF!</definedName>
    <definedName name="cdec" localSheetId="104" hidden="1">#REF!</definedName>
    <definedName name="cdec" localSheetId="105" hidden="1">#REF!</definedName>
    <definedName name="cdec" localSheetId="106" hidden="1">#REF!</definedName>
    <definedName name="cdec" localSheetId="107" hidden="1">#REF!</definedName>
    <definedName name="cdec" localSheetId="108" hidden="1">#REF!</definedName>
    <definedName name="cdec" localSheetId="109" hidden="1">#REF!</definedName>
    <definedName name="cdec" localSheetId="110" hidden="1">#REF!</definedName>
    <definedName name="cdec" localSheetId="111" hidden="1">#REF!</definedName>
    <definedName name="cdec" hidden="1">#REF!</definedName>
    <definedName name="CIQWBGuid" hidden="1">"69c6c1f5-b121-486a-aca7-1483f0c3521f"</definedName>
    <definedName name="client">#REF!</definedName>
    <definedName name="contents2" localSheetId="0" hidden="1">[15]MSRV!#REF!</definedName>
    <definedName name="contents2" localSheetId="115" hidden="1">[15]MSRV!#REF!</definedName>
    <definedName name="contents2" localSheetId="168" hidden="1">[15]MSRV!#REF!</definedName>
    <definedName name="contents2" localSheetId="169" hidden="1">[15]MSRV!#REF!</definedName>
    <definedName name="contents2" localSheetId="170" hidden="1">[15]MSRV!#REF!</definedName>
    <definedName name="contents2" localSheetId="171" hidden="1">[15]MSRV!#REF!</definedName>
    <definedName name="contents2" localSheetId="172" hidden="1">[15]MSRV!#REF!</definedName>
    <definedName name="contents2" localSheetId="181" hidden="1">[15]MSRV!#REF!</definedName>
    <definedName name="contents2" localSheetId="44" hidden="1">[15]MSRV!#REF!</definedName>
    <definedName name="contents2" localSheetId="45" hidden="1">[15]MSRV!#REF!</definedName>
    <definedName name="contents2" localSheetId="46" hidden="1">[15]MSRV!#REF!</definedName>
    <definedName name="contents2" localSheetId="47" hidden="1">[15]MSRV!#REF!</definedName>
    <definedName name="contents2" localSheetId="48" hidden="1">[15]MSRV!#REF!</definedName>
    <definedName name="contents2" localSheetId="49" hidden="1">[15]MSRV!#REF!</definedName>
    <definedName name="contents2" localSheetId="50" hidden="1">[15]MSRV!#REF!</definedName>
    <definedName name="contents2" localSheetId="54" hidden="1">[15]MSRV!#REF!</definedName>
    <definedName name="contents2" localSheetId="55" hidden="1">[15]MSRV!#REF!</definedName>
    <definedName name="contents2" localSheetId="56" hidden="1">[15]MSRV!#REF!</definedName>
    <definedName name="contents2" localSheetId="57" hidden="1">[15]MSRV!#REF!</definedName>
    <definedName name="contents2" localSheetId="58" hidden="1">[15]MSRV!#REF!</definedName>
    <definedName name="contents2" localSheetId="59" hidden="1">[15]MSRV!#REF!</definedName>
    <definedName name="contents2" localSheetId="60" hidden="1">[15]MSRV!#REF!</definedName>
    <definedName name="contents2" localSheetId="61" hidden="1">[15]MSRV!#REF!</definedName>
    <definedName name="contents2" localSheetId="62" hidden="1">[15]MSRV!#REF!</definedName>
    <definedName name="contents2" localSheetId="86" hidden="1">[15]MSRV!#REF!</definedName>
    <definedName name="contents2" localSheetId="102" hidden="1">[15]MSRV!#REF!</definedName>
    <definedName name="contents2" localSheetId="112" hidden="1">[15]MSRV!#REF!</definedName>
    <definedName name="contents2" localSheetId="113" hidden="1">[15]MSRV!#REF!</definedName>
    <definedName name="contents2" localSheetId="114" hidden="1">[15]MSRV!#REF!</definedName>
    <definedName name="contents2" localSheetId="103" hidden="1">[15]MSRV!#REF!</definedName>
    <definedName name="contents2" localSheetId="104" hidden="1">[15]MSRV!#REF!</definedName>
    <definedName name="contents2" localSheetId="105" hidden="1">[15]MSRV!#REF!</definedName>
    <definedName name="contents2" localSheetId="106" hidden="1">[15]MSRV!#REF!</definedName>
    <definedName name="contents2" localSheetId="107" hidden="1">[15]MSRV!#REF!</definedName>
    <definedName name="contents2" localSheetId="108" hidden="1">[15]MSRV!#REF!</definedName>
    <definedName name="contents2" localSheetId="109" hidden="1">[15]MSRV!#REF!</definedName>
    <definedName name="contents2" localSheetId="110" hidden="1">[15]MSRV!#REF!</definedName>
    <definedName name="contents2" localSheetId="111" hidden="1">[15]MSRV!#REF!</definedName>
    <definedName name="contents2" hidden="1">[15]MSRV!#REF!</definedName>
    <definedName name="cp" localSheetId="0" hidden="1">'[16]C Summary'!#REF!</definedName>
    <definedName name="cp" localSheetId="115" hidden="1">'[16]C Summary'!#REF!</definedName>
    <definedName name="cp" localSheetId="168" hidden="1">'[16]C Summary'!#REF!</definedName>
    <definedName name="cp" localSheetId="169" hidden="1">'[16]C Summary'!#REF!</definedName>
    <definedName name="cp" localSheetId="170" hidden="1">'[16]C Summary'!#REF!</definedName>
    <definedName name="cp" localSheetId="171" hidden="1">'[16]C Summary'!#REF!</definedName>
    <definedName name="cp" localSheetId="172" hidden="1">'[16]C Summary'!#REF!</definedName>
    <definedName name="cp" localSheetId="181" hidden="1">'[16]C Summary'!#REF!</definedName>
    <definedName name="cp" localSheetId="44" hidden="1">'[16]C Summary'!#REF!</definedName>
    <definedName name="cp" localSheetId="45" hidden="1">'[16]C Summary'!#REF!</definedName>
    <definedName name="cp" localSheetId="46" hidden="1">'[16]C Summary'!#REF!</definedName>
    <definedName name="cp" localSheetId="47" hidden="1">'[16]C Summary'!#REF!</definedName>
    <definedName name="cp" localSheetId="48" hidden="1">'[16]C Summary'!#REF!</definedName>
    <definedName name="cp" localSheetId="49" hidden="1">'[16]C Summary'!#REF!</definedName>
    <definedName name="cp" localSheetId="50" hidden="1">'[16]C Summary'!#REF!</definedName>
    <definedName name="cp" localSheetId="54" hidden="1">'[16]C Summary'!#REF!</definedName>
    <definedName name="cp" localSheetId="55" hidden="1">'[16]C Summary'!#REF!</definedName>
    <definedName name="cp" localSheetId="56" hidden="1">'[16]C Summary'!#REF!</definedName>
    <definedName name="cp" localSheetId="57" hidden="1">'[16]C Summary'!#REF!</definedName>
    <definedName name="cp" localSheetId="58" hidden="1">'[16]C Summary'!#REF!</definedName>
    <definedName name="cp" localSheetId="59" hidden="1">'[16]C Summary'!#REF!</definedName>
    <definedName name="cp" localSheetId="60" hidden="1">'[16]C Summary'!#REF!</definedName>
    <definedName name="cp" localSheetId="61" hidden="1">'[16]C Summary'!#REF!</definedName>
    <definedName name="cp" localSheetId="62" hidden="1">'[16]C Summary'!#REF!</definedName>
    <definedName name="cp" localSheetId="86" hidden="1">'[16]C Summary'!#REF!</definedName>
    <definedName name="cp" localSheetId="102" hidden="1">'[16]C Summary'!#REF!</definedName>
    <definedName name="cp" localSheetId="112" hidden="1">'[16]C Summary'!#REF!</definedName>
    <definedName name="cp" localSheetId="113" hidden="1">'[16]C Summary'!#REF!</definedName>
    <definedName name="cp" localSheetId="114" hidden="1">'[16]C Summary'!#REF!</definedName>
    <definedName name="cp" localSheetId="103" hidden="1">'[16]C Summary'!#REF!</definedName>
    <definedName name="cp" localSheetId="104" hidden="1">'[16]C Summary'!#REF!</definedName>
    <definedName name="cp" localSheetId="105" hidden="1">'[16]C Summary'!#REF!</definedName>
    <definedName name="cp" localSheetId="106" hidden="1">'[16]C Summary'!#REF!</definedName>
    <definedName name="cp" localSheetId="107" hidden="1">'[16]C Summary'!#REF!</definedName>
    <definedName name="cp" localSheetId="108" hidden="1">'[16]C Summary'!#REF!</definedName>
    <definedName name="cp" localSheetId="109" hidden="1">'[16]C Summary'!#REF!</definedName>
    <definedName name="cp" localSheetId="110" hidden="1">'[16]C Summary'!#REF!</definedName>
    <definedName name="cp" localSheetId="111" hidden="1">'[16]C Summary'!#REF!</definedName>
    <definedName name="cp" hidden="1">'[16]C Summary'!#REF!</definedName>
    <definedName name="CurrencyList">'[17]Report Form'!$B$5:$B$7</definedName>
    <definedName name="Cwvu.a." localSheetId="0" hidden="1">[18]BOP!$A$36:$IV$36,[18]BOP!$A$44:$IV$44,[18]BOP!$A$59:$IV$59,[18]BOP!#REF!,[18]BOP!#REF!,[18]BOP!$A$81:$IV$88</definedName>
    <definedName name="Cwvu.a." localSheetId="115" hidden="1">[18]BOP!$A$36:$IV$36,[18]BOP!$A$44:$IV$44,[18]BOP!$A$59:$IV$59,[18]BOP!#REF!,[18]BOP!#REF!,[18]BOP!$A$81:$IV$88</definedName>
    <definedName name="Cwvu.a." localSheetId="168" hidden="1">[18]BOP!$A$36:$IV$36,[18]BOP!$A$44:$IV$44,[18]BOP!$A$59:$IV$59,[18]BOP!#REF!,[18]BOP!#REF!,[18]BOP!$A$81:$IV$88</definedName>
    <definedName name="Cwvu.a." localSheetId="169" hidden="1">[18]BOP!$A$36:$IV$36,[18]BOP!$A$44:$IV$44,[18]BOP!$A$59:$IV$59,[18]BOP!#REF!,[18]BOP!#REF!,[18]BOP!$A$81:$IV$88</definedName>
    <definedName name="Cwvu.a." localSheetId="170" hidden="1">[18]BOP!$A$36:$IV$36,[18]BOP!$A$44:$IV$44,[18]BOP!$A$59:$IV$59,[18]BOP!#REF!,[18]BOP!#REF!,[18]BOP!$A$81:$IV$88</definedName>
    <definedName name="Cwvu.a." localSheetId="171" hidden="1">[18]BOP!$A$36:$IV$36,[18]BOP!$A$44:$IV$44,[18]BOP!$A$59:$IV$59,[18]BOP!#REF!,[18]BOP!#REF!,[18]BOP!$A$81:$IV$88</definedName>
    <definedName name="Cwvu.a." localSheetId="172" hidden="1">[18]BOP!$A$36:$IV$36,[18]BOP!$A$44:$IV$44,[18]BOP!$A$59:$IV$59,[18]BOP!#REF!,[18]BOP!#REF!,[18]BOP!$A$81:$IV$88</definedName>
    <definedName name="Cwvu.a." localSheetId="181" hidden="1">[18]BOP!$A$36:$IV$36,[18]BOP!$A$44:$IV$44,[18]BOP!$A$59:$IV$59,[18]BOP!#REF!,[18]BOP!#REF!,[18]BOP!$A$81:$IV$88</definedName>
    <definedName name="Cwvu.a." localSheetId="54" hidden="1">[18]BOP!$A$36:$IV$36,[18]BOP!$A$44:$IV$44,[18]BOP!$A$59:$IV$59,[18]BOP!#REF!,[18]BOP!#REF!,[18]BOP!$A$81:$IV$88</definedName>
    <definedName name="Cwvu.a." localSheetId="55" hidden="1">[18]BOP!$A$36:$IV$36,[18]BOP!$A$44:$IV$44,[18]BOP!$A$59:$IV$59,[18]BOP!#REF!,[18]BOP!#REF!,[18]BOP!$A$81:$IV$88</definedName>
    <definedName name="Cwvu.a." localSheetId="56" hidden="1">[18]BOP!$A$36:$IV$36,[18]BOP!$A$44:$IV$44,[18]BOP!$A$59:$IV$59,[18]BOP!#REF!,[18]BOP!#REF!,[18]BOP!$A$81:$IV$88</definedName>
    <definedName name="Cwvu.a." localSheetId="57" hidden="1">[18]BOP!$A$36:$IV$36,[18]BOP!$A$44:$IV$44,[18]BOP!$A$59:$IV$59,[18]BOP!#REF!,[18]BOP!#REF!,[18]BOP!$A$81:$IV$88</definedName>
    <definedName name="Cwvu.a." localSheetId="58" hidden="1">[18]BOP!$A$36:$IV$36,[18]BOP!$A$44:$IV$44,[18]BOP!$A$59:$IV$59,[18]BOP!#REF!,[18]BOP!#REF!,[18]BOP!$A$81:$IV$88</definedName>
    <definedName name="Cwvu.a." localSheetId="59" hidden="1">[18]BOP!$A$36:$IV$36,[18]BOP!$A$44:$IV$44,[18]BOP!$A$59:$IV$59,[18]BOP!#REF!,[18]BOP!#REF!,[18]BOP!$A$81:$IV$88</definedName>
    <definedName name="Cwvu.a." localSheetId="60" hidden="1">[18]BOP!$A$36:$IV$36,[18]BOP!$A$44:$IV$44,[18]BOP!$A$59:$IV$59,[18]BOP!#REF!,[18]BOP!#REF!,[18]BOP!$A$81:$IV$88</definedName>
    <definedName name="Cwvu.a." localSheetId="61" hidden="1">[18]BOP!$A$36:$IV$36,[18]BOP!$A$44:$IV$44,[18]BOP!$A$59:$IV$59,[18]BOP!#REF!,[18]BOP!#REF!,[18]BOP!$A$81:$IV$88</definedName>
    <definedName name="Cwvu.a." localSheetId="62" hidden="1">[18]BOP!$A$36:$IV$36,[18]BOP!$A$44:$IV$44,[18]BOP!$A$59:$IV$59,[18]BOP!#REF!,[18]BOP!#REF!,[18]BOP!$A$81:$IV$88</definedName>
    <definedName name="Cwvu.a." localSheetId="86" hidden="1">[18]BOP!$A$36:$IV$36,[18]BOP!$A$44:$IV$44,[18]BOP!$A$59:$IV$59,[18]BOP!#REF!,[18]BOP!#REF!,[18]BOP!$A$81:$IV$88</definedName>
    <definedName name="Cwvu.a." localSheetId="102" hidden="1">[18]BOP!$A$36:$IV$36,[18]BOP!$A$44:$IV$44,[18]BOP!$A$59:$IV$59,[18]BOP!#REF!,[18]BOP!#REF!,[18]BOP!$A$81:$IV$88</definedName>
    <definedName name="Cwvu.a." localSheetId="112" hidden="1">[18]BOP!$A$36:$IV$36,[18]BOP!$A$44:$IV$44,[18]BOP!$A$59:$IV$59,[18]BOP!#REF!,[18]BOP!#REF!,[18]BOP!$A$81:$IV$88</definedName>
    <definedName name="Cwvu.a." localSheetId="113" hidden="1">[18]BOP!$A$36:$IV$36,[18]BOP!$A$44:$IV$44,[18]BOP!$A$59:$IV$59,[18]BOP!#REF!,[18]BOP!#REF!,[18]BOP!$A$81:$IV$88</definedName>
    <definedName name="Cwvu.a." localSheetId="114" hidden="1">[18]BOP!$A$36:$IV$36,[18]BOP!$A$44:$IV$44,[18]BOP!$A$59:$IV$59,[18]BOP!#REF!,[18]BOP!#REF!,[18]BOP!$A$81:$IV$88</definedName>
    <definedName name="Cwvu.a." localSheetId="103" hidden="1">[18]BOP!$A$36:$IV$36,[18]BOP!$A$44:$IV$44,[18]BOP!$A$59:$IV$59,[18]BOP!#REF!,[18]BOP!#REF!,[18]BOP!$A$81:$IV$88</definedName>
    <definedName name="Cwvu.a." localSheetId="104" hidden="1">[18]BOP!$A$36:$IV$36,[18]BOP!$A$44:$IV$44,[18]BOP!$A$59:$IV$59,[18]BOP!#REF!,[18]BOP!#REF!,[18]BOP!$A$81:$IV$88</definedName>
    <definedName name="Cwvu.a." localSheetId="105" hidden="1">[18]BOP!$A$36:$IV$36,[18]BOP!$A$44:$IV$44,[18]BOP!$A$59:$IV$59,[18]BOP!#REF!,[18]BOP!#REF!,[18]BOP!$A$81:$IV$88</definedName>
    <definedName name="Cwvu.a." localSheetId="106" hidden="1">[18]BOP!$A$36:$IV$36,[18]BOP!$A$44:$IV$44,[18]BOP!$A$59:$IV$59,[18]BOP!#REF!,[18]BOP!#REF!,[18]BOP!$A$81:$IV$88</definedName>
    <definedName name="Cwvu.a." localSheetId="107" hidden="1">[18]BOP!$A$36:$IV$36,[18]BOP!$A$44:$IV$44,[18]BOP!$A$59:$IV$59,[18]BOP!#REF!,[18]BOP!#REF!,[18]BOP!$A$81:$IV$88</definedName>
    <definedName name="Cwvu.a." localSheetId="108" hidden="1">[18]BOP!$A$36:$IV$36,[18]BOP!$A$44:$IV$44,[18]BOP!$A$59:$IV$59,[18]BOP!#REF!,[18]BOP!#REF!,[18]BOP!$A$81:$IV$88</definedName>
    <definedName name="Cwvu.a." localSheetId="109" hidden="1">[18]BOP!$A$36:$IV$36,[18]BOP!$A$44:$IV$44,[18]BOP!$A$59:$IV$59,[18]BOP!#REF!,[18]BOP!#REF!,[18]BOP!$A$81:$IV$88</definedName>
    <definedName name="Cwvu.a." localSheetId="110" hidden="1">[18]BOP!$A$36:$IV$36,[18]BOP!$A$44:$IV$44,[18]BOP!$A$59:$IV$59,[18]BOP!#REF!,[18]BOP!#REF!,[18]BOP!$A$81:$IV$88</definedName>
    <definedName name="Cwvu.a." localSheetId="111" hidden="1">[18]BOP!$A$36:$IV$36,[18]BOP!$A$44:$IV$44,[18]BOP!$A$59:$IV$59,[18]BOP!#REF!,[18]BOP!#REF!,[18]BOP!$A$81:$IV$88</definedName>
    <definedName name="Cwvu.a." hidden="1">[18]BOP!$A$36:$IV$36,[18]BOP!$A$44:$IV$44,[18]BOP!$A$59:$IV$59,[18]BOP!#REF!,[18]BOP!#REF!,[18]BOP!$A$81:$IV$88</definedName>
    <definedName name="Cwvu.bop." localSheetId="0" hidden="1">[18]BOP!$A$36:$IV$36,[18]BOP!$A$44:$IV$44,[18]BOP!$A$59:$IV$59,[18]BOP!#REF!,[18]BOP!#REF!,[18]BOP!$A$81:$IV$88</definedName>
    <definedName name="Cwvu.bop." localSheetId="115" hidden="1">[18]BOP!$A$36:$IV$36,[18]BOP!$A$44:$IV$44,[18]BOP!$A$59:$IV$59,[18]BOP!#REF!,[18]BOP!#REF!,[18]BOP!$A$81:$IV$88</definedName>
    <definedName name="Cwvu.bop." localSheetId="168" hidden="1">[18]BOP!$A$36:$IV$36,[18]BOP!$A$44:$IV$44,[18]BOP!$A$59:$IV$59,[18]BOP!#REF!,[18]BOP!#REF!,[18]BOP!$A$81:$IV$88</definedName>
    <definedName name="Cwvu.bop." localSheetId="169" hidden="1">[18]BOP!$A$36:$IV$36,[18]BOP!$A$44:$IV$44,[18]BOP!$A$59:$IV$59,[18]BOP!#REF!,[18]BOP!#REF!,[18]BOP!$A$81:$IV$88</definedName>
    <definedName name="Cwvu.bop." localSheetId="170" hidden="1">[18]BOP!$A$36:$IV$36,[18]BOP!$A$44:$IV$44,[18]BOP!$A$59:$IV$59,[18]BOP!#REF!,[18]BOP!#REF!,[18]BOP!$A$81:$IV$88</definedName>
    <definedName name="Cwvu.bop." localSheetId="171" hidden="1">[18]BOP!$A$36:$IV$36,[18]BOP!$A$44:$IV$44,[18]BOP!$A$59:$IV$59,[18]BOP!#REF!,[18]BOP!#REF!,[18]BOP!$A$81:$IV$88</definedName>
    <definedName name="Cwvu.bop." localSheetId="172" hidden="1">[18]BOP!$A$36:$IV$36,[18]BOP!$A$44:$IV$44,[18]BOP!$A$59:$IV$59,[18]BOP!#REF!,[18]BOP!#REF!,[18]BOP!$A$81:$IV$88</definedName>
    <definedName name="Cwvu.bop." localSheetId="181" hidden="1">[18]BOP!$A$36:$IV$36,[18]BOP!$A$44:$IV$44,[18]BOP!$A$59:$IV$59,[18]BOP!#REF!,[18]BOP!#REF!,[18]BOP!$A$81:$IV$88</definedName>
    <definedName name="Cwvu.bop." localSheetId="54" hidden="1">[18]BOP!$A$36:$IV$36,[18]BOP!$A$44:$IV$44,[18]BOP!$A$59:$IV$59,[18]BOP!#REF!,[18]BOP!#REF!,[18]BOP!$A$81:$IV$88</definedName>
    <definedName name="Cwvu.bop." localSheetId="55" hidden="1">[18]BOP!$A$36:$IV$36,[18]BOP!$A$44:$IV$44,[18]BOP!$A$59:$IV$59,[18]BOP!#REF!,[18]BOP!#REF!,[18]BOP!$A$81:$IV$88</definedName>
    <definedName name="Cwvu.bop." localSheetId="56" hidden="1">[18]BOP!$A$36:$IV$36,[18]BOP!$A$44:$IV$44,[18]BOP!$A$59:$IV$59,[18]BOP!#REF!,[18]BOP!#REF!,[18]BOP!$A$81:$IV$88</definedName>
    <definedName name="Cwvu.bop." localSheetId="57" hidden="1">[18]BOP!$A$36:$IV$36,[18]BOP!$A$44:$IV$44,[18]BOP!$A$59:$IV$59,[18]BOP!#REF!,[18]BOP!#REF!,[18]BOP!$A$81:$IV$88</definedName>
    <definedName name="Cwvu.bop." localSheetId="58" hidden="1">[18]BOP!$A$36:$IV$36,[18]BOP!$A$44:$IV$44,[18]BOP!$A$59:$IV$59,[18]BOP!#REF!,[18]BOP!#REF!,[18]BOP!$A$81:$IV$88</definedName>
    <definedName name="Cwvu.bop." localSheetId="59" hidden="1">[18]BOP!$A$36:$IV$36,[18]BOP!$A$44:$IV$44,[18]BOP!$A$59:$IV$59,[18]BOP!#REF!,[18]BOP!#REF!,[18]BOP!$A$81:$IV$88</definedName>
    <definedName name="Cwvu.bop." localSheetId="60" hidden="1">[18]BOP!$A$36:$IV$36,[18]BOP!$A$44:$IV$44,[18]BOP!$A$59:$IV$59,[18]BOP!#REF!,[18]BOP!#REF!,[18]BOP!$A$81:$IV$88</definedName>
    <definedName name="Cwvu.bop." localSheetId="61" hidden="1">[18]BOP!$A$36:$IV$36,[18]BOP!$A$44:$IV$44,[18]BOP!$A$59:$IV$59,[18]BOP!#REF!,[18]BOP!#REF!,[18]BOP!$A$81:$IV$88</definedName>
    <definedName name="Cwvu.bop." localSheetId="86" hidden="1">[18]BOP!$A$36:$IV$36,[18]BOP!$A$44:$IV$44,[18]BOP!$A$59:$IV$59,[18]BOP!#REF!,[18]BOP!#REF!,[18]BOP!$A$81:$IV$88</definedName>
    <definedName name="Cwvu.bop." localSheetId="102" hidden="1">[18]BOP!$A$36:$IV$36,[18]BOP!$A$44:$IV$44,[18]BOP!$A$59:$IV$59,[18]BOP!#REF!,[18]BOP!#REF!,[18]BOP!$A$81:$IV$88</definedName>
    <definedName name="Cwvu.bop." localSheetId="112" hidden="1">[18]BOP!$A$36:$IV$36,[18]BOP!$A$44:$IV$44,[18]BOP!$A$59:$IV$59,[18]BOP!#REF!,[18]BOP!#REF!,[18]BOP!$A$81:$IV$88</definedName>
    <definedName name="Cwvu.bop." localSheetId="113" hidden="1">[18]BOP!$A$36:$IV$36,[18]BOP!$A$44:$IV$44,[18]BOP!$A$59:$IV$59,[18]BOP!#REF!,[18]BOP!#REF!,[18]BOP!$A$81:$IV$88</definedName>
    <definedName name="Cwvu.bop." localSheetId="114" hidden="1">[18]BOP!$A$36:$IV$36,[18]BOP!$A$44:$IV$44,[18]BOP!$A$59:$IV$59,[18]BOP!#REF!,[18]BOP!#REF!,[18]BOP!$A$81:$IV$88</definedName>
    <definedName name="Cwvu.bop." localSheetId="103" hidden="1">[18]BOP!$A$36:$IV$36,[18]BOP!$A$44:$IV$44,[18]BOP!$A$59:$IV$59,[18]BOP!#REF!,[18]BOP!#REF!,[18]BOP!$A$81:$IV$88</definedName>
    <definedName name="Cwvu.bop." localSheetId="104" hidden="1">[18]BOP!$A$36:$IV$36,[18]BOP!$A$44:$IV$44,[18]BOP!$A$59:$IV$59,[18]BOP!#REF!,[18]BOP!#REF!,[18]BOP!$A$81:$IV$88</definedName>
    <definedName name="Cwvu.bop." localSheetId="105" hidden="1">[18]BOP!$A$36:$IV$36,[18]BOP!$A$44:$IV$44,[18]BOP!$A$59:$IV$59,[18]BOP!#REF!,[18]BOP!#REF!,[18]BOP!$A$81:$IV$88</definedName>
    <definedName name="Cwvu.bop." localSheetId="106" hidden="1">[18]BOP!$A$36:$IV$36,[18]BOP!$A$44:$IV$44,[18]BOP!$A$59:$IV$59,[18]BOP!#REF!,[18]BOP!#REF!,[18]BOP!$A$81:$IV$88</definedName>
    <definedName name="Cwvu.bop." localSheetId="107" hidden="1">[18]BOP!$A$36:$IV$36,[18]BOP!$A$44:$IV$44,[18]BOP!$A$59:$IV$59,[18]BOP!#REF!,[18]BOP!#REF!,[18]BOP!$A$81:$IV$88</definedName>
    <definedName name="Cwvu.bop." localSheetId="108" hidden="1">[18]BOP!$A$36:$IV$36,[18]BOP!$A$44:$IV$44,[18]BOP!$A$59:$IV$59,[18]BOP!#REF!,[18]BOP!#REF!,[18]BOP!$A$81:$IV$88</definedName>
    <definedName name="Cwvu.bop." localSheetId="109" hidden="1">[18]BOP!$A$36:$IV$36,[18]BOP!$A$44:$IV$44,[18]BOP!$A$59:$IV$59,[18]BOP!#REF!,[18]BOP!#REF!,[18]BOP!$A$81:$IV$88</definedName>
    <definedName name="Cwvu.bop." localSheetId="110" hidden="1">[18]BOP!$A$36:$IV$36,[18]BOP!$A$44:$IV$44,[18]BOP!$A$59:$IV$59,[18]BOP!#REF!,[18]BOP!#REF!,[18]BOP!$A$81:$IV$88</definedName>
    <definedName name="Cwvu.bop." localSheetId="111" hidden="1">[18]BOP!$A$36:$IV$36,[18]BOP!$A$44:$IV$44,[18]BOP!$A$59:$IV$59,[18]BOP!#REF!,[18]BOP!#REF!,[18]BOP!$A$81:$IV$88</definedName>
    <definedName name="Cwvu.bop." hidden="1">[18]BOP!$A$36:$IV$36,[18]BOP!$A$44:$IV$44,[18]BOP!$A$59:$IV$59,[18]BOP!#REF!,[18]BOP!#REF!,[18]BOP!$A$81:$IV$88</definedName>
    <definedName name="Cwvu.bop.sr." localSheetId="0" hidden="1">[18]BOP!$A$36:$IV$36,[18]BOP!$A$44:$IV$44,[18]BOP!$A$59:$IV$59,[18]BOP!#REF!,[18]BOP!#REF!,[18]BOP!$A$81:$IV$88</definedName>
    <definedName name="Cwvu.bop.sr." localSheetId="115" hidden="1">[18]BOP!$A$36:$IV$36,[18]BOP!$A$44:$IV$44,[18]BOP!$A$59:$IV$59,[18]BOP!#REF!,[18]BOP!#REF!,[18]BOP!$A$81:$IV$88</definedName>
    <definedName name="Cwvu.bop.sr." localSheetId="168" hidden="1">[18]BOP!$A$36:$IV$36,[18]BOP!$A$44:$IV$44,[18]BOP!$A$59:$IV$59,[18]BOP!#REF!,[18]BOP!#REF!,[18]BOP!$A$81:$IV$88</definedName>
    <definedName name="Cwvu.bop.sr." localSheetId="169" hidden="1">[18]BOP!$A$36:$IV$36,[18]BOP!$A$44:$IV$44,[18]BOP!$A$59:$IV$59,[18]BOP!#REF!,[18]BOP!#REF!,[18]BOP!$A$81:$IV$88</definedName>
    <definedName name="Cwvu.bop.sr." localSheetId="170" hidden="1">[18]BOP!$A$36:$IV$36,[18]BOP!$A$44:$IV$44,[18]BOP!$A$59:$IV$59,[18]BOP!#REF!,[18]BOP!#REF!,[18]BOP!$A$81:$IV$88</definedName>
    <definedName name="Cwvu.bop.sr." localSheetId="171" hidden="1">[18]BOP!$A$36:$IV$36,[18]BOP!$A$44:$IV$44,[18]BOP!$A$59:$IV$59,[18]BOP!#REF!,[18]BOP!#REF!,[18]BOP!$A$81:$IV$88</definedName>
    <definedName name="Cwvu.bop.sr." localSheetId="172" hidden="1">[18]BOP!$A$36:$IV$36,[18]BOP!$A$44:$IV$44,[18]BOP!$A$59:$IV$59,[18]BOP!#REF!,[18]BOP!#REF!,[18]BOP!$A$81:$IV$88</definedName>
    <definedName name="Cwvu.bop.sr." localSheetId="181" hidden="1">[18]BOP!$A$36:$IV$36,[18]BOP!$A$44:$IV$44,[18]BOP!$A$59:$IV$59,[18]BOP!#REF!,[18]BOP!#REF!,[18]BOP!$A$81:$IV$88</definedName>
    <definedName name="Cwvu.bop.sr." localSheetId="54" hidden="1">[18]BOP!$A$36:$IV$36,[18]BOP!$A$44:$IV$44,[18]BOP!$A$59:$IV$59,[18]BOP!#REF!,[18]BOP!#REF!,[18]BOP!$A$81:$IV$88</definedName>
    <definedName name="Cwvu.bop.sr." localSheetId="55" hidden="1">[18]BOP!$A$36:$IV$36,[18]BOP!$A$44:$IV$44,[18]BOP!$A$59:$IV$59,[18]BOP!#REF!,[18]BOP!#REF!,[18]BOP!$A$81:$IV$88</definedName>
    <definedName name="Cwvu.bop.sr." localSheetId="56" hidden="1">[18]BOP!$A$36:$IV$36,[18]BOP!$A$44:$IV$44,[18]BOP!$A$59:$IV$59,[18]BOP!#REF!,[18]BOP!#REF!,[18]BOP!$A$81:$IV$88</definedName>
    <definedName name="Cwvu.bop.sr." localSheetId="57" hidden="1">[18]BOP!$A$36:$IV$36,[18]BOP!$A$44:$IV$44,[18]BOP!$A$59:$IV$59,[18]BOP!#REF!,[18]BOP!#REF!,[18]BOP!$A$81:$IV$88</definedName>
    <definedName name="Cwvu.bop.sr." localSheetId="58" hidden="1">[18]BOP!$A$36:$IV$36,[18]BOP!$A$44:$IV$44,[18]BOP!$A$59:$IV$59,[18]BOP!#REF!,[18]BOP!#REF!,[18]BOP!$A$81:$IV$88</definedName>
    <definedName name="Cwvu.bop.sr." localSheetId="59" hidden="1">[18]BOP!$A$36:$IV$36,[18]BOP!$A$44:$IV$44,[18]BOP!$A$59:$IV$59,[18]BOP!#REF!,[18]BOP!#REF!,[18]BOP!$A$81:$IV$88</definedName>
    <definedName name="Cwvu.bop.sr." localSheetId="60" hidden="1">[18]BOP!$A$36:$IV$36,[18]BOP!$A$44:$IV$44,[18]BOP!$A$59:$IV$59,[18]BOP!#REF!,[18]BOP!#REF!,[18]BOP!$A$81:$IV$88</definedName>
    <definedName name="Cwvu.bop.sr." localSheetId="61" hidden="1">[18]BOP!$A$36:$IV$36,[18]BOP!$A$44:$IV$44,[18]BOP!$A$59:$IV$59,[18]BOP!#REF!,[18]BOP!#REF!,[18]BOP!$A$81:$IV$88</definedName>
    <definedName name="Cwvu.bop.sr." localSheetId="86" hidden="1">[18]BOP!$A$36:$IV$36,[18]BOP!$A$44:$IV$44,[18]BOP!$A$59:$IV$59,[18]BOP!#REF!,[18]BOP!#REF!,[18]BOP!$A$81:$IV$88</definedName>
    <definedName name="Cwvu.bop.sr." localSheetId="102" hidden="1">[18]BOP!$A$36:$IV$36,[18]BOP!$A$44:$IV$44,[18]BOP!$A$59:$IV$59,[18]BOP!#REF!,[18]BOP!#REF!,[18]BOP!$A$81:$IV$88</definedName>
    <definedName name="Cwvu.bop.sr." localSheetId="112" hidden="1">[18]BOP!$A$36:$IV$36,[18]BOP!$A$44:$IV$44,[18]BOP!$A$59:$IV$59,[18]BOP!#REF!,[18]BOP!#REF!,[18]BOP!$A$81:$IV$88</definedName>
    <definedName name="Cwvu.bop.sr." localSheetId="113" hidden="1">[18]BOP!$A$36:$IV$36,[18]BOP!$A$44:$IV$44,[18]BOP!$A$59:$IV$59,[18]BOP!#REF!,[18]BOP!#REF!,[18]BOP!$A$81:$IV$88</definedName>
    <definedName name="Cwvu.bop.sr." localSheetId="114" hidden="1">[18]BOP!$A$36:$IV$36,[18]BOP!$A$44:$IV$44,[18]BOP!$A$59:$IV$59,[18]BOP!#REF!,[18]BOP!#REF!,[18]BOP!$A$81:$IV$88</definedName>
    <definedName name="Cwvu.bop.sr." localSheetId="103" hidden="1">[18]BOP!$A$36:$IV$36,[18]BOP!$A$44:$IV$44,[18]BOP!$A$59:$IV$59,[18]BOP!#REF!,[18]BOP!#REF!,[18]BOP!$A$81:$IV$88</definedName>
    <definedName name="Cwvu.bop.sr." localSheetId="104" hidden="1">[18]BOP!$A$36:$IV$36,[18]BOP!$A$44:$IV$44,[18]BOP!$A$59:$IV$59,[18]BOP!#REF!,[18]BOP!#REF!,[18]BOP!$A$81:$IV$88</definedName>
    <definedName name="Cwvu.bop.sr." localSheetId="105" hidden="1">[18]BOP!$A$36:$IV$36,[18]BOP!$A$44:$IV$44,[18]BOP!$A$59:$IV$59,[18]BOP!#REF!,[18]BOP!#REF!,[18]BOP!$A$81:$IV$88</definedName>
    <definedName name="Cwvu.bop.sr." localSheetId="106" hidden="1">[18]BOP!$A$36:$IV$36,[18]BOP!$A$44:$IV$44,[18]BOP!$A$59:$IV$59,[18]BOP!#REF!,[18]BOP!#REF!,[18]BOP!$A$81:$IV$88</definedName>
    <definedName name="Cwvu.bop.sr." localSheetId="107" hidden="1">[18]BOP!$A$36:$IV$36,[18]BOP!$A$44:$IV$44,[18]BOP!$A$59:$IV$59,[18]BOP!#REF!,[18]BOP!#REF!,[18]BOP!$A$81:$IV$88</definedName>
    <definedName name="Cwvu.bop.sr." localSheetId="108" hidden="1">[18]BOP!$A$36:$IV$36,[18]BOP!$A$44:$IV$44,[18]BOP!$A$59:$IV$59,[18]BOP!#REF!,[18]BOP!#REF!,[18]BOP!$A$81:$IV$88</definedName>
    <definedName name="Cwvu.bop.sr." localSheetId="109" hidden="1">[18]BOP!$A$36:$IV$36,[18]BOP!$A$44:$IV$44,[18]BOP!$A$59:$IV$59,[18]BOP!#REF!,[18]BOP!#REF!,[18]BOP!$A$81:$IV$88</definedName>
    <definedName name="Cwvu.bop.sr." localSheetId="110" hidden="1">[18]BOP!$A$36:$IV$36,[18]BOP!$A$44:$IV$44,[18]BOP!$A$59:$IV$59,[18]BOP!#REF!,[18]BOP!#REF!,[18]BOP!$A$81:$IV$88</definedName>
    <definedName name="Cwvu.bop.sr." localSheetId="111" hidden="1">[18]BOP!$A$36:$IV$36,[18]BOP!$A$44:$IV$44,[18]BOP!$A$59:$IV$59,[18]BOP!#REF!,[18]BOP!#REF!,[18]BOP!$A$81:$IV$88</definedName>
    <definedName name="Cwvu.bop.sr." hidden="1">[18]BOP!$A$36:$IV$36,[18]BOP!$A$44:$IV$44,[18]BOP!$A$59:$IV$59,[18]BOP!#REF!,[18]BOP!#REF!,[18]BOP!$A$81:$IV$88</definedName>
    <definedName name="Cwvu.bopsdr.sr." localSheetId="0" hidden="1">[18]BOP!$A$36:$IV$36,[18]BOP!$A$44:$IV$44,[18]BOP!$A$59:$IV$59,[18]BOP!#REF!,[18]BOP!#REF!,[18]BOP!$A$81:$IV$88</definedName>
    <definedName name="Cwvu.bopsdr.sr." localSheetId="115" hidden="1">[18]BOP!$A$36:$IV$36,[18]BOP!$A$44:$IV$44,[18]BOP!$A$59:$IV$59,[18]BOP!#REF!,[18]BOP!#REF!,[18]BOP!$A$81:$IV$88</definedName>
    <definedName name="Cwvu.bopsdr.sr." localSheetId="168" hidden="1">[18]BOP!$A$36:$IV$36,[18]BOP!$A$44:$IV$44,[18]BOP!$A$59:$IV$59,[18]BOP!#REF!,[18]BOP!#REF!,[18]BOP!$A$81:$IV$88</definedName>
    <definedName name="Cwvu.bopsdr.sr." localSheetId="169" hidden="1">[18]BOP!$A$36:$IV$36,[18]BOP!$A$44:$IV$44,[18]BOP!$A$59:$IV$59,[18]BOP!#REF!,[18]BOP!#REF!,[18]BOP!$A$81:$IV$88</definedName>
    <definedName name="Cwvu.bopsdr.sr." localSheetId="170" hidden="1">[18]BOP!$A$36:$IV$36,[18]BOP!$A$44:$IV$44,[18]BOP!$A$59:$IV$59,[18]BOP!#REF!,[18]BOP!#REF!,[18]BOP!$A$81:$IV$88</definedName>
    <definedName name="Cwvu.bopsdr.sr." localSheetId="171" hidden="1">[18]BOP!$A$36:$IV$36,[18]BOP!$A$44:$IV$44,[18]BOP!$A$59:$IV$59,[18]BOP!#REF!,[18]BOP!#REF!,[18]BOP!$A$81:$IV$88</definedName>
    <definedName name="Cwvu.bopsdr.sr." localSheetId="172" hidden="1">[18]BOP!$A$36:$IV$36,[18]BOP!$A$44:$IV$44,[18]BOP!$A$59:$IV$59,[18]BOP!#REF!,[18]BOP!#REF!,[18]BOP!$A$81:$IV$88</definedName>
    <definedName name="Cwvu.bopsdr.sr." localSheetId="181" hidden="1">[18]BOP!$A$36:$IV$36,[18]BOP!$A$44:$IV$44,[18]BOP!$A$59:$IV$59,[18]BOP!#REF!,[18]BOP!#REF!,[18]BOP!$A$81:$IV$88</definedName>
    <definedName name="Cwvu.bopsdr.sr." localSheetId="54" hidden="1">[18]BOP!$A$36:$IV$36,[18]BOP!$A$44:$IV$44,[18]BOP!$A$59:$IV$59,[18]BOP!#REF!,[18]BOP!#REF!,[18]BOP!$A$81:$IV$88</definedName>
    <definedName name="Cwvu.bopsdr.sr." localSheetId="55" hidden="1">[18]BOP!$A$36:$IV$36,[18]BOP!$A$44:$IV$44,[18]BOP!$A$59:$IV$59,[18]BOP!#REF!,[18]BOP!#REF!,[18]BOP!$A$81:$IV$88</definedName>
    <definedName name="Cwvu.bopsdr.sr." localSheetId="56" hidden="1">[18]BOP!$A$36:$IV$36,[18]BOP!$A$44:$IV$44,[18]BOP!$A$59:$IV$59,[18]BOP!#REF!,[18]BOP!#REF!,[18]BOP!$A$81:$IV$88</definedName>
    <definedName name="Cwvu.bopsdr.sr." localSheetId="57" hidden="1">[18]BOP!$A$36:$IV$36,[18]BOP!$A$44:$IV$44,[18]BOP!$A$59:$IV$59,[18]BOP!#REF!,[18]BOP!#REF!,[18]BOP!$A$81:$IV$88</definedName>
    <definedName name="Cwvu.bopsdr.sr." localSheetId="58" hidden="1">[18]BOP!$A$36:$IV$36,[18]BOP!$A$44:$IV$44,[18]BOP!$A$59:$IV$59,[18]BOP!#REF!,[18]BOP!#REF!,[18]BOP!$A$81:$IV$88</definedName>
    <definedName name="Cwvu.bopsdr.sr." localSheetId="59" hidden="1">[18]BOP!$A$36:$IV$36,[18]BOP!$A$44:$IV$44,[18]BOP!$A$59:$IV$59,[18]BOP!#REF!,[18]BOP!#REF!,[18]BOP!$A$81:$IV$88</definedName>
    <definedName name="Cwvu.bopsdr.sr." localSheetId="60" hidden="1">[18]BOP!$A$36:$IV$36,[18]BOP!$A$44:$IV$44,[18]BOP!$A$59:$IV$59,[18]BOP!#REF!,[18]BOP!#REF!,[18]BOP!$A$81:$IV$88</definedName>
    <definedName name="Cwvu.bopsdr.sr." localSheetId="61" hidden="1">[18]BOP!$A$36:$IV$36,[18]BOP!$A$44:$IV$44,[18]BOP!$A$59:$IV$59,[18]BOP!#REF!,[18]BOP!#REF!,[18]BOP!$A$81:$IV$88</definedName>
    <definedName name="Cwvu.bopsdr.sr." localSheetId="86" hidden="1">[18]BOP!$A$36:$IV$36,[18]BOP!$A$44:$IV$44,[18]BOP!$A$59:$IV$59,[18]BOP!#REF!,[18]BOP!#REF!,[18]BOP!$A$81:$IV$88</definedName>
    <definedName name="Cwvu.bopsdr.sr." localSheetId="102" hidden="1">[18]BOP!$A$36:$IV$36,[18]BOP!$A$44:$IV$44,[18]BOP!$A$59:$IV$59,[18]BOP!#REF!,[18]BOP!#REF!,[18]BOP!$A$81:$IV$88</definedName>
    <definedName name="Cwvu.bopsdr.sr." localSheetId="112" hidden="1">[18]BOP!$A$36:$IV$36,[18]BOP!$A$44:$IV$44,[18]BOP!$A$59:$IV$59,[18]BOP!#REF!,[18]BOP!#REF!,[18]BOP!$A$81:$IV$88</definedName>
    <definedName name="Cwvu.bopsdr.sr." localSheetId="113" hidden="1">[18]BOP!$A$36:$IV$36,[18]BOP!$A$44:$IV$44,[18]BOP!$A$59:$IV$59,[18]BOP!#REF!,[18]BOP!#REF!,[18]BOP!$A$81:$IV$88</definedName>
    <definedName name="Cwvu.bopsdr.sr." localSheetId="114" hidden="1">[18]BOP!$A$36:$IV$36,[18]BOP!$A$44:$IV$44,[18]BOP!$A$59:$IV$59,[18]BOP!#REF!,[18]BOP!#REF!,[18]BOP!$A$81:$IV$88</definedName>
    <definedName name="Cwvu.bopsdr.sr." localSheetId="103" hidden="1">[18]BOP!$A$36:$IV$36,[18]BOP!$A$44:$IV$44,[18]BOP!$A$59:$IV$59,[18]BOP!#REF!,[18]BOP!#REF!,[18]BOP!$A$81:$IV$88</definedName>
    <definedName name="Cwvu.bopsdr.sr." localSheetId="104" hidden="1">[18]BOP!$A$36:$IV$36,[18]BOP!$A$44:$IV$44,[18]BOP!$A$59:$IV$59,[18]BOP!#REF!,[18]BOP!#REF!,[18]BOP!$A$81:$IV$88</definedName>
    <definedName name="Cwvu.bopsdr.sr." localSheetId="105" hidden="1">[18]BOP!$A$36:$IV$36,[18]BOP!$A$44:$IV$44,[18]BOP!$A$59:$IV$59,[18]BOP!#REF!,[18]BOP!#REF!,[18]BOP!$A$81:$IV$88</definedName>
    <definedName name="Cwvu.bopsdr.sr." localSheetId="106" hidden="1">[18]BOP!$A$36:$IV$36,[18]BOP!$A$44:$IV$44,[18]BOP!$A$59:$IV$59,[18]BOP!#REF!,[18]BOP!#REF!,[18]BOP!$A$81:$IV$88</definedName>
    <definedName name="Cwvu.bopsdr.sr." localSheetId="107" hidden="1">[18]BOP!$A$36:$IV$36,[18]BOP!$A$44:$IV$44,[18]BOP!$A$59:$IV$59,[18]BOP!#REF!,[18]BOP!#REF!,[18]BOP!$A$81:$IV$88</definedName>
    <definedName name="Cwvu.bopsdr.sr." localSheetId="108" hidden="1">[18]BOP!$A$36:$IV$36,[18]BOP!$A$44:$IV$44,[18]BOP!$A$59:$IV$59,[18]BOP!#REF!,[18]BOP!#REF!,[18]BOP!$A$81:$IV$88</definedName>
    <definedName name="Cwvu.bopsdr.sr." localSheetId="109" hidden="1">[18]BOP!$A$36:$IV$36,[18]BOP!$A$44:$IV$44,[18]BOP!$A$59:$IV$59,[18]BOP!#REF!,[18]BOP!#REF!,[18]BOP!$A$81:$IV$88</definedName>
    <definedName name="Cwvu.bopsdr.sr." localSheetId="110" hidden="1">[18]BOP!$A$36:$IV$36,[18]BOP!$A$44:$IV$44,[18]BOP!$A$59:$IV$59,[18]BOP!#REF!,[18]BOP!#REF!,[18]BOP!$A$81:$IV$88</definedName>
    <definedName name="Cwvu.bopsdr.sr." localSheetId="111" hidden="1">[18]BOP!$A$36:$IV$36,[18]BOP!$A$44:$IV$44,[18]BOP!$A$59:$IV$59,[18]BOP!#REF!,[18]BOP!#REF!,[18]BOP!$A$81:$IV$88</definedName>
    <definedName name="Cwvu.bopsdr.sr." hidden="1">[18]BOP!$A$36:$IV$36,[18]BOP!$A$44:$IV$44,[18]BOP!$A$59:$IV$59,[18]BOP!#REF!,[18]BOP!#REF!,[18]BOP!$A$81:$IV$88</definedName>
    <definedName name="Cwvu.cotton." localSheetId="0" hidden="1">[18]BOP!$A$36:$IV$36,[18]BOP!$A$44:$IV$44,[18]BOP!$A$59:$IV$59,[18]BOP!#REF!,[18]BOP!#REF!,[18]BOP!$A$79:$IV$79,[18]BOP!$A$81:$IV$88,[18]BOP!#REF!</definedName>
    <definedName name="Cwvu.cotton." localSheetId="115" hidden="1">[18]BOP!$A$36:$IV$36,[18]BOP!$A$44:$IV$44,[18]BOP!$A$59:$IV$59,[18]BOP!#REF!,[18]BOP!#REF!,[18]BOP!$A$79:$IV$79,[18]BOP!$A$81:$IV$88,[18]BOP!#REF!</definedName>
    <definedName name="Cwvu.cotton." localSheetId="168" hidden="1">[18]BOP!$A$36:$IV$36,[18]BOP!$A$44:$IV$44,[18]BOP!$A$59:$IV$59,[18]BOP!#REF!,[18]BOP!#REF!,[18]BOP!$A$79:$IV$79,[18]BOP!$A$81:$IV$88,[18]BOP!#REF!</definedName>
    <definedName name="Cwvu.cotton." localSheetId="169" hidden="1">[18]BOP!$A$36:$IV$36,[18]BOP!$A$44:$IV$44,[18]BOP!$A$59:$IV$59,[18]BOP!#REF!,[18]BOP!#REF!,[18]BOP!$A$79:$IV$79,[18]BOP!$A$81:$IV$88,[18]BOP!#REF!</definedName>
    <definedName name="Cwvu.cotton." localSheetId="170" hidden="1">[18]BOP!$A$36:$IV$36,[18]BOP!$A$44:$IV$44,[18]BOP!$A$59:$IV$59,[18]BOP!#REF!,[18]BOP!#REF!,[18]BOP!$A$79:$IV$79,[18]BOP!$A$81:$IV$88,[18]BOP!#REF!</definedName>
    <definedName name="Cwvu.cotton." localSheetId="171" hidden="1">[18]BOP!$A$36:$IV$36,[18]BOP!$A$44:$IV$44,[18]BOP!$A$59:$IV$59,[18]BOP!#REF!,[18]BOP!#REF!,[18]BOP!$A$79:$IV$79,[18]BOP!$A$81:$IV$88,[18]BOP!#REF!</definedName>
    <definedName name="Cwvu.cotton." localSheetId="172" hidden="1">[18]BOP!$A$36:$IV$36,[18]BOP!$A$44:$IV$44,[18]BOP!$A$59:$IV$59,[18]BOP!#REF!,[18]BOP!#REF!,[18]BOP!$A$79:$IV$79,[18]BOP!$A$81:$IV$88,[18]BOP!#REF!</definedName>
    <definedName name="Cwvu.cotton." localSheetId="181" hidden="1">[18]BOP!$A$36:$IV$36,[18]BOP!$A$44:$IV$44,[18]BOP!$A$59:$IV$59,[18]BOP!#REF!,[18]BOP!#REF!,[18]BOP!$A$79:$IV$79,[18]BOP!$A$81:$IV$88,[18]BOP!#REF!</definedName>
    <definedName name="Cwvu.cotton." localSheetId="44" hidden="1">[18]BOP!$A$36:$IV$36,[18]BOP!$A$44:$IV$44,[18]BOP!$A$59:$IV$59,[18]BOP!#REF!,[18]BOP!#REF!,[18]BOP!$A$79:$IV$79,[18]BOP!$A$81:$IV$88,[18]BOP!#REF!</definedName>
    <definedName name="Cwvu.cotton." localSheetId="45" hidden="1">[18]BOP!$A$36:$IV$36,[18]BOP!$A$44:$IV$44,[18]BOP!$A$59:$IV$59,[18]BOP!#REF!,[18]BOP!#REF!,[18]BOP!$A$79:$IV$79,[18]BOP!$A$81:$IV$88,[18]BOP!#REF!</definedName>
    <definedName name="Cwvu.cotton." localSheetId="46" hidden="1">[18]BOP!$A$36:$IV$36,[18]BOP!$A$44:$IV$44,[18]BOP!$A$59:$IV$59,[18]BOP!#REF!,[18]BOP!#REF!,[18]BOP!$A$79:$IV$79,[18]BOP!$A$81:$IV$88,[18]BOP!#REF!</definedName>
    <definedName name="Cwvu.cotton." localSheetId="47" hidden="1">[18]BOP!$A$36:$IV$36,[18]BOP!$A$44:$IV$44,[18]BOP!$A$59:$IV$59,[18]BOP!#REF!,[18]BOP!#REF!,[18]BOP!$A$79:$IV$79,[18]BOP!$A$81:$IV$88,[18]BOP!#REF!</definedName>
    <definedName name="Cwvu.cotton." localSheetId="48" hidden="1">[18]BOP!$A$36:$IV$36,[18]BOP!$A$44:$IV$44,[18]BOP!$A$59:$IV$59,[18]BOP!#REF!,[18]BOP!#REF!,[18]BOP!$A$79:$IV$79,[18]BOP!$A$81:$IV$88,[18]BOP!#REF!</definedName>
    <definedName name="Cwvu.cotton." localSheetId="49" hidden="1">[18]BOP!$A$36:$IV$36,[18]BOP!$A$44:$IV$44,[18]BOP!$A$59:$IV$59,[18]BOP!#REF!,[18]BOP!#REF!,[18]BOP!$A$79:$IV$79,[18]BOP!$A$81:$IV$88,[18]BOP!#REF!</definedName>
    <definedName name="Cwvu.cotton." localSheetId="50" hidden="1">[18]BOP!$A$36:$IV$36,[18]BOP!$A$44:$IV$44,[18]BOP!$A$59:$IV$59,[18]BOP!#REF!,[18]BOP!#REF!,[18]BOP!$A$79:$IV$79,[18]BOP!$A$81:$IV$88,[18]BOP!#REF!</definedName>
    <definedName name="Cwvu.cotton." localSheetId="54" hidden="1">[18]BOP!$A$36:$IV$36,[18]BOP!$A$44:$IV$44,[18]BOP!$A$59:$IV$59,[18]BOP!#REF!,[18]BOP!#REF!,[18]BOP!$A$79:$IV$79,[18]BOP!$A$81:$IV$88,[18]BOP!#REF!</definedName>
    <definedName name="Cwvu.cotton." localSheetId="55" hidden="1">[18]BOP!$A$36:$IV$36,[18]BOP!$A$44:$IV$44,[18]BOP!$A$59:$IV$59,[18]BOP!#REF!,[18]BOP!#REF!,[18]BOP!$A$79:$IV$79,[18]BOP!$A$81:$IV$88,[18]BOP!#REF!</definedName>
    <definedName name="Cwvu.cotton." localSheetId="56" hidden="1">[18]BOP!$A$36:$IV$36,[18]BOP!$A$44:$IV$44,[18]BOP!$A$59:$IV$59,[18]BOP!#REF!,[18]BOP!#REF!,[18]BOP!$A$79:$IV$79,[18]BOP!$A$81:$IV$88,[18]BOP!#REF!</definedName>
    <definedName name="Cwvu.cotton." localSheetId="57" hidden="1">[18]BOP!$A$36:$IV$36,[18]BOP!$A$44:$IV$44,[18]BOP!$A$59:$IV$59,[18]BOP!#REF!,[18]BOP!#REF!,[18]BOP!$A$79:$IV$79,[18]BOP!$A$81:$IV$88,[18]BOP!#REF!</definedName>
    <definedName name="Cwvu.cotton." localSheetId="58" hidden="1">[18]BOP!$A$36:$IV$36,[18]BOP!$A$44:$IV$44,[18]BOP!$A$59:$IV$59,[18]BOP!#REF!,[18]BOP!#REF!,[18]BOP!$A$79:$IV$79,[18]BOP!$A$81:$IV$88,[18]BOP!#REF!</definedName>
    <definedName name="Cwvu.cotton." localSheetId="59" hidden="1">[18]BOP!$A$36:$IV$36,[18]BOP!$A$44:$IV$44,[18]BOP!$A$59:$IV$59,[18]BOP!#REF!,[18]BOP!#REF!,[18]BOP!$A$79:$IV$79,[18]BOP!$A$81:$IV$88,[18]BOP!#REF!</definedName>
    <definedName name="Cwvu.cotton." localSheetId="60" hidden="1">[18]BOP!$A$36:$IV$36,[18]BOP!$A$44:$IV$44,[18]BOP!$A$59:$IV$59,[18]BOP!#REF!,[18]BOP!#REF!,[18]BOP!$A$79:$IV$79,[18]BOP!$A$81:$IV$88,[18]BOP!#REF!</definedName>
    <definedName name="Cwvu.cotton." localSheetId="61" hidden="1">[18]BOP!$A$36:$IV$36,[18]BOP!$A$44:$IV$44,[18]BOP!$A$59:$IV$59,[18]BOP!#REF!,[18]BOP!#REF!,[18]BOP!$A$79:$IV$79,[18]BOP!$A$81:$IV$88,[18]BOP!#REF!</definedName>
    <definedName name="Cwvu.cotton." localSheetId="62" hidden="1">[18]BOP!$A$36:$IV$36,[18]BOP!$A$44:$IV$44,[18]BOP!$A$59:$IV$59,[18]BOP!#REF!,[18]BOP!#REF!,[18]BOP!$A$79:$IV$79,[18]BOP!$A$81:$IV$88,[18]BOP!#REF!</definedName>
    <definedName name="Cwvu.cotton." localSheetId="86" hidden="1">[18]BOP!$A$36:$IV$36,[18]BOP!$A$44:$IV$44,[18]BOP!$A$59:$IV$59,[18]BOP!#REF!,[18]BOP!#REF!,[18]BOP!$A$79:$IV$79,[18]BOP!$A$81:$IV$88,[18]BOP!#REF!</definedName>
    <definedName name="Cwvu.cotton." localSheetId="102" hidden="1">[18]BOP!$A$36:$IV$36,[18]BOP!$A$44:$IV$44,[18]BOP!$A$59:$IV$59,[18]BOP!#REF!,[18]BOP!#REF!,[18]BOP!$A$79:$IV$79,[18]BOP!$A$81:$IV$88,[18]BOP!#REF!</definedName>
    <definedName name="Cwvu.cotton." localSheetId="112" hidden="1">[18]BOP!$A$36:$IV$36,[18]BOP!$A$44:$IV$44,[18]BOP!$A$59:$IV$59,[18]BOP!#REF!,[18]BOP!#REF!,[18]BOP!$A$79:$IV$79,[18]BOP!$A$81:$IV$88,[18]BOP!#REF!</definedName>
    <definedName name="Cwvu.cotton." localSheetId="113" hidden="1">[18]BOP!$A$36:$IV$36,[18]BOP!$A$44:$IV$44,[18]BOP!$A$59:$IV$59,[18]BOP!#REF!,[18]BOP!#REF!,[18]BOP!$A$79:$IV$79,[18]BOP!$A$81:$IV$88,[18]BOP!#REF!</definedName>
    <definedName name="Cwvu.cotton." localSheetId="114" hidden="1">[18]BOP!$A$36:$IV$36,[18]BOP!$A$44:$IV$44,[18]BOP!$A$59:$IV$59,[18]BOP!#REF!,[18]BOP!#REF!,[18]BOP!$A$79:$IV$79,[18]BOP!$A$81:$IV$88,[18]BOP!#REF!</definedName>
    <definedName name="Cwvu.cotton." localSheetId="103" hidden="1">[18]BOP!$A$36:$IV$36,[18]BOP!$A$44:$IV$44,[18]BOP!$A$59:$IV$59,[18]BOP!#REF!,[18]BOP!#REF!,[18]BOP!$A$79:$IV$79,[18]BOP!$A$81:$IV$88,[18]BOP!#REF!</definedName>
    <definedName name="Cwvu.cotton." localSheetId="104" hidden="1">[18]BOP!$A$36:$IV$36,[18]BOP!$A$44:$IV$44,[18]BOP!$A$59:$IV$59,[18]BOP!#REF!,[18]BOP!#REF!,[18]BOP!$A$79:$IV$79,[18]BOP!$A$81:$IV$88,[18]BOP!#REF!</definedName>
    <definedName name="Cwvu.cotton." localSheetId="105" hidden="1">[18]BOP!$A$36:$IV$36,[18]BOP!$A$44:$IV$44,[18]BOP!$A$59:$IV$59,[18]BOP!#REF!,[18]BOP!#REF!,[18]BOP!$A$79:$IV$79,[18]BOP!$A$81:$IV$88,[18]BOP!#REF!</definedName>
    <definedName name="Cwvu.cotton." localSheetId="106" hidden="1">[18]BOP!$A$36:$IV$36,[18]BOP!$A$44:$IV$44,[18]BOP!$A$59:$IV$59,[18]BOP!#REF!,[18]BOP!#REF!,[18]BOP!$A$79:$IV$79,[18]BOP!$A$81:$IV$88,[18]BOP!#REF!</definedName>
    <definedName name="Cwvu.cotton." localSheetId="107" hidden="1">[18]BOP!$A$36:$IV$36,[18]BOP!$A$44:$IV$44,[18]BOP!$A$59:$IV$59,[18]BOP!#REF!,[18]BOP!#REF!,[18]BOP!$A$79:$IV$79,[18]BOP!$A$81:$IV$88,[18]BOP!#REF!</definedName>
    <definedName name="Cwvu.cotton." localSheetId="108" hidden="1">[18]BOP!$A$36:$IV$36,[18]BOP!$A$44:$IV$44,[18]BOP!$A$59:$IV$59,[18]BOP!#REF!,[18]BOP!#REF!,[18]BOP!$A$79:$IV$79,[18]BOP!$A$81:$IV$88,[18]BOP!#REF!</definedName>
    <definedName name="Cwvu.cotton." localSheetId="109" hidden="1">[18]BOP!$A$36:$IV$36,[18]BOP!$A$44:$IV$44,[18]BOP!$A$59:$IV$59,[18]BOP!#REF!,[18]BOP!#REF!,[18]BOP!$A$79:$IV$79,[18]BOP!$A$81:$IV$88,[18]BOP!#REF!</definedName>
    <definedName name="Cwvu.cotton." localSheetId="110" hidden="1">[18]BOP!$A$36:$IV$36,[18]BOP!$A$44:$IV$44,[18]BOP!$A$59:$IV$59,[18]BOP!#REF!,[18]BOP!#REF!,[18]BOP!$A$79:$IV$79,[18]BOP!$A$81:$IV$88,[18]BOP!#REF!</definedName>
    <definedName name="Cwvu.cotton." localSheetId="111" hidden="1">[18]BOP!$A$36:$IV$36,[18]BOP!$A$44:$IV$44,[18]BOP!$A$59:$IV$59,[18]BOP!#REF!,[18]BOP!#REF!,[18]BOP!$A$79:$IV$79,[18]BOP!$A$81:$IV$88,[18]BOP!#REF!</definedName>
    <definedName name="Cwvu.cotton." localSheetId="66" hidden="1">[18]BOP!$A$36:$IV$36,[18]BOP!$A$44:$IV$44,[18]BOP!$A$59:$IV$59,[18]BOP!#REF!,[18]BOP!#REF!,[18]BOP!$A$79:$IV$79,[18]BOP!$A$81:$IV$88,[18]BOP!#REF!</definedName>
    <definedName name="Cwvu.cotton." localSheetId="70" hidden="1">[18]BOP!$A$36:$IV$36,[18]BOP!$A$44:$IV$44,[18]BOP!$A$59:$IV$59,[18]BOP!#REF!,[18]BOP!#REF!,[18]BOP!$A$79:$IV$79,[18]BOP!$A$81:$IV$88,[18]BOP!#REF!</definedName>
    <definedName name="Cwvu.cotton." hidden="1">[18]BOP!$A$36:$IV$36,[18]BOP!$A$44:$IV$44,[18]BOP!$A$59:$IV$59,[18]BOP!#REF!,[18]BOP!#REF!,[18]BOP!$A$79:$IV$79,[18]BOP!$A$81:$IV$88,[18]BOP!#REF!</definedName>
    <definedName name="Cwvu.cottonall." localSheetId="115" hidden="1">[18]BOP!$A$36:$IV$36,[18]BOP!$A$44:$IV$44,[18]BOP!$A$59:$IV$59,[18]BOP!#REF!,[18]BOP!#REF!,[18]BOP!$A$79:$IV$79,[18]BOP!$A$81:$IV$88</definedName>
    <definedName name="Cwvu.cottonall." localSheetId="168" hidden="1">[18]BOP!$A$36:$IV$36,[18]BOP!$A$44:$IV$44,[18]BOP!$A$59:$IV$59,[18]BOP!#REF!,[18]BOP!#REF!,[18]BOP!$A$79:$IV$79,[18]BOP!$A$81:$IV$88</definedName>
    <definedName name="Cwvu.cottonall." localSheetId="169" hidden="1">[18]BOP!$A$36:$IV$36,[18]BOP!$A$44:$IV$44,[18]BOP!$A$59:$IV$59,[18]BOP!#REF!,[18]BOP!#REF!,[18]BOP!$A$79:$IV$79,[18]BOP!$A$81:$IV$88</definedName>
    <definedName name="Cwvu.cottonall." localSheetId="170" hidden="1">[18]BOP!$A$36:$IV$36,[18]BOP!$A$44:$IV$44,[18]BOP!$A$59:$IV$59,[18]BOP!#REF!,[18]BOP!#REF!,[18]BOP!$A$79:$IV$79,[18]BOP!$A$81:$IV$88</definedName>
    <definedName name="Cwvu.cottonall." localSheetId="171" hidden="1">[18]BOP!$A$36:$IV$36,[18]BOP!$A$44:$IV$44,[18]BOP!$A$59:$IV$59,[18]BOP!#REF!,[18]BOP!#REF!,[18]BOP!$A$79:$IV$79,[18]BOP!$A$81:$IV$88</definedName>
    <definedName name="Cwvu.cottonall." localSheetId="172" hidden="1">[18]BOP!$A$36:$IV$36,[18]BOP!$A$44:$IV$44,[18]BOP!$A$59:$IV$59,[18]BOP!#REF!,[18]BOP!#REF!,[18]BOP!$A$79:$IV$79,[18]BOP!$A$81:$IV$88</definedName>
    <definedName name="Cwvu.cottonall." localSheetId="181" hidden="1">[18]BOP!$A$36:$IV$36,[18]BOP!$A$44:$IV$44,[18]BOP!$A$59:$IV$59,[18]BOP!#REF!,[18]BOP!#REF!,[18]BOP!$A$79:$IV$79,[18]BOP!$A$81:$IV$88</definedName>
    <definedName name="Cwvu.cottonall." localSheetId="45" hidden="1">[18]BOP!$A$36:$IV$36,[18]BOP!$A$44:$IV$44,[18]BOP!$A$59:$IV$59,[18]BOP!#REF!,[18]BOP!#REF!,[18]BOP!$A$79:$IV$79,[18]BOP!$A$81:$IV$88</definedName>
    <definedName name="Cwvu.cottonall." localSheetId="46" hidden="1">[18]BOP!$A$36:$IV$36,[18]BOP!$A$44:$IV$44,[18]BOP!$A$59:$IV$59,[18]BOP!#REF!,[18]BOP!#REF!,[18]BOP!$A$79:$IV$79,[18]BOP!$A$81:$IV$88</definedName>
    <definedName name="Cwvu.cottonall." localSheetId="47" hidden="1">[18]BOP!$A$36:$IV$36,[18]BOP!$A$44:$IV$44,[18]BOP!$A$59:$IV$59,[18]BOP!#REF!,[18]BOP!#REF!,[18]BOP!$A$79:$IV$79,[18]BOP!$A$81:$IV$88</definedName>
    <definedName name="Cwvu.cottonall." localSheetId="48" hidden="1">[18]BOP!$A$36:$IV$36,[18]BOP!$A$44:$IV$44,[18]BOP!$A$59:$IV$59,[18]BOP!#REF!,[18]BOP!#REF!,[18]BOP!$A$79:$IV$79,[18]BOP!$A$81:$IV$88</definedName>
    <definedName name="Cwvu.cottonall." localSheetId="49" hidden="1">[18]BOP!$A$36:$IV$36,[18]BOP!$A$44:$IV$44,[18]BOP!$A$59:$IV$59,[18]BOP!#REF!,[18]BOP!#REF!,[18]BOP!$A$79:$IV$79,[18]BOP!$A$81:$IV$88</definedName>
    <definedName name="Cwvu.cottonall." localSheetId="50" hidden="1">[18]BOP!$A$36:$IV$36,[18]BOP!$A$44:$IV$44,[18]BOP!$A$59:$IV$59,[18]BOP!#REF!,[18]BOP!#REF!,[18]BOP!$A$79:$IV$79,[18]BOP!$A$81:$IV$88</definedName>
    <definedName name="Cwvu.cottonall." localSheetId="54" hidden="1">[18]BOP!$A$36:$IV$36,[18]BOP!$A$44:$IV$44,[18]BOP!$A$59:$IV$59,[18]BOP!#REF!,[18]BOP!#REF!,[18]BOP!$A$79:$IV$79,[18]BOP!$A$81:$IV$88</definedName>
    <definedName name="Cwvu.cottonall." localSheetId="55" hidden="1">[18]BOP!$A$36:$IV$36,[18]BOP!$A$44:$IV$44,[18]BOP!$A$59:$IV$59,[18]BOP!#REF!,[18]BOP!#REF!,[18]BOP!$A$79:$IV$79,[18]BOP!$A$81:$IV$88</definedName>
    <definedName name="Cwvu.cottonall." localSheetId="56" hidden="1">[18]BOP!$A$36:$IV$36,[18]BOP!$A$44:$IV$44,[18]BOP!$A$59:$IV$59,[18]BOP!#REF!,[18]BOP!#REF!,[18]BOP!$A$79:$IV$79,[18]BOP!$A$81:$IV$88</definedName>
    <definedName name="Cwvu.cottonall." localSheetId="57" hidden="1">[18]BOP!$A$36:$IV$36,[18]BOP!$A$44:$IV$44,[18]BOP!$A$59:$IV$59,[18]BOP!#REF!,[18]BOP!#REF!,[18]BOP!$A$79:$IV$79,[18]BOP!$A$81:$IV$88</definedName>
    <definedName name="Cwvu.cottonall." localSheetId="58" hidden="1">[18]BOP!$A$36:$IV$36,[18]BOP!$A$44:$IV$44,[18]BOP!$A$59:$IV$59,[18]BOP!#REF!,[18]BOP!#REF!,[18]BOP!$A$79:$IV$79,[18]BOP!$A$81:$IV$88</definedName>
    <definedName name="Cwvu.cottonall." localSheetId="59" hidden="1">[18]BOP!$A$36:$IV$36,[18]BOP!$A$44:$IV$44,[18]BOP!$A$59:$IV$59,[18]BOP!#REF!,[18]BOP!#REF!,[18]BOP!$A$79:$IV$79,[18]BOP!$A$81:$IV$88</definedName>
    <definedName name="Cwvu.cottonall." localSheetId="60" hidden="1">[18]BOP!$A$36:$IV$36,[18]BOP!$A$44:$IV$44,[18]BOP!$A$59:$IV$59,[18]BOP!#REF!,[18]BOP!#REF!,[18]BOP!$A$79:$IV$79,[18]BOP!$A$81:$IV$88</definedName>
    <definedName name="Cwvu.cottonall." localSheetId="61" hidden="1">[18]BOP!$A$36:$IV$36,[18]BOP!$A$44:$IV$44,[18]BOP!$A$59:$IV$59,[18]BOP!#REF!,[18]BOP!#REF!,[18]BOP!$A$79:$IV$79,[18]BOP!$A$81:$IV$88</definedName>
    <definedName name="Cwvu.cottonall." localSheetId="86" hidden="1">[18]BOP!$A$36:$IV$36,[18]BOP!$A$44:$IV$44,[18]BOP!$A$59:$IV$59,[18]BOP!#REF!,[18]BOP!#REF!,[18]BOP!$A$79:$IV$79,[18]BOP!$A$81:$IV$88</definedName>
    <definedName name="Cwvu.cottonall." localSheetId="102" hidden="1">[18]BOP!$A$36:$IV$36,[18]BOP!$A$44:$IV$44,[18]BOP!$A$59:$IV$59,[18]BOP!#REF!,[18]BOP!#REF!,[18]BOP!$A$79:$IV$79,[18]BOP!$A$81:$IV$88</definedName>
    <definedName name="Cwvu.cottonall." localSheetId="112" hidden="1">[18]BOP!$A$36:$IV$36,[18]BOP!$A$44:$IV$44,[18]BOP!$A$59:$IV$59,[18]BOP!#REF!,[18]BOP!#REF!,[18]BOP!$A$79:$IV$79,[18]BOP!$A$81:$IV$88</definedName>
    <definedName name="Cwvu.cottonall." localSheetId="113" hidden="1">[18]BOP!$A$36:$IV$36,[18]BOP!$A$44:$IV$44,[18]BOP!$A$59:$IV$59,[18]BOP!#REF!,[18]BOP!#REF!,[18]BOP!$A$79:$IV$79,[18]BOP!$A$81:$IV$88</definedName>
    <definedName name="Cwvu.cottonall." localSheetId="114" hidden="1">[18]BOP!$A$36:$IV$36,[18]BOP!$A$44:$IV$44,[18]BOP!$A$59:$IV$59,[18]BOP!#REF!,[18]BOP!#REF!,[18]BOP!$A$79:$IV$79,[18]BOP!$A$81:$IV$88</definedName>
    <definedName name="Cwvu.cottonall." localSheetId="103" hidden="1">[18]BOP!$A$36:$IV$36,[18]BOP!$A$44:$IV$44,[18]BOP!$A$59:$IV$59,[18]BOP!#REF!,[18]BOP!#REF!,[18]BOP!$A$79:$IV$79,[18]BOP!$A$81:$IV$88</definedName>
    <definedName name="Cwvu.cottonall." localSheetId="104" hidden="1">[18]BOP!$A$36:$IV$36,[18]BOP!$A$44:$IV$44,[18]BOP!$A$59:$IV$59,[18]BOP!#REF!,[18]BOP!#REF!,[18]BOP!$A$79:$IV$79,[18]BOP!$A$81:$IV$88</definedName>
    <definedName name="Cwvu.cottonall." localSheetId="105" hidden="1">[18]BOP!$A$36:$IV$36,[18]BOP!$A$44:$IV$44,[18]BOP!$A$59:$IV$59,[18]BOP!#REF!,[18]BOP!#REF!,[18]BOP!$A$79:$IV$79,[18]BOP!$A$81:$IV$88</definedName>
    <definedName name="Cwvu.cottonall." localSheetId="106" hidden="1">[18]BOP!$A$36:$IV$36,[18]BOP!$A$44:$IV$44,[18]BOP!$A$59:$IV$59,[18]BOP!#REF!,[18]BOP!#REF!,[18]BOP!$A$79:$IV$79,[18]BOP!$A$81:$IV$88</definedName>
    <definedName name="Cwvu.cottonall." localSheetId="107" hidden="1">[18]BOP!$A$36:$IV$36,[18]BOP!$A$44:$IV$44,[18]BOP!$A$59:$IV$59,[18]BOP!#REF!,[18]BOP!#REF!,[18]BOP!$A$79:$IV$79,[18]BOP!$A$81:$IV$88</definedName>
    <definedName name="Cwvu.cottonall." localSheetId="108" hidden="1">[18]BOP!$A$36:$IV$36,[18]BOP!$A$44:$IV$44,[18]BOP!$A$59:$IV$59,[18]BOP!#REF!,[18]BOP!#REF!,[18]BOP!$A$79:$IV$79,[18]BOP!$A$81:$IV$88</definedName>
    <definedName name="Cwvu.cottonall." localSheetId="109" hidden="1">[18]BOP!$A$36:$IV$36,[18]BOP!$A$44:$IV$44,[18]BOP!$A$59:$IV$59,[18]BOP!#REF!,[18]BOP!#REF!,[18]BOP!$A$79:$IV$79,[18]BOP!$A$81:$IV$88</definedName>
    <definedName name="Cwvu.cottonall." localSheetId="110" hidden="1">[18]BOP!$A$36:$IV$36,[18]BOP!$A$44:$IV$44,[18]BOP!$A$59:$IV$59,[18]BOP!#REF!,[18]BOP!#REF!,[18]BOP!$A$79:$IV$79,[18]BOP!$A$81:$IV$88</definedName>
    <definedName name="Cwvu.cottonall." localSheetId="111" hidden="1">[18]BOP!$A$36:$IV$36,[18]BOP!$A$44:$IV$44,[18]BOP!$A$59:$IV$59,[18]BOP!#REF!,[18]BOP!#REF!,[18]BOP!$A$79:$IV$79,[18]BOP!$A$81:$IV$88</definedName>
    <definedName name="Cwvu.cottonall." localSheetId="70" hidden="1">[18]BOP!$A$36:$IV$36,[18]BOP!$A$44:$IV$44,[18]BOP!$A$59:$IV$59,[18]BOP!#REF!,[18]BOP!#REF!,[18]BOP!$A$79:$IV$79,[18]BOP!$A$81:$IV$88</definedName>
    <definedName name="Cwvu.cottonall." hidden="1">[18]BOP!$A$36:$IV$36,[18]BOP!$A$44:$IV$44,[18]BOP!$A$59:$IV$59,[18]BOP!#REF!,[18]BOP!#REF!,[18]BOP!$A$79:$IV$79,[18]BOP!$A$81:$IV$88</definedName>
    <definedName name="Cwvu.exportdetails." localSheetId="0" hidden="1">[18]BOP!$A$36:$IV$36,[18]BOP!$A$44:$IV$44,[18]BOP!$A$59:$IV$59,[18]BOP!#REF!,[18]BOP!#REF!,[18]BOP!$A$79:$IV$79,[18]BOP!#REF!</definedName>
    <definedName name="Cwvu.exportdetails." localSheetId="115" hidden="1">[18]BOP!$A$36:$IV$36,[18]BOP!$A$44:$IV$44,[18]BOP!$A$59:$IV$59,[18]BOP!#REF!,[18]BOP!#REF!,[18]BOP!$A$79:$IV$79,[18]BOP!#REF!</definedName>
    <definedName name="Cwvu.exportdetails." localSheetId="168" hidden="1">[18]BOP!$A$36:$IV$36,[18]BOP!$A$44:$IV$44,[18]BOP!$A$59:$IV$59,[18]BOP!#REF!,[18]BOP!#REF!,[18]BOP!$A$79:$IV$79,[18]BOP!#REF!</definedName>
    <definedName name="Cwvu.exportdetails." localSheetId="169" hidden="1">[18]BOP!$A$36:$IV$36,[18]BOP!$A$44:$IV$44,[18]BOP!$A$59:$IV$59,[18]BOP!#REF!,[18]BOP!#REF!,[18]BOP!$A$79:$IV$79,[18]BOP!#REF!</definedName>
    <definedName name="Cwvu.exportdetails." localSheetId="170" hidden="1">[18]BOP!$A$36:$IV$36,[18]BOP!$A$44:$IV$44,[18]BOP!$A$59:$IV$59,[18]BOP!#REF!,[18]BOP!#REF!,[18]BOP!$A$79:$IV$79,[18]BOP!#REF!</definedName>
    <definedName name="Cwvu.exportdetails." localSheetId="171" hidden="1">[18]BOP!$A$36:$IV$36,[18]BOP!$A$44:$IV$44,[18]BOP!$A$59:$IV$59,[18]BOP!#REF!,[18]BOP!#REF!,[18]BOP!$A$79:$IV$79,[18]BOP!#REF!</definedName>
    <definedName name="Cwvu.exportdetails." localSheetId="172" hidden="1">[18]BOP!$A$36:$IV$36,[18]BOP!$A$44:$IV$44,[18]BOP!$A$59:$IV$59,[18]BOP!#REF!,[18]BOP!#REF!,[18]BOP!$A$79:$IV$79,[18]BOP!#REF!</definedName>
    <definedName name="Cwvu.exportdetails." localSheetId="181" hidden="1">[18]BOP!$A$36:$IV$36,[18]BOP!$A$44:$IV$44,[18]BOP!$A$59:$IV$59,[18]BOP!#REF!,[18]BOP!#REF!,[18]BOP!$A$79:$IV$79,[18]BOP!#REF!</definedName>
    <definedName name="Cwvu.exportdetails." localSheetId="54" hidden="1">[18]BOP!$A$36:$IV$36,[18]BOP!$A$44:$IV$44,[18]BOP!$A$59:$IV$59,[18]BOP!#REF!,[18]BOP!#REF!,[18]BOP!$A$79:$IV$79,[18]BOP!#REF!</definedName>
    <definedName name="Cwvu.exportdetails." localSheetId="55" hidden="1">[18]BOP!$A$36:$IV$36,[18]BOP!$A$44:$IV$44,[18]BOP!$A$59:$IV$59,[18]BOP!#REF!,[18]BOP!#REF!,[18]BOP!$A$79:$IV$79,[18]BOP!#REF!</definedName>
    <definedName name="Cwvu.exportdetails." localSheetId="56" hidden="1">[18]BOP!$A$36:$IV$36,[18]BOP!$A$44:$IV$44,[18]BOP!$A$59:$IV$59,[18]BOP!#REF!,[18]BOP!#REF!,[18]BOP!$A$79:$IV$79,[18]BOP!#REF!</definedName>
    <definedName name="Cwvu.exportdetails." localSheetId="57" hidden="1">[18]BOP!$A$36:$IV$36,[18]BOP!$A$44:$IV$44,[18]BOP!$A$59:$IV$59,[18]BOP!#REF!,[18]BOP!#REF!,[18]BOP!$A$79:$IV$79,[18]BOP!#REF!</definedName>
    <definedName name="Cwvu.exportdetails." localSheetId="58" hidden="1">[18]BOP!$A$36:$IV$36,[18]BOP!$A$44:$IV$44,[18]BOP!$A$59:$IV$59,[18]BOP!#REF!,[18]BOP!#REF!,[18]BOP!$A$79:$IV$79,[18]BOP!#REF!</definedName>
    <definedName name="Cwvu.exportdetails." localSheetId="59" hidden="1">[18]BOP!$A$36:$IV$36,[18]BOP!$A$44:$IV$44,[18]BOP!$A$59:$IV$59,[18]BOP!#REF!,[18]BOP!#REF!,[18]BOP!$A$79:$IV$79,[18]BOP!#REF!</definedName>
    <definedName name="Cwvu.exportdetails." localSheetId="60" hidden="1">[18]BOP!$A$36:$IV$36,[18]BOP!$A$44:$IV$44,[18]BOP!$A$59:$IV$59,[18]BOP!#REF!,[18]BOP!#REF!,[18]BOP!$A$79:$IV$79,[18]BOP!#REF!</definedName>
    <definedName name="Cwvu.exportdetails." localSheetId="61" hidden="1">[18]BOP!$A$36:$IV$36,[18]BOP!$A$44:$IV$44,[18]BOP!$A$59:$IV$59,[18]BOP!#REF!,[18]BOP!#REF!,[18]BOP!$A$79:$IV$79,[18]BOP!#REF!</definedName>
    <definedName name="Cwvu.exportdetails." localSheetId="62" hidden="1">[18]BOP!$A$36:$IV$36,[18]BOP!$A$44:$IV$44,[18]BOP!$A$59:$IV$59,[18]BOP!#REF!,[18]BOP!#REF!,[18]BOP!$A$79:$IV$79,[18]BOP!#REF!</definedName>
    <definedName name="Cwvu.exportdetails." localSheetId="86" hidden="1">[18]BOP!$A$36:$IV$36,[18]BOP!$A$44:$IV$44,[18]BOP!$A$59:$IV$59,[18]BOP!#REF!,[18]BOP!#REF!,[18]BOP!$A$79:$IV$79,[18]BOP!#REF!</definedName>
    <definedName name="Cwvu.exportdetails." localSheetId="102" hidden="1">[18]BOP!$A$36:$IV$36,[18]BOP!$A$44:$IV$44,[18]BOP!$A$59:$IV$59,[18]BOP!#REF!,[18]BOP!#REF!,[18]BOP!$A$79:$IV$79,[18]BOP!#REF!</definedName>
    <definedName name="Cwvu.exportdetails." localSheetId="112" hidden="1">[18]BOP!$A$36:$IV$36,[18]BOP!$A$44:$IV$44,[18]BOP!$A$59:$IV$59,[18]BOP!#REF!,[18]BOP!#REF!,[18]BOP!$A$79:$IV$79,[18]BOP!#REF!</definedName>
    <definedName name="Cwvu.exportdetails." localSheetId="113" hidden="1">[18]BOP!$A$36:$IV$36,[18]BOP!$A$44:$IV$44,[18]BOP!$A$59:$IV$59,[18]BOP!#REF!,[18]BOP!#REF!,[18]BOP!$A$79:$IV$79,[18]BOP!#REF!</definedName>
    <definedName name="Cwvu.exportdetails." localSheetId="114" hidden="1">[18]BOP!$A$36:$IV$36,[18]BOP!$A$44:$IV$44,[18]BOP!$A$59:$IV$59,[18]BOP!#REF!,[18]BOP!#REF!,[18]BOP!$A$79:$IV$79,[18]BOP!#REF!</definedName>
    <definedName name="Cwvu.exportdetails." localSheetId="103" hidden="1">[18]BOP!$A$36:$IV$36,[18]BOP!$A$44:$IV$44,[18]BOP!$A$59:$IV$59,[18]BOP!#REF!,[18]BOP!#REF!,[18]BOP!$A$79:$IV$79,[18]BOP!#REF!</definedName>
    <definedName name="Cwvu.exportdetails." localSheetId="104" hidden="1">[18]BOP!$A$36:$IV$36,[18]BOP!$A$44:$IV$44,[18]BOP!$A$59:$IV$59,[18]BOP!#REF!,[18]BOP!#REF!,[18]BOP!$A$79:$IV$79,[18]BOP!#REF!</definedName>
    <definedName name="Cwvu.exportdetails." localSheetId="105" hidden="1">[18]BOP!$A$36:$IV$36,[18]BOP!$A$44:$IV$44,[18]BOP!$A$59:$IV$59,[18]BOP!#REF!,[18]BOP!#REF!,[18]BOP!$A$79:$IV$79,[18]BOP!#REF!</definedName>
    <definedName name="Cwvu.exportdetails." localSheetId="106" hidden="1">[18]BOP!$A$36:$IV$36,[18]BOP!$A$44:$IV$44,[18]BOP!$A$59:$IV$59,[18]BOP!#REF!,[18]BOP!#REF!,[18]BOP!$A$79:$IV$79,[18]BOP!#REF!</definedName>
    <definedName name="Cwvu.exportdetails." localSheetId="107" hidden="1">[18]BOP!$A$36:$IV$36,[18]BOP!$A$44:$IV$44,[18]BOP!$A$59:$IV$59,[18]BOP!#REF!,[18]BOP!#REF!,[18]BOP!$A$79:$IV$79,[18]BOP!#REF!</definedName>
    <definedName name="Cwvu.exportdetails." localSheetId="108" hidden="1">[18]BOP!$A$36:$IV$36,[18]BOP!$A$44:$IV$44,[18]BOP!$A$59:$IV$59,[18]BOP!#REF!,[18]BOP!#REF!,[18]BOP!$A$79:$IV$79,[18]BOP!#REF!</definedName>
    <definedName name="Cwvu.exportdetails." localSheetId="109" hidden="1">[18]BOP!$A$36:$IV$36,[18]BOP!$A$44:$IV$44,[18]BOP!$A$59:$IV$59,[18]BOP!#REF!,[18]BOP!#REF!,[18]BOP!$A$79:$IV$79,[18]BOP!#REF!</definedName>
    <definedName name="Cwvu.exportdetails." localSheetId="110" hidden="1">[18]BOP!$A$36:$IV$36,[18]BOP!$A$44:$IV$44,[18]BOP!$A$59:$IV$59,[18]BOP!#REF!,[18]BOP!#REF!,[18]BOP!$A$79:$IV$79,[18]BOP!#REF!</definedName>
    <definedName name="Cwvu.exportdetails." localSheetId="111" hidden="1">[18]BOP!$A$36:$IV$36,[18]BOP!$A$44:$IV$44,[18]BOP!$A$59:$IV$59,[18]BOP!#REF!,[18]BOP!#REF!,[18]BOP!$A$79:$IV$79,[18]BOP!#REF!</definedName>
    <definedName name="Cwvu.exportdetails." hidden="1">[18]BOP!$A$36:$IV$36,[18]BOP!$A$44:$IV$44,[18]BOP!$A$59:$IV$59,[18]BOP!#REF!,[18]BOP!#REF!,[18]BOP!$A$79:$IV$79,[18]BOP!#REF!</definedName>
    <definedName name="Cwvu.exports." localSheetId="0" hidden="1">[18]BOP!$A$36:$IV$36,[18]BOP!$A$44:$IV$44,[18]BOP!$A$59:$IV$59,[18]BOP!#REF!,[18]BOP!#REF!,[18]BOP!$A$79:$IV$79,[18]BOP!$A$81:$IV$88,[18]BOP!#REF!</definedName>
    <definedName name="Cwvu.exports." localSheetId="168" hidden="1">[18]BOP!$A$36:$IV$36,[18]BOP!$A$44:$IV$44,[18]BOP!$A$59:$IV$59,[18]BOP!#REF!,[18]BOP!#REF!,[18]BOP!$A$79:$IV$79,[18]BOP!$A$81:$IV$88,[18]BOP!#REF!</definedName>
    <definedName name="Cwvu.exports." localSheetId="169" hidden="1">[18]BOP!$A$36:$IV$36,[18]BOP!$A$44:$IV$44,[18]BOP!$A$59:$IV$59,[18]BOP!#REF!,[18]BOP!#REF!,[18]BOP!$A$79:$IV$79,[18]BOP!$A$81:$IV$88,[18]BOP!#REF!</definedName>
    <definedName name="Cwvu.exports." localSheetId="170" hidden="1">[18]BOP!$A$36:$IV$36,[18]BOP!$A$44:$IV$44,[18]BOP!$A$59:$IV$59,[18]BOP!#REF!,[18]BOP!#REF!,[18]BOP!$A$79:$IV$79,[18]BOP!$A$81:$IV$88,[18]BOP!#REF!</definedName>
    <definedName name="Cwvu.exports." localSheetId="171" hidden="1">[18]BOP!$A$36:$IV$36,[18]BOP!$A$44:$IV$44,[18]BOP!$A$59:$IV$59,[18]BOP!#REF!,[18]BOP!#REF!,[18]BOP!$A$79:$IV$79,[18]BOP!$A$81:$IV$88,[18]BOP!#REF!</definedName>
    <definedName name="Cwvu.exports." localSheetId="172" hidden="1">[18]BOP!$A$36:$IV$36,[18]BOP!$A$44:$IV$44,[18]BOP!$A$59:$IV$59,[18]BOP!#REF!,[18]BOP!#REF!,[18]BOP!$A$79:$IV$79,[18]BOP!$A$81:$IV$88,[18]BOP!#REF!</definedName>
    <definedName name="Cwvu.exports." localSheetId="44" hidden="1">[18]BOP!$A$36:$IV$36,[18]BOP!$A$44:$IV$44,[18]BOP!$A$59:$IV$59,[18]BOP!#REF!,[18]BOP!#REF!,[18]BOP!$A$79:$IV$79,[18]BOP!$A$81:$IV$88,[18]BOP!#REF!</definedName>
    <definedName name="Cwvu.exports." localSheetId="45" hidden="1">[18]BOP!$A$36:$IV$36,[18]BOP!$A$44:$IV$44,[18]BOP!$A$59:$IV$59,[18]BOP!#REF!,[18]BOP!#REF!,[18]BOP!$A$79:$IV$79,[18]BOP!$A$81:$IV$88,[18]BOP!#REF!</definedName>
    <definedName name="Cwvu.exports." localSheetId="46" hidden="1">[18]BOP!$A$36:$IV$36,[18]BOP!$A$44:$IV$44,[18]BOP!$A$59:$IV$59,[18]BOP!#REF!,[18]BOP!#REF!,[18]BOP!$A$79:$IV$79,[18]BOP!$A$81:$IV$88,[18]BOP!#REF!</definedName>
    <definedName name="Cwvu.exports." localSheetId="47" hidden="1">[18]BOP!$A$36:$IV$36,[18]BOP!$A$44:$IV$44,[18]BOP!$A$59:$IV$59,[18]BOP!#REF!,[18]BOP!#REF!,[18]BOP!$A$79:$IV$79,[18]BOP!$A$81:$IV$88,[18]BOP!#REF!</definedName>
    <definedName name="Cwvu.exports." localSheetId="48" hidden="1">[18]BOP!$A$36:$IV$36,[18]BOP!$A$44:$IV$44,[18]BOP!$A$59:$IV$59,[18]BOP!#REF!,[18]BOP!#REF!,[18]BOP!$A$79:$IV$79,[18]BOP!$A$81:$IV$88,[18]BOP!#REF!</definedName>
    <definedName name="Cwvu.exports." localSheetId="49" hidden="1">[18]BOP!$A$36:$IV$36,[18]BOP!$A$44:$IV$44,[18]BOP!$A$59:$IV$59,[18]BOP!#REF!,[18]BOP!#REF!,[18]BOP!$A$79:$IV$79,[18]BOP!$A$81:$IV$88,[18]BOP!#REF!</definedName>
    <definedName name="Cwvu.exports." localSheetId="50" hidden="1">[18]BOP!$A$36:$IV$36,[18]BOP!$A$44:$IV$44,[18]BOP!$A$59:$IV$59,[18]BOP!#REF!,[18]BOP!#REF!,[18]BOP!$A$79:$IV$79,[18]BOP!$A$81:$IV$88,[18]BOP!#REF!</definedName>
    <definedName name="Cwvu.exports." localSheetId="54" hidden="1">[18]BOP!$A$36:$IV$36,[18]BOP!$A$44:$IV$44,[18]BOP!$A$59:$IV$59,[18]BOP!#REF!,[18]BOP!#REF!,[18]BOP!$A$79:$IV$79,[18]BOP!$A$81:$IV$88,[18]BOP!#REF!</definedName>
    <definedName name="Cwvu.exports." localSheetId="55" hidden="1">[18]BOP!$A$36:$IV$36,[18]BOP!$A$44:$IV$44,[18]BOP!$A$59:$IV$59,[18]BOP!#REF!,[18]BOP!#REF!,[18]BOP!$A$79:$IV$79,[18]BOP!$A$81:$IV$88,[18]BOP!#REF!</definedName>
    <definedName name="Cwvu.exports." localSheetId="56" hidden="1">[18]BOP!$A$36:$IV$36,[18]BOP!$A$44:$IV$44,[18]BOP!$A$59:$IV$59,[18]BOP!#REF!,[18]BOP!#REF!,[18]BOP!$A$79:$IV$79,[18]BOP!$A$81:$IV$88,[18]BOP!#REF!</definedName>
    <definedName name="Cwvu.exports." localSheetId="57" hidden="1">[18]BOP!$A$36:$IV$36,[18]BOP!$A$44:$IV$44,[18]BOP!$A$59:$IV$59,[18]BOP!#REF!,[18]BOP!#REF!,[18]BOP!$A$79:$IV$79,[18]BOP!$A$81:$IV$88,[18]BOP!#REF!</definedName>
    <definedName name="Cwvu.exports." localSheetId="58" hidden="1">[18]BOP!$A$36:$IV$36,[18]BOP!$A$44:$IV$44,[18]BOP!$A$59:$IV$59,[18]BOP!#REF!,[18]BOP!#REF!,[18]BOP!$A$79:$IV$79,[18]BOP!$A$81:$IV$88,[18]BOP!#REF!</definedName>
    <definedName name="Cwvu.exports." localSheetId="59" hidden="1">[18]BOP!$A$36:$IV$36,[18]BOP!$A$44:$IV$44,[18]BOP!$A$59:$IV$59,[18]BOP!#REF!,[18]BOP!#REF!,[18]BOP!$A$79:$IV$79,[18]BOP!$A$81:$IV$88,[18]BOP!#REF!</definedName>
    <definedName name="Cwvu.exports." localSheetId="60" hidden="1">[18]BOP!$A$36:$IV$36,[18]BOP!$A$44:$IV$44,[18]BOP!$A$59:$IV$59,[18]BOP!#REF!,[18]BOP!#REF!,[18]BOP!$A$79:$IV$79,[18]BOP!$A$81:$IV$88,[18]BOP!#REF!</definedName>
    <definedName name="Cwvu.exports." localSheetId="61" hidden="1">[18]BOP!$A$36:$IV$36,[18]BOP!$A$44:$IV$44,[18]BOP!$A$59:$IV$59,[18]BOP!#REF!,[18]BOP!#REF!,[18]BOP!$A$79:$IV$79,[18]BOP!$A$81:$IV$88,[18]BOP!#REF!</definedName>
    <definedName name="Cwvu.exports." localSheetId="66" hidden="1">[18]BOP!$A$36:$IV$36,[18]BOP!$A$44:$IV$44,[18]BOP!$A$59:$IV$59,[18]BOP!#REF!,[18]BOP!#REF!,[18]BOP!$A$79:$IV$79,[18]BOP!$A$81:$IV$88,[18]BOP!#REF!</definedName>
    <definedName name="Cwvu.exports." localSheetId="70" hidden="1">[18]BOP!$A$36:$IV$36,[18]BOP!$A$44:$IV$44,[18]BOP!$A$59:$IV$59,[18]BOP!#REF!,[18]BOP!#REF!,[18]BOP!$A$79:$IV$79,[18]BOP!$A$81:$IV$88,[18]BOP!#REF!</definedName>
    <definedName name="Cwvu.exports." hidden="1">[18]BOP!$A$36:$IV$36,[18]BOP!$A$44:$IV$44,[18]BOP!$A$59:$IV$59,[18]BOP!#REF!,[18]BOP!#REF!,[18]BOP!$A$79:$IV$79,[18]BOP!$A$81:$IV$88,[18]BOP!#REF!</definedName>
    <definedName name="Cwvu.gold." localSheetId="0" hidden="1">[18]BOP!$A$36:$IV$36,[18]BOP!$A$44:$IV$44,[18]BOP!$A$59:$IV$59,[18]BOP!#REF!,[18]BOP!#REF!,[18]BOP!$A$79:$IV$79,[18]BOP!$A$81:$IV$88,[18]BOP!#REF!</definedName>
    <definedName name="Cwvu.gold." localSheetId="168" hidden="1">[18]BOP!$A$36:$IV$36,[18]BOP!$A$44:$IV$44,[18]BOP!$A$59:$IV$59,[18]BOP!#REF!,[18]BOP!#REF!,[18]BOP!$A$79:$IV$79,[18]BOP!$A$81:$IV$88,[18]BOP!#REF!</definedName>
    <definedName name="Cwvu.gold." localSheetId="169" hidden="1">[18]BOP!$A$36:$IV$36,[18]BOP!$A$44:$IV$44,[18]BOP!$A$59:$IV$59,[18]BOP!#REF!,[18]BOP!#REF!,[18]BOP!$A$79:$IV$79,[18]BOP!$A$81:$IV$88,[18]BOP!#REF!</definedName>
    <definedName name="Cwvu.gold." localSheetId="170" hidden="1">[18]BOP!$A$36:$IV$36,[18]BOP!$A$44:$IV$44,[18]BOP!$A$59:$IV$59,[18]BOP!#REF!,[18]BOP!#REF!,[18]BOP!$A$79:$IV$79,[18]BOP!$A$81:$IV$88,[18]BOP!#REF!</definedName>
    <definedName name="Cwvu.gold." localSheetId="171" hidden="1">[18]BOP!$A$36:$IV$36,[18]BOP!$A$44:$IV$44,[18]BOP!$A$59:$IV$59,[18]BOP!#REF!,[18]BOP!#REF!,[18]BOP!$A$79:$IV$79,[18]BOP!$A$81:$IV$88,[18]BOP!#REF!</definedName>
    <definedName name="Cwvu.gold." localSheetId="172" hidden="1">[18]BOP!$A$36:$IV$36,[18]BOP!$A$44:$IV$44,[18]BOP!$A$59:$IV$59,[18]BOP!#REF!,[18]BOP!#REF!,[18]BOP!$A$79:$IV$79,[18]BOP!$A$81:$IV$88,[18]BOP!#REF!</definedName>
    <definedName name="Cwvu.gold." localSheetId="44" hidden="1">[18]BOP!$A$36:$IV$36,[18]BOP!$A$44:$IV$44,[18]BOP!$A$59:$IV$59,[18]BOP!#REF!,[18]BOP!#REF!,[18]BOP!$A$79:$IV$79,[18]BOP!$A$81:$IV$88,[18]BOP!#REF!</definedName>
    <definedName name="Cwvu.gold." localSheetId="45" hidden="1">[18]BOP!$A$36:$IV$36,[18]BOP!$A$44:$IV$44,[18]BOP!$A$59:$IV$59,[18]BOP!#REF!,[18]BOP!#REF!,[18]BOP!$A$79:$IV$79,[18]BOP!$A$81:$IV$88,[18]BOP!#REF!</definedName>
    <definedName name="Cwvu.gold." localSheetId="46" hidden="1">[18]BOP!$A$36:$IV$36,[18]BOP!$A$44:$IV$44,[18]BOP!$A$59:$IV$59,[18]BOP!#REF!,[18]BOP!#REF!,[18]BOP!$A$79:$IV$79,[18]BOP!$A$81:$IV$88,[18]BOP!#REF!</definedName>
    <definedName name="Cwvu.gold." localSheetId="47" hidden="1">[18]BOP!$A$36:$IV$36,[18]BOP!$A$44:$IV$44,[18]BOP!$A$59:$IV$59,[18]BOP!#REF!,[18]BOP!#REF!,[18]BOP!$A$79:$IV$79,[18]BOP!$A$81:$IV$88,[18]BOP!#REF!</definedName>
    <definedName name="Cwvu.gold." localSheetId="48" hidden="1">[18]BOP!$A$36:$IV$36,[18]BOP!$A$44:$IV$44,[18]BOP!$A$59:$IV$59,[18]BOP!#REF!,[18]BOP!#REF!,[18]BOP!$A$79:$IV$79,[18]BOP!$A$81:$IV$88,[18]BOP!#REF!</definedName>
    <definedName name="Cwvu.gold." localSheetId="49" hidden="1">[18]BOP!$A$36:$IV$36,[18]BOP!$A$44:$IV$44,[18]BOP!$A$59:$IV$59,[18]BOP!#REF!,[18]BOP!#REF!,[18]BOP!$A$79:$IV$79,[18]BOP!$A$81:$IV$88,[18]BOP!#REF!</definedName>
    <definedName name="Cwvu.gold." localSheetId="50" hidden="1">[18]BOP!$A$36:$IV$36,[18]BOP!$A$44:$IV$44,[18]BOP!$A$59:$IV$59,[18]BOP!#REF!,[18]BOP!#REF!,[18]BOP!$A$79:$IV$79,[18]BOP!$A$81:$IV$88,[18]BOP!#REF!</definedName>
    <definedName name="Cwvu.gold." localSheetId="54" hidden="1">[18]BOP!$A$36:$IV$36,[18]BOP!$A$44:$IV$44,[18]BOP!$A$59:$IV$59,[18]BOP!#REF!,[18]BOP!#REF!,[18]BOP!$A$79:$IV$79,[18]BOP!$A$81:$IV$88,[18]BOP!#REF!</definedName>
    <definedName name="Cwvu.gold." localSheetId="55" hidden="1">[18]BOP!$A$36:$IV$36,[18]BOP!$A$44:$IV$44,[18]BOP!$A$59:$IV$59,[18]BOP!#REF!,[18]BOP!#REF!,[18]BOP!$A$79:$IV$79,[18]BOP!$A$81:$IV$88,[18]BOP!#REF!</definedName>
    <definedName name="Cwvu.gold." localSheetId="56" hidden="1">[18]BOP!$A$36:$IV$36,[18]BOP!$A$44:$IV$44,[18]BOP!$A$59:$IV$59,[18]BOP!#REF!,[18]BOP!#REF!,[18]BOP!$A$79:$IV$79,[18]BOP!$A$81:$IV$88,[18]BOP!#REF!</definedName>
    <definedName name="Cwvu.gold." localSheetId="57" hidden="1">[18]BOP!$A$36:$IV$36,[18]BOP!$A$44:$IV$44,[18]BOP!$A$59:$IV$59,[18]BOP!#REF!,[18]BOP!#REF!,[18]BOP!$A$79:$IV$79,[18]BOP!$A$81:$IV$88,[18]BOP!#REF!</definedName>
    <definedName name="Cwvu.gold." localSheetId="58" hidden="1">[18]BOP!$A$36:$IV$36,[18]BOP!$A$44:$IV$44,[18]BOP!$A$59:$IV$59,[18]BOP!#REF!,[18]BOP!#REF!,[18]BOP!$A$79:$IV$79,[18]BOP!$A$81:$IV$88,[18]BOP!#REF!</definedName>
    <definedName name="Cwvu.gold." localSheetId="59" hidden="1">[18]BOP!$A$36:$IV$36,[18]BOP!$A$44:$IV$44,[18]BOP!$A$59:$IV$59,[18]BOP!#REF!,[18]BOP!#REF!,[18]BOP!$A$79:$IV$79,[18]BOP!$A$81:$IV$88,[18]BOP!#REF!</definedName>
    <definedName name="Cwvu.gold." localSheetId="60" hidden="1">[18]BOP!$A$36:$IV$36,[18]BOP!$A$44:$IV$44,[18]BOP!$A$59:$IV$59,[18]BOP!#REF!,[18]BOP!#REF!,[18]BOP!$A$79:$IV$79,[18]BOP!$A$81:$IV$88,[18]BOP!#REF!</definedName>
    <definedName name="Cwvu.gold." localSheetId="61" hidden="1">[18]BOP!$A$36:$IV$36,[18]BOP!$A$44:$IV$44,[18]BOP!$A$59:$IV$59,[18]BOP!#REF!,[18]BOP!#REF!,[18]BOP!$A$79:$IV$79,[18]BOP!$A$81:$IV$88,[18]BOP!#REF!</definedName>
    <definedName name="Cwvu.gold." localSheetId="66" hidden="1">[18]BOP!$A$36:$IV$36,[18]BOP!$A$44:$IV$44,[18]BOP!$A$59:$IV$59,[18]BOP!#REF!,[18]BOP!#REF!,[18]BOP!$A$79:$IV$79,[18]BOP!$A$81:$IV$88,[18]BOP!#REF!</definedName>
    <definedName name="Cwvu.gold." localSheetId="70" hidden="1">[18]BOP!$A$36:$IV$36,[18]BOP!$A$44:$IV$44,[18]BOP!$A$59:$IV$59,[18]BOP!#REF!,[18]BOP!#REF!,[18]BOP!$A$79:$IV$79,[18]BOP!$A$81:$IV$88,[18]BOP!#REF!</definedName>
    <definedName name="Cwvu.gold." hidden="1">[18]BOP!$A$36:$IV$36,[18]BOP!$A$44:$IV$44,[18]BOP!$A$59:$IV$59,[18]BOP!#REF!,[18]BOP!#REF!,[18]BOP!$A$79:$IV$79,[18]BOP!$A$81:$IV$88,[18]BOP!#REF!</definedName>
    <definedName name="Cwvu.goldall." localSheetId="44" hidden="1">[18]BOP!$A$36:$IV$36,[18]BOP!$A$44:$IV$44,[18]BOP!$A$59:$IV$59,[18]BOP!#REF!,[18]BOP!#REF!,[18]BOP!$A$79:$IV$79,[18]BOP!$A$81:$IV$88,[18]BOP!#REF!</definedName>
    <definedName name="Cwvu.goldall." localSheetId="45" hidden="1">[18]BOP!$A$36:$IV$36,[18]BOP!$A$44:$IV$44,[18]BOP!$A$59:$IV$59,[18]BOP!#REF!,[18]BOP!#REF!,[18]BOP!$A$79:$IV$79,[18]BOP!$A$81:$IV$88,[18]BOP!#REF!</definedName>
    <definedName name="Cwvu.goldall." localSheetId="46" hidden="1">[18]BOP!$A$36:$IV$36,[18]BOP!$A$44:$IV$44,[18]BOP!$A$59:$IV$59,[18]BOP!#REF!,[18]BOP!#REF!,[18]BOP!$A$79:$IV$79,[18]BOP!$A$81:$IV$88,[18]BOP!#REF!</definedName>
    <definedName name="Cwvu.goldall." localSheetId="47" hidden="1">[18]BOP!$A$36:$IV$36,[18]BOP!$A$44:$IV$44,[18]BOP!$A$59:$IV$59,[18]BOP!#REF!,[18]BOP!#REF!,[18]BOP!$A$79:$IV$79,[18]BOP!$A$81:$IV$88,[18]BOP!#REF!</definedName>
    <definedName name="Cwvu.goldall." localSheetId="48" hidden="1">[18]BOP!$A$36:$IV$36,[18]BOP!$A$44:$IV$44,[18]BOP!$A$59:$IV$59,[18]BOP!#REF!,[18]BOP!#REF!,[18]BOP!$A$79:$IV$79,[18]BOP!$A$81:$IV$88,[18]BOP!#REF!</definedName>
    <definedName name="Cwvu.goldall." localSheetId="49" hidden="1">[18]BOP!$A$36:$IV$36,[18]BOP!$A$44:$IV$44,[18]BOP!$A$59:$IV$59,[18]BOP!#REF!,[18]BOP!#REF!,[18]BOP!$A$79:$IV$79,[18]BOP!$A$81:$IV$88,[18]BOP!#REF!</definedName>
    <definedName name="Cwvu.goldall." localSheetId="50" hidden="1">[18]BOP!$A$36:$IV$36,[18]BOP!$A$44:$IV$44,[18]BOP!$A$59:$IV$59,[18]BOP!#REF!,[18]BOP!#REF!,[18]BOP!$A$79:$IV$79,[18]BOP!$A$81:$IV$88,[18]BOP!#REF!</definedName>
    <definedName name="Cwvu.goldall." localSheetId="54" hidden="1">[18]BOP!$A$36:$IV$36,[18]BOP!$A$44:$IV$44,[18]BOP!$A$59:$IV$59,[18]BOP!#REF!,[18]BOP!#REF!,[18]BOP!$A$79:$IV$79,[18]BOP!$A$81:$IV$88,[18]BOP!#REF!</definedName>
    <definedName name="Cwvu.goldall." localSheetId="55" hidden="1">[18]BOP!$A$36:$IV$36,[18]BOP!$A$44:$IV$44,[18]BOP!$A$59:$IV$59,[18]BOP!#REF!,[18]BOP!#REF!,[18]BOP!$A$79:$IV$79,[18]BOP!$A$81:$IV$88,[18]BOP!#REF!</definedName>
    <definedName name="Cwvu.goldall." localSheetId="56" hidden="1">[18]BOP!$A$36:$IV$36,[18]BOP!$A$44:$IV$44,[18]BOP!$A$59:$IV$59,[18]BOP!#REF!,[18]BOP!#REF!,[18]BOP!$A$79:$IV$79,[18]BOP!$A$81:$IV$88,[18]BOP!#REF!</definedName>
    <definedName name="Cwvu.goldall." localSheetId="57" hidden="1">[18]BOP!$A$36:$IV$36,[18]BOP!$A$44:$IV$44,[18]BOP!$A$59:$IV$59,[18]BOP!#REF!,[18]BOP!#REF!,[18]BOP!$A$79:$IV$79,[18]BOP!$A$81:$IV$88,[18]BOP!#REF!</definedName>
    <definedName name="Cwvu.goldall." localSheetId="58" hidden="1">[18]BOP!$A$36:$IV$36,[18]BOP!$A$44:$IV$44,[18]BOP!$A$59:$IV$59,[18]BOP!#REF!,[18]BOP!#REF!,[18]BOP!$A$79:$IV$79,[18]BOP!$A$81:$IV$88,[18]BOP!#REF!</definedName>
    <definedName name="Cwvu.goldall." localSheetId="59" hidden="1">[18]BOP!$A$36:$IV$36,[18]BOP!$A$44:$IV$44,[18]BOP!$A$59:$IV$59,[18]BOP!#REF!,[18]BOP!#REF!,[18]BOP!$A$79:$IV$79,[18]BOP!$A$81:$IV$88,[18]BOP!#REF!</definedName>
    <definedName name="Cwvu.goldall." localSheetId="60" hidden="1">[18]BOP!$A$36:$IV$36,[18]BOP!$A$44:$IV$44,[18]BOP!$A$59:$IV$59,[18]BOP!#REF!,[18]BOP!#REF!,[18]BOP!$A$79:$IV$79,[18]BOP!$A$81:$IV$88,[18]BOP!#REF!</definedName>
    <definedName name="Cwvu.goldall." localSheetId="61" hidden="1">[18]BOP!$A$36:$IV$36,[18]BOP!$A$44:$IV$44,[18]BOP!$A$59:$IV$59,[18]BOP!#REF!,[18]BOP!#REF!,[18]BOP!$A$79:$IV$79,[18]BOP!$A$81:$IV$88,[18]BOP!#REF!</definedName>
    <definedName name="Cwvu.goldall." localSheetId="66" hidden="1">[18]BOP!$A$36:$IV$36,[18]BOP!$A$44:$IV$44,[18]BOP!$A$59:$IV$59,[18]BOP!#REF!,[18]BOP!#REF!,[18]BOP!$A$79:$IV$79,[18]BOP!$A$81:$IV$88,[18]BOP!#REF!</definedName>
    <definedName name="Cwvu.goldall." localSheetId="70" hidden="1">[18]BOP!$A$36:$IV$36,[18]BOP!$A$44:$IV$44,[18]BOP!$A$59:$IV$59,[18]BOP!#REF!,[18]BOP!#REF!,[18]BOP!$A$79:$IV$79,[18]BOP!$A$81:$IV$88,[18]BOP!#REF!</definedName>
    <definedName name="Cwvu.goldall." hidden="1">[18]BOP!$A$36:$IV$36,[18]BOP!$A$44:$IV$44,[18]BOP!$A$59:$IV$59,[18]BOP!#REF!,[18]BOP!#REF!,[18]BOP!$A$79:$IV$79,[18]BOP!$A$81:$IV$88,[18]BOP!#REF!</definedName>
    <definedName name="Cwvu.imports." localSheetId="0" hidden="1">[18]BOP!$A$36:$IV$36,[18]BOP!$A$44:$IV$44,[18]BOP!$A$59:$IV$59,[18]BOP!#REF!,[18]BOP!#REF!,[18]BOP!$A$79:$IV$79,[18]BOP!$A$81:$IV$88,[18]BOP!#REF!,[18]BOP!#REF!</definedName>
    <definedName name="Cwvu.imports." localSheetId="168" hidden="1">[18]BOP!$A$36:$IV$36,[18]BOP!$A$44:$IV$44,[18]BOP!$A$59:$IV$59,[18]BOP!#REF!,[18]BOP!#REF!,[18]BOP!$A$79:$IV$79,[18]BOP!$A$81:$IV$88,[18]BOP!#REF!,[18]BOP!#REF!</definedName>
    <definedName name="Cwvu.imports." localSheetId="169" hidden="1">[18]BOP!$A$36:$IV$36,[18]BOP!$A$44:$IV$44,[18]BOP!$A$59:$IV$59,[18]BOP!#REF!,[18]BOP!#REF!,[18]BOP!$A$79:$IV$79,[18]BOP!$A$81:$IV$88,[18]BOP!#REF!,[18]BOP!#REF!</definedName>
    <definedName name="Cwvu.imports." localSheetId="170" hidden="1">[18]BOP!$A$36:$IV$36,[18]BOP!$A$44:$IV$44,[18]BOP!$A$59:$IV$59,[18]BOP!#REF!,[18]BOP!#REF!,[18]BOP!$A$79:$IV$79,[18]BOP!$A$81:$IV$88,[18]BOP!#REF!,[18]BOP!#REF!</definedName>
    <definedName name="Cwvu.imports." localSheetId="171" hidden="1">[18]BOP!$A$36:$IV$36,[18]BOP!$A$44:$IV$44,[18]BOP!$A$59:$IV$59,[18]BOP!#REF!,[18]BOP!#REF!,[18]BOP!$A$79:$IV$79,[18]BOP!$A$81:$IV$88,[18]BOP!#REF!,[18]BOP!#REF!</definedName>
    <definedName name="Cwvu.imports." localSheetId="172" hidden="1">[18]BOP!$A$36:$IV$36,[18]BOP!$A$44:$IV$44,[18]BOP!$A$59:$IV$59,[18]BOP!#REF!,[18]BOP!#REF!,[18]BOP!$A$79:$IV$79,[18]BOP!$A$81:$IV$88,[18]BOP!#REF!,[18]BOP!#REF!</definedName>
    <definedName name="Cwvu.imports." localSheetId="44" hidden="1">[18]BOP!$A$36:$IV$36,[18]BOP!$A$44:$IV$44,[18]BOP!$A$59:$IV$59,[18]BOP!#REF!,[18]BOP!#REF!,[18]BOP!$A$79:$IV$79,[18]BOP!$A$81:$IV$88,[18]BOP!#REF!,[18]BOP!#REF!</definedName>
    <definedName name="Cwvu.imports." localSheetId="45" hidden="1">[18]BOP!$A$36:$IV$36,[18]BOP!$A$44:$IV$44,[18]BOP!$A$59:$IV$59,[18]BOP!#REF!,[18]BOP!#REF!,[18]BOP!$A$79:$IV$79,[18]BOP!$A$81:$IV$88,[18]BOP!#REF!,[18]BOP!#REF!</definedName>
    <definedName name="Cwvu.imports." localSheetId="46" hidden="1">[18]BOP!$A$36:$IV$36,[18]BOP!$A$44:$IV$44,[18]BOP!$A$59:$IV$59,[18]BOP!#REF!,[18]BOP!#REF!,[18]BOP!$A$79:$IV$79,[18]BOP!$A$81:$IV$88,[18]BOP!#REF!,[18]BOP!#REF!</definedName>
    <definedName name="Cwvu.imports." localSheetId="47" hidden="1">[18]BOP!$A$36:$IV$36,[18]BOP!$A$44:$IV$44,[18]BOP!$A$59:$IV$59,[18]BOP!#REF!,[18]BOP!#REF!,[18]BOP!$A$79:$IV$79,[18]BOP!$A$81:$IV$88,[18]BOP!#REF!,[18]BOP!#REF!</definedName>
    <definedName name="Cwvu.imports." localSheetId="48" hidden="1">[18]BOP!$A$36:$IV$36,[18]BOP!$A$44:$IV$44,[18]BOP!$A$59:$IV$59,[18]BOP!#REF!,[18]BOP!#REF!,[18]BOP!$A$79:$IV$79,[18]BOP!$A$81:$IV$88,[18]BOP!#REF!,[18]BOP!#REF!</definedName>
    <definedName name="Cwvu.imports." localSheetId="49" hidden="1">[18]BOP!$A$36:$IV$36,[18]BOP!$A$44:$IV$44,[18]BOP!$A$59:$IV$59,[18]BOP!#REF!,[18]BOP!#REF!,[18]BOP!$A$79:$IV$79,[18]BOP!$A$81:$IV$88,[18]BOP!#REF!,[18]BOP!#REF!</definedName>
    <definedName name="Cwvu.imports." localSheetId="50" hidden="1">[18]BOP!$A$36:$IV$36,[18]BOP!$A$44:$IV$44,[18]BOP!$A$59:$IV$59,[18]BOP!#REF!,[18]BOP!#REF!,[18]BOP!$A$79:$IV$79,[18]BOP!$A$81:$IV$88,[18]BOP!#REF!,[18]BOP!#REF!</definedName>
    <definedName name="Cwvu.imports." localSheetId="54" hidden="1">[18]BOP!$A$36:$IV$36,[18]BOP!$A$44:$IV$44,[18]BOP!$A$59:$IV$59,[18]BOP!#REF!,[18]BOP!#REF!,[18]BOP!$A$79:$IV$79,[18]BOP!$A$81:$IV$88,[18]BOP!#REF!,[18]BOP!#REF!</definedName>
    <definedName name="Cwvu.imports." localSheetId="55" hidden="1">[18]BOP!$A$36:$IV$36,[18]BOP!$A$44:$IV$44,[18]BOP!$A$59:$IV$59,[18]BOP!#REF!,[18]BOP!#REF!,[18]BOP!$A$79:$IV$79,[18]BOP!$A$81:$IV$88,[18]BOP!#REF!,[18]BOP!#REF!</definedName>
    <definedName name="Cwvu.imports." localSheetId="56" hidden="1">[18]BOP!$A$36:$IV$36,[18]BOP!$A$44:$IV$44,[18]BOP!$A$59:$IV$59,[18]BOP!#REF!,[18]BOP!#REF!,[18]BOP!$A$79:$IV$79,[18]BOP!$A$81:$IV$88,[18]BOP!#REF!,[18]BOP!#REF!</definedName>
    <definedName name="Cwvu.imports." localSheetId="57" hidden="1">[18]BOP!$A$36:$IV$36,[18]BOP!$A$44:$IV$44,[18]BOP!$A$59:$IV$59,[18]BOP!#REF!,[18]BOP!#REF!,[18]BOP!$A$79:$IV$79,[18]BOP!$A$81:$IV$88,[18]BOP!#REF!,[18]BOP!#REF!</definedName>
    <definedName name="Cwvu.imports." localSheetId="58" hidden="1">[18]BOP!$A$36:$IV$36,[18]BOP!$A$44:$IV$44,[18]BOP!$A$59:$IV$59,[18]BOP!#REF!,[18]BOP!#REF!,[18]BOP!$A$79:$IV$79,[18]BOP!$A$81:$IV$88,[18]BOP!#REF!,[18]BOP!#REF!</definedName>
    <definedName name="Cwvu.imports." localSheetId="59" hidden="1">[18]BOP!$A$36:$IV$36,[18]BOP!$A$44:$IV$44,[18]BOP!$A$59:$IV$59,[18]BOP!#REF!,[18]BOP!#REF!,[18]BOP!$A$79:$IV$79,[18]BOP!$A$81:$IV$88,[18]BOP!#REF!,[18]BOP!#REF!</definedName>
    <definedName name="Cwvu.imports." localSheetId="60" hidden="1">[18]BOP!$A$36:$IV$36,[18]BOP!$A$44:$IV$44,[18]BOP!$A$59:$IV$59,[18]BOP!#REF!,[18]BOP!#REF!,[18]BOP!$A$79:$IV$79,[18]BOP!$A$81:$IV$88,[18]BOP!#REF!,[18]BOP!#REF!</definedName>
    <definedName name="Cwvu.imports." localSheetId="61" hidden="1">[18]BOP!$A$36:$IV$36,[18]BOP!$A$44:$IV$44,[18]BOP!$A$59:$IV$59,[18]BOP!#REF!,[18]BOP!#REF!,[18]BOP!$A$79:$IV$79,[18]BOP!$A$81:$IV$88,[18]BOP!#REF!,[18]BOP!#REF!</definedName>
    <definedName name="Cwvu.imports." localSheetId="62" hidden="1">[18]BOP!$A$36:$IV$36,[18]BOP!$A$44:$IV$44,[18]BOP!$A$59:$IV$59,[18]BOP!#REF!,[18]BOP!#REF!,[18]BOP!$A$79:$IV$79,[18]BOP!$A$81:$IV$88,[18]BOP!#REF!,[18]BOP!#REF!</definedName>
    <definedName name="Cwvu.imports." localSheetId="66" hidden="1">[18]BOP!$A$36:$IV$36,[18]BOP!$A$44:$IV$44,[18]BOP!$A$59:$IV$59,[18]BOP!#REF!,[18]BOP!#REF!,[18]BOP!$A$79:$IV$79,[18]BOP!$A$81:$IV$88,[18]BOP!#REF!,[18]BOP!#REF!</definedName>
    <definedName name="Cwvu.imports." localSheetId="70" hidden="1">[18]BOP!$A$36:$IV$36,[18]BOP!$A$44:$IV$44,[18]BOP!$A$59:$IV$59,[18]BOP!#REF!,[18]BOP!#REF!,[18]BOP!$A$79:$IV$79,[18]BOP!$A$81:$IV$88,[18]BOP!#REF!,[18]BOP!#REF!</definedName>
    <definedName name="Cwvu.imports." hidden="1">[18]BOP!$A$36:$IV$36,[18]BOP!$A$44:$IV$44,[18]BOP!$A$59:$IV$59,[18]BOP!#REF!,[18]BOP!#REF!,[18]BOP!$A$79:$IV$79,[18]BOP!$A$81:$IV$88,[18]BOP!#REF!,[18]BOP!#REF!</definedName>
    <definedName name="Cwvu.importsall." localSheetId="0" hidden="1">[18]BOP!$A$36:$IV$36,[18]BOP!$A$44:$IV$44,[18]BOP!$A$59:$IV$59,[18]BOP!#REF!,[18]BOP!#REF!,[18]BOP!$A$79:$IV$79,[18]BOP!$A$81:$IV$88,[18]BOP!#REF!,[18]BOP!#REF!</definedName>
    <definedName name="Cwvu.importsall." localSheetId="168" hidden="1">[18]BOP!$A$36:$IV$36,[18]BOP!$A$44:$IV$44,[18]BOP!$A$59:$IV$59,[18]BOP!#REF!,[18]BOP!#REF!,[18]BOP!$A$79:$IV$79,[18]BOP!$A$81:$IV$88,[18]BOP!#REF!,[18]BOP!#REF!</definedName>
    <definedName name="Cwvu.importsall." localSheetId="169" hidden="1">[18]BOP!$A$36:$IV$36,[18]BOP!$A$44:$IV$44,[18]BOP!$A$59:$IV$59,[18]BOP!#REF!,[18]BOP!#REF!,[18]BOP!$A$79:$IV$79,[18]BOP!$A$81:$IV$88,[18]BOP!#REF!,[18]BOP!#REF!</definedName>
    <definedName name="Cwvu.importsall." localSheetId="170" hidden="1">[18]BOP!$A$36:$IV$36,[18]BOP!$A$44:$IV$44,[18]BOP!$A$59:$IV$59,[18]BOP!#REF!,[18]BOP!#REF!,[18]BOP!$A$79:$IV$79,[18]BOP!$A$81:$IV$88,[18]BOP!#REF!,[18]BOP!#REF!</definedName>
    <definedName name="Cwvu.importsall." localSheetId="171" hidden="1">[18]BOP!$A$36:$IV$36,[18]BOP!$A$44:$IV$44,[18]BOP!$A$59:$IV$59,[18]BOP!#REF!,[18]BOP!#REF!,[18]BOP!$A$79:$IV$79,[18]BOP!$A$81:$IV$88,[18]BOP!#REF!,[18]BOP!#REF!</definedName>
    <definedName name="Cwvu.importsall." localSheetId="172" hidden="1">[18]BOP!$A$36:$IV$36,[18]BOP!$A$44:$IV$44,[18]BOP!$A$59:$IV$59,[18]BOP!#REF!,[18]BOP!#REF!,[18]BOP!$A$79:$IV$79,[18]BOP!$A$81:$IV$88,[18]BOP!#REF!,[18]BOP!#REF!</definedName>
    <definedName name="Cwvu.importsall." localSheetId="44" hidden="1">[18]BOP!$A$36:$IV$36,[18]BOP!$A$44:$IV$44,[18]BOP!$A$59:$IV$59,[18]BOP!#REF!,[18]BOP!#REF!,[18]BOP!$A$79:$IV$79,[18]BOP!$A$81:$IV$88,[18]BOP!#REF!,[18]BOP!#REF!</definedName>
    <definedName name="Cwvu.importsall." localSheetId="45" hidden="1">[18]BOP!$A$36:$IV$36,[18]BOP!$A$44:$IV$44,[18]BOP!$A$59:$IV$59,[18]BOP!#REF!,[18]BOP!#REF!,[18]BOP!$A$79:$IV$79,[18]BOP!$A$81:$IV$88,[18]BOP!#REF!,[18]BOP!#REF!</definedName>
    <definedName name="Cwvu.importsall." localSheetId="46" hidden="1">[18]BOP!$A$36:$IV$36,[18]BOP!$A$44:$IV$44,[18]BOP!$A$59:$IV$59,[18]BOP!#REF!,[18]BOP!#REF!,[18]BOP!$A$79:$IV$79,[18]BOP!$A$81:$IV$88,[18]BOP!#REF!,[18]BOP!#REF!</definedName>
    <definedName name="Cwvu.importsall." localSheetId="47" hidden="1">[18]BOP!$A$36:$IV$36,[18]BOP!$A$44:$IV$44,[18]BOP!$A$59:$IV$59,[18]BOP!#REF!,[18]BOP!#REF!,[18]BOP!$A$79:$IV$79,[18]BOP!$A$81:$IV$88,[18]BOP!#REF!,[18]BOP!#REF!</definedName>
    <definedName name="Cwvu.importsall." localSheetId="48" hidden="1">[18]BOP!$A$36:$IV$36,[18]BOP!$A$44:$IV$44,[18]BOP!$A$59:$IV$59,[18]BOP!#REF!,[18]BOP!#REF!,[18]BOP!$A$79:$IV$79,[18]BOP!$A$81:$IV$88,[18]BOP!#REF!,[18]BOP!#REF!</definedName>
    <definedName name="Cwvu.importsall." localSheetId="49" hidden="1">[18]BOP!$A$36:$IV$36,[18]BOP!$A$44:$IV$44,[18]BOP!$A$59:$IV$59,[18]BOP!#REF!,[18]BOP!#REF!,[18]BOP!$A$79:$IV$79,[18]BOP!$A$81:$IV$88,[18]BOP!#REF!,[18]BOP!#REF!</definedName>
    <definedName name="Cwvu.importsall." localSheetId="50" hidden="1">[18]BOP!$A$36:$IV$36,[18]BOP!$A$44:$IV$44,[18]BOP!$A$59:$IV$59,[18]BOP!#REF!,[18]BOP!#REF!,[18]BOP!$A$79:$IV$79,[18]BOP!$A$81:$IV$88,[18]BOP!#REF!,[18]BOP!#REF!</definedName>
    <definedName name="Cwvu.importsall." localSheetId="54" hidden="1">[18]BOP!$A$36:$IV$36,[18]BOP!$A$44:$IV$44,[18]BOP!$A$59:$IV$59,[18]BOP!#REF!,[18]BOP!#REF!,[18]BOP!$A$79:$IV$79,[18]BOP!$A$81:$IV$88,[18]BOP!#REF!,[18]BOP!#REF!</definedName>
    <definedName name="Cwvu.importsall." localSheetId="55" hidden="1">[18]BOP!$A$36:$IV$36,[18]BOP!$A$44:$IV$44,[18]BOP!$A$59:$IV$59,[18]BOP!#REF!,[18]BOP!#REF!,[18]BOP!$A$79:$IV$79,[18]BOP!$A$81:$IV$88,[18]BOP!#REF!,[18]BOP!#REF!</definedName>
    <definedName name="Cwvu.importsall." localSheetId="56" hidden="1">[18]BOP!$A$36:$IV$36,[18]BOP!$A$44:$IV$44,[18]BOP!$A$59:$IV$59,[18]BOP!#REF!,[18]BOP!#REF!,[18]BOP!$A$79:$IV$79,[18]BOP!$A$81:$IV$88,[18]BOP!#REF!,[18]BOP!#REF!</definedName>
    <definedName name="Cwvu.importsall." localSheetId="57" hidden="1">[18]BOP!$A$36:$IV$36,[18]BOP!$A$44:$IV$44,[18]BOP!$A$59:$IV$59,[18]BOP!#REF!,[18]BOP!#REF!,[18]BOP!$A$79:$IV$79,[18]BOP!$A$81:$IV$88,[18]BOP!#REF!,[18]BOP!#REF!</definedName>
    <definedName name="Cwvu.importsall." localSheetId="58" hidden="1">[18]BOP!$A$36:$IV$36,[18]BOP!$A$44:$IV$44,[18]BOP!$A$59:$IV$59,[18]BOP!#REF!,[18]BOP!#REF!,[18]BOP!$A$79:$IV$79,[18]BOP!$A$81:$IV$88,[18]BOP!#REF!,[18]BOP!#REF!</definedName>
    <definedName name="Cwvu.importsall." localSheetId="59" hidden="1">[18]BOP!$A$36:$IV$36,[18]BOP!$A$44:$IV$44,[18]BOP!$A$59:$IV$59,[18]BOP!#REF!,[18]BOP!#REF!,[18]BOP!$A$79:$IV$79,[18]BOP!$A$81:$IV$88,[18]BOP!#REF!,[18]BOP!#REF!</definedName>
    <definedName name="Cwvu.importsall." localSheetId="60" hidden="1">[18]BOP!$A$36:$IV$36,[18]BOP!$A$44:$IV$44,[18]BOP!$A$59:$IV$59,[18]BOP!#REF!,[18]BOP!#REF!,[18]BOP!$A$79:$IV$79,[18]BOP!$A$81:$IV$88,[18]BOP!#REF!,[18]BOP!#REF!</definedName>
    <definedName name="Cwvu.importsall." localSheetId="61" hidden="1">[18]BOP!$A$36:$IV$36,[18]BOP!$A$44:$IV$44,[18]BOP!$A$59:$IV$59,[18]BOP!#REF!,[18]BOP!#REF!,[18]BOP!$A$79:$IV$79,[18]BOP!$A$81:$IV$88,[18]BOP!#REF!,[18]BOP!#REF!</definedName>
    <definedName name="Cwvu.importsall." localSheetId="66" hidden="1">[18]BOP!$A$36:$IV$36,[18]BOP!$A$44:$IV$44,[18]BOP!$A$59:$IV$59,[18]BOP!#REF!,[18]BOP!#REF!,[18]BOP!$A$79:$IV$79,[18]BOP!$A$81:$IV$88,[18]BOP!#REF!,[18]BOP!#REF!</definedName>
    <definedName name="Cwvu.importsall." localSheetId="70" hidden="1">[18]BOP!$A$36:$IV$36,[18]BOP!$A$44:$IV$44,[18]BOP!$A$59:$IV$59,[18]BOP!#REF!,[18]BOP!#REF!,[18]BOP!$A$79:$IV$79,[18]BOP!$A$81:$IV$88,[18]BOP!#REF!,[18]BOP!#REF!</definedName>
    <definedName name="Cwvu.importsall." hidden="1">[18]BOP!$A$36:$IV$36,[18]BOP!$A$44:$IV$44,[18]BOP!$A$59:$IV$59,[18]BOP!#REF!,[18]BOP!#REF!,[18]BOP!$A$79:$IV$79,[18]BOP!$A$81:$IV$88,[18]BOP!#REF!,[18]BOP!#REF!</definedName>
    <definedName name="Cwvu.Print." hidden="1">[19]Indic!$A$109:$IV$109,[19]Indic!$A$196:$IV$197,[19]Indic!$A$208:$IV$209,[19]Indic!$A$217:$IV$218</definedName>
    <definedName name="Cwvu.tot." localSheetId="0" hidden="1">[18]BOP!$A$36:$IV$36,[18]BOP!$A$44:$IV$44,[18]BOP!$A$59:$IV$59,[18]BOP!#REF!,[18]BOP!#REF!,[18]BOP!$A$79:$IV$79</definedName>
    <definedName name="Cwvu.tot." localSheetId="115" hidden="1">[18]BOP!$A$36:$IV$36,[18]BOP!$A$44:$IV$44,[18]BOP!$A$59:$IV$59,[18]BOP!#REF!,[18]BOP!#REF!,[18]BOP!$A$79:$IV$79</definedName>
    <definedName name="Cwvu.tot." localSheetId="168" hidden="1">[18]BOP!$A$36:$IV$36,[18]BOP!$A$44:$IV$44,[18]BOP!$A$59:$IV$59,[18]BOP!#REF!,[18]BOP!#REF!,[18]BOP!$A$79:$IV$79</definedName>
    <definedName name="Cwvu.tot." localSheetId="169" hidden="1">[18]BOP!$A$36:$IV$36,[18]BOP!$A$44:$IV$44,[18]BOP!$A$59:$IV$59,[18]BOP!#REF!,[18]BOP!#REF!,[18]BOP!$A$79:$IV$79</definedName>
    <definedName name="Cwvu.tot." localSheetId="170" hidden="1">[18]BOP!$A$36:$IV$36,[18]BOP!$A$44:$IV$44,[18]BOP!$A$59:$IV$59,[18]BOP!#REF!,[18]BOP!#REF!,[18]BOP!$A$79:$IV$79</definedName>
    <definedName name="Cwvu.tot." localSheetId="171" hidden="1">[18]BOP!$A$36:$IV$36,[18]BOP!$A$44:$IV$44,[18]BOP!$A$59:$IV$59,[18]BOP!#REF!,[18]BOP!#REF!,[18]BOP!$A$79:$IV$79</definedName>
    <definedName name="Cwvu.tot." localSheetId="172" hidden="1">[18]BOP!$A$36:$IV$36,[18]BOP!$A$44:$IV$44,[18]BOP!$A$59:$IV$59,[18]BOP!#REF!,[18]BOP!#REF!,[18]BOP!$A$79:$IV$79</definedName>
    <definedName name="Cwvu.tot." localSheetId="181" hidden="1">[18]BOP!$A$36:$IV$36,[18]BOP!$A$44:$IV$44,[18]BOP!$A$59:$IV$59,[18]BOP!#REF!,[18]BOP!#REF!,[18]BOP!$A$79:$IV$79</definedName>
    <definedName name="Cwvu.tot." localSheetId="54" hidden="1">[18]BOP!$A$36:$IV$36,[18]BOP!$A$44:$IV$44,[18]BOP!$A$59:$IV$59,[18]BOP!#REF!,[18]BOP!#REF!,[18]BOP!$A$79:$IV$79</definedName>
    <definedName name="Cwvu.tot." localSheetId="55" hidden="1">[18]BOP!$A$36:$IV$36,[18]BOP!$A$44:$IV$44,[18]BOP!$A$59:$IV$59,[18]BOP!#REF!,[18]BOP!#REF!,[18]BOP!$A$79:$IV$79</definedName>
    <definedName name="Cwvu.tot." localSheetId="56" hidden="1">[18]BOP!$A$36:$IV$36,[18]BOP!$A$44:$IV$44,[18]BOP!$A$59:$IV$59,[18]BOP!#REF!,[18]BOP!#REF!,[18]BOP!$A$79:$IV$79</definedName>
    <definedName name="Cwvu.tot." localSheetId="57" hidden="1">[18]BOP!$A$36:$IV$36,[18]BOP!$A$44:$IV$44,[18]BOP!$A$59:$IV$59,[18]BOP!#REF!,[18]BOP!#REF!,[18]BOP!$A$79:$IV$79</definedName>
    <definedName name="Cwvu.tot." localSheetId="58" hidden="1">[18]BOP!$A$36:$IV$36,[18]BOP!$A$44:$IV$44,[18]BOP!$A$59:$IV$59,[18]BOP!#REF!,[18]BOP!#REF!,[18]BOP!$A$79:$IV$79</definedName>
    <definedName name="Cwvu.tot." localSheetId="59" hidden="1">[18]BOP!$A$36:$IV$36,[18]BOP!$A$44:$IV$44,[18]BOP!$A$59:$IV$59,[18]BOP!#REF!,[18]BOP!#REF!,[18]BOP!$A$79:$IV$79</definedName>
    <definedName name="Cwvu.tot." localSheetId="60" hidden="1">[18]BOP!$A$36:$IV$36,[18]BOP!$A$44:$IV$44,[18]BOP!$A$59:$IV$59,[18]BOP!#REF!,[18]BOP!#REF!,[18]BOP!$A$79:$IV$79</definedName>
    <definedName name="Cwvu.tot." localSheetId="61" hidden="1">[18]BOP!$A$36:$IV$36,[18]BOP!$A$44:$IV$44,[18]BOP!$A$59:$IV$59,[18]BOP!#REF!,[18]BOP!#REF!,[18]BOP!$A$79:$IV$79</definedName>
    <definedName name="Cwvu.tot." localSheetId="62" hidden="1">[18]BOP!$A$36:$IV$36,[18]BOP!$A$44:$IV$44,[18]BOP!$A$59:$IV$59,[18]BOP!#REF!,[18]BOP!#REF!,[18]BOP!$A$79:$IV$79</definedName>
    <definedName name="Cwvu.tot." localSheetId="86" hidden="1">[18]BOP!$A$36:$IV$36,[18]BOP!$A$44:$IV$44,[18]BOP!$A$59:$IV$59,[18]BOP!#REF!,[18]BOP!#REF!,[18]BOP!$A$79:$IV$79</definedName>
    <definedName name="Cwvu.tot." localSheetId="102" hidden="1">[18]BOP!$A$36:$IV$36,[18]BOP!$A$44:$IV$44,[18]BOP!$A$59:$IV$59,[18]BOP!#REF!,[18]BOP!#REF!,[18]BOP!$A$79:$IV$79</definedName>
    <definedName name="Cwvu.tot." localSheetId="112" hidden="1">[18]BOP!$A$36:$IV$36,[18]BOP!$A$44:$IV$44,[18]BOP!$A$59:$IV$59,[18]BOP!#REF!,[18]BOP!#REF!,[18]BOP!$A$79:$IV$79</definedName>
    <definedName name="Cwvu.tot." localSheetId="113" hidden="1">[18]BOP!$A$36:$IV$36,[18]BOP!$A$44:$IV$44,[18]BOP!$A$59:$IV$59,[18]BOP!#REF!,[18]BOP!#REF!,[18]BOP!$A$79:$IV$79</definedName>
    <definedName name="Cwvu.tot." localSheetId="114" hidden="1">[18]BOP!$A$36:$IV$36,[18]BOP!$A$44:$IV$44,[18]BOP!$A$59:$IV$59,[18]BOP!#REF!,[18]BOP!#REF!,[18]BOP!$A$79:$IV$79</definedName>
    <definedName name="Cwvu.tot." localSheetId="103" hidden="1">[18]BOP!$A$36:$IV$36,[18]BOP!$A$44:$IV$44,[18]BOP!$A$59:$IV$59,[18]BOP!#REF!,[18]BOP!#REF!,[18]BOP!$A$79:$IV$79</definedName>
    <definedName name="Cwvu.tot." localSheetId="104" hidden="1">[18]BOP!$A$36:$IV$36,[18]BOP!$A$44:$IV$44,[18]BOP!$A$59:$IV$59,[18]BOP!#REF!,[18]BOP!#REF!,[18]BOP!$A$79:$IV$79</definedName>
    <definedName name="Cwvu.tot." localSheetId="105" hidden="1">[18]BOP!$A$36:$IV$36,[18]BOP!$A$44:$IV$44,[18]BOP!$A$59:$IV$59,[18]BOP!#REF!,[18]BOP!#REF!,[18]BOP!$A$79:$IV$79</definedName>
    <definedName name="Cwvu.tot." localSheetId="106" hidden="1">[18]BOP!$A$36:$IV$36,[18]BOP!$A$44:$IV$44,[18]BOP!$A$59:$IV$59,[18]BOP!#REF!,[18]BOP!#REF!,[18]BOP!$A$79:$IV$79</definedName>
    <definedName name="Cwvu.tot." localSheetId="107" hidden="1">[18]BOP!$A$36:$IV$36,[18]BOP!$A$44:$IV$44,[18]BOP!$A$59:$IV$59,[18]BOP!#REF!,[18]BOP!#REF!,[18]BOP!$A$79:$IV$79</definedName>
    <definedName name="Cwvu.tot." localSheetId="108" hidden="1">[18]BOP!$A$36:$IV$36,[18]BOP!$A$44:$IV$44,[18]BOP!$A$59:$IV$59,[18]BOP!#REF!,[18]BOP!#REF!,[18]BOP!$A$79:$IV$79</definedName>
    <definedName name="Cwvu.tot." localSheetId="109" hidden="1">[18]BOP!$A$36:$IV$36,[18]BOP!$A$44:$IV$44,[18]BOP!$A$59:$IV$59,[18]BOP!#REF!,[18]BOP!#REF!,[18]BOP!$A$79:$IV$79</definedName>
    <definedName name="Cwvu.tot." localSheetId="110" hidden="1">[18]BOP!$A$36:$IV$36,[18]BOP!$A$44:$IV$44,[18]BOP!$A$59:$IV$59,[18]BOP!#REF!,[18]BOP!#REF!,[18]BOP!$A$79:$IV$79</definedName>
    <definedName name="Cwvu.tot." localSheetId="111" hidden="1">[18]BOP!$A$36:$IV$36,[18]BOP!$A$44:$IV$44,[18]BOP!$A$59:$IV$59,[18]BOP!#REF!,[18]BOP!#REF!,[18]BOP!$A$79:$IV$79</definedName>
    <definedName name="Cwvu.tot." hidden="1">[18]BOP!$A$36:$IV$36,[18]BOP!$A$44:$IV$44,[18]BOP!$A$59:$IV$59,[18]BOP!#REF!,[18]BOP!#REF!,[18]BOP!$A$79:$IV$79</definedName>
    <definedName name="d" localSheetId="86">#REF!</definedName>
    <definedName name="d">#REF!</definedName>
    <definedName name="data_8.4" localSheetId="86">#REF!</definedName>
    <definedName name="data_8.4">#REF!</definedName>
    <definedName name="DATA_BPM6_1">#REF!</definedName>
    <definedName name="DATA_BPM6_2">#REF!</definedName>
    <definedName name="_xlnm.Database">'[20]Table-1'!#REF!</definedName>
    <definedName name="DATE" localSheetId="86">#REF!</definedName>
    <definedName name="DATE">#REF!</definedName>
    <definedName name="DBML" localSheetId="86">#REF!</definedName>
    <definedName name="DBML">#REF!</definedName>
    <definedName name="dd" localSheetId="0" hidden="1">{"Riqfin97",#N/A,FALSE,"Tran";"Riqfinpro",#N/A,FALSE,"Tran"}</definedName>
    <definedName name="dd" localSheetId="115" hidden="1">{"Riqfin97",#N/A,FALSE,"Tran";"Riqfinpro",#N/A,FALSE,"Tran"}</definedName>
    <definedName name="dd" localSheetId="121" hidden="1">{"Riqfin97",#N/A,FALSE,"Tran";"Riqfinpro",#N/A,FALSE,"Tran"}</definedName>
    <definedName name="dd" localSheetId="122" hidden="1">{"Riqfin97",#N/A,FALSE,"Tran";"Riqfinpro",#N/A,FALSE,"Tran"}</definedName>
    <definedName name="dd" localSheetId="123" hidden="1">{"Riqfin97",#N/A,FALSE,"Tran";"Riqfinpro",#N/A,FALSE,"Tran"}</definedName>
    <definedName name="dd" localSheetId="117" hidden="1">{"Riqfin97",#N/A,FALSE,"Tran";"Riqfinpro",#N/A,FALSE,"Tran"}</definedName>
    <definedName name="dd" localSheetId="118" hidden="1">{"Riqfin97",#N/A,FALSE,"Tran";"Riqfinpro",#N/A,FALSE,"Tran"}</definedName>
    <definedName name="dd" localSheetId="119" hidden="1">{"Riqfin97",#N/A,FALSE,"Tran";"Riqfinpro",#N/A,FALSE,"Tran"}</definedName>
    <definedName name="dd" localSheetId="120" hidden="1">{"Riqfin97",#N/A,FALSE,"Tran";"Riqfinpro",#N/A,FALSE,"Tran"}</definedName>
    <definedName name="dd" localSheetId="154" hidden="1">{"Riqfin97",#N/A,FALSE,"Tran";"Riqfinpro",#N/A,FALSE,"Tran"}</definedName>
    <definedName name="dd" localSheetId="160" hidden="1">{"Riqfin97",#N/A,FALSE,"Tran";"Riqfinpro",#N/A,FALSE,"Tran"}</definedName>
    <definedName name="dd" localSheetId="163" hidden="1">{"Riqfin97",#N/A,FALSE,"Tran";"Riqfinpro",#N/A,FALSE,"Tran"}</definedName>
    <definedName name="dd" localSheetId="168" hidden="1">{"Riqfin97",#N/A,FALSE,"Tran";"Riqfinpro",#N/A,FALSE,"Tran"}</definedName>
    <definedName name="dd" localSheetId="169" hidden="1">{"Riqfin97",#N/A,FALSE,"Tran";"Riqfinpro",#N/A,FALSE,"Tran"}</definedName>
    <definedName name="dd" localSheetId="170" hidden="1">{"Riqfin97",#N/A,FALSE,"Tran";"Riqfinpro",#N/A,FALSE,"Tran"}</definedName>
    <definedName name="dd" localSheetId="171" hidden="1">{"Riqfin97",#N/A,FALSE,"Tran";"Riqfinpro",#N/A,FALSE,"Tran"}</definedName>
    <definedName name="dd" localSheetId="172" hidden="1">{"Riqfin97",#N/A,FALSE,"Tran";"Riqfinpro",#N/A,FALSE,"Tran"}</definedName>
    <definedName name="dd" localSheetId="181"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72" hidden="1">{"Riqfin97",#N/A,FALSE,"Tran";"Riqfinpro",#N/A,FALSE,"Tran"}</definedName>
    <definedName name="dd" localSheetId="73" hidden="1">{"Riqfin97",#N/A,FALSE,"Tran";"Riqfinpro",#N/A,FALSE,"Tran"}</definedName>
    <definedName name="dd" localSheetId="67" hidden="1">{"Riqfin97",#N/A,FALSE,"Tran";"Riqfinpro",#N/A,FALSE,"Tran"}</definedName>
    <definedName name="dd" localSheetId="86" hidden="1">{"Riqfin97",#N/A,FALSE,"Tran";"Riqfinpro",#N/A,FALSE,"Tran"}</definedName>
    <definedName name="dd" localSheetId="102" hidden="1">{"Riqfin97",#N/A,FALSE,"Tran";"Riqfinpro",#N/A,FALSE,"Tran"}</definedName>
    <definedName name="dd" localSheetId="112" hidden="1">{"Riqfin97",#N/A,FALSE,"Tran";"Riqfinpro",#N/A,FALSE,"Tran"}</definedName>
    <definedName name="dd" localSheetId="113" hidden="1">{"Riqfin97",#N/A,FALSE,"Tran";"Riqfinpro",#N/A,FALSE,"Tran"}</definedName>
    <definedName name="dd" localSheetId="114" hidden="1">{"Riqfin97",#N/A,FALSE,"Tran";"Riqfinpro",#N/A,FALSE,"Tran"}</definedName>
    <definedName name="dd" localSheetId="103" hidden="1">{"Riqfin97",#N/A,FALSE,"Tran";"Riqfinpro",#N/A,FALSE,"Tran"}</definedName>
    <definedName name="dd" localSheetId="104" hidden="1">{"Riqfin97",#N/A,FALSE,"Tran";"Riqfinpro",#N/A,FALSE,"Tran"}</definedName>
    <definedName name="dd" localSheetId="105"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74" hidden="1">{"Riqfin97",#N/A,FALSE,"Tran";"Riqfinpro",#N/A,FALSE,"Tran"}</definedName>
    <definedName name="dd" localSheetId="66" hidden="1">{"Riqfin97",#N/A,FALSE,"Tran";"Riqfinpro",#N/A,FALSE,"Tran"}</definedName>
    <definedName name="dd" localSheetId="70" hidden="1">{"Riqfin97",#N/A,FALSE,"Tran";"Riqfinpro",#N/A,FALSE,"Tran"}</definedName>
    <definedName name="dd" hidden="1">{"Riqfin97",#N/A,FALSE,"Tran";"Riqfinpro",#N/A,FALSE,"Tran"}</definedName>
    <definedName name="df">'[21]Table 1'!#REF!</definedName>
    <definedName name="dg" localSheetId="0" hidden="1">{#N/A,#N/A,TRUE,"Table1USD";#N/A,#N/A,TRUE,"Table1GBP"}</definedName>
    <definedName name="dg" localSheetId="115" hidden="1">{#N/A,#N/A,TRUE,"Table1USD";#N/A,#N/A,TRUE,"Table1GBP"}</definedName>
    <definedName name="dg" localSheetId="121" hidden="1">{#N/A,#N/A,TRUE,"Table1USD";#N/A,#N/A,TRUE,"Table1GBP"}</definedName>
    <definedName name="dg" localSheetId="122" hidden="1">{#N/A,#N/A,TRUE,"Table1USD";#N/A,#N/A,TRUE,"Table1GBP"}</definedName>
    <definedName name="dg" localSheetId="123" hidden="1">{#N/A,#N/A,TRUE,"Table1USD";#N/A,#N/A,TRUE,"Table1GBP"}</definedName>
    <definedName name="dg" localSheetId="117" hidden="1">{#N/A,#N/A,TRUE,"Table1USD";#N/A,#N/A,TRUE,"Table1GBP"}</definedName>
    <definedName name="dg" localSheetId="118" hidden="1">{#N/A,#N/A,TRUE,"Table1USD";#N/A,#N/A,TRUE,"Table1GBP"}</definedName>
    <definedName name="dg" localSheetId="119" hidden="1">{#N/A,#N/A,TRUE,"Table1USD";#N/A,#N/A,TRUE,"Table1GBP"}</definedName>
    <definedName name="dg" localSheetId="120" hidden="1">{#N/A,#N/A,TRUE,"Table1USD";#N/A,#N/A,TRUE,"Table1GBP"}</definedName>
    <definedName name="dg" localSheetId="154" hidden="1">{#N/A,#N/A,TRUE,"Table1USD";#N/A,#N/A,TRUE,"Table1GBP"}</definedName>
    <definedName name="dg" localSheetId="160" hidden="1">{#N/A,#N/A,TRUE,"Table1USD";#N/A,#N/A,TRUE,"Table1GBP"}</definedName>
    <definedName name="dg" localSheetId="163" hidden="1">{#N/A,#N/A,TRUE,"Table1USD";#N/A,#N/A,TRUE,"Table1GBP"}</definedName>
    <definedName name="dg" localSheetId="168" hidden="1">{#N/A,#N/A,TRUE,"Table1USD";#N/A,#N/A,TRUE,"Table1GBP"}</definedName>
    <definedName name="dg" localSheetId="169" hidden="1">{#N/A,#N/A,TRUE,"Table1USD";#N/A,#N/A,TRUE,"Table1GBP"}</definedName>
    <definedName name="dg" localSheetId="170" hidden="1">{#N/A,#N/A,TRUE,"Table1USD";#N/A,#N/A,TRUE,"Table1GBP"}</definedName>
    <definedName name="dg" localSheetId="171" hidden="1">{#N/A,#N/A,TRUE,"Table1USD";#N/A,#N/A,TRUE,"Table1GBP"}</definedName>
    <definedName name="dg" localSheetId="172" hidden="1">{#N/A,#N/A,TRUE,"Table1USD";#N/A,#N/A,TRUE,"Table1GBP"}</definedName>
    <definedName name="dg" localSheetId="181"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72" hidden="1">{#N/A,#N/A,TRUE,"Table1USD";#N/A,#N/A,TRUE,"Table1GBP"}</definedName>
    <definedName name="dg" localSheetId="73" hidden="1">{#N/A,#N/A,TRUE,"Table1USD";#N/A,#N/A,TRUE,"Table1GBP"}</definedName>
    <definedName name="dg" localSheetId="67" hidden="1">{#N/A,#N/A,TRUE,"Table1USD";#N/A,#N/A,TRUE,"Table1GBP"}</definedName>
    <definedName name="dg" localSheetId="86" hidden="1">{#N/A,#N/A,TRUE,"Table1USD";#N/A,#N/A,TRUE,"Table1GBP"}</definedName>
    <definedName name="dg" localSheetId="102" hidden="1">{#N/A,#N/A,TRUE,"Table1USD";#N/A,#N/A,TRUE,"Table1GBP"}</definedName>
    <definedName name="dg" localSheetId="112" hidden="1">{#N/A,#N/A,TRUE,"Table1USD";#N/A,#N/A,TRUE,"Table1GBP"}</definedName>
    <definedName name="dg" localSheetId="113" hidden="1">{#N/A,#N/A,TRUE,"Table1USD";#N/A,#N/A,TRUE,"Table1GBP"}</definedName>
    <definedName name="dg" localSheetId="114" hidden="1">{#N/A,#N/A,TRUE,"Table1USD";#N/A,#N/A,TRUE,"Table1GBP"}</definedName>
    <definedName name="dg" localSheetId="103" hidden="1">{#N/A,#N/A,TRUE,"Table1USD";#N/A,#N/A,TRUE,"Table1GBP"}</definedName>
    <definedName name="dg" localSheetId="104" hidden="1">{#N/A,#N/A,TRUE,"Table1USD";#N/A,#N/A,TRUE,"Table1GBP"}</definedName>
    <definedName name="dg" localSheetId="105" hidden="1">{#N/A,#N/A,TRUE,"Table1USD";#N/A,#N/A,TRUE,"Table1GBP"}</definedName>
    <definedName name="dg" localSheetId="106" hidden="1">{#N/A,#N/A,TRUE,"Table1USD";#N/A,#N/A,TRUE,"Table1GBP"}</definedName>
    <definedName name="dg" localSheetId="107" hidden="1">{#N/A,#N/A,TRUE,"Table1USD";#N/A,#N/A,TRUE,"Table1GBP"}</definedName>
    <definedName name="dg" localSheetId="108" hidden="1">{#N/A,#N/A,TRUE,"Table1USD";#N/A,#N/A,TRUE,"Table1GBP"}</definedName>
    <definedName name="dg" localSheetId="109" hidden="1">{#N/A,#N/A,TRUE,"Table1USD";#N/A,#N/A,TRUE,"Table1GBP"}</definedName>
    <definedName name="dg" localSheetId="110" hidden="1">{#N/A,#N/A,TRUE,"Table1USD";#N/A,#N/A,TRUE,"Table1GBP"}</definedName>
    <definedName name="dg" localSheetId="111" hidden="1">{#N/A,#N/A,TRUE,"Table1USD";#N/A,#N/A,TRUE,"Table1GBP"}</definedName>
    <definedName name="dg" localSheetId="174" hidden="1">{#N/A,#N/A,TRUE,"Table1USD";#N/A,#N/A,TRUE,"Table1GBP"}</definedName>
    <definedName name="dg" localSheetId="66" hidden="1">{#N/A,#N/A,TRUE,"Table1USD";#N/A,#N/A,TRUE,"Table1GBP"}</definedName>
    <definedName name="dg" localSheetId="70" hidden="1">{#N/A,#N/A,TRUE,"Table1USD";#N/A,#N/A,TRUE,"Table1GBP"}</definedName>
    <definedName name="dg" hidden="1">{#N/A,#N/A,TRUE,"Table1USD";#N/A,#N/A,TRUE,"Table1GBP"}</definedName>
    <definedName name="dis">#REF!</definedName>
    <definedName name="dr" localSheetId="0" hidden="1">{#N/A,#N/A,TRUE,"Table1USD";#N/A,#N/A,TRUE,"Table1GBP"}</definedName>
    <definedName name="dr" localSheetId="115" hidden="1">{#N/A,#N/A,TRUE,"Table1USD";#N/A,#N/A,TRUE,"Table1GBP"}</definedName>
    <definedName name="dr" localSheetId="121" hidden="1">{#N/A,#N/A,TRUE,"Table1USD";#N/A,#N/A,TRUE,"Table1GBP"}</definedName>
    <definedName name="dr" localSheetId="122" hidden="1">{#N/A,#N/A,TRUE,"Table1USD";#N/A,#N/A,TRUE,"Table1GBP"}</definedName>
    <definedName name="dr" localSheetId="123" hidden="1">{#N/A,#N/A,TRUE,"Table1USD";#N/A,#N/A,TRUE,"Table1GBP"}</definedName>
    <definedName name="dr" localSheetId="117" hidden="1">{#N/A,#N/A,TRUE,"Table1USD";#N/A,#N/A,TRUE,"Table1GBP"}</definedName>
    <definedName name="dr" localSheetId="118" hidden="1">{#N/A,#N/A,TRUE,"Table1USD";#N/A,#N/A,TRUE,"Table1GBP"}</definedName>
    <definedName name="dr" localSheetId="119" hidden="1">{#N/A,#N/A,TRUE,"Table1USD";#N/A,#N/A,TRUE,"Table1GBP"}</definedName>
    <definedName name="dr" localSheetId="120" hidden="1">{#N/A,#N/A,TRUE,"Table1USD";#N/A,#N/A,TRUE,"Table1GBP"}</definedName>
    <definedName name="dr" localSheetId="154" hidden="1">{#N/A,#N/A,TRUE,"Table1USD";#N/A,#N/A,TRUE,"Table1GBP"}</definedName>
    <definedName name="dr" localSheetId="160" hidden="1">{#N/A,#N/A,TRUE,"Table1USD";#N/A,#N/A,TRUE,"Table1GBP"}</definedName>
    <definedName name="dr" localSheetId="163" hidden="1">{#N/A,#N/A,TRUE,"Table1USD";#N/A,#N/A,TRUE,"Table1GBP"}</definedName>
    <definedName name="dr" localSheetId="168" hidden="1">{#N/A,#N/A,TRUE,"Table1USD";#N/A,#N/A,TRUE,"Table1GBP"}</definedName>
    <definedName name="dr" localSheetId="169" hidden="1">{#N/A,#N/A,TRUE,"Table1USD";#N/A,#N/A,TRUE,"Table1GBP"}</definedName>
    <definedName name="dr" localSheetId="170" hidden="1">{#N/A,#N/A,TRUE,"Table1USD";#N/A,#N/A,TRUE,"Table1GBP"}</definedName>
    <definedName name="dr" localSheetId="171" hidden="1">{#N/A,#N/A,TRUE,"Table1USD";#N/A,#N/A,TRUE,"Table1GBP"}</definedName>
    <definedName name="dr" localSheetId="172" hidden="1">{#N/A,#N/A,TRUE,"Table1USD";#N/A,#N/A,TRUE,"Table1GBP"}</definedName>
    <definedName name="dr" localSheetId="181"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72" hidden="1">{#N/A,#N/A,TRUE,"Table1USD";#N/A,#N/A,TRUE,"Table1GBP"}</definedName>
    <definedName name="dr" localSheetId="73" hidden="1">{#N/A,#N/A,TRUE,"Table1USD";#N/A,#N/A,TRUE,"Table1GBP"}</definedName>
    <definedName name="dr" localSheetId="67" hidden="1">{#N/A,#N/A,TRUE,"Table1USD";#N/A,#N/A,TRUE,"Table1GBP"}</definedName>
    <definedName name="dr" localSheetId="86" hidden="1">{#N/A,#N/A,TRUE,"Table1USD";#N/A,#N/A,TRUE,"Table1GBP"}</definedName>
    <definedName name="dr" localSheetId="102" hidden="1">{#N/A,#N/A,TRUE,"Table1USD";#N/A,#N/A,TRUE,"Table1GBP"}</definedName>
    <definedName name="dr" localSheetId="112" hidden="1">{#N/A,#N/A,TRUE,"Table1USD";#N/A,#N/A,TRUE,"Table1GBP"}</definedName>
    <definedName name="dr" localSheetId="113" hidden="1">{#N/A,#N/A,TRUE,"Table1USD";#N/A,#N/A,TRUE,"Table1GBP"}</definedName>
    <definedName name="dr" localSheetId="114" hidden="1">{#N/A,#N/A,TRUE,"Table1USD";#N/A,#N/A,TRUE,"Table1GBP"}</definedName>
    <definedName name="dr" localSheetId="103" hidden="1">{#N/A,#N/A,TRUE,"Table1USD";#N/A,#N/A,TRUE,"Table1GBP"}</definedName>
    <definedName name="dr" localSheetId="104" hidden="1">{#N/A,#N/A,TRUE,"Table1USD";#N/A,#N/A,TRUE,"Table1GBP"}</definedName>
    <definedName name="dr" localSheetId="105" hidden="1">{#N/A,#N/A,TRUE,"Table1USD";#N/A,#N/A,TRUE,"Table1GBP"}</definedName>
    <definedName name="dr" localSheetId="106" hidden="1">{#N/A,#N/A,TRUE,"Table1USD";#N/A,#N/A,TRUE,"Table1GBP"}</definedName>
    <definedName name="dr" localSheetId="107" hidden="1">{#N/A,#N/A,TRUE,"Table1USD";#N/A,#N/A,TRUE,"Table1GBP"}</definedName>
    <definedName name="dr" localSheetId="108" hidden="1">{#N/A,#N/A,TRUE,"Table1USD";#N/A,#N/A,TRUE,"Table1GBP"}</definedName>
    <definedName name="dr" localSheetId="109" hidden="1">{#N/A,#N/A,TRUE,"Table1USD";#N/A,#N/A,TRUE,"Table1GBP"}</definedName>
    <definedName name="dr" localSheetId="110" hidden="1">{#N/A,#N/A,TRUE,"Table1USD";#N/A,#N/A,TRUE,"Table1GBP"}</definedName>
    <definedName name="dr" localSheetId="111" hidden="1">{#N/A,#N/A,TRUE,"Table1USD";#N/A,#N/A,TRUE,"Table1GBP"}</definedName>
    <definedName name="dr" localSheetId="174" hidden="1">{#N/A,#N/A,TRUE,"Table1USD";#N/A,#N/A,TRUE,"Table1GBP"}</definedName>
    <definedName name="dr" localSheetId="66" hidden="1">{#N/A,#N/A,TRUE,"Table1USD";#N/A,#N/A,TRUE,"Table1GBP"}</definedName>
    <definedName name="dr" localSheetId="70" hidden="1">{#N/A,#N/A,TRUE,"Table1USD";#N/A,#N/A,TRUE,"Table1GBP"}</definedName>
    <definedName name="dr" hidden="1">{#N/A,#N/A,TRUE,"Table1USD";#N/A,#N/A,TRUE,"Table1GBP"}</definedName>
    <definedName name="dsfgds" localSheetId="0" hidden="1">#REF!</definedName>
    <definedName name="dsfgds" localSheetId="115" hidden="1">#REF!</definedName>
    <definedName name="dsfgds" localSheetId="168" hidden="1">#REF!</definedName>
    <definedName name="dsfgds" localSheetId="169" hidden="1">#REF!</definedName>
    <definedName name="dsfgds" localSheetId="170" hidden="1">#REF!</definedName>
    <definedName name="dsfgds" localSheetId="171" hidden="1">#REF!</definedName>
    <definedName name="dsfgds" localSheetId="172" hidden="1">#REF!</definedName>
    <definedName name="dsfgds" localSheetId="181"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86" hidden="1">#REF!</definedName>
    <definedName name="dsfgds" localSheetId="102" hidden="1">#REF!</definedName>
    <definedName name="dsfgds" localSheetId="112" hidden="1">#REF!</definedName>
    <definedName name="dsfgds" localSheetId="113" hidden="1">#REF!</definedName>
    <definedName name="dsfgds" localSheetId="114" hidden="1">#REF!</definedName>
    <definedName name="dsfgds" localSheetId="103" hidden="1">#REF!</definedName>
    <definedName name="dsfgds" localSheetId="104" hidden="1">#REF!</definedName>
    <definedName name="dsfgds" localSheetId="105" hidden="1">#REF!</definedName>
    <definedName name="dsfgds" localSheetId="106" hidden="1">#REF!</definedName>
    <definedName name="dsfgds" localSheetId="107" hidden="1">#REF!</definedName>
    <definedName name="dsfgds" localSheetId="108" hidden="1">#REF!</definedName>
    <definedName name="dsfgds" localSheetId="109" hidden="1">#REF!</definedName>
    <definedName name="dsfgds" localSheetId="110" hidden="1">#REF!</definedName>
    <definedName name="dsfgds" localSheetId="111" hidden="1">#REF!</definedName>
    <definedName name="dsfgds" hidden="1">#REF!</definedName>
    <definedName name="eee" localSheetId="0" hidden="1">{"Tab1",#N/A,FALSE,"P";"Tab2",#N/A,FALSE,"P"}</definedName>
    <definedName name="eee" localSheetId="115" hidden="1">{"Tab1",#N/A,FALSE,"P";"Tab2",#N/A,FALSE,"P"}</definedName>
    <definedName name="eee" localSheetId="121" hidden="1">{"Tab1",#N/A,FALSE,"P";"Tab2",#N/A,FALSE,"P"}</definedName>
    <definedName name="eee" localSheetId="122" hidden="1">{"Tab1",#N/A,FALSE,"P";"Tab2",#N/A,FALSE,"P"}</definedName>
    <definedName name="eee" localSheetId="123" hidden="1">{"Tab1",#N/A,FALSE,"P";"Tab2",#N/A,FALSE,"P"}</definedName>
    <definedName name="eee" localSheetId="117" hidden="1">{"Tab1",#N/A,FALSE,"P";"Tab2",#N/A,FALSE,"P"}</definedName>
    <definedName name="eee" localSheetId="118" hidden="1">{"Tab1",#N/A,FALSE,"P";"Tab2",#N/A,FALSE,"P"}</definedName>
    <definedName name="eee" localSheetId="119" hidden="1">{"Tab1",#N/A,FALSE,"P";"Tab2",#N/A,FALSE,"P"}</definedName>
    <definedName name="eee" localSheetId="120" hidden="1">{"Tab1",#N/A,FALSE,"P";"Tab2",#N/A,FALSE,"P"}</definedName>
    <definedName name="eee" localSheetId="154" hidden="1">{"Tab1",#N/A,FALSE,"P";"Tab2",#N/A,FALSE,"P"}</definedName>
    <definedName name="eee" localSheetId="160" hidden="1">{"Tab1",#N/A,FALSE,"P";"Tab2",#N/A,FALSE,"P"}</definedName>
    <definedName name="eee" localSheetId="163" hidden="1">{"Tab1",#N/A,FALSE,"P";"Tab2",#N/A,FALSE,"P"}</definedName>
    <definedName name="eee" localSheetId="168" hidden="1">{"Tab1",#N/A,FALSE,"P";"Tab2",#N/A,FALSE,"P"}</definedName>
    <definedName name="eee" localSheetId="169" hidden="1">{"Tab1",#N/A,FALSE,"P";"Tab2",#N/A,FALSE,"P"}</definedName>
    <definedName name="eee" localSheetId="170" hidden="1">{"Tab1",#N/A,FALSE,"P";"Tab2",#N/A,FALSE,"P"}</definedName>
    <definedName name="eee" localSheetId="171" hidden="1">{"Tab1",#N/A,FALSE,"P";"Tab2",#N/A,FALSE,"P"}</definedName>
    <definedName name="eee" localSheetId="172" hidden="1">{"Tab1",#N/A,FALSE,"P";"Tab2",#N/A,FALSE,"P"}</definedName>
    <definedName name="eee" localSheetId="181"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72" hidden="1">{"Tab1",#N/A,FALSE,"P";"Tab2",#N/A,FALSE,"P"}</definedName>
    <definedName name="eee" localSheetId="73" hidden="1">{"Tab1",#N/A,FALSE,"P";"Tab2",#N/A,FALSE,"P"}</definedName>
    <definedName name="eee" localSheetId="67" hidden="1">{"Tab1",#N/A,FALSE,"P";"Tab2",#N/A,FALSE,"P"}</definedName>
    <definedName name="eee" localSheetId="86" hidden="1">{"Tab1",#N/A,FALSE,"P";"Tab2",#N/A,FALSE,"P"}</definedName>
    <definedName name="eee" localSheetId="102" hidden="1">{"Tab1",#N/A,FALSE,"P";"Tab2",#N/A,FALSE,"P"}</definedName>
    <definedName name="eee" localSheetId="112" hidden="1">{"Tab1",#N/A,FALSE,"P";"Tab2",#N/A,FALSE,"P"}</definedName>
    <definedName name="eee" localSheetId="113" hidden="1">{"Tab1",#N/A,FALSE,"P";"Tab2",#N/A,FALSE,"P"}</definedName>
    <definedName name="eee" localSheetId="114" hidden="1">{"Tab1",#N/A,FALSE,"P";"Tab2",#N/A,FALSE,"P"}</definedName>
    <definedName name="eee" localSheetId="103" hidden="1">{"Tab1",#N/A,FALSE,"P";"Tab2",#N/A,FALSE,"P"}</definedName>
    <definedName name="eee" localSheetId="104" hidden="1">{"Tab1",#N/A,FALSE,"P";"Tab2",#N/A,FALSE,"P"}</definedName>
    <definedName name="eee" localSheetId="105"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74" hidden="1">{"Tab1",#N/A,FALSE,"P";"Tab2",#N/A,FALSE,"P"}</definedName>
    <definedName name="eee" localSheetId="66" hidden="1">{"Tab1",#N/A,FALSE,"P";"Tab2",#N/A,FALSE,"P"}</definedName>
    <definedName name="eee" localSheetId="70" hidden="1">{"Tab1",#N/A,FALSE,"P";"Tab2",#N/A,FALSE,"P"}</definedName>
    <definedName name="eee" hidden="1">{"Tab1",#N/A,FALSE,"P";"Tab2",#N/A,FALSE,"P"}</definedName>
    <definedName name="energy" localSheetId="0" hidden="1">#REF!</definedName>
    <definedName name="energy" localSheetId="115" hidden="1">#REF!</definedName>
    <definedName name="energy" localSheetId="168" hidden="1">#REF!</definedName>
    <definedName name="energy" localSheetId="169" hidden="1">#REF!</definedName>
    <definedName name="energy" localSheetId="170" hidden="1">#REF!</definedName>
    <definedName name="energy" localSheetId="171" hidden="1">#REF!</definedName>
    <definedName name="energy" localSheetId="172" hidden="1">#REF!</definedName>
    <definedName name="energy" localSheetId="181" hidden="1">#REF!</definedName>
    <definedName name="energy" localSheetId="44" hidden="1">#REF!</definedName>
    <definedName name="energy" localSheetId="45" hidden="1">#REF!</definedName>
    <definedName name="energy" localSheetId="46" hidden="1">#REF!</definedName>
    <definedName name="energy" localSheetId="47" hidden="1">#REF!</definedName>
    <definedName name="energy" localSheetId="48" hidden="1">#REF!</definedName>
    <definedName name="energy" localSheetId="49" hidden="1">#REF!</definedName>
    <definedName name="energy" localSheetId="50" hidden="1">#REF!</definedName>
    <definedName name="energy" localSheetId="54" hidden="1">#REF!</definedName>
    <definedName name="energy" localSheetId="55" hidden="1">#REF!</definedName>
    <definedName name="energy" localSheetId="56" hidden="1">#REF!</definedName>
    <definedName name="energy" localSheetId="57" hidden="1">#REF!</definedName>
    <definedName name="energy" localSheetId="58" hidden="1">#REF!</definedName>
    <definedName name="energy" localSheetId="59" hidden="1">#REF!</definedName>
    <definedName name="energy" localSheetId="60" hidden="1">#REF!</definedName>
    <definedName name="energy" localSheetId="61" hidden="1">#REF!</definedName>
    <definedName name="energy" localSheetId="86" hidden="1">#REF!</definedName>
    <definedName name="energy" localSheetId="102" hidden="1">#REF!</definedName>
    <definedName name="energy" localSheetId="112" hidden="1">#REF!</definedName>
    <definedName name="energy" localSheetId="113" hidden="1">#REF!</definedName>
    <definedName name="energy" localSheetId="114" hidden="1">#REF!</definedName>
    <definedName name="energy" localSheetId="103" hidden="1">#REF!</definedName>
    <definedName name="energy" localSheetId="104" hidden="1">#REF!</definedName>
    <definedName name="energy" localSheetId="105" hidden="1">#REF!</definedName>
    <definedName name="energy" localSheetId="106" hidden="1">#REF!</definedName>
    <definedName name="energy" localSheetId="107" hidden="1">#REF!</definedName>
    <definedName name="energy" localSheetId="108" hidden="1">#REF!</definedName>
    <definedName name="energy" localSheetId="109" hidden="1">#REF!</definedName>
    <definedName name="energy" localSheetId="110" hidden="1">#REF!</definedName>
    <definedName name="energy" localSheetId="111" hidden="1">#REF!</definedName>
    <definedName name="energy" hidden="1">#REF!</definedName>
    <definedName name="eretuytu" localSheetId="0" hidden="1">#REF!</definedName>
    <definedName name="eretuytu" localSheetId="115" hidden="1">#REF!</definedName>
    <definedName name="eretuytu" localSheetId="168" hidden="1">#REF!</definedName>
    <definedName name="eretuytu" localSheetId="169" hidden="1">#REF!</definedName>
    <definedName name="eretuytu" localSheetId="170" hidden="1">#REF!</definedName>
    <definedName name="eretuytu" localSheetId="171" hidden="1">#REF!</definedName>
    <definedName name="eretuytu" localSheetId="172" hidden="1">#REF!</definedName>
    <definedName name="eretuytu" localSheetId="181"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86" hidden="1">#REF!</definedName>
    <definedName name="eretuytu" localSheetId="102" hidden="1">#REF!</definedName>
    <definedName name="eretuytu" localSheetId="112" hidden="1">#REF!</definedName>
    <definedName name="eretuytu" localSheetId="113" hidden="1">#REF!</definedName>
    <definedName name="eretuytu" localSheetId="114" hidden="1">#REF!</definedName>
    <definedName name="eretuytu" localSheetId="103" hidden="1">#REF!</definedName>
    <definedName name="eretuytu" localSheetId="104" hidden="1">#REF!</definedName>
    <definedName name="eretuytu" localSheetId="105" hidden="1">#REF!</definedName>
    <definedName name="eretuytu" localSheetId="106" hidden="1">#REF!</definedName>
    <definedName name="eretuytu" localSheetId="107" hidden="1">#REF!</definedName>
    <definedName name="eretuytu" localSheetId="108" hidden="1">#REF!</definedName>
    <definedName name="eretuytu" localSheetId="109" hidden="1">#REF!</definedName>
    <definedName name="eretuytu" localSheetId="110" hidden="1">#REF!</definedName>
    <definedName name="eretuytu" localSheetId="111" hidden="1">#REF!</definedName>
    <definedName name="eretuytu" hidden="1">#REF!</definedName>
    <definedName name="ergferger" localSheetId="0" hidden="1">{"Main Economic Indicators",#N/A,FALSE,"C"}</definedName>
    <definedName name="ergferger" localSheetId="115" hidden="1">{"Main Economic Indicators",#N/A,FALSE,"C"}</definedName>
    <definedName name="ergferger" localSheetId="121" hidden="1">{"Main Economic Indicators",#N/A,FALSE,"C"}</definedName>
    <definedName name="ergferger" localSheetId="122" hidden="1">{"Main Economic Indicators",#N/A,FALSE,"C"}</definedName>
    <definedName name="ergferger" localSheetId="123" hidden="1">{"Main Economic Indicators",#N/A,FALSE,"C"}</definedName>
    <definedName name="ergferger" localSheetId="117" hidden="1">{"Main Economic Indicators",#N/A,FALSE,"C"}</definedName>
    <definedName name="ergferger" localSheetId="118" hidden="1">{"Main Economic Indicators",#N/A,FALSE,"C"}</definedName>
    <definedName name="ergferger" localSheetId="119" hidden="1">{"Main Economic Indicators",#N/A,FALSE,"C"}</definedName>
    <definedName name="ergferger" localSheetId="120" hidden="1">{"Main Economic Indicators",#N/A,FALSE,"C"}</definedName>
    <definedName name="ergferger" localSheetId="154" hidden="1">{"Main Economic Indicators",#N/A,FALSE,"C"}</definedName>
    <definedName name="ergferger" localSheetId="160" hidden="1">{"Main Economic Indicators",#N/A,FALSE,"C"}</definedName>
    <definedName name="ergferger" localSheetId="163" hidden="1">{"Main Economic Indicators",#N/A,FALSE,"C"}</definedName>
    <definedName name="ergferger" localSheetId="168" hidden="1">{"Main Economic Indicators",#N/A,FALSE,"C"}</definedName>
    <definedName name="ergferger" localSheetId="169" hidden="1">{"Main Economic Indicators",#N/A,FALSE,"C"}</definedName>
    <definedName name="ergferger" localSheetId="170" hidden="1">{"Main Economic Indicators",#N/A,FALSE,"C"}</definedName>
    <definedName name="ergferger" localSheetId="171" hidden="1">{"Main Economic Indicators",#N/A,FALSE,"C"}</definedName>
    <definedName name="ergferger" localSheetId="172" hidden="1">{"Main Economic Indicators",#N/A,FALSE,"C"}</definedName>
    <definedName name="ergferger" localSheetId="181"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72" hidden="1">{"Main Economic Indicators",#N/A,FALSE,"C"}</definedName>
    <definedName name="ergferger" localSheetId="73" hidden="1">{"Main Economic Indicators",#N/A,FALSE,"C"}</definedName>
    <definedName name="ergferger" localSheetId="67" hidden="1">{"Main Economic Indicators",#N/A,FALSE,"C"}</definedName>
    <definedName name="ergferger" localSheetId="86" hidden="1">{"Main Economic Indicators",#N/A,FALSE,"C"}</definedName>
    <definedName name="ergferger" localSheetId="102" hidden="1">{"Main Economic Indicators",#N/A,FALSE,"C"}</definedName>
    <definedName name="ergferger" localSheetId="112" hidden="1">{"Main Economic Indicators",#N/A,FALSE,"C"}</definedName>
    <definedName name="ergferger" localSheetId="113" hidden="1">{"Main Economic Indicators",#N/A,FALSE,"C"}</definedName>
    <definedName name="ergferger" localSheetId="114" hidden="1">{"Main Economic Indicators",#N/A,FALSE,"C"}</definedName>
    <definedName name="ergferger" localSheetId="103" hidden="1">{"Main Economic Indicators",#N/A,FALSE,"C"}</definedName>
    <definedName name="ergferger" localSheetId="104" hidden="1">{"Main Economic Indicators",#N/A,FALSE,"C"}</definedName>
    <definedName name="ergferger" localSheetId="105"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74" hidden="1">{"Main Economic Indicators",#N/A,FALSE,"C"}</definedName>
    <definedName name="ergferger" localSheetId="66" hidden="1">{"Main Economic Indicators",#N/A,FALSE,"C"}</definedName>
    <definedName name="ergferger" localSheetId="70" hidden="1">{"Main Economic Indicators",#N/A,FALSE,"C"}</definedName>
    <definedName name="ergferger" hidden="1">{"Main Economic Indicators",#N/A,FALSE,"C"}</definedName>
    <definedName name="ex">'[21]Table 1'!#REF!</definedName>
    <definedName name="Exp_S114">'[22]Table 1'!#REF!</definedName>
    <definedName name="f" localSheetId="0" hidden="1">{"Main Economic Indicators",#N/A,FALSE,"C"}</definedName>
    <definedName name="f" localSheetId="115" hidden="1">{"Main Economic Indicators",#N/A,FALSE,"C"}</definedName>
    <definedName name="f" localSheetId="121" hidden="1">{"Main Economic Indicators",#N/A,FALSE,"C"}</definedName>
    <definedName name="f" localSheetId="122" hidden="1">{"Main Economic Indicators",#N/A,FALSE,"C"}</definedName>
    <definedName name="f" localSheetId="123" hidden="1">{"Main Economic Indicators",#N/A,FALSE,"C"}</definedName>
    <definedName name="f" localSheetId="117" hidden="1">{"Main Economic Indicators",#N/A,FALSE,"C"}</definedName>
    <definedName name="f" localSheetId="118" hidden="1">{"Main Economic Indicators",#N/A,FALSE,"C"}</definedName>
    <definedName name="f" localSheetId="119" hidden="1">{"Main Economic Indicators",#N/A,FALSE,"C"}</definedName>
    <definedName name="f" localSheetId="120" hidden="1">{"Main Economic Indicators",#N/A,FALSE,"C"}</definedName>
    <definedName name="f" localSheetId="154" hidden="1">{"Main Economic Indicators",#N/A,FALSE,"C"}</definedName>
    <definedName name="f" localSheetId="160" hidden="1">{"Main Economic Indicators",#N/A,FALSE,"C"}</definedName>
    <definedName name="f" localSheetId="163" hidden="1">{"Main Economic Indicators",#N/A,FALSE,"C"}</definedName>
    <definedName name="f" localSheetId="168" hidden="1">{"Main Economic Indicators",#N/A,FALSE,"C"}</definedName>
    <definedName name="f" localSheetId="169" hidden="1">{"Main Economic Indicators",#N/A,FALSE,"C"}</definedName>
    <definedName name="f" localSheetId="170" hidden="1">{"Main Economic Indicators",#N/A,FALSE,"C"}</definedName>
    <definedName name="f" localSheetId="171" hidden="1">{"Main Economic Indicators",#N/A,FALSE,"C"}</definedName>
    <definedName name="f" localSheetId="172" hidden="1">{"Main Economic Indicators",#N/A,FALSE,"C"}</definedName>
    <definedName name="f" localSheetId="181"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72" hidden="1">{"Main Economic Indicators",#N/A,FALSE,"C"}</definedName>
    <definedName name="f" localSheetId="73" hidden="1">{"Main Economic Indicators",#N/A,FALSE,"C"}</definedName>
    <definedName name="f" localSheetId="67" hidden="1">{"Main Economic Indicators",#N/A,FALSE,"C"}</definedName>
    <definedName name="f" localSheetId="86" hidden="1">{"Main Economic Indicators",#N/A,FALSE,"C"}</definedName>
    <definedName name="f" localSheetId="102" hidden="1">{"Main Economic Indicators",#N/A,FALSE,"C"}</definedName>
    <definedName name="f" localSheetId="112" hidden="1">{"Main Economic Indicators",#N/A,FALSE,"C"}</definedName>
    <definedName name="f" localSheetId="113" hidden="1">{"Main Economic Indicators",#N/A,FALSE,"C"}</definedName>
    <definedName name="f" localSheetId="114" hidden="1">{"Main Economic Indicators",#N/A,FALSE,"C"}</definedName>
    <definedName name="f" localSheetId="103" hidden="1">{"Main Economic Indicators",#N/A,FALSE,"C"}</definedName>
    <definedName name="f" localSheetId="104" hidden="1">{"Main Economic Indicators",#N/A,FALSE,"C"}</definedName>
    <definedName name="f" localSheetId="105" hidden="1">{"Main Economic Indicators",#N/A,FALSE,"C"}</definedName>
    <definedName name="f" localSheetId="106" hidden="1">{"Main Economic Indicators",#N/A,FALSE,"C"}</definedName>
    <definedName name="f" localSheetId="107" hidden="1">{"Main Economic Indicators",#N/A,FALSE,"C"}</definedName>
    <definedName name="f" localSheetId="108" hidden="1">{"Main Economic Indicators",#N/A,FALSE,"C"}</definedName>
    <definedName name="f" localSheetId="109" hidden="1">{"Main Economic Indicators",#N/A,FALSE,"C"}</definedName>
    <definedName name="f" localSheetId="110" hidden="1">{"Main Economic Indicators",#N/A,FALSE,"C"}</definedName>
    <definedName name="f" localSheetId="111" hidden="1">{"Main Economic Indicators",#N/A,FALSE,"C"}</definedName>
    <definedName name="f" localSheetId="174" hidden="1">{"Main Economic Indicators",#N/A,FALSE,"C"}</definedName>
    <definedName name="f" localSheetId="66" hidden="1">{"Main Economic Indicators",#N/A,FALSE,"C"}</definedName>
    <definedName name="f" localSheetId="70" hidden="1">{"Main Economic Indicators",#N/A,FALSE,"C"}</definedName>
    <definedName name="f" hidden="1">{"Main Economic Indicators",#N/A,FALSE,"C"}</definedName>
    <definedName name="fgdgdgdtf" localSheetId="0" hidden="1">#REF!</definedName>
    <definedName name="fgdgdgdtf" localSheetId="115" hidden="1">#REF!</definedName>
    <definedName name="fgdgdgdtf" localSheetId="168" hidden="1">#REF!</definedName>
    <definedName name="fgdgdgdtf" localSheetId="169" hidden="1">#REF!</definedName>
    <definedName name="fgdgdgdtf" localSheetId="170" hidden="1">#REF!</definedName>
    <definedName name="fgdgdgdtf" localSheetId="171" hidden="1">#REF!</definedName>
    <definedName name="fgdgdgdtf" localSheetId="172" hidden="1">#REF!</definedName>
    <definedName name="fgdgdgdtf" localSheetId="181"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86" hidden="1">#REF!</definedName>
    <definedName name="fgdgdgdtf" localSheetId="102" hidden="1">#REF!</definedName>
    <definedName name="fgdgdgdtf" localSheetId="112" hidden="1">#REF!</definedName>
    <definedName name="fgdgdgdtf" localSheetId="113" hidden="1">#REF!</definedName>
    <definedName name="fgdgdgdtf" localSheetId="114" hidden="1">#REF!</definedName>
    <definedName name="fgdgdgdtf" localSheetId="103" hidden="1">#REF!</definedName>
    <definedName name="fgdgdgdtf" localSheetId="104" hidden="1">#REF!</definedName>
    <definedName name="fgdgdgdtf" localSheetId="105" hidden="1">#REF!</definedName>
    <definedName name="fgdgdgdtf" localSheetId="106" hidden="1">#REF!</definedName>
    <definedName name="fgdgdgdtf" localSheetId="107" hidden="1">#REF!</definedName>
    <definedName name="fgdgdgdtf" localSheetId="108" hidden="1">#REF!</definedName>
    <definedName name="fgdgdgdtf" localSheetId="109" hidden="1">#REF!</definedName>
    <definedName name="fgdgdgdtf" localSheetId="110" hidden="1">#REF!</definedName>
    <definedName name="fgdgdgdtf" localSheetId="111" hidden="1">#REF!</definedName>
    <definedName name="fgdgdgdtf" hidden="1">#REF!</definedName>
    <definedName name="Financing" localSheetId="0" hidden="1">{"Tab1",#N/A,FALSE,"P";"Tab2",#N/A,FALSE,"P"}</definedName>
    <definedName name="Financing" localSheetId="115" hidden="1">{"Tab1",#N/A,FALSE,"P";"Tab2",#N/A,FALSE,"P"}</definedName>
    <definedName name="Financing" localSheetId="121" hidden="1">{"Tab1",#N/A,FALSE,"P";"Tab2",#N/A,FALSE,"P"}</definedName>
    <definedName name="Financing" localSheetId="122" hidden="1">{"Tab1",#N/A,FALSE,"P";"Tab2",#N/A,FALSE,"P"}</definedName>
    <definedName name="Financing" localSheetId="123" hidden="1">{"Tab1",#N/A,FALSE,"P";"Tab2",#N/A,FALSE,"P"}</definedName>
    <definedName name="Financing" localSheetId="117" hidden="1">{"Tab1",#N/A,FALSE,"P";"Tab2",#N/A,FALSE,"P"}</definedName>
    <definedName name="Financing" localSheetId="118" hidden="1">{"Tab1",#N/A,FALSE,"P";"Tab2",#N/A,FALSE,"P"}</definedName>
    <definedName name="Financing" localSheetId="119" hidden="1">{"Tab1",#N/A,FALSE,"P";"Tab2",#N/A,FALSE,"P"}</definedName>
    <definedName name="Financing" localSheetId="120" hidden="1">{"Tab1",#N/A,FALSE,"P";"Tab2",#N/A,FALSE,"P"}</definedName>
    <definedName name="Financing" localSheetId="154" hidden="1">{"Tab1",#N/A,FALSE,"P";"Tab2",#N/A,FALSE,"P"}</definedName>
    <definedName name="Financing" localSheetId="160" hidden="1">{"Tab1",#N/A,FALSE,"P";"Tab2",#N/A,FALSE,"P"}</definedName>
    <definedName name="Financing" localSheetId="163" hidden="1">{"Tab1",#N/A,FALSE,"P";"Tab2",#N/A,FALSE,"P"}</definedName>
    <definedName name="Financing" localSheetId="168" hidden="1">{"Tab1",#N/A,FALSE,"P";"Tab2",#N/A,FALSE,"P"}</definedName>
    <definedName name="Financing" localSheetId="169" hidden="1">{"Tab1",#N/A,FALSE,"P";"Tab2",#N/A,FALSE,"P"}</definedName>
    <definedName name="Financing" localSheetId="170" hidden="1">{"Tab1",#N/A,FALSE,"P";"Tab2",#N/A,FALSE,"P"}</definedName>
    <definedName name="Financing" localSheetId="171" hidden="1">{"Tab1",#N/A,FALSE,"P";"Tab2",#N/A,FALSE,"P"}</definedName>
    <definedName name="Financing" localSheetId="172" hidden="1">{"Tab1",#N/A,FALSE,"P";"Tab2",#N/A,FALSE,"P"}</definedName>
    <definedName name="Financing" localSheetId="181"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72" hidden="1">{"Tab1",#N/A,FALSE,"P";"Tab2",#N/A,FALSE,"P"}</definedName>
    <definedName name="Financing" localSheetId="73" hidden="1">{"Tab1",#N/A,FALSE,"P";"Tab2",#N/A,FALSE,"P"}</definedName>
    <definedName name="Financing" localSheetId="67" hidden="1">{"Tab1",#N/A,FALSE,"P";"Tab2",#N/A,FALSE,"P"}</definedName>
    <definedName name="Financing" localSheetId="86" hidden="1">{"Tab1",#N/A,FALSE,"P";"Tab2",#N/A,FALSE,"P"}</definedName>
    <definedName name="Financing" localSheetId="102" hidden="1">{"Tab1",#N/A,FALSE,"P";"Tab2",#N/A,FALSE,"P"}</definedName>
    <definedName name="Financing" localSheetId="112" hidden="1">{"Tab1",#N/A,FALSE,"P";"Tab2",#N/A,FALSE,"P"}</definedName>
    <definedName name="Financing" localSheetId="113" hidden="1">{"Tab1",#N/A,FALSE,"P";"Tab2",#N/A,FALSE,"P"}</definedName>
    <definedName name="Financing" localSheetId="114" hidden="1">{"Tab1",#N/A,FALSE,"P";"Tab2",#N/A,FALSE,"P"}</definedName>
    <definedName name="Financing" localSheetId="103" hidden="1">{"Tab1",#N/A,FALSE,"P";"Tab2",#N/A,FALSE,"P"}</definedName>
    <definedName name="Financing" localSheetId="104" hidden="1">{"Tab1",#N/A,FALSE,"P";"Tab2",#N/A,FALSE,"P"}</definedName>
    <definedName name="Financing" localSheetId="105"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74" hidden="1">{"Tab1",#N/A,FALSE,"P";"Tab2",#N/A,FALSE,"P"}</definedName>
    <definedName name="Financing" localSheetId="66" hidden="1">{"Tab1",#N/A,FALSE,"P";"Tab2",#N/A,FALSE,"P"}</definedName>
    <definedName name="Financing" localSheetId="70" hidden="1">{"Tab1",#N/A,FALSE,"P";"Tab2",#N/A,FALSE,"P"}</definedName>
    <definedName name="Financing" hidden="1">{"Tab1",#N/A,FALSE,"P";"Tab2",#N/A,FALSE,"P"}</definedName>
    <definedName name="FrequencyList">'[17]Report Form'!$F$4:$F$8</definedName>
    <definedName name="ftykffk">'[9]10'!#REF!</definedName>
    <definedName name="G" localSheetId="86">#REF!</definedName>
    <definedName name="G">#REF!</definedName>
    <definedName name="gb" localSheetId="0" hidden="1">{#N/A,#N/A,TRUE,"Table1USD";#N/A,#N/A,TRUE,"Table1GBP"}</definedName>
    <definedName name="gb" localSheetId="115" hidden="1">{#N/A,#N/A,TRUE,"Table1USD";#N/A,#N/A,TRUE,"Table1GBP"}</definedName>
    <definedName name="gb" localSheetId="121" hidden="1">{#N/A,#N/A,TRUE,"Table1USD";#N/A,#N/A,TRUE,"Table1GBP"}</definedName>
    <definedName name="gb" localSheetId="122" hidden="1">{#N/A,#N/A,TRUE,"Table1USD";#N/A,#N/A,TRUE,"Table1GBP"}</definedName>
    <definedName name="gb" localSheetId="123" hidden="1">{#N/A,#N/A,TRUE,"Table1USD";#N/A,#N/A,TRUE,"Table1GBP"}</definedName>
    <definedName name="gb" localSheetId="117" hidden="1">{#N/A,#N/A,TRUE,"Table1USD";#N/A,#N/A,TRUE,"Table1GBP"}</definedName>
    <definedName name="gb" localSheetId="118" hidden="1">{#N/A,#N/A,TRUE,"Table1USD";#N/A,#N/A,TRUE,"Table1GBP"}</definedName>
    <definedName name="gb" localSheetId="119" hidden="1">{#N/A,#N/A,TRUE,"Table1USD";#N/A,#N/A,TRUE,"Table1GBP"}</definedName>
    <definedName name="gb" localSheetId="120" hidden="1">{#N/A,#N/A,TRUE,"Table1USD";#N/A,#N/A,TRUE,"Table1GBP"}</definedName>
    <definedName name="gb" localSheetId="154" hidden="1">{#N/A,#N/A,TRUE,"Table1USD";#N/A,#N/A,TRUE,"Table1GBP"}</definedName>
    <definedName name="gb" localSheetId="160" hidden="1">{#N/A,#N/A,TRUE,"Table1USD";#N/A,#N/A,TRUE,"Table1GBP"}</definedName>
    <definedName name="gb" localSheetId="163" hidden="1">{#N/A,#N/A,TRUE,"Table1USD";#N/A,#N/A,TRUE,"Table1GBP"}</definedName>
    <definedName name="gb" localSheetId="168" hidden="1">{#N/A,#N/A,TRUE,"Table1USD";#N/A,#N/A,TRUE,"Table1GBP"}</definedName>
    <definedName name="gb" localSheetId="169" hidden="1">{#N/A,#N/A,TRUE,"Table1USD";#N/A,#N/A,TRUE,"Table1GBP"}</definedName>
    <definedName name="gb" localSheetId="170" hidden="1">{#N/A,#N/A,TRUE,"Table1USD";#N/A,#N/A,TRUE,"Table1GBP"}</definedName>
    <definedName name="gb" localSheetId="171" hidden="1">{#N/A,#N/A,TRUE,"Table1USD";#N/A,#N/A,TRUE,"Table1GBP"}</definedName>
    <definedName name="gb" localSheetId="172" hidden="1">{#N/A,#N/A,TRUE,"Table1USD";#N/A,#N/A,TRUE,"Table1GBP"}</definedName>
    <definedName name="gb" localSheetId="181"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72" hidden="1">{#N/A,#N/A,TRUE,"Table1USD";#N/A,#N/A,TRUE,"Table1GBP"}</definedName>
    <definedName name="gb" localSheetId="73" hidden="1">{#N/A,#N/A,TRUE,"Table1USD";#N/A,#N/A,TRUE,"Table1GBP"}</definedName>
    <definedName name="gb" localSheetId="67" hidden="1">{#N/A,#N/A,TRUE,"Table1USD";#N/A,#N/A,TRUE,"Table1GBP"}</definedName>
    <definedName name="gb" localSheetId="86" hidden="1">{#N/A,#N/A,TRUE,"Table1USD";#N/A,#N/A,TRUE,"Table1GBP"}</definedName>
    <definedName name="gb" localSheetId="102" hidden="1">{#N/A,#N/A,TRUE,"Table1USD";#N/A,#N/A,TRUE,"Table1GBP"}</definedName>
    <definedName name="gb" localSheetId="112" hidden="1">{#N/A,#N/A,TRUE,"Table1USD";#N/A,#N/A,TRUE,"Table1GBP"}</definedName>
    <definedName name="gb" localSheetId="113" hidden="1">{#N/A,#N/A,TRUE,"Table1USD";#N/A,#N/A,TRUE,"Table1GBP"}</definedName>
    <definedName name="gb" localSheetId="114" hidden="1">{#N/A,#N/A,TRUE,"Table1USD";#N/A,#N/A,TRUE,"Table1GBP"}</definedName>
    <definedName name="gb" localSheetId="103" hidden="1">{#N/A,#N/A,TRUE,"Table1USD";#N/A,#N/A,TRUE,"Table1GBP"}</definedName>
    <definedName name="gb" localSheetId="104" hidden="1">{#N/A,#N/A,TRUE,"Table1USD";#N/A,#N/A,TRUE,"Table1GBP"}</definedName>
    <definedName name="gb" localSheetId="105" hidden="1">{#N/A,#N/A,TRUE,"Table1USD";#N/A,#N/A,TRUE,"Table1GBP"}</definedName>
    <definedName name="gb" localSheetId="106" hidden="1">{#N/A,#N/A,TRUE,"Table1USD";#N/A,#N/A,TRUE,"Table1GBP"}</definedName>
    <definedName name="gb" localSheetId="107" hidden="1">{#N/A,#N/A,TRUE,"Table1USD";#N/A,#N/A,TRUE,"Table1GBP"}</definedName>
    <definedName name="gb" localSheetId="108" hidden="1">{#N/A,#N/A,TRUE,"Table1USD";#N/A,#N/A,TRUE,"Table1GBP"}</definedName>
    <definedName name="gb" localSheetId="109" hidden="1">{#N/A,#N/A,TRUE,"Table1USD";#N/A,#N/A,TRUE,"Table1GBP"}</definedName>
    <definedName name="gb" localSheetId="110" hidden="1">{#N/A,#N/A,TRUE,"Table1USD";#N/A,#N/A,TRUE,"Table1GBP"}</definedName>
    <definedName name="gb" localSheetId="111" hidden="1">{#N/A,#N/A,TRUE,"Table1USD";#N/A,#N/A,TRUE,"Table1GBP"}</definedName>
    <definedName name="gb" localSheetId="174" hidden="1">{#N/A,#N/A,TRUE,"Table1USD";#N/A,#N/A,TRUE,"Table1GBP"}</definedName>
    <definedName name="gb" localSheetId="66" hidden="1">{#N/A,#N/A,TRUE,"Table1USD";#N/A,#N/A,TRUE,"Table1GBP"}</definedName>
    <definedName name="gb" localSheetId="70" hidden="1">{#N/A,#N/A,TRUE,"Table1USD";#N/A,#N/A,TRUE,"Table1GBP"}</definedName>
    <definedName name="gb" hidden="1">{#N/A,#N/A,TRUE,"Table1USD";#N/A,#N/A,TRUE,"Table1GBP"}</definedName>
    <definedName name="gd">'[23]Table 1'!#REF!</definedName>
    <definedName name="gdfg" localSheetId="86">#REF!</definedName>
    <definedName name="gdfg">#REF!</definedName>
    <definedName name="gfdfg">'[14]Table 1'!#REF!</definedName>
    <definedName name="ggg" localSheetId="0" hidden="1">{"Riqfin97",#N/A,FALSE,"Tran";"Riqfinpro",#N/A,FALSE,"Tran"}</definedName>
    <definedName name="ggg" localSheetId="115" hidden="1">{"Riqfin97",#N/A,FALSE,"Tran";"Riqfinpro",#N/A,FALSE,"Tran"}</definedName>
    <definedName name="ggg" localSheetId="121" hidden="1">{"Riqfin97",#N/A,FALSE,"Tran";"Riqfinpro",#N/A,FALSE,"Tran"}</definedName>
    <definedName name="ggg" localSheetId="122" hidden="1">{"Riqfin97",#N/A,FALSE,"Tran";"Riqfinpro",#N/A,FALSE,"Tran"}</definedName>
    <definedName name="ggg" localSheetId="123" hidden="1">{"Riqfin97",#N/A,FALSE,"Tran";"Riqfinpro",#N/A,FALSE,"Tran"}</definedName>
    <definedName name="ggg" localSheetId="117" hidden="1">{"Riqfin97",#N/A,FALSE,"Tran";"Riqfinpro",#N/A,FALSE,"Tran"}</definedName>
    <definedName name="ggg" localSheetId="118" hidden="1">{"Riqfin97",#N/A,FALSE,"Tran";"Riqfinpro",#N/A,FALSE,"Tran"}</definedName>
    <definedName name="ggg" localSheetId="119" hidden="1">{"Riqfin97",#N/A,FALSE,"Tran";"Riqfinpro",#N/A,FALSE,"Tran"}</definedName>
    <definedName name="ggg" localSheetId="120" hidden="1">{"Riqfin97",#N/A,FALSE,"Tran";"Riqfinpro",#N/A,FALSE,"Tran"}</definedName>
    <definedName name="ggg" localSheetId="154" hidden="1">{"Riqfin97",#N/A,FALSE,"Tran";"Riqfinpro",#N/A,FALSE,"Tran"}</definedName>
    <definedName name="ggg" localSheetId="160" hidden="1">{"Riqfin97",#N/A,FALSE,"Tran";"Riqfinpro",#N/A,FALSE,"Tran"}</definedName>
    <definedName name="ggg" localSheetId="163" hidden="1">{"Riqfin97",#N/A,FALSE,"Tran";"Riqfinpro",#N/A,FALSE,"Tran"}</definedName>
    <definedName name="ggg" localSheetId="168" hidden="1">{"Riqfin97",#N/A,FALSE,"Tran";"Riqfinpro",#N/A,FALSE,"Tran"}</definedName>
    <definedName name="ggg" localSheetId="169" hidden="1">{"Riqfin97",#N/A,FALSE,"Tran";"Riqfinpro",#N/A,FALSE,"Tran"}</definedName>
    <definedName name="ggg" localSheetId="170" hidden="1">{"Riqfin97",#N/A,FALSE,"Tran";"Riqfinpro",#N/A,FALSE,"Tran"}</definedName>
    <definedName name="ggg" localSheetId="171" hidden="1">{"Riqfin97",#N/A,FALSE,"Tran";"Riqfinpro",#N/A,FALSE,"Tran"}</definedName>
    <definedName name="ggg" localSheetId="172" hidden="1">{"Riqfin97",#N/A,FALSE,"Tran";"Riqfinpro",#N/A,FALSE,"Tran"}</definedName>
    <definedName name="ggg" localSheetId="181"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72" hidden="1">{"Riqfin97",#N/A,FALSE,"Tran";"Riqfinpro",#N/A,FALSE,"Tran"}</definedName>
    <definedName name="ggg" localSheetId="73" hidden="1">{"Riqfin97",#N/A,FALSE,"Tran";"Riqfinpro",#N/A,FALSE,"Tran"}</definedName>
    <definedName name="ggg" localSheetId="67" hidden="1">{"Riqfin97",#N/A,FALSE,"Tran";"Riqfinpro",#N/A,FALSE,"Tran"}</definedName>
    <definedName name="ggg" localSheetId="86" hidden="1">{"Riqfin97",#N/A,FALSE,"Tran";"Riqfinpro",#N/A,FALSE,"Tran"}</definedName>
    <definedName name="ggg" localSheetId="102" hidden="1">{"Riqfin97",#N/A,FALSE,"Tran";"Riqfinpro",#N/A,FALSE,"Tran"}</definedName>
    <definedName name="ggg" localSheetId="112" hidden="1">{"Riqfin97",#N/A,FALSE,"Tran";"Riqfinpro",#N/A,FALSE,"Tran"}</definedName>
    <definedName name="ggg" localSheetId="113" hidden="1">{"Riqfin97",#N/A,FALSE,"Tran";"Riqfinpro",#N/A,FALSE,"Tran"}</definedName>
    <definedName name="ggg" localSheetId="114" hidden="1">{"Riqfin97",#N/A,FALSE,"Tran";"Riqfinpro",#N/A,FALSE,"Tran"}</definedName>
    <definedName name="ggg" localSheetId="103" hidden="1">{"Riqfin97",#N/A,FALSE,"Tran";"Riqfinpro",#N/A,FALSE,"Tran"}</definedName>
    <definedName name="ggg" localSheetId="104" hidden="1">{"Riqfin97",#N/A,FALSE,"Tran";"Riqfinpro",#N/A,FALSE,"Tran"}</definedName>
    <definedName name="ggg" localSheetId="105"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74" hidden="1">{"Riqfin97",#N/A,FALSE,"Tran";"Riqfinpro",#N/A,FALSE,"Tran"}</definedName>
    <definedName name="ggg" localSheetId="66" hidden="1">{"Riqfin97",#N/A,FALSE,"Tran";"Riqfinpro",#N/A,FALSE,"Tran"}</definedName>
    <definedName name="ggg" localSheetId="70" hidden="1">{"Riqfin97",#N/A,FALSE,"Tran";"Riqfinpro",#N/A,FALSE,"Tran"}</definedName>
    <definedName name="ggg" hidden="1">{"Riqfin97",#N/A,FALSE,"Tran";"Riqfinpro",#N/A,FALSE,"Tran"}</definedName>
    <definedName name="ggggg" localSheetId="0" hidden="1">'[24]J(Priv.Cap)'!#REF!</definedName>
    <definedName name="ggggg" localSheetId="44" hidden="1">'[24]J(Priv.Cap)'!#REF!</definedName>
    <definedName name="ggggg" localSheetId="45" hidden="1">'[24]J(Priv.Cap)'!#REF!</definedName>
    <definedName name="ggggg" localSheetId="46" hidden="1">'[24]J(Priv.Cap)'!#REF!</definedName>
    <definedName name="ggggg" localSheetId="47" hidden="1">'[24]J(Priv.Cap)'!#REF!</definedName>
    <definedName name="ggggg" localSheetId="48" hidden="1">'[24]J(Priv.Cap)'!#REF!</definedName>
    <definedName name="ggggg" localSheetId="49" hidden="1">'[24]J(Priv.Cap)'!#REF!</definedName>
    <definedName name="ggggg" localSheetId="50" hidden="1">'[24]J(Priv.Cap)'!#REF!</definedName>
    <definedName name="ggggg" localSheetId="54" hidden="1">'[24]J(Priv.Cap)'!#REF!</definedName>
    <definedName name="ggggg" localSheetId="55" hidden="1">'[24]J(Priv.Cap)'!#REF!</definedName>
    <definedName name="ggggg" localSheetId="56" hidden="1">'[24]J(Priv.Cap)'!#REF!</definedName>
    <definedName name="ggggg" localSheetId="57" hidden="1">'[24]J(Priv.Cap)'!#REF!</definedName>
    <definedName name="ggggg" localSheetId="58" hidden="1">'[24]J(Priv.Cap)'!#REF!</definedName>
    <definedName name="ggggg" localSheetId="59" hidden="1">'[24]J(Priv.Cap)'!#REF!</definedName>
    <definedName name="ggggg" localSheetId="60" hidden="1">'[24]J(Priv.Cap)'!#REF!</definedName>
    <definedName name="ggggg" localSheetId="61" hidden="1">'[24]J(Priv.Cap)'!#REF!</definedName>
    <definedName name="ggggg" localSheetId="62" hidden="1">'[24]J(Priv.Cap)'!#REF!</definedName>
    <definedName name="ggggg" hidden="1">'[24]J(Priv.Cap)'!#REF!</definedName>
    <definedName name="ggs">[25]Page77!#REF!</definedName>
    <definedName name="ghfghfgh" localSheetId="0" hidden="1">#REF!</definedName>
    <definedName name="ghfghfgh" localSheetId="115" hidden="1">#REF!</definedName>
    <definedName name="ghfghfgh" localSheetId="168" hidden="1">#REF!</definedName>
    <definedName name="ghfghfgh" localSheetId="169" hidden="1">#REF!</definedName>
    <definedName name="ghfghfgh" localSheetId="170" hidden="1">#REF!</definedName>
    <definedName name="ghfghfgh" localSheetId="171" hidden="1">#REF!</definedName>
    <definedName name="ghfghfgh" localSheetId="172" hidden="1">#REF!</definedName>
    <definedName name="ghfghfgh" localSheetId="181"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86" hidden="1">#REF!</definedName>
    <definedName name="ghfghfgh" localSheetId="102" hidden="1">#REF!</definedName>
    <definedName name="ghfghfgh" localSheetId="112" hidden="1">#REF!</definedName>
    <definedName name="ghfghfgh" localSheetId="113" hidden="1">#REF!</definedName>
    <definedName name="ghfghfgh" localSheetId="114" hidden="1">#REF!</definedName>
    <definedName name="ghfghfgh" localSheetId="103" hidden="1">#REF!</definedName>
    <definedName name="ghfghfgh" localSheetId="104" hidden="1">#REF!</definedName>
    <definedName name="ghfghfgh" localSheetId="105" hidden="1">#REF!</definedName>
    <definedName name="ghfghfgh" localSheetId="106" hidden="1">#REF!</definedName>
    <definedName name="ghfghfgh" localSheetId="107" hidden="1">#REF!</definedName>
    <definedName name="ghfghfgh" localSheetId="108" hidden="1">#REF!</definedName>
    <definedName name="ghfghfgh" localSheetId="109" hidden="1">#REF!</definedName>
    <definedName name="ghfghfgh" localSheetId="110" hidden="1">#REF!</definedName>
    <definedName name="ghfghfgh" localSheetId="111" hidden="1">#REF!</definedName>
    <definedName name="ghfghfgh" hidden="1">#REF!</definedName>
    <definedName name="gnxgvnsnsftnb" localSheetId="86">[26]ImpExp!#REF!</definedName>
    <definedName name="gnxgvnsnsftnb">[26]ImpExp!#REF!</definedName>
    <definedName name="gsgd" localSheetId="86">'[20]Table-1'!#REF!</definedName>
    <definedName name="gsgd">'[20]Table-1'!#REF!</definedName>
    <definedName name="gstgt" localSheetId="86">'[22]Table 1'!#REF!</definedName>
    <definedName name="gstgt">'[22]Table 1'!#REF!</definedName>
    <definedName name="gt" localSheetId="86">#REF!</definedName>
    <definedName name="gt">#REF!</definedName>
    <definedName name="guyana1003" localSheetId="0" hidden="1">{"Main Economic Indicators",#N/A,FALSE,"C"}</definedName>
    <definedName name="guyana1003" localSheetId="115" hidden="1">{"Main Economic Indicators",#N/A,FALSE,"C"}</definedName>
    <definedName name="guyana1003" localSheetId="121" hidden="1">{"Main Economic Indicators",#N/A,FALSE,"C"}</definedName>
    <definedName name="guyana1003" localSheetId="122" hidden="1">{"Main Economic Indicators",#N/A,FALSE,"C"}</definedName>
    <definedName name="guyana1003" localSheetId="123" hidden="1">{"Main Economic Indicators",#N/A,FALSE,"C"}</definedName>
    <definedName name="guyana1003" localSheetId="117" hidden="1">{"Main Economic Indicators",#N/A,FALSE,"C"}</definedName>
    <definedName name="guyana1003" localSheetId="118" hidden="1">{"Main Economic Indicators",#N/A,FALSE,"C"}</definedName>
    <definedName name="guyana1003" localSheetId="119" hidden="1">{"Main Economic Indicators",#N/A,FALSE,"C"}</definedName>
    <definedName name="guyana1003" localSheetId="120" hidden="1">{"Main Economic Indicators",#N/A,FALSE,"C"}</definedName>
    <definedName name="guyana1003" localSheetId="154" hidden="1">{"Main Economic Indicators",#N/A,FALSE,"C"}</definedName>
    <definedName name="guyana1003" localSheetId="160" hidden="1">{"Main Economic Indicators",#N/A,FALSE,"C"}</definedName>
    <definedName name="guyana1003" localSheetId="163" hidden="1">{"Main Economic Indicators",#N/A,FALSE,"C"}</definedName>
    <definedName name="guyana1003" localSheetId="168" hidden="1">{"Main Economic Indicators",#N/A,FALSE,"C"}</definedName>
    <definedName name="guyana1003" localSheetId="169" hidden="1">{"Main Economic Indicators",#N/A,FALSE,"C"}</definedName>
    <definedName name="guyana1003" localSheetId="170" hidden="1">{"Main Economic Indicators",#N/A,FALSE,"C"}</definedName>
    <definedName name="guyana1003" localSheetId="171" hidden="1">{"Main Economic Indicators",#N/A,FALSE,"C"}</definedName>
    <definedName name="guyana1003" localSheetId="172" hidden="1">{"Main Economic Indicators",#N/A,FALSE,"C"}</definedName>
    <definedName name="guyana1003" localSheetId="181"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72" hidden="1">{"Main Economic Indicators",#N/A,FALSE,"C"}</definedName>
    <definedName name="guyana1003" localSheetId="73" hidden="1">{"Main Economic Indicators",#N/A,FALSE,"C"}</definedName>
    <definedName name="guyana1003" localSheetId="67" hidden="1">{"Main Economic Indicators",#N/A,FALSE,"C"}</definedName>
    <definedName name="guyana1003" localSheetId="86" hidden="1">{"Main Economic Indicators",#N/A,FALSE,"C"}</definedName>
    <definedName name="guyana1003" localSheetId="102" hidden="1">{"Main Economic Indicators",#N/A,FALSE,"C"}</definedName>
    <definedName name="guyana1003" localSheetId="112" hidden="1">{"Main Economic Indicators",#N/A,FALSE,"C"}</definedName>
    <definedName name="guyana1003" localSheetId="113" hidden="1">{"Main Economic Indicators",#N/A,FALSE,"C"}</definedName>
    <definedName name="guyana1003" localSheetId="114" hidden="1">{"Main Economic Indicators",#N/A,FALSE,"C"}</definedName>
    <definedName name="guyana1003" localSheetId="103" hidden="1">{"Main Economic Indicators",#N/A,FALSE,"C"}</definedName>
    <definedName name="guyana1003" localSheetId="104" hidden="1">{"Main Economic Indicators",#N/A,FALSE,"C"}</definedName>
    <definedName name="guyana1003" localSheetId="105" hidden="1">{"Main Economic Indicators",#N/A,FALSE,"C"}</definedName>
    <definedName name="guyana1003" localSheetId="106" hidden="1">{"Main Economic Indicators",#N/A,FALSE,"C"}</definedName>
    <definedName name="guyana1003" localSheetId="107" hidden="1">{"Main Economic Indicators",#N/A,FALSE,"C"}</definedName>
    <definedName name="guyana1003" localSheetId="108" hidden="1">{"Main Economic Indicators",#N/A,FALSE,"C"}</definedName>
    <definedName name="guyana1003" localSheetId="109" hidden="1">{"Main Economic Indicators",#N/A,FALSE,"C"}</definedName>
    <definedName name="guyana1003" localSheetId="110" hidden="1">{"Main Economic Indicators",#N/A,FALSE,"C"}</definedName>
    <definedName name="guyana1003" localSheetId="111" hidden="1">{"Main Economic Indicators",#N/A,FALSE,"C"}</definedName>
    <definedName name="guyana1003" localSheetId="174" hidden="1">{"Main Economic Indicators",#N/A,FALSE,"C"}</definedName>
    <definedName name="guyana1003" localSheetId="66" hidden="1">{"Main Economic Indicators",#N/A,FALSE,"C"}</definedName>
    <definedName name="guyana1003" localSheetId="70" hidden="1">{"Main Economic Indicators",#N/A,FALSE,"C"}</definedName>
    <definedName name="guyana1003" hidden="1">{"Main Economic Indicators",#N/A,FALSE,"C"}</definedName>
    <definedName name="hd">'[22]Table 1'!#REF!</definedName>
    <definedName name="hhh" localSheetId="0" hidden="1">'[27]J(Priv.Cap)'!#REF!</definedName>
    <definedName name="hhh" localSheetId="44" hidden="1">'[27]J(Priv.Cap)'!#REF!</definedName>
    <definedName name="hhh" localSheetId="45" hidden="1">'[27]J(Priv.Cap)'!#REF!</definedName>
    <definedName name="hhh" localSheetId="46" hidden="1">'[27]J(Priv.Cap)'!#REF!</definedName>
    <definedName name="hhh" localSheetId="47" hidden="1">'[27]J(Priv.Cap)'!#REF!</definedName>
    <definedName name="hhh" localSheetId="48" hidden="1">'[27]J(Priv.Cap)'!#REF!</definedName>
    <definedName name="hhh" localSheetId="49" hidden="1">'[27]J(Priv.Cap)'!#REF!</definedName>
    <definedName name="hhh" localSheetId="50" hidden="1">'[27]J(Priv.Cap)'!#REF!</definedName>
    <definedName name="hhh" localSheetId="54" hidden="1">'[27]J(Priv.Cap)'!#REF!</definedName>
    <definedName name="hhh" localSheetId="55" hidden="1">'[27]J(Priv.Cap)'!#REF!</definedName>
    <definedName name="hhh" localSheetId="56" hidden="1">'[27]J(Priv.Cap)'!#REF!</definedName>
    <definedName name="hhh" localSheetId="57" hidden="1">'[27]J(Priv.Cap)'!#REF!</definedName>
    <definedName name="hhh" localSheetId="58" hidden="1">'[27]J(Priv.Cap)'!#REF!</definedName>
    <definedName name="hhh" localSheetId="59" hidden="1">'[27]J(Priv.Cap)'!#REF!</definedName>
    <definedName name="hhh" localSheetId="60" hidden="1">'[27]J(Priv.Cap)'!#REF!</definedName>
    <definedName name="hhh" localSheetId="61" hidden="1">'[27]J(Priv.Cap)'!#REF!</definedName>
    <definedName name="hhh" localSheetId="62" hidden="1">'[27]J(Priv.Cap)'!#REF!</definedName>
    <definedName name="hhh" hidden="1">'[27]J(Priv.Cap)'!#REF!</definedName>
    <definedName name="hi" localSheetId="0" hidden="1">#REF!</definedName>
    <definedName name="hi" localSheetId="115" hidden="1">#REF!</definedName>
    <definedName name="hi" localSheetId="168" hidden="1">#REF!</definedName>
    <definedName name="hi" localSheetId="169" hidden="1">#REF!</definedName>
    <definedName name="hi" localSheetId="170" hidden="1">#REF!</definedName>
    <definedName name="hi" localSheetId="171" hidden="1">#REF!</definedName>
    <definedName name="hi" localSheetId="172" hidden="1">#REF!</definedName>
    <definedName name="hi" localSheetId="181" hidden="1">#REF!</definedName>
    <definedName name="hi" localSheetId="44" hidden="1">#REF!</definedName>
    <definedName name="hi" localSheetId="45" hidden="1">#REF!</definedName>
    <definedName name="hi" localSheetId="46" hidden="1">#REF!</definedName>
    <definedName name="hi" localSheetId="47" hidden="1">#REF!</definedName>
    <definedName name="hi" localSheetId="48" hidden="1">#REF!</definedName>
    <definedName name="hi" localSheetId="49" hidden="1">#REF!</definedName>
    <definedName name="hi" localSheetId="50" hidden="1">#REF!</definedName>
    <definedName name="hi" localSheetId="54" hidden="1">#REF!</definedName>
    <definedName name="hi" localSheetId="55" hidden="1">#REF!</definedName>
    <definedName name="hi" localSheetId="56" hidden="1">#REF!</definedName>
    <definedName name="hi" localSheetId="57" hidden="1">#REF!</definedName>
    <definedName name="hi" localSheetId="58" hidden="1">#REF!</definedName>
    <definedName name="hi" localSheetId="59" hidden="1">#REF!</definedName>
    <definedName name="hi" localSheetId="60" hidden="1">#REF!</definedName>
    <definedName name="hi" localSheetId="61" hidden="1">#REF!</definedName>
    <definedName name="hi" localSheetId="86" hidden="1">#REF!</definedName>
    <definedName name="hi" localSheetId="102" hidden="1">#REF!</definedName>
    <definedName name="hi" localSheetId="112" hidden="1">#REF!</definedName>
    <definedName name="hi" localSheetId="113" hidden="1">#REF!</definedName>
    <definedName name="hi" localSheetId="114" hidden="1">#REF!</definedName>
    <definedName name="hi" localSheetId="103" hidden="1">#REF!</definedName>
    <definedName name="hi" localSheetId="104" hidden="1">#REF!</definedName>
    <definedName name="hi" localSheetId="105" hidden="1">#REF!</definedName>
    <definedName name="hi" localSheetId="106" hidden="1">#REF!</definedName>
    <definedName name="hi" localSheetId="107" hidden="1">#REF!</definedName>
    <definedName name="hi" localSheetId="108" hidden="1">#REF!</definedName>
    <definedName name="hi" localSheetId="109" hidden="1">#REF!</definedName>
    <definedName name="hi" localSheetId="110" hidden="1">#REF!</definedName>
    <definedName name="hi" localSheetId="111" hidden="1">#REF!</definedName>
    <definedName name="hi" hidden="1">#REF!</definedName>
    <definedName name="high">[13]Loanstats!$S$4:$Y$38</definedName>
    <definedName name="hjsadg" localSheetId="0" hidden="1">{#N/A,#N/A,TRUE,"Table1USD";#N/A,#N/A,TRUE,"Table1GBP"}</definedName>
    <definedName name="hjsadg" localSheetId="115" hidden="1">{#N/A,#N/A,TRUE,"Table1USD";#N/A,#N/A,TRUE,"Table1GBP"}</definedName>
    <definedName name="hjsadg" localSheetId="121" hidden="1">{#N/A,#N/A,TRUE,"Table1USD";#N/A,#N/A,TRUE,"Table1GBP"}</definedName>
    <definedName name="hjsadg" localSheetId="122" hidden="1">{#N/A,#N/A,TRUE,"Table1USD";#N/A,#N/A,TRUE,"Table1GBP"}</definedName>
    <definedName name="hjsadg" localSheetId="123" hidden="1">{#N/A,#N/A,TRUE,"Table1USD";#N/A,#N/A,TRUE,"Table1GBP"}</definedName>
    <definedName name="hjsadg" localSheetId="117" hidden="1">{#N/A,#N/A,TRUE,"Table1USD";#N/A,#N/A,TRUE,"Table1GBP"}</definedName>
    <definedName name="hjsadg" localSheetId="118" hidden="1">{#N/A,#N/A,TRUE,"Table1USD";#N/A,#N/A,TRUE,"Table1GBP"}</definedName>
    <definedName name="hjsadg" localSheetId="119" hidden="1">{#N/A,#N/A,TRUE,"Table1USD";#N/A,#N/A,TRUE,"Table1GBP"}</definedName>
    <definedName name="hjsadg" localSheetId="120" hidden="1">{#N/A,#N/A,TRUE,"Table1USD";#N/A,#N/A,TRUE,"Table1GBP"}</definedName>
    <definedName name="hjsadg" localSheetId="154" hidden="1">{#N/A,#N/A,TRUE,"Table1USD";#N/A,#N/A,TRUE,"Table1GBP"}</definedName>
    <definedName name="hjsadg" localSheetId="160" hidden="1">{#N/A,#N/A,TRUE,"Table1USD";#N/A,#N/A,TRUE,"Table1GBP"}</definedName>
    <definedName name="hjsadg" localSheetId="163" hidden="1">{#N/A,#N/A,TRUE,"Table1USD";#N/A,#N/A,TRUE,"Table1GBP"}</definedName>
    <definedName name="hjsadg" localSheetId="168" hidden="1">{#N/A,#N/A,TRUE,"Table1USD";#N/A,#N/A,TRUE,"Table1GBP"}</definedName>
    <definedName name="hjsadg" localSheetId="169" hidden="1">{#N/A,#N/A,TRUE,"Table1USD";#N/A,#N/A,TRUE,"Table1GBP"}</definedName>
    <definedName name="hjsadg" localSheetId="170" hidden="1">{#N/A,#N/A,TRUE,"Table1USD";#N/A,#N/A,TRUE,"Table1GBP"}</definedName>
    <definedName name="hjsadg" localSheetId="171" hidden="1">{#N/A,#N/A,TRUE,"Table1USD";#N/A,#N/A,TRUE,"Table1GBP"}</definedName>
    <definedName name="hjsadg" localSheetId="172" hidden="1">{#N/A,#N/A,TRUE,"Table1USD";#N/A,#N/A,TRUE,"Table1GBP"}</definedName>
    <definedName name="hjsadg" localSheetId="181"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72" hidden="1">{#N/A,#N/A,TRUE,"Table1USD";#N/A,#N/A,TRUE,"Table1GBP"}</definedName>
    <definedName name="hjsadg" localSheetId="73" hidden="1">{#N/A,#N/A,TRUE,"Table1USD";#N/A,#N/A,TRUE,"Table1GBP"}</definedName>
    <definedName name="hjsadg" localSheetId="67" hidden="1">{#N/A,#N/A,TRUE,"Table1USD";#N/A,#N/A,TRUE,"Table1GBP"}</definedName>
    <definedName name="hjsadg" localSheetId="86" hidden="1">{#N/A,#N/A,TRUE,"Table1USD";#N/A,#N/A,TRUE,"Table1GBP"}</definedName>
    <definedName name="hjsadg" localSheetId="102" hidden="1">{#N/A,#N/A,TRUE,"Table1USD";#N/A,#N/A,TRUE,"Table1GBP"}</definedName>
    <definedName name="hjsadg" localSheetId="112" hidden="1">{#N/A,#N/A,TRUE,"Table1USD";#N/A,#N/A,TRUE,"Table1GBP"}</definedName>
    <definedName name="hjsadg" localSheetId="113" hidden="1">{#N/A,#N/A,TRUE,"Table1USD";#N/A,#N/A,TRUE,"Table1GBP"}</definedName>
    <definedName name="hjsadg" localSheetId="114" hidden="1">{#N/A,#N/A,TRUE,"Table1USD";#N/A,#N/A,TRUE,"Table1GBP"}</definedName>
    <definedName name="hjsadg" localSheetId="103" hidden="1">{#N/A,#N/A,TRUE,"Table1USD";#N/A,#N/A,TRUE,"Table1GBP"}</definedName>
    <definedName name="hjsadg" localSheetId="104" hidden="1">{#N/A,#N/A,TRUE,"Table1USD";#N/A,#N/A,TRUE,"Table1GBP"}</definedName>
    <definedName name="hjsadg" localSheetId="105" hidden="1">{#N/A,#N/A,TRUE,"Table1USD";#N/A,#N/A,TRUE,"Table1GBP"}</definedName>
    <definedName name="hjsadg" localSheetId="106" hidden="1">{#N/A,#N/A,TRUE,"Table1USD";#N/A,#N/A,TRUE,"Table1GBP"}</definedName>
    <definedName name="hjsadg" localSheetId="107" hidden="1">{#N/A,#N/A,TRUE,"Table1USD";#N/A,#N/A,TRUE,"Table1GBP"}</definedName>
    <definedName name="hjsadg" localSheetId="108" hidden="1">{#N/A,#N/A,TRUE,"Table1USD";#N/A,#N/A,TRUE,"Table1GBP"}</definedName>
    <definedName name="hjsadg" localSheetId="109" hidden="1">{#N/A,#N/A,TRUE,"Table1USD";#N/A,#N/A,TRUE,"Table1GBP"}</definedName>
    <definedName name="hjsadg" localSheetId="110" hidden="1">{#N/A,#N/A,TRUE,"Table1USD";#N/A,#N/A,TRUE,"Table1GBP"}</definedName>
    <definedName name="hjsadg" localSheetId="111" hidden="1">{#N/A,#N/A,TRUE,"Table1USD";#N/A,#N/A,TRUE,"Table1GBP"}</definedName>
    <definedName name="hjsadg" localSheetId="174" hidden="1">{#N/A,#N/A,TRUE,"Table1USD";#N/A,#N/A,TRUE,"Table1GBP"}</definedName>
    <definedName name="hjsadg" localSheetId="66" hidden="1">{#N/A,#N/A,TRUE,"Table1USD";#N/A,#N/A,TRUE,"Table1GBP"}</definedName>
    <definedName name="hjsadg" localSheetId="70" hidden="1">{#N/A,#N/A,TRUE,"Table1USD";#N/A,#N/A,TRUE,"Table1GBP"}</definedName>
    <definedName name="hjsadg" hidden="1">{#N/A,#N/A,TRUE,"Table1USD";#N/A,#N/A,TRUE,"Table1GBP"}</definedName>
    <definedName name="HTML_CodePage" hidden="1">1252</definedName>
    <definedName name="HTML_Control" localSheetId="0" hidden="1">{"'net change'!$A$4:$EL$14"}</definedName>
    <definedName name="HTML_Control" localSheetId="115" hidden="1">{"'net change'!$A$4:$EL$14"}</definedName>
    <definedName name="HTML_Control" localSheetId="121" hidden="1">{"'net change'!$A$4:$EL$14"}</definedName>
    <definedName name="HTML_Control" localSheetId="122" hidden="1">{"'net change'!$A$4:$EL$14"}</definedName>
    <definedName name="HTML_Control" localSheetId="123" hidden="1">{"'net change'!$A$4:$EL$14"}</definedName>
    <definedName name="HTML_Control" localSheetId="117" hidden="1">{"'net change'!$A$4:$EL$14"}</definedName>
    <definedName name="HTML_Control" localSheetId="118" hidden="1">{"'net change'!$A$4:$EL$14"}</definedName>
    <definedName name="HTML_Control" localSheetId="119" hidden="1">{"'net change'!$A$4:$EL$14"}</definedName>
    <definedName name="HTML_Control" localSheetId="120" hidden="1">{"'net change'!$A$4:$EL$14"}</definedName>
    <definedName name="HTML_Control" localSheetId="154" hidden="1">{"'net change'!$A$4:$EL$14"}</definedName>
    <definedName name="HTML_Control" localSheetId="160" hidden="1">{"'net change'!$A$4:$EL$14"}</definedName>
    <definedName name="HTML_Control" localSheetId="163" hidden="1">{"'net change'!$A$4:$EL$14"}</definedName>
    <definedName name="HTML_Control" localSheetId="168" hidden="1">{"'net change'!$A$4:$EL$14"}</definedName>
    <definedName name="HTML_Control" localSheetId="169" hidden="1">{"'net change'!$A$4:$EL$14"}</definedName>
    <definedName name="HTML_Control" localSheetId="170" hidden="1">{"'net change'!$A$4:$EL$14"}</definedName>
    <definedName name="HTML_Control" localSheetId="171" hidden="1">{"'net change'!$A$4:$EL$14"}</definedName>
    <definedName name="HTML_Control" localSheetId="172" hidden="1">{"'net change'!$A$4:$EL$14"}</definedName>
    <definedName name="HTML_Control" localSheetId="181"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72" hidden="1">{"'net change'!$A$4:$EL$14"}</definedName>
    <definedName name="HTML_Control" localSheetId="73" hidden="1">{"'net change'!$A$4:$EL$14"}</definedName>
    <definedName name="HTML_Control" localSheetId="67" hidden="1">{"'net change'!$A$4:$EL$14"}</definedName>
    <definedName name="HTML_Control" localSheetId="86" hidden="1">{"'net change'!$A$4:$EL$14"}</definedName>
    <definedName name="HTML_Control" localSheetId="102" hidden="1">{"'net change'!$A$4:$EL$14"}</definedName>
    <definedName name="HTML_Control" localSheetId="112" hidden="1">{"'net change'!$A$4:$EL$14"}</definedName>
    <definedName name="HTML_Control" localSheetId="113" hidden="1">{"'net change'!$A$4:$EL$14"}</definedName>
    <definedName name="HTML_Control" localSheetId="114" hidden="1">{"'net change'!$A$4:$EL$14"}</definedName>
    <definedName name="HTML_Control" localSheetId="103" hidden="1">{"'net change'!$A$4:$EL$14"}</definedName>
    <definedName name="HTML_Control" localSheetId="104" hidden="1">{"'net change'!$A$4:$EL$14"}</definedName>
    <definedName name="HTML_Control" localSheetId="105" hidden="1">{"'net change'!$A$4:$EL$14"}</definedName>
    <definedName name="HTML_Control" localSheetId="106" hidden="1">{"'net change'!$A$4:$EL$14"}</definedName>
    <definedName name="HTML_Control" localSheetId="107" hidden="1">{"'net change'!$A$4:$EL$14"}</definedName>
    <definedName name="HTML_Control" localSheetId="108" hidden="1">{"'net change'!$A$4:$EL$14"}</definedName>
    <definedName name="HTML_Control" localSheetId="109" hidden="1">{"'net change'!$A$4:$EL$14"}</definedName>
    <definedName name="HTML_Control" localSheetId="110" hidden="1">{"'net change'!$A$4:$EL$14"}</definedName>
    <definedName name="HTML_Control" localSheetId="111" hidden="1">{"'net change'!$A$4:$EL$14"}</definedName>
    <definedName name="HTML_Control" localSheetId="174" hidden="1">{"'net change'!$A$4:$EL$14"}</definedName>
    <definedName name="HTML_Control" localSheetId="66" hidden="1">{"'net change'!$A$4:$EL$14"}</definedName>
    <definedName name="HTML_Control" localSheetId="7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I">'[7]10'!#REF!</definedName>
    <definedName name="III">'[7]10'!#REF!</definedName>
    <definedName name="IMFtable" localSheetId="86">#REF!</definedName>
    <definedName name="IMFtable">#REF!</definedName>
    <definedName name="indus" localSheetId="0" hidden="1">#REF!</definedName>
    <definedName name="indus" localSheetId="115" hidden="1">#REF!</definedName>
    <definedName name="indus" localSheetId="168" hidden="1">#REF!</definedName>
    <definedName name="indus" localSheetId="169" hidden="1">#REF!</definedName>
    <definedName name="indus" localSheetId="170" hidden="1">#REF!</definedName>
    <definedName name="indus" localSheetId="171" hidden="1">#REF!</definedName>
    <definedName name="indus" localSheetId="172" hidden="1">#REF!</definedName>
    <definedName name="indus" localSheetId="181" hidden="1">#REF!</definedName>
    <definedName name="indus" localSheetId="44" hidden="1">#REF!</definedName>
    <definedName name="indus" localSheetId="45" hidden="1">#REF!</definedName>
    <definedName name="indus" localSheetId="46" hidden="1">#REF!</definedName>
    <definedName name="indus" localSheetId="47" hidden="1">#REF!</definedName>
    <definedName name="indus" localSheetId="48" hidden="1">#REF!</definedName>
    <definedName name="indus" localSheetId="49" hidden="1">#REF!</definedName>
    <definedName name="indus" localSheetId="50" hidden="1">#REF!</definedName>
    <definedName name="indus" localSheetId="54" hidden="1">#REF!</definedName>
    <definedName name="indus" localSheetId="55" hidden="1">#REF!</definedName>
    <definedName name="indus" localSheetId="56" hidden="1">#REF!</definedName>
    <definedName name="indus" localSheetId="57" hidden="1">#REF!</definedName>
    <definedName name="indus" localSheetId="58" hidden="1">#REF!</definedName>
    <definedName name="indus" localSheetId="59" hidden="1">#REF!</definedName>
    <definedName name="indus" localSheetId="60" hidden="1">#REF!</definedName>
    <definedName name="indus" localSheetId="61" hidden="1">#REF!</definedName>
    <definedName name="indus" localSheetId="86" hidden="1">#REF!</definedName>
    <definedName name="indus" localSheetId="102" hidden="1">#REF!</definedName>
    <definedName name="indus" localSheetId="112" hidden="1">#REF!</definedName>
    <definedName name="indus" localSheetId="113" hidden="1">#REF!</definedName>
    <definedName name="indus" localSheetId="114" hidden="1">#REF!</definedName>
    <definedName name="indus" localSheetId="103" hidden="1">#REF!</definedName>
    <definedName name="indus" localSheetId="104" hidden="1">#REF!</definedName>
    <definedName name="indus" localSheetId="105" hidden="1">#REF!</definedName>
    <definedName name="indus" localSheetId="106" hidden="1">#REF!</definedName>
    <definedName name="indus" localSheetId="107" hidden="1">#REF!</definedName>
    <definedName name="indus" localSheetId="108" hidden="1">#REF!</definedName>
    <definedName name="indus" localSheetId="109" hidden="1">#REF!</definedName>
    <definedName name="indus" localSheetId="110" hidden="1">#REF!</definedName>
    <definedName name="indus" localSheetId="111" hidden="1">#REF!</definedName>
    <definedName name="indus" hidden="1">#REF!</definedName>
    <definedName name="interest">[28]depoStats!$B$2:$H$50</definedName>
    <definedName name="INTERESTLOAN">[13]Loanstats!$C$3:$I$36</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V">'[7]10'!#REF!</definedName>
    <definedName name="jhewfhewf" localSheetId="0" hidden="1">#REF!</definedName>
    <definedName name="jhewfhewf" localSheetId="115" hidden="1">#REF!</definedName>
    <definedName name="jhewfhewf" localSheetId="168" hidden="1">#REF!</definedName>
    <definedName name="jhewfhewf" localSheetId="169" hidden="1">#REF!</definedName>
    <definedName name="jhewfhewf" localSheetId="170" hidden="1">#REF!</definedName>
    <definedName name="jhewfhewf" localSheetId="171" hidden="1">#REF!</definedName>
    <definedName name="jhewfhewf" localSheetId="172" hidden="1">#REF!</definedName>
    <definedName name="jhewfhewf" localSheetId="181" hidden="1">#REF!</definedName>
    <definedName name="jhewfhewf" localSheetId="44" hidden="1">#REF!</definedName>
    <definedName name="jhewfhewf" localSheetId="45" hidden="1">#REF!</definedName>
    <definedName name="jhewfhewf" localSheetId="46" hidden="1">#REF!</definedName>
    <definedName name="jhewfhewf" localSheetId="47" hidden="1">#REF!</definedName>
    <definedName name="jhewfhewf" localSheetId="48" hidden="1">#REF!</definedName>
    <definedName name="jhewfhewf" localSheetId="49" hidden="1">#REF!</definedName>
    <definedName name="jhewfhewf" localSheetId="50" hidden="1">#REF!</definedName>
    <definedName name="jhewfhewf" localSheetId="54" hidden="1">#REF!</definedName>
    <definedName name="jhewfhewf" localSheetId="55" hidden="1">#REF!</definedName>
    <definedName name="jhewfhewf" localSheetId="56" hidden="1">#REF!</definedName>
    <definedName name="jhewfhewf" localSheetId="57" hidden="1">#REF!</definedName>
    <definedName name="jhewfhewf" localSheetId="58" hidden="1">#REF!</definedName>
    <definedName name="jhewfhewf" localSheetId="59" hidden="1">#REF!</definedName>
    <definedName name="jhewfhewf" localSheetId="60" hidden="1">#REF!</definedName>
    <definedName name="jhewfhewf" localSheetId="61" hidden="1">#REF!</definedName>
    <definedName name="jhewfhewf" localSheetId="86" hidden="1">#REF!</definedName>
    <definedName name="jhewfhewf" localSheetId="102" hidden="1">#REF!</definedName>
    <definedName name="jhewfhewf" localSheetId="112" hidden="1">#REF!</definedName>
    <definedName name="jhewfhewf" localSheetId="113" hidden="1">#REF!</definedName>
    <definedName name="jhewfhewf" localSheetId="114" hidden="1">#REF!</definedName>
    <definedName name="jhewfhewf" localSheetId="103" hidden="1">#REF!</definedName>
    <definedName name="jhewfhewf" localSheetId="104" hidden="1">#REF!</definedName>
    <definedName name="jhewfhewf" localSheetId="105" hidden="1">#REF!</definedName>
    <definedName name="jhewfhewf" localSheetId="106" hidden="1">#REF!</definedName>
    <definedName name="jhewfhewf" localSheetId="107" hidden="1">#REF!</definedName>
    <definedName name="jhewfhewf" localSheetId="108" hidden="1">#REF!</definedName>
    <definedName name="jhewfhewf" localSheetId="109" hidden="1">#REF!</definedName>
    <definedName name="jhewfhewf" localSheetId="110" hidden="1">#REF!</definedName>
    <definedName name="jhewfhewf" localSheetId="111" hidden="1">#REF!</definedName>
    <definedName name="jhewfhewf" hidden="1">#REF!</definedName>
    <definedName name="jjj" localSheetId="0" hidden="1">[29]M!#REF!</definedName>
    <definedName name="jjj" localSheetId="115" hidden="1">[29]M!#REF!</definedName>
    <definedName name="jjj" localSheetId="168" hidden="1">[29]M!#REF!</definedName>
    <definedName name="jjj" localSheetId="169" hidden="1">[29]M!#REF!</definedName>
    <definedName name="jjj" localSheetId="170" hidden="1">[29]M!#REF!</definedName>
    <definedName name="jjj" localSheetId="171" hidden="1">[29]M!#REF!</definedName>
    <definedName name="jjj" localSheetId="172" hidden="1">[29]M!#REF!</definedName>
    <definedName name="jjj" localSheetId="181" hidden="1">[29]M!#REF!</definedName>
    <definedName name="jjj" localSheetId="44" hidden="1">[29]M!#REF!</definedName>
    <definedName name="jjj" localSheetId="45" hidden="1">[29]M!#REF!</definedName>
    <definedName name="jjj" localSheetId="46" hidden="1">[29]M!#REF!</definedName>
    <definedName name="jjj" localSheetId="47" hidden="1">[29]M!#REF!</definedName>
    <definedName name="jjj" localSheetId="48" hidden="1">[29]M!#REF!</definedName>
    <definedName name="jjj" localSheetId="49" hidden="1">[29]M!#REF!</definedName>
    <definedName name="jjj" localSheetId="50" hidden="1">[29]M!#REF!</definedName>
    <definedName name="jjj" localSheetId="54" hidden="1">[29]M!#REF!</definedName>
    <definedName name="jjj" localSheetId="55" hidden="1">[29]M!#REF!</definedName>
    <definedName name="jjj" localSheetId="56" hidden="1">[29]M!#REF!</definedName>
    <definedName name="jjj" localSheetId="57" hidden="1">[29]M!#REF!</definedName>
    <definedName name="jjj" localSheetId="58" hidden="1">[29]M!#REF!</definedName>
    <definedName name="jjj" localSheetId="59" hidden="1">[29]M!#REF!</definedName>
    <definedName name="jjj" localSheetId="60" hidden="1">[29]M!#REF!</definedName>
    <definedName name="jjj" localSheetId="61" hidden="1">[29]M!#REF!</definedName>
    <definedName name="jjj" localSheetId="62" hidden="1">[29]M!#REF!</definedName>
    <definedName name="jjj" localSheetId="86" hidden="1">[29]M!#REF!</definedName>
    <definedName name="jjj" localSheetId="102" hidden="1">[29]M!#REF!</definedName>
    <definedName name="jjj" localSheetId="112" hidden="1">[29]M!#REF!</definedName>
    <definedName name="jjj" localSheetId="113" hidden="1">[29]M!#REF!</definedName>
    <definedName name="jjj" localSheetId="114" hidden="1">[29]M!#REF!</definedName>
    <definedName name="jjj" localSheetId="103" hidden="1">[29]M!#REF!</definedName>
    <definedName name="jjj" localSheetId="104" hidden="1">[29]M!#REF!</definedName>
    <definedName name="jjj" localSheetId="105" hidden="1">[29]M!#REF!</definedName>
    <definedName name="jjj" localSheetId="106" hidden="1">[29]M!#REF!</definedName>
    <definedName name="jjj" localSheetId="107" hidden="1">[29]M!#REF!</definedName>
    <definedName name="jjj" localSheetId="108" hidden="1">[29]M!#REF!</definedName>
    <definedName name="jjj" localSheetId="109" hidden="1">[29]M!#REF!</definedName>
    <definedName name="jjj" localSheetId="110" hidden="1">[29]M!#REF!</definedName>
    <definedName name="jjj" localSheetId="111" hidden="1">[29]M!#REF!</definedName>
    <definedName name="jjj" hidden="1">[29]M!#REF!</definedName>
    <definedName name="jjjjjj" localSheetId="0" hidden="1">'[24]J(Priv.Cap)'!#REF!</definedName>
    <definedName name="jjjjjj" localSheetId="115" hidden="1">'[24]J(Priv.Cap)'!#REF!</definedName>
    <definedName name="jjjjjj" localSheetId="168" hidden="1">'[24]J(Priv.Cap)'!#REF!</definedName>
    <definedName name="jjjjjj" localSheetId="169" hidden="1">'[24]J(Priv.Cap)'!#REF!</definedName>
    <definedName name="jjjjjj" localSheetId="170" hidden="1">'[24]J(Priv.Cap)'!#REF!</definedName>
    <definedName name="jjjjjj" localSheetId="171" hidden="1">'[24]J(Priv.Cap)'!#REF!</definedName>
    <definedName name="jjjjjj" localSheetId="172" hidden="1">'[24]J(Priv.Cap)'!#REF!</definedName>
    <definedName name="jjjjjj" localSheetId="181" hidden="1">'[24]J(Priv.Cap)'!#REF!</definedName>
    <definedName name="jjjjjj" localSheetId="44" hidden="1">'[24]J(Priv.Cap)'!#REF!</definedName>
    <definedName name="jjjjjj" localSheetId="45" hidden="1">'[24]J(Priv.Cap)'!#REF!</definedName>
    <definedName name="jjjjjj" localSheetId="46" hidden="1">'[24]J(Priv.Cap)'!#REF!</definedName>
    <definedName name="jjjjjj" localSheetId="47" hidden="1">'[24]J(Priv.Cap)'!#REF!</definedName>
    <definedName name="jjjjjj" localSheetId="48" hidden="1">'[24]J(Priv.Cap)'!#REF!</definedName>
    <definedName name="jjjjjj" localSheetId="49" hidden="1">'[24]J(Priv.Cap)'!#REF!</definedName>
    <definedName name="jjjjjj" localSheetId="50" hidden="1">'[24]J(Priv.Cap)'!#REF!</definedName>
    <definedName name="jjjjjj" localSheetId="54" hidden="1">'[24]J(Priv.Cap)'!#REF!</definedName>
    <definedName name="jjjjjj" localSheetId="55" hidden="1">'[24]J(Priv.Cap)'!#REF!</definedName>
    <definedName name="jjjjjj" localSheetId="56" hidden="1">'[24]J(Priv.Cap)'!#REF!</definedName>
    <definedName name="jjjjjj" localSheetId="57" hidden="1">'[24]J(Priv.Cap)'!#REF!</definedName>
    <definedName name="jjjjjj" localSheetId="58" hidden="1">'[24]J(Priv.Cap)'!#REF!</definedName>
    <definedName name="jjjjjj" localSheetId="59" hidden="1">'[24]J(Priv.Cap)'!#REF!</definedName>
    <definedName name="jjjjjj" localSheetId="60" hidden="1">'[24]J(Priv.Cap)'!#REF!</definedName>
    <definedName name="jjjjjj" localSheetId="61" hidden="1">'[24]J(Priv.Cap)'!#REF!</definedName>
    <definedName name="jjjjjj" localSheetId="62" hidden="1">'[24]J(Priv.Cap)'!#REF!</definedName>
    <definedName name="jjjjjj" localSheetId="86" hidden="1">'[24]J(Priv.Cap)'!#REF!</definedName>
    <definedName name="jjjjjj" localSheetId="102" hidden="1">'[24]J(Priv.Cap)'!#REF!</definedName>
    <definedName name="jjjjjj" localSheetId="112" hidden="1">'[24]J(Priv.Cap)'!#REF!</definedName>
    <definedName name="jjjjjj" localSheetId="113" hidden="1">'[24]J(Priv.Cap)'!#REF!</definedName>
    <definedName name="jjjjjj" localSheetId="114" hidden="1">'[24]J(Priv.Cap)'!#REF!</definedName>
    <definedName name="jjjjjj" localSheetId="103" hidden="1">'[24]J(Priv.Cap)'!#REF!</definedName>
    <definedName name="jjjjjj" localSheetId="104" hidden="1">'[24]J(Priv.Cap)'!#REF!</definedName>
    <definedName name="jjjjjj" localSheetId="105" hidden="1">'[24]J(Priv.Cap)'!#REF!</definedName>
    <definedName name="jjjjjj" localSheetId="106" hidden="1">'[24]J(Priv.Cap)'!#REF!</definedName>
    <definedName name="jjjjjj" localSheetId="107" hidden="1">'[24]J(Priv.Cap)'!#REF!</definedName>
    <definedName name="jjjjjj" localSheetId="108" hidden="1">'[24]J(Priv.Cap)'!#REF!</definedName>
    <definedName name="jjjjjj" localSheetId="109" hidden="1">'[24]J(Priv.Cap)'!#REF!</definedName>
    <definedName name="jjjjjj" localSheetId="110" hidden="1">'[24]J(Priv.Cap)'!#REF!</definedName>
    <definedName name="jjjjjj" localSheetId="111" hidden="1">'[24]J(Priv.Cap)'!#REF!</definedName>
    <definedName name="jjjjjj" hidden="1">'[24]J(Priv.Cap)'!#REF!</definedName>
    <definedName name="jkl" localSheetId="0" hidden="1">#REF!</definedName>
    <definedName name="jkl" localSheetId="115" hidden="1">#REF!</definedName>
    <definedName name="jkl" localSheetId="168" hidden="1">#REF!</definedName>
    <definedName name="jkl" localSheetId="169" hidden="1">#REF!</definedName>
    <definedName name="jkl" localSheetId="170" hidden="1">#REF!</definedName>
    <definedName name="jkl" localSheetId="171" hidden="1">#REF!</definedName>
    <definedName name="jkl" localSheetId="172" hidden="1">#REF!</definedName>
    <definedName name="jkl" localSheetId="181" hidden="1">#REF!</definedName>
    <definedName name="jkl" localSheetId="44" hidden="1">#REF!</definedName>
    <definedName name="jkl" localSheetId="45" hidden="1">#REF!</definedName>
    <definedName name="jkl" localSheetId="46" hidden="1">#REF!</definedName>
    <definedName name="jkl" localSheetId="47" hidden="1">#REF!</definedName>
    <definedName name="jkl" localSheetId="48" hidden="1">#REF!</definedName>
    <definedName name="jkl" localSheetId="49" hidden="1">#REF!</definedName>
    <definedName name="jkl" localSheetId="50" hidden="1">#REF!</definedName>
    <definedName name="jkl" localSheetId="54" hidden="1">#REF!</definedName>
    <definedName name="jkl" localSheetId="55" hidden="1">#REF!</definedName>
    <definedName name="jkl" localSheetId="56" hidden="1">#REF!</definedName>
    <definedName name="jkl" localSheetId="57" hidden="1">#REF!</definedName>
    <definedName name="jkl" localSheetId="58" hidden="1">#REF!</definedName>
    <definedName name="jkl" localSheetId="59" hidden="1">#REF!</definedName>
    <definedName name="jkl" localSheetId="60" hidden="1">#REF!</definedName>
    <definedName name="jkl" localSheetId="61" hidden="1">#REF!</definedName>
    <definedName name="jkl" localSheetId="86" hidden="1">#REF!</definedName>
    <definedName name="jkl" localSheetId="102" hidden="1">#REF!</definedName>
    <definedName name="jkl" localSheetId="112" hidden="1">#REF!</definedName>
    <definedName name="jkl" localSheetId="113" hidden="1">#REF!</definedName>
    <definedName name="jkl" localSheetId="114" hidden="1">#REF!</definedName>
    <definedName name="jkl" localSheetId="103" hidden="1">#REF!</definedName>
    <definedName name="jkl" localSheetId="104" hidden="1">#REF!</definedName>
    <definedName name="jkl" localSheetId="105" hidden="1">#REF!</definedName>
    <definedName name="jkl" localSheetId="106" hidden="1">#REF!</definedName>
    <definedName name="jkl" localSheetId="107" hidden="1">#REF!</definedName>
    <definedName name="jkl" localSheetId="108" hidden="1">#REF!</definedName>
    <definedName name="jkl" localSheetId="109" hidden="1">#REF!</definedName>
    <definedName name="jkl" localSheetId="110" hidden="1">#REF!</definedName>
    <definedName name="jkl" localSheetId="111" hidden="1">#REF!</definedName>
    <definedName name="jkl" hidden="1">#REF!</definedName>
    <definedName name="js" localSheetId="0" hidden="1">{#N/A,#N/A,TRUE,"Table1USD";#N/A,#N/A,TRUE,"Table1GBP"}</definedName>
    <definedName name="js" localSheetId="115" hidden="1">{#N/A,#N/A,TRUE,"Table1USD";#N/A,#N/A,TRUE,"Table1GBP"}</definedName>
    <definedName name="js" localSheetId="121" hidden="1">{#N/A,#N/A,TRUE,"Table1USD";#N/A,#N/A,TRUE,"Table1GBP"}</definedName>
    <definedName name="js" localSheetId="122" hidden="1">{#N/A,#N/A,TRUE,"Table1USD";#N/A,#N/A,TRUE,"Table1GBP"}</definedName>
    <definedName name="js" localSheetId="123" hidden="1">{#N/A,#N/A,TRUE,"Table1USD";#N/A,#N/A,TRUE,"Table1GBP"}</definedName>
    <definedName name="js" localSheetId="117" hidden="1">{#N/A,#N/A,TRUE,"Table1USD";#N/A,#N/A,TRUE,"Table1GBP"}</definedName>
    <definedName name="js" localSheetId="118" hidden="1">{#N/A,#N/A,TRUE,"Table1USD";#N/A,#N/A,TRUE,"Table1GBP"}</definedName>
    <definedName name="js" localSheetId="119" hidden="1">{#N/A,#N/A,TRUE,"Table1USD";#N/A,#N/A,TRUE,"Table1GBP"}</definedName>
    <definedName name="js" localSheetId="120" hidden="1">{#N/A,#N/A,TRUE,"Table1USD";#N/A,#N/A,TRUE,"Table1GBP"}</definedName>
    <definedName name="js" localSheetId="154" hidden="1">{#N/A,#N/A,TRUE,"Table1USD";#N/A,#N/A,TRUE,"Table1GBP"}</definedName>
    <definedName name="js" localSheetId="160" hidden="1">{#N/A,#N/A,TRUE,"Table1USD";#N/A,#N/A,TRUE,"Table1GBP"}</definedName>
    <definedName name="js" localSheetId="163" hidden="1">{#N/A,#N/A,TRUE,"Table1USD";#N/A,#N/A,TRUE,"Table1GBP"}</definedName>
    <definedName name="js" localSheetId="168" hidden="1">{#N/A,#N/A,TRUE,"Table1USD";#N/A,#N/A,TRUE,"Table1GBP"}</definedName>
    <definedName name="js" localSheetId="169" hidden="1">{#N/A,#N/A,TRUE,"Table1USD";#N/A,#N/A,TRUE,"Table1GBP"}</definedName>
    <definedName name="js" localSheetId="170" hidden="1">{#N/A,#N/A,TRUE,"Table1USD";#N/A,#N/A,TRUE,"Table1GBP"}</definedName>
    <definedName name="js" localSheetId="171" hidden="1">{#N/A,#N/A,TRUE,"Table1USD";#N/A,#N/A,TRUE,"Table1GBP"}</definedName>
    <definedName name="js" localSheetId="172" hidden="1">{#N/A,#N/A,TRUE,"Table1USD";#N/A,#N/A,TRUE,"Table1GBP"}</definedName>
    <definedName name="js" localSheetId="181"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72" hidden="1">{#N/A,#N/A,TRUE,"Table1USD";#N/A,#N/A,TRUE,"Table1GBP"}</definedName>
    <definedName name="js" localSheetId="73" hidden="1">{#N/A,#N/A,TRUE,"Table1USD";#N/A,#N/A,TRUE,"Table1GBP"}</definedName>
    <definedName name="js" localSheetId="67" hidden="1">{#N/A,#N/A,TRUE,"Table1USD";#N/A,#N/A,TRUE,"Table1GBP"}</definedName>
    <definedName name="js" localSheetId="86" hidden="1">{#N/A,#N/A,TRUE,"Table1USD";#N/A,#N/A,TRUE,"Table1GBP"}</definedName>
    <definedName name="js" localSheetId="102" hidden="1">{#N/A,#N/A,TRUE,"Table1USD";#N/A,#N/A,TRUE,"Table1GBP"}</definedName>
    <definedName name="js" localSheetId="112" hidden="1">{#N/A,#N/A,TRUE,"Table1USD";#N/A,#N/A,TRUE,"Table1GBP"}</definedName>
    <definedName name="js" localSheetId="113" hidden="1">{#N/A,#N/A,TRUE,"Table1USD";#N/A,#N/A,TRUE,"Table1GBP"}</definedName>
    <definedName name="js" localSheetId="114" hidden="1">{#N/A,#N/A,TRUE,"Table1USD";#N/A,#N/A,TRUE,"Table1GBP"}</definedName>
    <definedName name="js" localSheetId="103" hidden="1">{#N/A,#N/A,TRUE,"Table1USD";#N/A,#N/A,TRUE,"Table1GBP"}</definedName>
    <definedName name="js" localSheetId="104" hidden="1">{#N/A,#N/A,TRUE,"Table1USD";#N/A,#N/A,TRUE,"Table1GBP"}</definedName>
    <definedName name="js" localSheetId="105" hidden="1">{#N/A,#N/A,TRUE,"Table1USD";#N/A,#N/A,TRUE,"Table1GBP"}</definedName>
    <definedName name="js" localSheetId="106" hidden="1">{#N/A,#N/A,TRUE,"Table1USD";#N/A,#N/A,TRUE,"Table1GBP"}</definedName>
    <definedName name="js" localSheetId="107" hidden="1">{#N/A,#N/A,TRUE,"Table1USD";#N/A,#N/A,TRUE,"Table1GBP"}</definedName>
    <definedName name="js" localSheetId="108" hidden="1">{#N/A,#N/A,TRUE,"Table1USD";#N/A,#N/A,TRUE,"Table1GBP"}</definedName>
    <definedName name="js" localSheetId="109" hidden="1">{#N/A,#N/A,TRUE,"Table1USD";#N/A,#N/A,TRUE,"Table1GBP"}</definedName>
    <definedName name="js" localSheetId="110" hidden="1">{#N/A,#N/A,TRUE,"Table1USD";#N/A,#N/A,TRUE,"Table1GBP"}</definedName>
    <definedName name="js" localSheetId="111" hidden="1">{#N/A,#N/A,TRUE,"Table1USD";#N/A,#N/A,TRUE,"Table1GBP"}</definedName>
    <definedName name="js" localSheetId="174" hidden="1">{#N/A,#N/A,TRUE,"Table1USD";#N/A,#N/A,TRUE,"Table1GBP"}</definedName>
    <definedName name="js" localSheetId="66" hidden="1">{#N/A,#N/A,TRUE,"Table1USD";#N/A,#N/A,TRUE,"Table1GBP"}</definedName>
    <definedName name="js" localSheetId="70" hidden="1">{#N/A,#N/A,TRUE,"Table1USD";#N/A,#N/A,TRUE,"Table1GBP"}</definedName>
    <definedName name="js" hidden="1">{#N/A,#N/A,TRUE,"Table1USD";#N/A,#N/A,TRUE,"Table1GBP"}</definedName>
    <definedName name="kk" localSheetId="0" hidden="1">{"Tab1",#N/A,FALSE,"P";"Tab2",#N/A,FALSE,"P"}</definedName>
    <definedName name="kk" localSheetId="115" hidden="1">{"Tab1",#N/A,FALSE,"P";"Tab2",#N/A,FALSE,"P"}</definedName>
    <definedName name="kk" localSheetId="121" hidden="1">{"Tab1",#N/A,FALSE,"P";"Tab2",#N/A,FALSE,"P"}</definedName>
    <definedName name="kk" localSheetId="122" hidden="1">{"Tab1",#N/A,FALSE,"P";"Tab2",#N/A,FALSE,"P"}</definedName>
    <definedName name="kk" localSheetId="123" hidden="1">{"Tab1",#N/A,FALSE,"P";"Tab2",#N/A,FALSE,"P"}</definedName>
    <definedName name="kk" localSheetId="117" hidden="1">{"Tab1",#N/A,FALSE,"P";"Tab2",#N/A,FALSE,"P"}</definedName>
    <definedName name="kk" localSheetId="118" hidden="1">{"Tab1",#N/A,FALSE,"P";"Tab2",#N/A,FALSE,"P"}</definedName>
    <definedName name="kk" localSheetId="119" hidden="1">{"Tab1",#N/A,FALSE,"P";"Tab2",#N/A,FALSE,"P"}</definedName>
    <definedName name="kk" localSheetId="120" hidden="1">{"Tab1",#N/A,FALSE,"P";"Tab2",#N/A,FALSE,"P"}</definedName>
    <definedName name="kk" localSheetId="154" hidden="1">{"Tab1",#N/A,FALSE,"P";"Tab2",#N/A,FALSE,"P"}</definedName>
    <definedName name="kk" localSheetId="160" hidden="1">{"Tab1",#N/A,FALSE,"P";"Tab2",#N/A,FALSE,"P"}</definedName>
    <definedName name="kk" localSheetId="163" hidden="1">{"Tab1",#N/A,FALSE,"P";"Tab2",#N/A,FALSE,"P"}</definedName>
    <definedName name="kk" localSheetId="168" hidden="1">{"Tab1",#N/A,FALSE,"P";"Tab2",#N/A,FALSE,"P"}</definedName>
    <definedName name="kk" localSheetId="169" hidden="1">{"Tab1",#N/A,FALSE,"P";"Tab2",#N/A,FALSE,"P"}</definedName>
    <definedName name="kk" localSheetId="170" hidden="1">{"Tab1",#N/A,FALSE,"P";"Tab2",#N/A,FALSE,"P"}</definedName>
    <definedName name="kk" localSheetId="171" hidden="1">{"Tab1",#N/A,FALSE,"P";"Tab2",#N/A,FALSE,"P"}</definedName>
    <definedName name="kk" localSheetId="172" hidden="1">{"Tab1",#N/A,FALSE,"P";"Tab2",#N/A,FALSE,"P"}</definedName>
    <definedName name="kk" localSheetId="181"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72" hidden="1">{"Tab1",#N/A,FALSE,"P";"Tab2",#N/A,FALSE,"P"}</definedName>
    <definedName name="kk" localSheetId="73" hidden="1">{"Tab1",#N/A,FALSE,"P";"Tab2",#N/A,FALSE,"P"}</definedName>
    <definedName name="kk" localSheetId="67" hidden="1">{"Tab1",#N/A,FALSE,"P";"Tab2",#N/A,FALSE,"P"}</definedName>
    <definedName name="kk" localSheetId="86" hidden="1">{"Tab1",#N/A,FALSE,"P";"Tab2",#N/A,FALSE,"P"}</definedName>
    <definedName name="kk" localSheetId="102" hidden="1">{"Tab1",#N/A,FALSE,"P";"Tab2",#N/A,FALSE,"P"}</definedName>
    <definedName name="kk" localSheetId="112" hidden="1">{"Tab1",#N/A,FALSE,"P";"Tab2",#N/A,FALSE,"P"}</definedName>
    <definedName name="kk" localSheetId="113" hidden="1">{"Tab1",#N/A,FALSE,"P";"Tab2",#N/A,FALSE,"P"}</definedName>
    <definedName name="kk" localSheetId="114" hidden="1">{"Tab1",#N/A,FALSE,"P";"Tab2",#N/A,FALSE,"P"}</definedName>
    <definedName name="kk" localSheetId="103" hidden="1">{"Tab1",#N/A,FALSE,"P";"Tab2",#N/A,FALSE,"P"}</definedName>
    <definedName name="kk" localSheetId="104" hidden="1">{"Tab1",#N/A,FALSE,"P";"Tab2",#N/A,FALSE,"P"}</definedName>
    <definedName name="kk" localSheetId="105"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74" hidden="1">{"Tab1",#N/A,FALSE,"P";"Tab2",#N/A,FALSE,"P"}</definedName>
    <definedName name="kk" localSheetId="66" hidden="1">{"Tab1",#N/A,FALSE,"P";"Tab2",#N/A,FALSE,"P"}</definedName>
    <definedName name="kk" localSheetId="70" hidden="1">{"Tab1",#N/A,FALSE,"P";"Tab2",#N/A,FALSE,"P"}</definedName>
    <definedName name="kk" hidden="1">{"Tab1",#N/A,FALSE,"P";"Tab2",#N/A,FALSE,"P"}</definedName>
    <definedName name="kkk" localSheetId="0" hidden="1">{"WEO",#N/A,FALSE,"Data";"PRI",#N/A,FALSE,"Data";"QUA",#N/A,FALSE,"Data"}</definedName>
    <definedName name="kkk" localSheetId="115" hidden="1">{"WEO",#N/A,FALSE,"Data";"PRI",#N/A,FALSE,"Data";"QUA",#N/A,FALSE,"Data"}</definedName>
    <definedName name="kkk" localSheetId="121" hidden="1">{"WEO",#N/A,FALSE,"Data";"PRI",#N/A,FALSE,"Data";"QUA",#N/A,FALSE,"Data"}</definedName>
    <definedName name="kkk" localSheetId="122" hidden="1">{"WEO",#N/A,FALSE,"Data";"PRI",#N/A,FALSE,"Data";"QUA",#N/A,FALSE,"Data"}</definedName>
    <definedName name="kkk" localSheetId="123" hidden="1">{"WEO",#N/A,FALSE,"Data";"PRI",#N/A,FALSE,"Data";"QUA",#N/A,FALSE,"Data"}</definedName>
    <definedName name="kkk" localSheetId="117" hidden="1">{"WEO",#N/A,FALSE,"Data";"PRI",#N/A,FALSE,"Data";"QUA",#N/A,FALSE,"Data"}</definedName>
    <definedName name="kkk" localSheetId="118" hidden="1">{"WEO",#N/A,FALSE,"Data";"PRI",#N/A,FALSE,"Data";"QUA",#N/A,FALSE,"Data"}</definedName>
    <definedName name="kkk" localSheetId="119" hidden="1">{"WEO",#N/A,FALSE,"Data";"PRI",#N/A,FALSE,"Data";"QUA",#N/A,FALSE,"Data"}</definedName>
    <definedName name="kkk" localSheetId="120" hidden="1">{"WEO",#N/A,FALSE,"Data";"PRI",#N/A,FALSE,"Data";"QUA",#N/A,FALSE,"Data"}</definedName>
    <definedName name="kkk" localSheetId="154" hidden="1">{"WEO",#N/A,FALSE,"Data";"PRI",#N/A,FALSE,"Data";"QUA",#N/A,FALSE,"Data"}</definedName>
    <definedName name="kkk" localSheetId="160" hidden="1">{"WEO",#N/A,FALSE,"Data";"PRI",#N/A,FALSE,"Data";"QUA",#N/A,FALSE,"Data"}</definedName>
    <definedName name="kkk" localSheetId="163" hidden="1">{"WEO",#N/A,FALSE,"Data";"PRI",#N/A,FALSE,"Data";"QUA",#N/A,FALSE,"Data"}</definedName>
    <definedName name="kkk" localSheetId="168" hidden="1">{"WEO",#N/A,FALSE,"Data";"PRI",#N/A,FALSE,"Data";"QUA",#N/A,FALSE,"Data"}</definedName>
    <definedName name="kkk" localSheetId="169" hidden="1">{"WEO",#N/A,FALSE,"Data";"PRI",#N/A,FALSE,"Data";"QUA",#N/A,FALSE,"Data"}</definedName>
    <definedName name="kkk" localSheetId="170" hidden="1">{"WEO",#N/A,FALSE,"Data";"PRI",#N/A,FALSE,"Data";"QUA",#N/A,FALSE,"Data"}</definedName>
    <definedName name="kkk" localSheetId="171" hidden="1">{"WEO",#N/A,FALSE,"Data";"PRI",#N/A,FALSE,"Data";"QUA",#N/A,FALSE,"Data"}</definedName>
    <definedName name="kkk" localSheetId="172" hidden="1">{"WEO",#N/A,FALSE,"Data";"PRI",#N/A,FALSE,"Data";"QUA",#N/A,FALSE,"Data"}</definedName>
    <definedName name="kkk" localSheetId="181"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72" hidden="1">{"WEO",#N/A,FALSE,"Data";"PRI",#N/A,FALSE,"Data";"QUA",#N/A,FALSE,"Data"}</definedName>
    <definedName name="kkk" localSheetId="73" hidden="1">{"WEO",#N/A,FALSE,"Data";"PRI",#N/A,FALSE,"Data";"QUA",#N/A,FALSE,"Data"}</definedName>
    <definedName name="kkk" localSheetId="67" hidden="1">{"WEO",#N/A,FALSE,"Data";"PRI",#N/A,FALSE,"Data";"QUA",#N/A,FALSE,"Data"}</definedName>
    <definedName name="kkk" localSheetId="86" hidden="1">{"WEO",#N/A,FALSE,"Data";"PRI",#N/A,FALSE,"Data";"QUA",#N/A,FALSE,"Data"}</definedName>
    <definedName name="kkk" localSheetId="102" hidden="1">{"WEO",#N/A,FALSE,"Data";"PRI",#N/A,FALSE,"Data";"QUA",#N/A,FALSE,"Data"}</definedName>
    <definedName name="kkk" localSheetId="112" hidden="1">{"WEO",#N/A,FALSE,"Data";"PRI",#N/A,FALSE,"Data";"QUA",#N/A,FALSE,"Data"}</definedName>
    <definedName name="kkk" localSheetId="113" hidden="1">{"WEO",#N/A,FALSE,"Data";"PRI",#N/A,FALSE,"Data";"QUA",#N/A,FALSE,"Data"}</definedName>
    <definedName name="kkk" localSheetId="114" hidden="1">{"WEO",#N/A,FALSE,"Data";"PRI",#N/A,FALSE,"Data";"QUA",#N/A,FALSE,"Data"}</definedName>
    <definedName name="kkk" localSheetId="103" hidden="1">{"WEO",#N/A,FALSE,"Data";"PRI",#N/A,FALSE,"Data";"QUA",#N/A,FALSE,"Data"}</definedName>
    <definedName name="kkk" localSheetId="104" hidden="1">{"WEO",#N/A,FALSE,"Data";"PRI",#N/A,FALSE,"Data";"QUA",#N/A,FALSE,"Data"}</definedName>
    <definedName name="kkk" localSheetId="105" hidden="1">{"WEO",#N/A,FALSE,"Data";"PRI",#N/A,FALSE,"Data";"QUA",#N/A,FALSE,"Data"}</definedName>
    <definedName name="kkk" localSheetId="106" hidden="1">{"WEO",#N/A,FALSE,"Data";"PRI",#N/A,FALSE,"Data";"QUA",#N/A,FALSE,"Data"}</definedName>
    <definedName name="kkk" localSheetId="107" hidden="1">{"WEO",#N/A,FALSE,"Data";"PRI",#N/A,FALSE,"Data";"QUA",#N/A,FALSE,"Data"}</definedName>
    <definedName name="kkk" localSheetId="108" hidden="1">{"WEO",#N/A,FALSE,"Data";"PRI",#N/A,FALSE,"Data";"QUA",#N/A,FALSE,"Data"}</definedName>
    <definedName name="kkk" localSheetId="109" hidden="1">{"WEO",#N/A,FALSE,"Data";"PRI",#N/A,FALSE,"Data";"QUA",#N/A,FALSE,"Data"}</definedName>
    <definedName name="kkk" localSheetId="110" hidden="1">{"WEO",#N/A,FALSE,"Data";"PRI",#N/A,FALSE,"Data";"QUA",#N/A,FALSE,"Data"}</definedName>
    <definedName name="kkk" localSheetId="111" hidden="1">{"WEO",#N/A,FALSE,"Data";"PRI",#N/A,FALSE,"Data";"QUA",#N/A,FALSE,"Data"}</definedName>
    <definedName name="kkk" localSheetId="174" hidden="1">{"WEO",#N/A,FALSE,"Data";"PRI",#N/A,FALSE,"Data";"QUA",#N/A,FALSE,"Data"}</definedName>
    <definedName name="kkk" localSheetId="66" hidden="1">{"WEO",#N/A,FALSE,"Data";"PRI",#N/A,FALSE,"Data";"QUA",#N/A,FALSE,"Data"}</definedName>
    <definedName name="kkk" localSheetId="70" hidden="1">{"WEO",#N/A,FALSE,"Data";"PRI",#N/A,FALSE,"Data";"QUA",#N/A,FALSE,"Data"}</definedName>
    <definedName name="kkk" hidden="1">{"WEO",#N/A,FALSE,"Data";"PRI",#N/A,FALSE,"Data";"QUA",#N/A,FALSE,"Data"}</definedName>
    <definedName name="kkkk" localSheetId="0" hidden="1">[30]M!#REF!</definedName>
    <definedName name="kkkk" localSheetId="44" hidden="1">[30]M!#REF!</definedName>
    <definedName name="kkkk" localSheetId="45" hidden="1">[30]M!#REF!</definedName>
    <definedName name="kkkk" localSheetId="46" hidden="1">[30]M!#REF!</definedName>
    <definedName name="kkkk" localSheetId="47" hidden="1">[30]M!#REF!</definedName>
    <definedName name="kkkk" localSheetId="48" hidden="1">[30]M!#REF!</definedName>
    <definedName name="kkkk" localSheetId="49" hidden="1">[30]M!#REF!</definedName>
    <definedName name="kkkk" localSheetId="50" hidden="1">[30]M!#REF!</definedName>
    <definedName name="kkkk" localSheetId="54" hidden="1">[30]M!#REF!</definedName>
    <definedName name="kkkk" localSheetId="55" hidden="1">[30]M!#REF!</definedName>
    <definedName name="kkkk" localSheetId="56" hidden="1">[30]M!#REF!</definedName>
    <definedName name="kkkk" localSheetId="57" hidden="1">[30]M!#REF!</definedName>
    <definedName name="kkkk" localSheetId="58" hidden="1">[30]M!#REF!</definedName>
    <definedName name="kkkk" localSheetId="59" hidden="1">[30]M!#REF!</definedName>
    <definedName name="kkkk" localSheetId="60" hidden="1">[30]M!#REF!</definedName>
    <definedName name="kkkk" localSheetId="61" hidden="1">[30]M!#REF!</definedName>
    <definedName name="kkkk" localSheetId="62" hidden="1">[30]M!#REF!</definedName>
    <definedName name="kkkk" hidden="1">[30]M!#REF!</definedName>
    <definedName name="l" localSheetId="0" hidden="1">#REF!</definedName>
    <definedName name="l" localSheetId="115" hidden="1">#REF!</definedName>
    <definedName name="l" localSheetId="168" hidden="1">#REF!</definedName>
    <definedName name="l" localSheetId="169" hidden="1">#REF!</definedName>
    <definedName name="l" localSheetId="170" hidden="1">#REF!</definedName>
    <definedName name="l" localSheetId="171" hidden="1">#REF!</definedName>
    <definedName name="l" localSheetId="172" hidden="1">#REF!</definedName>
    <definedName name="l" localSheetId="181" hidden="1">#REF!</definedName>
    <definedName name="l" localSheetId="44" hidden="1">#REF!</definedName>
    <definedName name="l" localSheetId="45" hidden="1">#REF!</definedName>
    <definedName name="l" localSheetId="46" hidden="1">#REF!</definedName>
    <definedName name="l" localSheetId="47" hidden="1">#REF!</definedName>
    <definedName name="l" localSheetId="48" hidden="1">#REF!</definedName>
    <definedName name="l" localSheetId="49" hidden="1">#REF!</definedName>
    <definedName name="l" localSheetId="50" hidden="1">#REF!</definedName>
    <definedName name="l" localSheetId="54" hidden="1">#REF!</definedName>
    <definedName name="l" localSheetId="55" hidden="1">#REF!</definedName>
    <definedName name="l" localSheetId="56" hidden="1">#REF!</definedName>
    <definedName name="l" localSheetId="57" hidden="1">#REF!</definedName>
    <definedName name="l" localSheetId="58" hidden="1">#REF!</definedName>
    <definedName name="l" localSheetId="59" hidden="1">#REF!</definedName>
    <definedName name="l" localSheetId="60" hidden="1">#REF!</definedName>
    <definedName name="l" localSheetId="61" hidden="1">#REF!</definedName>
    <definedName name="l" localSheetId="86" hidden="1">#REF!</definedName>
    <definedName name="l" localSheetId="102" hidden="1">#REF!</definedName>
    <definedName name="l" localSheetId="112" hidden="1">#REF!</definedName>
    <definedName name="l" localSheetId="113" hidden="1">#REF!</definedName>
    <definedName name="l" localSheetId="114"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localSheetId="108" hidden="1">#REF!</definedName>
    <definedName name="l" localSheetId="109" hidden="1">#REF!</definedName>
    <definedName name="l" localSheetId="110" hidden="1">#REF!</definedName>
    <definedName name="l" localSheetId="111" hidden="1">#REF!</definedName>
    <definedName name="l" hidden="1">#REF!</definedName>
    <definedName name="LIST">[31]List!$A$11:$E$963</definedName>
    <definedName name="ll0" localSheetId="0" hidden="1">#REF!</definedName>
    <definedName name="ll0" localSheetId="115" hidden="1">#REF!</definedName>
    <definedName name="ll0" localSheetId="168" hidden="1">#REF!</definedName>
    <definedName name="ll0" localSheetId="169" hidden="1">#REF!</definedName>
    <definedName name="ll0" localSheetId="170" hidden="1">#REF!</definedName>
    <definedName name="ll0" localSheetId="171" hidden="1">#REF!</definedName>
    <definedName name="ll0" localSheetId="172" hidden="1">#REF!</definedName>
    <definedName name="ll0" localSheetId="181" hidden="1">#REF!</definedName>
    <definedName name="ll0" localSheetId="44" hidden="1">#REF!</definedName>
    <definedName name="ll0" localSheetId="45" hidden="1">#REF!</definedName>
    <definedName name="ll0" localSheetId="46" hidden="1">#REF!</definedName>
    <definedName name="ll0" localSheetId="47" hidden="1">#REF!</definedName>
    <definedName name="ll0" localSheetId="48" hidden="1">#REF!</definedName>
    <definedName name="ll0" localSheetId="49" hidden="1">#REF!</definedName>
    <definedName name="ll0" localSheetId="50" hidden="1">#REF!</definedName>
    <definedName name="ll0" localSheetId="54" hidden="1">#REF!</definedName>
    <definedName name="ll0" localSheetId="55" hidden="1">#REF!</definedName>
    <definedName name="ll0" localSheetId="56" hidden="1">#REF!</definedName>
    <definedName name="ll0" localSheetId="57" hidden="1">#REF!</definedName>
    <definedName name="ll0" localSheetId="58" hidden="1">#REF!</definedName>
    <definedName name="ll0" localSheetId="59" hidden="1">#REF!</definedName>
    <definedName name="ll0" localSheetId="60" hidden="1">#REF!</definedName>
    <definedName name="ll0" localSheetId="61" hidden="1">#REF!</definedName>
    <definedName name="ll0" localSheetId="86" hidden="1">#REF!</definedName>
    <definedName name="ll0" localSheetId="102" hidden="1">#REF!</definedName>
    <definedName name="ll0" localSheetId="112" hidden="1">#REF!</definedName>
    <definedName name="ll0" localSheetId="113" hidden="1">#REF!</definedName>
    <definedName name="ll0" localSheetId="114" hidden="1">#REF!</definedName>
    <definedName name="ll0" localSheetId="103" hidden="1">#REF!</definedName>
    <definedName name="ll0" localSheetId="104" hidden="1">#REF!</definedName>
    <definedName name="ll0" localSheetId="105" hidden="1">#REF!</definedName>
    <definedName name="ll0" localSheetId="106" hidden="1">#REF!</definedName>
    <definedName name="ll0" localSheetId="107" hidden="1">#REF!</definedName>
    <definedName name="ll0" localSheetId="108" hidden="1">#REF!</definedName>
    <definedName name="ll0" localSheetId="109" hidden="1">#REF!</definedName>
    <definedName name="ll0" localSheetId="110" hidden="1">#REF!</definedName>
    <definedName name="ll0" localSheetId="111" hidden="1">#REF!</definedName>
    <definedName name="ll0" hidden="1">#REF!</definedName>
    <definedName name="llll" localSheetId="0" hidden="1">[29]M!#REF!</definedName>
    <definedName name="llll" localSheetId="115" hidden="1">[29]M!#REF!</definedName>
    <definedName name="llll" localSheetId="168" hidden="1">[29]M!#REF!</definedName>
    <definedName name="llll" localSheetId="169" hidden="1">[29]M!#REF!</definedName>
    <definedName name="llll" localSheetId="170" hidden="1">[29]M!#REF!</definedName>
    <definedName name="llll" localSheetId="171" hidden="1">[29]M!#REF!</definedName>
    <definedName name="llll" localSheetId="172" hidden="1">[29]M!#REF!</definedName>
    <definedName name="llll" localSheetId="181" hidden="1">[29]M!#REF!</definedName>
    <definedName name="llll" localSheetId="44" hidden="1">[29]M!#REF!</definedName>
    <definedName name="llll" localSheetId="45" hidden="1">[29]M!#REF!</definedName>
    <definedName name="llll" localSheetId="46" hidden="1">[29]M!#REF!</definedName>
    <definedName name="llll" localSheetId="47" hidden="1">[29]M!#REF!</definedName>
    <definedName name="llll" localSheetId="48" hidden="1">[29]M!#REF!</definedName>
    <definedName name="llll" localSheetId="49" hidden="1">[29]M!#REF!</definedName>
    <definedName name="llll" localSheetId="50" hidden="1">[29]M!#REF!</definedName>
    <definedName name="llll" localSheetId="54" hidden="1">[29]M!#REF!</definedName>
    <definedName name="llll" localSheetId="55" hidden="1">[29]M!#REF!</definedName>
    <definedName name="llll" localSheetId="56" hidden="1">[29]M!#REF!</definedName>
    <definedName name="llll" localSheetId="57" hidden="1">[29]M!#REF!</definedName>
    <definedName name="llll" localSheetId="58" hidden="1">[29]M!#REF!</definedName>
    <definedName name="llll" localSheetId="59" hidden="1">[29]M!#REF!</definedName>
    <definedName name="llll" localSheetId="60" hidden="1">[29]M!#REF!</definedName>
    <definedName name="llll" localSheetId="61" hidden="1">[29]M!#REF!</definedName>
    <definedName name="llll" localSheetId="62" hidden="1">[29]M!#REF!</definedName>
    <definedName name="llll" localSheetId="86" hidden="1">[29]M!#REF!</definedName>
    <definedName name="llll" localSheetId="102" hidden="1">[29]M!#REF!</definedName>
    <definedName name="llll" localSheetId="112" hidden="1">[29]M!#REF!</definedName>
    <definedName name="llll" localSheetId="113" hidden="1">[29]M!#REF!</definedName>
    <definedName name="llll" localSheetId="114" hidden="1">[29]M!#REF!</definedName>
    <definedName name="llll" localSheetId="103" hidden="1">[29]M!#REF!</definedName>
    <definedName name="llll" localSheetId="104" hidden="1">[29]M!#REF!</definedName>
    <definedName name="llll" localSheetId="105" hidden="1">[29]M!#REF!</definedName>
    <definedName name="llll" localSheetId="106" hidden="1">[29]M!#REF!</definedName>
    <definedName name="llll" localSheetId="107" hidden="1">[29]M!#REF!</definedName>
    <definedName name="llll" localSheetId="108" hidden="1">[29]M!#REF!</definedName>
    <definedName name="llll" localSheetId="109" hidden="1">[29]M!#REF!</definedName>
    <definedName name="llll" localSheetId="110" hidden="1">[29]M!#REF!</definedName>
    <definedName name="llll" localSheetId="111" hidden="1">[29]M!#REF!</definedName>
    <definedName name="llll" hidden="1">[29]M!#REF!</definedName>
    <definedName name="loan">[13]Loan!$Q$15:$Q$127</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2" hidden="1">{FALSE,FALSE,-1.25,-15.5,484.5,276.75,FALSE,FALSE,TRUE,TRUE,0,12,#N/A,46,#N/A,2.93460490463215,15.35,1,FALSE,FALSE,3,TRUE,1,FALSE,100,"Swvu.PLA1.","ACwvu.PLA1.",#N/A,FALSE,FALSE,0,0,0,0,2,"","",TRUE,TRUE,FALSE,FALSE,1,60,#N/A,#N/A,FALSE,FALSE,FALSE,FALSE,FALSE,FALSE,FALSE,9,65532,65532,FALSE,FALSE,TRUE,TRUE,TRUE}</definedName>
    <definedName name="MDTab" localSheetId="123" hidden="1">{FALSE,FALSE,-1.25,-15.5,484.5,276.75,FALSE,FALSE,TRUE,TRUE,0,12,#N/A,46,#N/A,2.93460490463215,15.35,1,FALSE,FALSE,3,TRUE,1,FALSE,100,"Swvu.PLA1.","ACwvu.PLA1.",#N/A,FALSE,FALSE,0,0,0,0,2,"","",TRUE,TRUE,FALSE,FALSE,1,60,#N/A,#N/A,FALSE,FALSE,FALSE,FALSE,FALSE,FALSE,FALSE,9,65532,65532,FALSE,FALSE,TRUE,TRUE,TRUE}</definedName>
    <definedName name="MDTab" localSheetId="1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19" hidden="1">{FALSE,FALSE,-1.25,-15.5,484.5,276.75,FALSE,FALSE,TRUE,TRUE,0,12,#N/A,46,#N/A,2.93460490463215,15.35,1,FALSE,FALSE,3,TRUE,1,FALSE,100,"Swvu.PLA1.","ACwvu.PLA1.",#N/A,FALSE,FALSE,0,0,0,0,2,"","",TRUE,TRUE,FALSE,FALSE,1,60,#N/A,#N/A,FALSE,FALSE,FALSE,FALSE,FALSE,FALSE,FALSE,9,65532,65532,FALSE,FALSE,TRUE,TRUE,TRUE}</definedName>
    <definedName name="MDTab" localSheetId="120" hidden="1">{FALSE,FALSE,-1.25,-15.5,484.5,276.75,FALSE,FALSE,TRUE,TRUE,0,12,#N/A,46,#N/A,2.93460490463215,15.35,1,FALSE,FALSE,3,TRUE,1,FALSE,100,"Swvu.PLA1.","ACwvu.PLA1.",#N/A,FALSE,FALSE,0,0,0,0,2,"","",TRUE,TRUE,FALSE,FALSE,1,60,#N/A,#N/A,FALSE,FALSE,FALSE,FALSE,FALSE,FALSE,FALSE,9,65532,65532,FALSE,FALSE,TRUE,TRUE,TRUE}</definedName>
    <definedName name="MDTab" localSheetId="154" hidden="1">{FALSE,FALSE,-1.25,-15.5,484.5,276.75,FALSE,FALSE,TRUE,TRUE,0,12,#N/A,46,#N/A,2.93460490463215,15.35,1,FALSE,FALSE,3,TRUE,1,FALSE,100,"Swvu.PLA1.","ACwvu.PLA1.",#N/A,FALSE,FALSE,0,0,0,0,2,"","",TRUE,TRUE,FALSE,FALSE,1,60,#N/A,#N/A,FALSE,FALSE,FALSE,FALSE,FALSE,FALSE,FALSE,9,65532,65532,FALSE,FALSE,TRUE,TRUE,TRUE}</definedName>
    <definedName name="MDTab" localSheetId="160" hidden="1">{FALSE,FALSE,-1.25,-15.5,484.5,276.75,FALSE,FALSE,TRUE,TRUE,0,12,#N/A,46,#N/A,2.93460490463215,15.35,1,FALSE,FALSE,3,TRUE,1,FALSE,100,"Swvu.PLA1.","ACwvu.PLA1.",#N/A,FALSE,FALSE,0,0,0,0,2,"","",TRUE,TRUE,FALSE,FALSE,1,60,#N/A,#N/A,FALSE,FALSE,FALSE,FALSE,FALSE,FALSE,FALSE,9,65532,65532,FALSE,FALSE,TRUE,TRUE,TRUE}</definedName>
    <definedName name="MDTab" localSheetId="163" hidden="1">{FALSE,FALSE,-1.25,-15.5,484.5,276.75,FALSE,FALSE,TRUE,TRUE,0,12,#N/A,46,#N/A,2.93460490463215,15.35,1,FALSE,FALSE,3,TRUE,1,FALSE,100,"Swvu.PLA1.","ACwvu.PLA1.",#N/A,FALSE,FALSE,0,0,0,0,2,"","",TRUE,TRUE,FALSE,FALSE,1,60,#N/A,#N/A,FALSE,FALSE,FALSE,FALSE,FALSE,FALSE,FALSE,9,65532,65532,FALSE,FALSE,TRUE,TRUE,TRUE}</definedName>
    <definedName name="MDTab" localSheetId="168" hidden="1">{FALSE,FALSE,-1.25,-15.5,484.5,276.75,FALSE,FALSE,TRUE,TRUE,0,12,#N/A,46,#N/A,2.93460490463215,15.35,1,FALSE,FALSE,3,TRUE,1,FALSE,100,"Swvu.PLA1.","ACwvu.PLA1.",#N/A,FALSE,FALSE,0,0,0,0,2,"","",TRUE,TRUE,FALSE,FALSE,1,60,#N/A,#N/A,FALSE,FALSE,FALSE,FALSE,FALSE,FALSE,FALSE,9,65532,65532,FALSE,FALSE,TRUE,TRUE,TRUE}</definedName>
    <definedName name="MDTab" localSheetId="169" hidden="1">{FALSE,FALSE,-1.25,-15.5,484.5,276.75,FALSE,FALSE,TRUE,TRUE,0,12,#N/A,46,#N/A,2.93460490463215,15.35,1,FALSE,FALSE,3,TRUE,1,FALSE,100,"Swvu.PLA1.","ACwvu.PLA1.",#N/A,FALSE,FALSE,0,0,0,0,2,"","",TRUE,TRUE,FALSE,FALSE,1,60,#N/A,#N/A,FALSE,FALSE,FALSE,FALSE,FALSE,FALSE,FALSE,9,65532,65532,FALSE,FALSE,TRUE,TRUE,TRUE}</definedName>
    <definedName name="MDTab" localSheetId="170" hidden="1">{FALSE,FALSE,-1.25,-15.5,484.5,276.75,FALSE,FALSE,TRUE,TRUE,0,12,#N/A,46,#N/A,2.93460490463215,15.35,1,FALSE,FALSE,3,TRUE,1,FALSE,100,"Swvu.PLA1.","ACwvu.PLA1.",#N/A,FALSE,FALSE,0,0,0,0,2,"","",TRUE,TRUE,FALSE,FALSE,1,60,#N/A,#N/A,FALSE,FALSE,FALSE,FALSE,FALSE,FALSE,FALSE,9,65532,65532,FALSE,FALSE,TRUE,TRUE,TRUE}</definedName>
    <definedName name="MDTab" localSheetId="17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2" hidden="1">{FALSE,FALSE,-1.25,-15.5,484.5,276.75,FALSE,FALSE,TRUE,TRUE,0,12,#N/A,46,#N/A,2.93460490463215,15.35,1,FALSE,FALSE,3,TRUE,1,FALSE,100,"Swvu.PLA1.","ACwvu.PLA1.",#N/A,FALSE,FALSE,0,0,0,0,2,"","",TRUE,TRUE,FALSE,FALSE,1,60,#N/A,#N/A,FALSE,FALSE,FALSE,FALSE,FALSE,FALSE,FALSE,9,65532,65532,FALSE,FALSE,TRUE,TRUE,TRUE}</definedName>
    <definedName name="MDTab" localSheetId="181"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8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5" hidden="1">{FALSE,FALSE,-1.25,-15.5,484.5,276.75,FALSE,FALSE,TRUE,TRUE,0,12,#N/A,46,#N/A,2.93460490463215,15.35,1,FALSE,FALSE,3,TRUE,1,FALSE,100,"Swvu.PLA1.","ACwvu.PLA1.",#N/A,FALSE,FALSE,0,0,0,0,2,"","",TRUE,TRUE,FALSE,FALSE,1,60,#N/A,#N/A,FALSE,FALSE,FALSE,FALSE,FALSE,FALSE,FALSE,9,65532,65532,FALSE,FALSE,TRUE,TRUE,TRUE}</definedName>
    <definedName name="MDTab" localSheetId="10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7" hidden="1">{FALSE,FALSE,-1.25,-15.5,484.5,276.75,FALSE,FALSE,TRUE,TRUE,0,12,#N/A,46,#N/A,2.93460490463215,15.35,1,FALSE,FALSE,3,TRUE,1,FALSE,100,"Swvu.PLA1.","ACwvu.PLA1.",#N/A,FALSE,FALSE,0,0,0,0,2,"","",TRUE,TRUE,FALSE,FALSE,1,60,#N/A,#N/A,FALSE,FALSE,FALSE,FALSE,FALSE,FALSE,FALSE,9,65532,65532,FALSE,FALSE,TRUE,TRUE,TRUE}</definedName>
    <definedName name="MDTab" localSheetId="108" hidden="1">{FALSE,FALSE,-1.25,-15.5,484.5,276.75,FALSE,FALSE,TRUE,TRUE,0,12,#N/A,46,#N/A,2.93460490463215,15.35,1,FALSE,FALSE,3,TRUE,1,FALSE,100,"Swvu.PLA1.","ACwvu.PLA1.",#N/A,FALSE,FALSE,0,0,0,0,2,"","",TRUE,TRUE,FALSE,FALSE,1,60,#N/A,#N/A,FALSE,FALSE,FALSE,FALSE,FALSE,FALSE,FALSE,9,65532,65532,FALSE,FALSE,TRUE,TRUE,TRUE}</definedName>
    <definedName name="MDTab" localSheetId="10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4"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0" hidden="1">{"Riqfin97",#N/A,FALSE,"Tran";"Riqfinpro",#N/A,FALSE,"Tran"}</definedName>
    <definedName name="mmm" localSheetId="115" hidden="1">{"Riqfin97",#N/A,FALSE,"Tran";"Riqfinpro",#N/A,FALSE,"Tran"}</definedName>
    <definedName name="mmm" localSheetId="121" hidden="1">{"Riqfin97",#N/A,FALSE,"Tran";"Riqfinpro",#N/A,FALSE,"Tran"}</definedName>
    <definedName name="mmm" localSheetId="122" hidden="1">{"Riqfin97",#N/A,FALSE,"Tran";"Riqfinpro",#N/A,FALSE,"Tran"}</definedName>
    <definedName name="mmm" localSheetId="123" hidden="1">{"Riqfin97",#N/A,FALSE,"Tran";"Riqfinpro",#N/A,FALSE,"Tran"}</definedName>
    <definedName name="mmm" localSheetId="117" hidden="1">{"Riqfin97",#N/A,FALSE,"Tran";"Riqfinpro",#N/A,FALSE,"Tran"}</definedName>
    <definedName name="mmm" localSheetId="118" hidden="1">{"Riqfin97",#N/A,FALSE,"Tran";"Riqfinpro",#N/A,FALSE,"Tran"}</definedName>
    <definedName name="mmm" localSheetId="119" hidden="1">{"Riqfin97",#N/A,FALSE,"Tran";"Riqfinpro",#N/A,FALSE,"Tran"}</definedName>
    <definedName name="mmm" localSheetId="120" hidden="1">{"Riqfin97",#N/A,FALSE,"Tran";"Riqfinpro",#N/A,FALSE,"Tran"}</definedName>
    <definedName name="mmm" localSheetId="154" hidden="1">{"Riqfin97",#N/A,FALSE,"Tran";"Riqfinpro",#N/A,FALSE,"Tran"}</definedName>
    <definedName name="mmm" localSheetId="160" hidden="1">{"Riqfin97",#N/A,FALSE,"Tran";"Riqfinpro",#N/A,FALSE,"Tran"}</definedName>
    <definedName name="mmm" localSheetId="163" hidden="1">{"Riqfin97",#N/A,FALSE,"Tran";"Riqfinpro",#N/A,FALSE,"Tran"}</definedName>
    <definedName name="mmm" localSheetId="168" hidden="1">{"Riqfin97",#N/A,FALSE,"Tran";"Riqfinpro",#N/A,FALSE,"Tran"}</definedName>
    <definedName name="mmm" localSheetId="169" hidden="1">{"Riqfin97",#N/A,FALSE,"Tran";"Riqfinpro",#N/A,FALSE,"Tran"}</definedName>
    <definedName name="mmm" localSheetId="170" hidden="1">{"Riqfin97",#N/A,FALSE,"Tran";"Riqfinpro",#N/A,FALSE,"Tran"}</definedName>
    <definedName name="mmm" localSheetId="171" hidden="1">{"Riqfin97",#N/A,FALSE,"Tran";"Riqfinpro",#N/A,FALSE,"Tran"}</definedName>
    <definedName name="mmm" localSheetId="172" hidden="1">{"Riqfin97",#N/A,FALSE,"Tran";"Riqfinpro",#N/A,FALSE,"Tran"}</definedName>
    <definedName name="mmm" localSheetId="181"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72" hidden="1">{"Riqfin97",#N/A,FALSE,"Tran";"Riqfinpro",#N/A,FALSE,"Tran"}</definedName>
    <definedName name="mmm" localSheetId="73" hidden="1">{"Riqfin97",#N/A,FALSE,"Tran";"Riqfinpro",#N/A,FALSE,"Tran"}</definedName>
    <definedName name="mmm" localSheetId="67" hidden="1">{"Riqfin97",#N/A,FALSE,"Tran";"Riqfinpro",#N/A,FALSE,"Tran"}</definedName>
    <definedName name="mmm" localSheetId="86" hidden="1">{"Riqfin97",#N/A,FALSE,"Tran";"Riqfinpro",#N/A,FALSE,"Tran"}</definedName>
    <definedName name="mmm" localSheetId="102" hidden="1">{"Riqfin97",#N/A,FALSE,"Tran";"Riqfinpro",#N/A,FALSE,"Tran"}</definedName>
    <definedName name="mmm" localSheetId="112" hidden="1">{"Riqfin97",#N/A,FALSE,"Tran";"Riqfinpro",#N/A,FALSE,"Tran"}</definedName>
    <definedName name="mmm" localSheetId="113" hidden="1">{"Riqfin97",#N/A,FALSE,"Tran";"Riqfinpro",#N/A,FALSE,"Tran"}</definedName>
    <definedName name="mmm" localSheetId="114" hidden="1">{"Riqfin97",#N/A,FALSE,"Tran";"Riqfinpro",#N/A,FALSE,"Tran"}</definedName>
    <definedName name="mmm" localSheetId="103" hidden="1">{"Riqfin97",#N/A,FALSE,"Tran";"Riqfinpro",#N/A,FALSE,"Tran"}</definedName>
    <definedName name="mmm" localSheetId="104" hidden="1">{"Riqfin97",#N/A,FALSE,"Tran";"Riqfinpro",#N/A,FALSE,"Tran"}</definedName>
    <definedName name="mmm" localSheetId="105"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74" hidden="1">{"Riqfin97",#N/A,FALSE,"Tran";"Riqfinpro",#N/A,FALSE,"Tran"}</definedName>
    <definedName name="mmm" localSheetId="66" hidden="1">{"Riqfin97",#N/A,FALSE,"Tran";"Riqfinpro",#N/A,FALSE,"Tran"}</definedName>
    <definedName name="mmm" localSheetId="70" hidden="1">{"Riqfin97",#N/A,FALSE,"Tran";"Riqfinpro",#N/A,FALSE,"Tran"}</definedName>
    <definedName name="mmm" hidden="1">{"Riqfin97",#N/A,FALSE,"Tran";"Riqfinpro",#N/A,FALSE,"Tran"}</definedName>
    <definedName name="mmmm" localSheetId="0" hidden="1">#REF!</definedName>
    <definedName name="mmmm" localSheetId="115" hidden="1">#REF!</definedName>
    <definedName name="mmmm" localSheetId="168" hidden="1">#REF!</definedName>
    <definedName name="mmmm" localSheetId="169" hidden="1">#REF!</definedName>
    <definedName name="mmmm" localSheetId="170" hidden="1">#REF!</definedName>
    <definedName name="mmmm" localSheetId="171" hidden="1">#REF!</definedName>
    <definedName name="mmmm" localSheetId="172" hidden="1">#REF!</definedName>
    <definedName name="mmmm" localSheetId="181" hidden="1">#REF!</definedName>
    <definedName name="mmmm" localSheetId="44" hidden="1">#REF!</definedName>
    <definedName name="mmmm" localSheetId="45" hidden="1">#REF!</definedName>
    <definedName name="mmmm" localSheetId="46" hidden="1">#REF!</definedName>
    <definedName name="mmmm" localSheetId="47" hidden="1">#REF!</definedName>
    <definedName name="mmmm" localSheetId="48" hidden="1">#REF!</definedName>
    <definedName name="mmmm" localSheetId="49" hidden="1">#REF!</definedName>
    <definedName name="mmmm" localSheetId="50" hidden="1">#REF!</definedName>
    <definedName name="mmmm" localSheetId="54" hidden="1">#REF!</definedName>
    <definedName name="mmmm" localSheetId="55" hidden="1">#REF!</definedName>
    <definedName name="mmmm" localSheetId="56" hidden="1">#REF!</definedName>
    <definedName name="mmmm" localSheetId="57" hidden="1">#REF!</definedName>
    <definedName name="mmmm" localSheetId="58" hidden="1">#REF!</definedName>
    <definedName name="mmmm" localSheetId="59" hidden="1">#REF!</definedName>
    <definedName name="mmmm" localSheetId="60" hidden="1">#REF!</definedName>
    <definedName name="mmmm" localSheetId="61" hidden="1">#REF!</definedName>
    <definedName name="mmmm" localSheetId="62" hidden="1">{"Tab1",#N/A,FALSE,"P";"Tab2",#N/A,FALSE,"P"}</definedName>
    <definedName name="mmmm" localSheetId="86" hidden="1">#REF!</definedName>
    <definedName name="mmmm" localSheetId="102" hidden="1">#REF!</definedName>
    <definedName name="mmmm" localSheetId="112" hidden="1">#REF!</definedName>
    <definedName name="mmmm" localSheetId="113" hidden="1">#REF!</definedName>
    <definedName name="mmmm" localSheetId="114"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1" hidden="1">#REF!</definedName>
    <definedName name="mmmm" hidden="1">#REF!</definedName>
    <definedName name="Msurvey" localSheetId="0" hidden="1">{#N/A,#N/A,FALSE,"report1"}</definedName>
    <definedName name="Msurvey" localSheetId="115" hidden="1">{#N/A,#N/A,FALSE,"report1"}</definedName>
    <definedName name="Msurvey" localSheetId="121" hidden="1">{#N/A,#N/A,FALSE,"report1"}</definedName>
    <definedName name="Msurvey" localSheetId="122" hidden="1">{#N/A,#N/A,FALSE,"report1"}</definedName>
    <definedName name="Msurvey" localSheetId="123" hidden="1">{#N/A,#N/A,FALSE,"report1"}</definedName>
    <definedName name="Msurvey" localSheetId="117" hidden="1">{#N/A,#N/A,FALSE,"report1"}</definedName>
    <definedName name="Msurvey" localSheetId="118" hidden="1">{#N/A,#N/A,FALSE,"report1"}</definedName>
    <definedName name="Msurvey" localSheetId="119" hidden="1">{#N/A,#N/A,FALSE,"report1"}</definedName>
    <definedName name="Msurvey" localSheetId="120" hidden="1">{#N/A,#N/A,FALSE,"report1"}</definedName>
    <definedName name="Msurvey" localSheetId="154" hidden="1">{#N/A,#N/A,FALSE,"report1"}</definedName>
    <definedName name="Msurvey" localSheetId="160" hidden="1">{#N/A,#N/A,FALSE,"report1"}</definedName>
    <definedName name="Msurvey" localSheetId="163" hidden="1">{#N/A,#N/A,FALSE,"report1"}</definedName>
    <definedName name="Msurvey" localSheetId="168" hidden="1">{#N/A,#N/A,FALSE,"report1"}</definedName>
    <definedName name="Msurvey" localSheetId="169" hidden="1">{#N/A,#N/A,FALSE,"report1"}</definedName>
    <definedName name="Msurvey" localSheetId="170" hidden="1">{#N/A,#N/A,FALSE,"report1"}</definedName>
    <definedName name="Msurvey" localSheetId="171" hidden="1">{#N/A,#N/A,FALSE,"report1"}</definedName>
    <definedName name="Msurvey" localSheetId="172" hidden="1">{#N/A,#N/A,FALSE,"report1"}</definedName>
    <definedName name="Msurvey" localSheetId="181"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72" hidden="1">{#N/A,#N/A,FALSE,"report1"}</definedName>
    <definedName name="Msurvey" localSheetId="73" hidden="1">{#N/A,#N/A,FALSE,"report1"}</definedName>
    <definedName name="Msurvey" localSheetId="67" hidden="1">{#N/A,#N/A,FALSE,"report1"}</definedName>
    <definedName name="Msurvey" localSheetId="86" hidden="1">{#N/A,#N/A,FALSE,"report1"}</definedName>
    <definedName name="Msurvey" localSheetId="102" hidden="1">{#N/A,#N/A,FALSE,"report1"}</definedName>
    <definedName name="Msurvey" localSheetId="112" hidden="1">{#N/A,#N/A,FALSE,"report1"}</definedName>
    <definedName name="Msurvey" localSheetId="113" hidden="1">{#N/A,#N/A,FALSE,"report1"}</definedName>
    <definedName name="Msurvey" localSheetId="114" hidden="1">{#N/A,#N/A,FALSE,"report1"}</definedName>
    <definedName name="Msurvey" localSheetId="103" hidden="1">{#N/A,#N/A,FALSE,"report1"}</definedName>
    <definedName name="Msurvey" localSheetId="104" hidden="1">{#N/A,#N/A,FALSE,"report1"}</definedName>
    <definedName name="Msurvey" localSheetId="105" hidden="1">{#N/A,#N/A,FALSE,"report1"}</definedName>
    <definedName name="Msurvey" localSheetId="106" hidden="1">{#N/A,#N/A,FALSE,"report1"}</definedName>
    <definedName name="Msurvey" localSheetId="107" hidden="1">{#N/A,#N/A,FALSE,"report1"}</definedName>
    <definedName name="Msurvey" localSheetId="108" hidden="1">{#N/A,#N/A,FALSE,"report1"}</definedName>
    <definedName name="Msurvey" localSheetId="109" hidden="1">{#N/A,#N/A,FALSE,"report1"}</definedName>
    <definedName name="Msurvey" localSheetId="110" hidden="1">{#N/A,#N/A,FALSE,"report1"}</definedName>
    <definedName name="Msurvey" localSheetId="111" hidden="1">{#N/A,#N/A,FALSE,"report1"}</definedName>
    <definedName name="Msurvey" localSheetId="174" hidden="1">{#N/A,#N/A,FALSE,"report1"}</definedName>
    <definedName name="Msurvey" localSheetId="66" hidden="1">{#N/A,#N/A,FALSE,"report1"}</definedName>
    <definedName name="Msurvey" localSheetId="70" hidden="1">{#N/A,#N/A,FALSE,"report1"}</definedName>
    <definedName name="Msurvey" hidden="1">{#N/A,#N/A,FALSE,"report1"}</definedName>
    <definedName name="MUR">'[32]Input Sheet'!$B$4</definedName>
    <definedName name="MUR_loan">[13]Loan!$Q$15:$Q$133</definedName>
    <definedName name="MURCol">[13]Deposits!$AC$15:$AC$773</definedName>
    <definedName name="nal" localSheetId="0" hidden="1">#REF!</definedName>
    <definedName name="nal" localSheetId="115" hidden="1">#REF!</definedName>
    <definedName name="nal" localSheetId="168" hidden="1">#REF!</definedName>
    <definedName name="nal" localSheetId="169" hidden="1">#REF!</definedName>
    <definedName name="nal" localSheetId="170" hidden="1">#REF!</definedName>
    <definedName name="nal" localSheetId="171" hidden="1">#REF!</definedName>
    <definedName name="nal" localSheetId="172" hidden="1">#REF!</definedName>
    <definedName name="nal" localSheetId="181" hidden="1">#REF!</definedName>
    <definedName name="nal" localSheetId="44" hidden="1">#REF!</definedName>
    <definedName name="nal" localSheetId="45" hidden="1">#REF!</definedName>
    <definedName name="nal" localSheetId="46" hidden="1">#REF!</definedName>
    <definedName name="nal" localSheetId="47" hidden="1">#REF!</definedName>
    <definedName name="nal" localSheetId="48" hidden="1">#REF!</definedName>
    <definedName name="nal" localSheetId="49" hidden="1">#REF!</definedName>
    <definedName name="nal" localSheetId="50" hidden="1">#REF!</definedName>
    <definedName name="nal" localSheetId="54" hidden="1">#REF!</definedName>
    <definedName name="nal" localSheetId="55" hidden="1">#REF!</definedName>
    <definedName name="nal" localSheetId="56" hidden="1">#REF!</definedName>
    <definedName name="nal" localSheetId="57" hidden="1">#REF!</definedName>
    <definedName name="nal" localSheetId="58" hidden="1">#REF!</definedName>
    <definedName name="nal" localSheetId="59" hidden="1">#REF!</definedName>
    <definedName name="nal" localSheetId="60" hidden="1">#REF!</definedName>
    <definedName name="nal" localSheetId="61" hidden="1">#REF!</definedName>
    <definedName name="nal" localSheetId="86" hidden="1">#REF!</definedName>
    <definedName name="nal" localSheetId="102" hidden="1">#REF!</definedName>
    <definedName name="nal" localSheetId="112" hidden="1">#REF!</definedName>
    <definedName name="nal" localSheetId="113" hidden="1">#REF!</definedName>
    <definedName name="nal" localSheetId="114"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1" hidden="1">#REF!</definedName>
    <definedName name="nal" hidden="1">#REF!</definedName>
    <definedName name="new" localSheetId="86">#REF!</definedName>
    <definedName name="new">#REF!</definedName>
    <definedName name="nn" localSheetId="0" hidden="1">{"Riqfin97",#N/A,FALSE,"Tran";"Riqfinpro",#N/A,FALSE,"Tran"}</definedName>
    <definedName name="nn" localSheetId="115" hidden="1">{"Riqfin97",#N/A,FALSE,"Tran";"Riqfinpro",#N/A,FALSE,"Tran"}</definedName>
    <definedName name="nn" localSheetId="121" hidden="1">{"Riqfin97",#N/A,FALSE,"Tran";"Riqfinpro",#N/A,FALSE,"Tran"}</definedName>
    <definedName name="nn" localSheetId="122" hidden="1">{"Riqfin97",#N/A,FALSE,"Tran";"Riqfinpro",#N/A,FALSE,"Tran"}</definedName>
    <definedName name="nn" localSheetId="123" hidden="1">{"Riqfin97",#N/A,FALSE,"Tran";"Riqfinpro",#N/A,FALSE,"Tran"}</definedName>
    <definedName name="nn" localSheetId="117" hidden="1">{"Riqfin97",#N/A,FALSE,"Tran";"Riqfinpro",#N/A,FALSE,"Tran"}</definedName>
    <definedName name="nn" localSheetId="118" hidden="1">{"Riqfin97",#N/A,FALSE,"Tran";"Riqfinpro",#N/A,FALSE,"Tran"}</definedName>
    <definedName name="nn" localSheetId="119" hidden="1">{"Riqfin97",#N/A,FALSE,"Tran";"Riqfinpro",#N/A,FALSE,"Tran"}</definedName>
    <definedName name="nn" localSheetId="120" hidden="1">{"Riqfin97",#N/A,FALSE,"Tran";"Riqfinpro",#N/A,FALSE,"Tran"}</definedName>
    <definedName name="nn" localSheetId="154" hidden="1">{"Riqfin97",#N/A,FALSE,"Tran";"Riqfinpro",#N/A,FALSE,"Tran"}</definedName>
    <definedName name="nn" localSheetId="160" hidden="1">{"Riqfin97",#N/A,FALSE,"Tran";"Riqfinpro",#N/A,FALSE,"Tran"}</definedName>
    <definedName name="nn" localSheetId="163" hidden="1">{"Riqfin97",#N/A,FALSE,"Tran";"Riqfinpro",#N/A,FALSE,"Tran"}</definedName>
    <definedName name="nn" localSheetId="168" hidden="1">{"Riqfin97",#N/A,FALSE,"Tran";"Riqfinpro",#N/A,FALSE,"Tran"}</definedName>
    <definedName name="nn" localSheetId="169" hidden="1">{"Riqfin97",#N/A,FALSE,"Tran";"Riqfinpro",#N/A,FALSE,"Tran"}</definedName>
    <definedName name="nn" localSheetId="170" hidden="1">{"Riqfin97",#N/A,FALSE,"Tran";"Riqfinpro",#N/A,FALSE,"Tran"}</definedName>
    <definedName name="nn" localSheetId="171" hidden="1">{"Riqfin97",#N/A,FALSE,"Tran";"Riqfinpro",#N/A,FALSE,"Tran"}</definedName>
    <definedName name="nn" localSheetId="172" hidden="1">{"Riqfin97",#N/A,FALSE,"Tran";"Riqfinpro",#N/A,FALSE,"Tran"}</definedName>
    <definedName name="nn" localSheetId="181"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72" hidden="1">{"Riqfin97",#N/A,FALSE,"Tran";"Riqfinpro",#N/A,FALSE,"Tran"}</definedName>
    <definedName name="nn" localSheetId="73" hidden="1">{"Riqfin97",#N/A,FALSE,"Tran";"Riqfinpro",#N/A,FALSE,"Tran"}</definedName>
    <definedName name="nn" localSheetId="67" hidden="1">{"Riqfin97",#N/A,FALSE,"Tran";"Riqfinpro",#N/A,FALSE,"Tran"}</definedName>
    <definedName name="nn" localSheetId="86" hidden="1">{"Riqfin97",#N/A,FALSE,"Tran";"Riqfinpro",#N/A,FALSE,"Tran"}</definedName>
    <definedName name="nn" localSheetId="102" hidden="1">{"Riqfin97",#N/A,FALSE,"Tran";"Riqfinpro",#N/A,FALSE,"Tran"}</definedName>
    <definedName name="nn" localSheetId="112" hidden="1">{"Riqfin97",#N/A,FALSE,"Tran";"Riqfinpro",#N/A,FALSE,"Tran"}</definedName>
    <definedName name="nn" localSheetId="113" hidden="1">{"Riqfin97",#N/A,FALSE,"Tran";"Riqfinpro",#N/A,FALSE,"Tran"}</definedName>
    <definedName name="nn" localSheetId="114" hidden="1">{"Riqfin97",#N/A,FALSE,"Tran";"Riqfinpro",#N/A,FALSE,"Tran"}</definedName>
    <definedName name="nn" localSheetId="103" hidden="1">{"Riqfin97",#N/A,FALSE,"Tran";"Riqfinpro",#N/A,FALSE,"Tran"}</definedName>
    <definedName name="nn" localSheetId="104" hidden="1">{"Riqfin97",#N/A,FALSE,"Tran";"Riqfinpro",#N/A,FALSE,"Tran"}</definedName>
    <definedName name="nn" localSheetId="105"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74" hidden="1">{"Riqfin97",#N/A,FALSE,"Tran";"Riqfinpro",#N/A,FALSE,"Tran"}</definedName>
    <definedName name="nn" localSheetId="66" hidden="1">{"Riqfin97",#N/A,FALSE,"Tran";"Riqfinpro",#N/A,FALSE,"Tran"}</definedName>
    <definedName name="nn" localSheetId="70" hidden="1">{"Riqfin97",#N/A,FALSE,"Tran";"Riqfinpro",#N/A,FALSE,"Tran"}</definedName>
    <definedName name="nn" hidden="1">{"Riqfin97",#N/A,FALSE,"Tran";"Riqfinpro",#N/A,FALSE,"Tran"}</definedName>
    <definedName name="nnga" localSheetId="0" hidden="1">#REF!</definedName>
    <definedName name="nnga" localSheetId="115" hidden="1">#REF!</definedName>
    <definedName name="nnga" localSheetId="168" hidden="1">#REF!</definedName>
    <definedName name="nnga" localSheetId="169" hidden="1">#REF!</definedName>
    <definedName name="nnga" localSheetId="170" hidden="1">#REF!</definedName>
    <definedName name="nnga" localSheetId="171" hidden="1">#REF!</definedName>
    <definedName name="nnga" localSheetId="172" hidden="1">#REF!</definedName>
    <definedName name="nnga" localSheetId="181"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86" hidden="1">#REF!</definedName>
    <definedName name="nnga" localSheetId="102" hidden="1">#REF!</definedName>
    <definedName name="nnga" localSheetId="112" hidden="1">#REF!</definedName>
    <definedName name="nnga" localSheetId="113" hidden="1">#REF!</definedName>
    <definedName name="nnga" localSheetId="114" hidden="1">#REF!</definedName>
    <definedName name="nnga" localSheetId="103" hidden="1">#REF!</definedName>
    <definedName name="nnga" localSheetId="104" hidden="1">#REF!</definedName>
    <definedName name="nnga" localSheetId="105" hidden="1">#REF!</definedName>
    <definedName name="nnga" localSheetId="106" hidden="1">#REF!</definedName>
    <definedName name="nnga" localSheetId="107" hidden="1">#REF!</definedName>
    <definedName name="nnga" localSheetId="108" hidden="1">#REF!</definedName>
    <definedName name="nnga" localSheetId="109" hidden="1">#REF!</definedName>
    <definedName name="nnga" localSheetId="110" hidden="1">#REF!</definedName>
    <definedName name="nnga" localSheetId="111" hidden="1">#REF!</definedName>
    <definedName name="nnga" hidden="1">#REF!</definedName>
    <definedName name="nnn" localSheetId="0" hidden="1">{"Tab1",#N/A,FALSE,"P";"Tab2",#N/A,FALSE,"P"}</definedName>
    <definedName name="nnn" localSheetId="115" hidden="1">{"Tab1",#N/A,FALSE,"P";"Tab2",#N/A,FALSE,"P"}</definedName>
    <definedName name="nnn" localSheetId="121" hidden="1">{"Tab1",#N/A,FALSE,"P";"Tab2",#N/A,FALSE,"P"}</definedName>
    <definedName name="nnn" localSheetId="122" hidden="1">{"Tab1",#N/A,FALSE,"P";"Tab2",#N/A,FALSE,"P"}</definedName>
    <definedName name="nnn" localSheetId="123" hidden="1">{"Tab1",#N/A,FALSE,"P";"Tab2",#N/A,FALSE,"P"}</definedName>
    <definedName name="nnn" localSheetId="117" hidden="1">{"Tab1",#N/A,FALSE,"P";"Tab2",#N/A,FALSE,"P"}</definedName>
    <definedName name="nnn" localSheetId="118" hidden="1">{"Tab1",#N/A,FALSE,"P";"Tab2",#N/A,FALSE,"P"}</definedName>
    <definedName name="nnn" localSheetId="119" hidden="1">{"Tab1",#N/A,FALSE,"P";"Tab2",#N/A,FALSE,"P"}</definedName>
    <definedName name="nnn" localSheetId="120" hidden="1">{"Tab1",#N/A,FALSE,"P";"Tab2",#N/A,FALSE,"P"}</definedName>
    <definedName name="nnn" localSheetId="154" hidden="1">{"Tab1",#N/A,FALSE,"P";"Tab2",#N/A,FALSE,"P"}</definedName>
    <definedName name="nnn" localSheetId="160" hidden="1">{"Tab1",#N/A,FALSE,"P";"Tab2",#N/A,FALSE,"P"}</definedName>
    <definedName name="nnn" localSheetId="163" hidden="1">{"Tab1",#N/A,FALSE,"P";"Tab2",#N/A,FALSE,"P"}</definedName>
    <definedName name="nnn" localSheetId="168" hidden="1">{"Tab1",#N/A,FALSE,"P";"Tab2",#N/A,FALSE,"P"}</definedName>
    <definedName name="nnn" localSheetId="169" hidden="1">{"Tab1",#N/A,FALSE,"P";"Tab2",#N/A,FALSE,"P"}</definedName>
    <definedName name="nnn" localSheetId="170" hidden="1">{"Tab1",#N/A,FALSE,"P";"Tab2",#N/A,FALSE,"P"}</definedName>
    <definedName name="nnn" localSheetId="171" hidden="1">{"Tab1",#N/A,FALSE,"P";"Tab2",#N/A,FALSE,"P"}</definedName>
    <definedName name="nnn" localSheetId="172" hidden="1">{"Tab1",#N/A,FALSE,"P";"Tab2",#N/A,FALSE,"P"}</definedName>
    <definedName name="nnn" localSheetId="181"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72" hidden="1">{"Tab1",#N/A,FALSE,"P";"Tab2",#N/A,FALSE,"P"}</definedName>
    <definedName name="nnn" localSheetId="73" hidden="1">{"Tab1",#N/A,FALSE,"P";"Tab2",#N/A,FALSE,"P"}</definedName>
    <definedName name="nnn" localSheetId="67" hidden="1">{"Tab1",#N/A,FALSE,"P";"Tab2",#N/A,FALSE,"P"}</definedName>
    <definedName name="nnn" localSheetId="86" hidden="1">{"Tab1",#N/A,FALSE,"P";"Tab2",#N/A,FALSE,"P"}</definedName>
    <definedName name="nnn" localSheetId="102" hidden="1">{"Tab1",#N/A,FALSE,"P";"Tab2",#N/A,FALSE,"P"}</definedName>
    <definedName name="nnn" localSheetId="112" hidden="1">{"Tab1",#N/A,FALSE,"P";"Tab2",#N/A,FALSE,"P"}</definedName>
    <definedName name="nnn" localSheetId="113" hidden="1">{"Tab1",#N/A,FALSE,"P";"Tab2",#N/A,FALSE,"P"}</definedName>
    <definedName name="nnn" localSheetId="114" hidden="1">{"Tab1",#N/A,FALSE,"P";"Tab2",#N/A,FALSE,"P"}</definedName>
    <definedName name="nnn" localSheetId="103" hidden="1">{"Tab1",#N/A,FALSE,"P";"Tab2",#N/A,FALSE,"P"}</definedName>
    <definedName name="nnn" localSheetId="104" hidden="1">{"Tab1",#N/A,FALSE,"P";"Tab2",#N/A,FALSE,"P"}</definedName>
    <definedName name="nnn" localSheetId="105"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74" hidden="1">{"Tab1",#N/A,FALSE,"P";"Tab2",#N/A,FALSE,"P"}</definedName>
    <definedName name="nnn" localSheetId="66" hidden="1">{"Tab1",#N/A,FALSE,"P";"Tab2",#N/A,FALSE,"P"}</definedName>
    <definedName name="nnn" localSheetId="70" hidden="1">{"Tab1",#N/A,FALSE,"P";"Tab2",#N/A,FALSE,"P"}</definedName>
    <definedName name="nnn" hidden="1">{"Tab1",#N/A,FALSE,"P";"Tab2",#N/A,FALSE,"P"}</definedName>
    <definedName name="o" localSheetId="0" hidden="1">#REF!</definedName>
    <definedName name="o" localSheetId="115" hidden="1">#REF!</definedName>
    <definedName name="o" localSheetId="168" hidden="1">#REF!</definedName>
    <definedName name="o" localSheetId="169" hidden="1">#REF!</definedName>
    <definedName name="o" localSheetId="170" hidden="1">#REF!</definedName>
    <definedName name="o" localSheetId="171" hidden="1">#REF!</definedName>
    <definedName name="o" localSheetId="172" hidden="1">#REF!</definedName>
    <definedName name="o" localSheetId="181" hidden="1">#REF!</definedName>
    <definedName name="o" localSheetId="44" hidden="1">#REF!</definedName>
    <definedName name="o" localSheetId="45" hidden="1">#REF!</definedName>
    <definedName name="o" localSheetId="46" hidden="1">#REF!</definedName>
    <definedName name="o" localSheetId="47" hidden="1">#REF!</definedName>
    <definedName name="o" localSheetId="48" hidden="1">#REF!</definedName>
    <definedName name="o" localSheetId="49" hidden="1">#REF!</definedName>
    <definedName name="o" localSheetId="50" hidden="1">#REF!</definedName>
    <definedName name="o" localSheetId="54" hidden="1">#REF!</definedName>
    <definedName name="o" localSheetId="55" hidden="1">#REF!</definedName>
    <definedName name="o" localSheetId="56" hidden="1">#REF!</definedName>
    <definedName name="o" localSheetId="57" hidden="1">#REF!</definedName>
    <definedName name="o" localSheetId="58" hidden="1">#REF!</definedName>
    <definedName name="o" localSheetId="59" hidden="1">#REF!</definedName>
    <definedName name="o" localSheetId="60" hidden="1">#REF!</definedName>
    <definedName name="o" localSheetId="61" hidden="1">#REF!</definedName>
    <definedName name="o" localSheetId="86" hidden="1">#REF!</definedName>
    <definedName name="o" localSheetId="102" hidden="1">#REF!</definedName>
    <definedName name="o" localSheetId="112" hidden="1">#REF!</definedName>
    <definedName name="o" localSheetId="113" hidden="1">#REF!</definedName>
    <definedName name="o" localSheetId="114"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localSheetId="108" hidden="1">#REF!</definedName>
    <definedName name="o" localSheetId="109" hidden="1">#REF!</definedName>
    <definedName name="o" localSheetId="110" hidden="1">#REF!</definedName>
    <definedName name="o" localSheetId="111" hidden="1">#REF!</definedName>
    <definedName name="o" hidden="1">#REF!</definedName>
    <definedName name="oo" localSheetId="0" hidden="1">{"Riqfin97",#N/A,FALSE,"Tran";"Riqfinpro",#N/A,FALSE,"Tran"}</definedName>
    <definedName name="oo" localSheetId="115" hidden="1">{"Riqfin97",#N/A,FALSE,"Tran";"Riqfinpro",#N/A,FALSE,"Tran"}</definedName>
    <definedName name="oo" localSheetId="121" hidden="1">{"Riqfin97",#N/A,FALSE,"Tran";"Riqfinpro",#N/A,FALSE,"Tran"}</definedName>
    <definedName name="oo" localSheetId="122" hidden="1">{"Riqfin97",#N/A,FALSE,"Tran";"Riqfinpro",#N/A,FALSE,"Tran"}</definedName>
    <definedName name="oo" localSheetId="123" hidden="1">{"Riqfin97",#N/A,FALSE,"Tran";"Riqfinpro",#N/A,FALSE,"Tran"}</definedName>
    <definedName name="oo" localSheetId="117" hidden="1">{"Riqfin97",#N/A,FALSE,"Tran";"Riqfinpro",#N/A,FALSE,"Tran"}</definedName>
    <definedName name="oo" localSheetId="118" hidden="1">{"Riqfin97",#N/A,FALSE,"Tran";"Riqfinpro",#N/A,FALSE,"Tran"}</definedName>
    <definedName name="oo" localSheetId="119" hidden="1">{"Riqfin97",#N/A,FALSE,"Tran";"Riqfinpro",#N/A,FALSE,"Tran"}</definedName>
    <definedName name="oo" localSheetId="120" hidden="1">{"Riqfin97",#N/A,FALSE,"Tran";"Riqfinpro",#N/A,FALSE,"Tran"}</definedName>
    <definedName name="oo" localSheetId="154" hidden="1">{"Riqfin97",#N/A,FALSE,"Tran";"Riqfinpro",#N/A,FALSE,"Tran"}</definedName>
    <definedName name="oo" localSheetId="160" hidden="1">{"Riqfin97",#N/A,FALSE,"Tran";"Riqfinpro",#N/A,FALSE,"Tran"}</definedName>
    <definedName name="oo" localSheetId="163" hidden="1">{"Riqfin97",#N/A,FALSE,"Tran";"Riqfinpro",#N/A,FALSE,"Tran"}</definedName>
    <definedName name="oo" localSheetId="168" hidden="1">{"Riqfin97",#N/A,FALSE,"Tran";"Riqfinpro",#N/A,FALSE,"Tran"}</definedName>
    <definedName name="oo" localSheetId="169" hidden="1">{"Riqfin97",#N/A,FALSE,"Tran";"Riqfinpro",#N/A,FALSE,"Tran"}</definedName>
    <definedName name="oo" localSheetId="170" hidden="1">{"Riqfin97",#N/A,FALSE,"Tran";"Riqfinpro",#N/A,FALSE,"Tran"}</definedName>
    <definedName name="oo" localSheetId="171" hidden="1">{"Riqfin97",#N/A,FALSE,"Tran";"Riqfinpro",#N/A,FALSE,"Tran"}</definedName>
    <definedName name="oo" localSheetId="172" hidden="1">{"Riqfin97",#N/A,FALSE,"Tran";"Riqfinpro",#N/A,FALSE,"Tran"}</definedName>
    <definedName name="oo" localSheetId="181"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72" hidden="1">{"Riqfin97",#N/A,FALSE,"Tran";"Riqfinpro",#N/A,FALSE,"Tran"}</definedName>
    <definedName name="oo" localSheetId="73" hidden="1">{"Riqfin97",#N/A,FALSE,"Tran";"Riqfinpro",#N/A,FALSE,"Tran"}</definedName>
    <definedName name="oo" localSheetId="67" hidden="1">{"Riqfin97",#N/A,FALSE,"Tran";"Riqfinpro",#N/A,FALSE,"Tran"}</definedName>
    <definedName name="oo" localSheetId="86" hidden="1">{"Riqfin97",#N/A,FALSE,"Tran";"Riqfinpro",#N/A,FALSE,"Tran"}</definedName>
    <definedName name="oo" localSheetId="102" hidden="1">{"Riqfin97",#N/A,FALSE,"Tran";"Riqfinpro",#N/A,FALSE,"Tran"}</definedName>
    <definedName name="oo" localSheetId="112" hidden="1">{"Riqfin97",#N/A,FALSE,"Tran";"Riqfinpro",#N/A,FALSE,"Tran"}</definedName>
    <definedName name="oo" localSheetId="113" hidden="1">{"Riqfin97",#N/A,FALSE,"Tran";"Riqfinpro",#N/A,FALSE,"Tran"}</definedName>
    <definedName name="oo" localSheetId="114" hidden="1">{"Riqfin97",#N/A,FALSE,"Tran";"Riqfinpro",#N/A,FALSE,"Tran"}</definedName>
    <definedName name="oo" localSheetId="103" hidden="1">{"Riqfin97",#N/A,FALSE,"Tran";"Riqfinpro",#N/A,FALSE,"Tran"}</definedName>
    <definedName name="oo" localSheetId="104" hidden="1">{"Riqfin97",#N/A,FALSE,"Tran";"Riqfinpro",#N/A,FALSE,"Tran"}</definedName>
    <definedName name="oo" localSheetId="105"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74" hidden="1">{"Riqfin97",#N/A,FALSE,"Tran";"Riqfinpro",#N/A,FALSE,"Tran"}</definedName>
    <definedName name="oo" localSheetId="66" hidden="1">{"Riqfin97",#N/A,FALSE,"Tran";"Riqfinpro",#N/A,FALSE,"Tran"}</definedName>
    <definedName name="oo" localSheetId="70" hidden="1">{"Riqfin97",#N/A,FALSE,"Tran";"Riqfinpro",#N/A,FALSE,"Tran"}</definedName>
    <definedName name="oo" hidden="1">{"Riqfin97",#N/A,FALSE,"Tran";"Riqfinpro",#N/A,FALSE,"Tran"}</definedName>
    <definedName name="OtherCCY">[28]depoStats!$J$2:$O$50</definedName>
    <definedName name="OTHERCCY_Loan">[13]Loanstats!$K$3:$P$27</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15" hidden="1">{FALSE,FALSE,-1.25,-15.5,484.5,276.75,FALSE,FALSE,TRUE,TRUE,0,12,#N/A,46,#N/A,2.93460490463215,15.35,1,FALSE,FALSE,3,TRUE,1,FALSE,100,"Swvu.PLA1.","ACwvu.PLA1.",#N/A,FALSE,FALSE,0,0,0,0,2,"","",TRUE,TRUE,FALSE,FALSE,1,60,#N/A,#N/A,FALSE,FALSE,FALSE,FALSE,FALSE,FALSE,FALSE,9,65532,65532,FALSE,FALSE,TRUE,TRUE,TRUE}</definedName>
    <definedName name="otro" localSheetId="121" hidden="1">{FALSE,FALSE,-1.25,-15.5,484.5,276.75,FALSE,FALSE,TRUE,TRUE,0,12,#N/A,46,#N/A,2.93460490463215,15.35,1,FALSE,FALSE,3,TRUE,1,FALSE,100,"Swvu.PLA1.","ACwvu.PLA1.",#N/A,FALSE,FALSE,0,0,0,0,2,"","",TRUE,TRUE,FALSE,FALSE,1,60,#N/A,#N/A,FALSE,FALSE,FALSE,FALSE,FALSE,FALSE,FALSE,9,65532,65532,FALSE,FALSE,TRUE,TRUE,TRUE}</definedName>
    <definedName name="otro" localSheetId="122" hidden="1">{FALSE,FALSE,-1.25,-15.5,484.5,276.75,FALSE,FALSE,TRUE,TRUE,0,12,#N/A,46,#N/A,2.93460490463215,15.35,1,FALSE,FALSE,3,TRUE,1,FALSE,100,"Swvu.PLA1.","ACwvu.PLA1.",#N/A,FALSE,FALSE,0,0,0,0,2,"","",TRUE,TRUE,FALSE,FALSE,1,60,#N/A,#N/A,FALSE,FALSE,FALSE,FALSE,FALSE,FALSE,FALSE,9,65532,65532,FALSE,FALSE,TRUE,TRUE,TRUE}</definedName>
    <definedName name="otro" localSheetId="123" hidden="1">{FALSE,FALSE,-1.25,-15.5,484.5,276.75,FALSE,FALSE,TRUE,TRUE,0,12,#N/A,46,#N/A,2.93460490463215,15.35,1,FALSE,FALSE,3,TRUE,1,FALSE,100,"Swvu.PLA1.","ACwvu.PLA1.",#N/A,FALSE,FALSE,0,0,0,0,2,"","",TRUE,TRUE,FALSE,FALSE,1,60,#N/A,#N/A,FALSE,FALSE,FALSE,FALSE,FALSE,FALSE,FALSE,9,65532,65532,FALSE,FALSE,TRUE,TRUE,TRUE}</definedName>
    <definedName name="otro" localSheetId="117" hidden="1">{FALSE,FALSE,-1.25,-15.5,484.5,276.75,FALSE,FALSE,TRUE,TRUE,0,12,#N/A,46,#N/A,2.93460490463215,15.35,1,FALSE,FALSE,3,TRUE,1,FALSE,100,"Swvu.PLA1.","ACwvu.PLA1.",#N/A,FALSE,FALSE,0,0,0,0,2,"","",TRUE,TRUE,FALSE,FALSE,1,60,#N/A,#N/A,FALSE,FALSE,FALSE,FALSE,FALSE,FALSE,FALSE,9,65532,65532,FALSE,FALSE,TRUE,TRUE,TRUE}</definedName>
    <definedName name="otro" localSheetId="118" hidden="1">{FALSE,FALSE,-1.25,-15.5,484.5,276.75,FALSE,FALSE,TRUE,TRUE,0,12,#N/A,46,#N/A,2.93460490463215,15.35,1,FALSE,FALSE,3,TRUE,1,FALSE,100,"Swvu.PLA1.","ACwvu.PLA1.",#N/A,FALSE,FALSE,0,0,0,0,2,"","",TRUE,TRUE,FALSE,FALSE,1,60,#N/A,#N/A,FALSE,FALSE,FALSE,FALSE,FALSE,FALSE,FALSE,9,65532,65532,FALSE,FALSE,TRUE,TRUE,TRUE}</definedName>
    <definedName name="otro" localSheetId="119" hidden="1">{FALSE,FALSE,-1.25,-15.5,484.5,276.75,FALSE,FALSE,TRUE,TRUE,0,12,#N/A,46,#N/A,2.93460490463215,15.35,1,FALSE,FALSE,3,TRUE,1,FALSE,100,"Swvu.PLA1.","ACwvu.PLA1.",#N/A,FALSE,FALSE,0,0,0,0,2,"","",TRUE,TRUE,FALSE,FALSE,1,60,#N/A,#N/A,FALSE,FALSE,FALSE,FALSE,FALSE,FALSE,FALSE,9,65532,65532,FALSE,FALSE,TRUE,TRUE,TRUE}</definedName>
    <definedName name="otro" localSheetId="120" hidden="1">{FALSE,FALSE,-1.25,-15.5,484.5,276.75,FALSE,FALSE,TRUE,TRUE,0,12,#N/A,46,#N/A,2.93460490463215,15.35,1,FALSE,FALSE,3,TRUE,1,FALSE,100,"Swvu.PLA1.","ACwvu.PLA1.",#N/A,FALSE,FALSE,0,0,0,0,2,"","",TRUE,TRUE,FALSE,FALSE,1,60,#N/A,#N/A,FALSE,FALSE,FALSE,FALSE,FALSE,FALSE,FALSE,9,65532,65532,FALSE,FALSE,TRUE,TRUE,TRUE}</definedName>
    <definedName name="otro" localSheetId="154" hidden="1">{FALSE,FALSE,-1.25,-15.5,484.5,276.75,FALSE,FALSE,TRUE,TRUE,0,12,#N/A,46,#N/A,2.93460490463215,15.35,1,FALSE,FALSE,3,TRUE,1,FALSE,100,"Swvu.PLA1.","ACwvu.PLA1.",#N/A,FALSE,FALSE,0,0,0,0,2,"","",TRUE,TRUE,FALSE,FALSE,1,60,#N/A,#N/A,FALSE,FALSE,FALSE,FALSE,FALSE,FALSE,FALSE,9,65532,65532,FALSE,FALSE,TRUE,TRUE,TRUE}</definedName>
    <definedName name="otro" localSheetId="160" hidden="1">{FALSE,FALSE,-1.25,-15.5,484.5,276.75,FALSE,FALSE,TRUE,TRUE,0,12,#N/A,46,#N/A,2.93460490463215,15.35,1,FALSE,FALSE,3,TRUE,1,FALSE,100,"Swvu.PLA1.","ACwvu.PLA1.",#N/A,FALSE,FALSE,0,0,0,0,2,"","",TRUE,TRUE,FALSE,FALSE,1,60,#N/A,#N/A,FALSE,FALSE,FALSE,FALSE,FALSE,FALSE,FALSE,9,65532,65532,FALSE,FALSE,TRUE,TRUE,TRUE}</definedName>
    <definedName name="otro" localSheetId="163" hidden="1">{FALSE,FALSE,-1.25,-15.5,484.5,276.75,FALSE,FALSE,TRUE,TRUE,0,12,#N/A,46,#N/A,2.93460490463215,15.35,1,FALSE,FALSE,3,TRUE,1,FALSE,100,"Swvu.PLA1.","ACwvu.PLA1.",#N/A,FALSE,FALSE,0,0,0,0,2,"","",TRUE,TRUE,FALSE,FALSE,1,60,#N/A,#N/A,FALSE,FALSE,FALSE,FALSE,FALSE,FALSE,FALSE,9,65532,65532,FALSE,FALSE,TRUE,TRUE,TRUE}</definedName>
    <definedName name="otro" localSheetId="168" hidden="1">{FALSE,FALSE,-1.25,-15.5,484.5,276.75,FALSE,FALSE,TRUE,TRUE,0,12,#N/A,46,#N/A,2.93460490463215,15.35,1,FALSE,FALSE,3,TRUE,1,FALSE,100,"Swvu.PLA1.","ACwvu.PLA1.",#N/A,FALSE,FALSE,0,0,0,0,2,"","",TRUE,TRUE,FALSE,FALSE,1,60,#N/A,#N/A,FALSE,FALSE,FALSE,FALSE,FALSE,FALSE,FALSE,9,65532,65532,FALSE,FALSE,TRUE,TRUE,TRUE}</definedName>
    <definedName name="otro" localSheetId="169" hidden="1">{FALSE,FALSE,-1.25,-15.5,484.5,276.75,FALSE,FALSE,TRUE,TRUE,0,12,#N/A,46,#N/A,2.93460490463215,15.35,1,FALSE,FALSE,3,TRUE,1,FALSE,100,"Swvu.PLA1.","ACwvu.PLA1.",#N/A,FALSE,FALSE,0,0,0,0,2,"","",TRUE,TRUE,FALSE,FALSE,1,60,#N/A,#N/A,FALSE,FALSE,FALSE,FALSE,FALSE,FALSE,FALSE,9,65532,65532,FALSE,FALSE,TRUE,TRUE,TRUE}</definedName>
    <definedName name="otro" localSheetId="170" hidden="1">{FALSE,FALSE,-1.25,-15.5,484.5,276.75,FALSE,FALSE,TRUE,TRUE,0,12,#N/A,46,#N/A,2.93460490463215,15.35,1,FALSE,FALSE,3,TRUE,1,FALSE,100,"Swvu.PLA1.","ACwvu.PLA1.",#N/A,FALSE,FALSE,0,0,0,0,2,"","",TRUE,TRUE,FALSE,FALSE,1,60,#N/A,#N/A,FALSE,FALSE,FALSE,FALSE,FALSE,FALSE,FALSE,9,65532,65532,FALSE,FALSE,TRUE,TRUE,TRUE}</definedName>
    <definedName name="otro" localSheetId="171" hidden="1">{FALSE,FALSE,-1.25,-15.5,484.5,276.75,FALSE,FALSE,TRUE,TRUE,0,12,#N/A,46,#N/A,2.93460490463215,15.35,1,FALSE,FALSE,3,TRUE,1,FALSE,100,"Swvu.PLA1.","ACwvu.PLA1.",#N/A,FALSE,FALSE,0,0,0,0,2,"","",TRUE,TRUE,FALSE,FALSE,1,60,#N/A,#N/A,FALSE,FALSE,FALSE,FALSE,FALSE,FALSE,FALSE,9,65532,65532,FALSE,FALSE,TRUE,TRUE,TRUE}</definedName>
    <definedName name="otro" localSheetId="172" hidden="1">{FALSE,FALSE,-1.25,-15.5,484.5,276.75,FALSE,FALSE,TRUE,TRUE,0,12,#N/A,46,#N/A,2.93460490463215,15.35,1,FALSE,FALSE,3,TRUE,1,FALSE,100,"Swvu.PLA1.","ACwvu.PLA1.",#N/A,FALSE,FALSE,0,0,0,0,2,"","",TRUE,TRUE,FALSE,FALSE,1,60,#N/A,#N/A,FALSE,FALSE,FALSE,FALSE,FALSE,FALSE,FALSE,9,65532,65532,FALSE,FALSE,TRUE,TRUE,TRUE}</definedName>
    <definedName name="otro" localSheetId="181"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86"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12" hidden="1">{FALSE,FALSE,-1.25,-15.5,484.5,276.75,FALSE,FALSE,TRUE,TRUE,0,12,#N/A,46,#N/A,2.93460490463215,15.35,1,FALSE,FALSE,3,TRUE,1,FALSE,100,"Swvu.PLA1.","ACwvu.PLA1.",#N/A,FALSE,FALSE,0,0,0,0,2,"","",TRUE,TRUE,FALSE,FALSE,1,60,#N/A,#N/A,FALSE,FALSE,FALSE,FALSE,FALSE,FALSE,FALSE,9,65532,65532,FALSE,FALSE,TRUE,TRUE,TRUE}</definedName>
    <definedName name="otro" localSheetId="113" hidden="1">{FALSE,FALSE,-1.25,-15.5,484.5,276.75,FALSE,FALSE,TRUE,TRUE,0,12,#N/A,46,#N/A,2.93460490463215,15.35,1,FALSE,FALSE,3,TRUE,1,FALSE,100,"Swvu.PLA1.","ACwvu.PLA1.",#N/A,FALSE,FALSE,0,0,0,0,2,"","",TRUE,TRUE,FALSE,FALSE,1,60,#N/A,#N/A,FALSE,FALSE,FALSE,FALSE,FALSE,FALSE,FALSE,9,65532,65532,FALSE,FALSE,TRUE,TRUE,TRUE}</definedName>
    <definedName name="otro" localSheetId="114"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4"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1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1" hidden="1">{FALSE,FALSE,-1.25,-15.5,484.5,276.75,FALSE,FALSE,TRUE,TRUE,0,12,#N/A,46,#N/A,2.93460490463215,15.35,1,FALSE,FALSE,3,TRUE,1,FALSE,100,"Swvu.PLA1.","ACwvu.PLA1.",#N/A,FALSE,FALSE,0,0,0,0,2,"","",TRUE,TRUE,FALSE,FALSE,1,60,#N/A,#N/A,FALSE,FALSE,FALSE,FALSE,FALSE,FALSE,FALSE,9,65532,65532,FALSE,FALSE,TRUE,TRUE,TRUE}</definedName>
    <definedName name="otro" localSheetId="174"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PUT">#REF!</definedName>
    <definedName name="outs_debt" localSheetId="0" hidden="1">'[33]2'!#REF!</definedName>
    <definedName name="outs_debt" localSheetId="44" hidden="1">'[33]2'!#REF!</definedName>
    <definedName name="outs_debt" localSheetId="45" hidden="1">'[33]2'!#REF!</definedName>
    <definedName name="outs_debt" localSheetId="46" hidden="1">'[33]2'!#REF!</definedName>
    <definedName name="outs_debt" localSheetId="47" hidden="1">'[33]2'!#REF!</definedName>
    <definedName name="outs_debt" localSheetId="48" hidden="1">'[33]2'!#REF!</definedName>
    <definedName name="outs_debt" localSheetId="49" hidden="1">'[33]2'!#REF!</definedName>
    <definedName name="outs_debt" localSheetId="50" hidden="1">'[33]2'!#REF!</definedName>
    <definedName name="outs_debt" localSheetId="54" hidden="1">'[33]2'!#REF!</definedName>
    <definedName name="outs_debt" localSheetId="55" hidden="1">'[33]2'!#REF!</definedName>
    <definedName name="outs_debt" localSheetId="56" hidden="1">'[33]2'!#REF!</definedName>
    <definedName name="outs_debt" localSheetId="57" hidden="1">'[33]2'!#REF!</definedName>
    <definedName name="outs_debt" localSheetId="58" hidden="1">'[33]2'!#REF!</definedName>
    <definedName name="outs_debt" localSheetId="59" hidden="1">'[33]2'!#REF!</definedName>
    <definedName name="outs_debt" localSheetId="60" hidden="1">'[33]2'!#REF!</definedName>
    <definedName name="outs_debt" localSheetId="61" hidden="1">'[33]2'!#REF!</definedName>
    <definedName name="outs_debt" localSheetId="62" hidden="1">'[33]2'!#REF!</definedName>
    <definedName name="outs_debt" hidden="1">'[33]2'!#REF!</definedName>
    <definedName name="pam" localSheetId="0" hidden="1">#REF!</definedName>
    <definedName name="pam" localSheetId="115" hidden="1">#REF!</definedName>
    <definedName name="pam" localSheetId="168" hidden="1">#REF!</definedName>
    <definedName name="pam" localSheetId="169" hidden="1">#REF!</definedName>
    <definedName name="pam" localSheetId="170" hidden="1">#REF!</definedName>
    <definedName name="pam" localSheetId="171" hidden="1">#REF!</definedName>
    <definedName name="pam" localSheetId="172" hidden="1">#REF!</definedName>
    <definedName name="pam" localSheetId="181" hidden="1">#REF!</definedName>
    <definedName name="pam" localSheetId="44" hidden="1">#REF!</definedName>
    <definedName name="pam" localSheetId="45" hidden="1">#REF!</definedName>
    <definedName name="pam" localSheetId="46" hidden="1">#REF!</definedName>
    <definedName name="pam" localSheetId="47" hidden="1">#REF!</definedName>
    <definedName name="pam" localSheetId="48" hidden="1">#REF!</definedName>
    <definedName name="pam" localSheetId="49" hidden="1">#REF!</definedName>
    <definedName name="pam" localSheetId="50" hidden="1">#REF!</definedName>
    <definedName name="pam" localSheetId="54" hidden="1">#REF!</definedName>
    <definedName name="pam" localSheetId="55" hidden="1">#REF!</definedName>
    <definedName name="pam" localSheetId="56" hidden="1">#REF!</definedName>
    <definedName name="pam" localSheetId="57" hidden="1">#REF!</definedName>
    <definedName name="pam" localSheetId="58" hidden="1">#REF!</definedName>
    <definedName name="pam" localSheetId="59" hidden="1">#REF!</definedName>
    <definedName name="pam" localSheetId="60" hidden="1">#REF!</definedName>
    <definedName name="pam" localSheetId="61" hidden="1">#REF!</definedName>
    <definedName name="pam" localSheetId="86" hidden="1">#REF!</definedName>
    <definedName name="pam" localSheetId="102" hidden="1">#REF!</definedName>
    <definedName name="pam" localSheetId="112" hidden="1">#REF!</definedName>
    <definedName name="pam" localSheetId="113" hidden="1">#REF!</definedName>
    <definedName name="pam" localSheetId="114" hidden="1">#REF!</definedName>
    <definedName name="pam" localSheetId="103" hidden="1">#REF!</definedName>
    <definedName name="pam" localSheetId="104" hidden="1">#REF!</definedName>
    <definedName name="pam" localSheetId="105" hidden="1">#REF!</definedName>
    <definedName name="pam" localSheetId="106" hidden="1">#REF!</definedName>
    <definedName name="pam" localSheetId="107" hidden="1">#REF!</definedName>
    <definedName name="pam" localSheetId="108" hidden="1">#REF!</definedName>
    <definedName name="pam" localSheetId="109" hidden="1">#REF!</definedName>
    <definedName name="pam" localSheetId="110" hidden="1">#REF!</definedName>
    <definedName name="pam" localSheetId="111" hidden="1">#REF!</definedName>
    <definedName name="pam" hidden="1">#REF!</definedName>
    <definedName name="pame" localSheetId="0" hidden="1">#REF!</definedName>
    <definedName name="pame" localSheetId="115" hidden="1">#REF!</definedName>
    <definedName name="pame" localSheetId="168" hidden="1">#REF!</definedName>
    <definedName name="pame" localSheetId="169" hidden="1">#REF!</definedName>
    <definedName name="pame" localSheetId="170" hidden="1">#REF!</definedName>
    <definedName name="pame" localSheetId="171" hidden="1">#REF!</definedName>
    <definedName name="pame" localSheetId="172" hidden="1">#REF!</definedName>
    <definedName name="pame" localSheetId="181" hidden="1">#REF!</definedName>
    <definedName name="pame" localSheetId="44" hidden="1">#REF!</definedName>
    <definedName name="pame" localSheetId="45" hidden="1">#REF!</definedName>
    <definedName name="pame" localSheetId="46" hidden="1">#REF!</definedName>
    <definedName name="pame" localSheetId="47" hidden="1">#REF!</definedName>
    <definedName name="pame" localSheetId="48" hidden="1">#REF!</definedName>
    <definedName name="pame" localSheetId="49" hidden="1">#REF!</definedName>
    <definedName name="pame" localSheetId="50" hidden="1">#REF!</definedName>
    <definedName name="pame" localSheetId="54" hidden="1">#REF!</definedName>
    <definedName name="pame" localSheetId="55" hidden="1">#REF!</definedName>
    <definedName name="pame" localSheetId="56" hidden="1">#REF!</definedName>
    <definedName name="pame" localSheetId="57" hidden="1">#REF!</definedName>
    <definedName name="pame" localSheetId="58" hidden="1">#REF!</definedName>
    <definedName name="pame" localSheetId="59" hidden="1">#REF!</definedName>
    <definedName name="pame" localSheetId="60" hidden="1">#REF!</definedName>
    <definedName name="pame" localSheetId="61" hidden="1">#REF!</definedName>
    <definedName name="pame" localSheetId="86" hidden="1">#REF!</definedName>
    <definedName name="pame" localSheetId="102" hidden="1">#REF!</definedName>
    <definedName name="pame" localSheetId="112" hidden="1">#REF!</definedName>
    <definedName name="pame" localSheetId="113" hidden="1">#REF!</definedName>
    <definedName name="pame" localSheetId="114" hidden="1">#REF!</definedName>
    <definedName name="pame" localSheetId="103" hidden="1">#REF!</definedName>
    <definedName name="pame" localSheetId="104" hidden="1">#REF!</definedName>
    <definedName name="pame" localSheetId="105" hidden="1">#REF!</definedName>
    <definedName name="pame" localSheetId="106" hidden="1">#REF!</definedName>
    <definedName name="pame" localSheetId="107" hidden="1">#REF!</definedName>
    <definedName name="pame" localSheetId="108" hidden="1">#REF!</definedName>
    <definedName name="pame" localSheetId="109" hidden="1">#REF!</definedName>
    <definedName name="pame" localSheetId="110" hidden="1">#REF!</definedName>
    <definedName name="pame" localSheetId="111" hidden="1">#REF!</definedName>
    <definedName name="pame" hidden="1">#REF!</definedName>
    <definedName name="pamela" localSheetId="0" hidden="1">#REF!</definedName>
    <definedName name="pamela" localSheetId="115" hidden="1">#REF!</definedName>
    <definedName name="pamela" localSheetId="168" hidden="1">#REF!</definedName>
    <definedName name="pamela" localSheetId="169" hidden="1">#REF!</definedName>
    <definedName name="pamela" localSheetId="170" hidden="1">#REF!</definedName>
    <definedName name="pamela" localSheetId="171" hidden="1">#REF!</definedName>
    <definedName name="pamela" localSheetId="172" hidden="1">#REF!</definedName>
    <definedName name="pamela" localSheetId="181" hidden="1">#REF!</definedName>
    <definedName name="pamela" localSheetId="44" hidden="1">#REF!</definedName>
    <definedName name="pamela" localSheetId="45" hidden="1">#REF!</definedName>
    <definedName name="pamela" localSheetId="46" hidden="1">#REF!</definedName>
    <definedName name="pamela" localSheetId="47" hidden="1">#REF!</definedName>
    <definedName name="pamela" localSheetId="48" hidden="1">#REF!</definedName>
    <definedName name="pamela" localSheetId="49" hidden="1">#REF!</definedName>
    <definedName name="pamela" localSheetId="50" hidden="1">#REF!</definedName>
    <definedName name="pamela" localSheetId="54" hidden="1">#REF!</definedName>
    <definedName name="pamela" localSheetId="55" hidden="1">#REF!</definedName>
    <definedName name="pamela" localSheetId="56" hidden="1">#REF!</definedName>
    <definedName name="pamela" localSheetId="57" hidden="1">#REF!</definedName>
    <definedName name="pamela" localSheetId="58" hidden="1">#REF!</definedName>
    <definedName name="pamela" localSheetId="59" hidden="1">#REF!</definedName>
    <definedName name="pamela" localSheetId="60" hidden="1">#REF!</definedName>
    <definedName name="pamela" localSheetId="61" hidden="1">#REF!</definedName>
    <definedName name="pamela" localSheetId="86" hidden="1">#REF!</definedName>
    <definedName name="pamela" localSheetId="102" hidden="1">#REF!</definedName>
    <definedName name="pamela" localSheetId="112" hidden="1">#REF!</definedName>
    <definedName name="pamela" localSheetId="113" hidden="1">#REF!</definedName>
    <definedName name="pamela" localSheetId="114" hidden="1">#REF!</definedName>
    <definedName name="pamela" localSheetId="103" hidden="1">#REF!</definedName>
    <definedName name="pamela" localSheetId="104" hidden="1">#REF!</definedName>
    <definedName name="pamela" localSheetId="105" hidden="1">#REF!</definedName>
    <definedName name="pamela" localSheetId="106" hidden="1">#REF!</definedName>
    <definedName name="pamela" localSheetId="107" hidden="1">#REF!</definedName>
    <definedName name="pamela" localSheetId="108" hidden="1">#REF!</definedName>
    <definedName name="pamela" localSheetId="109" hidden="1">#REF!</definedName>
    <definedName name="pamela" localSheetId="110" hidden="1">#REF!</definedName>
    <definedName name="pamela" localSheetId="111" hidden="1">#REF!</definedName>
    <definedName name="pamela" hidden="1">#REF!</definedName>
    <definedName name="PeriodList">'[17]Report Form'!$E$4:$E$74</definedName>
    <definedName name="po" localSheetId="0" hidden="1">#REF!</definedName>
    <definedName name="po" localSheetId="44" hidden="1">#REF!</definedName>
    <definedName name="po" localSheetId="45" hidden="1">#REF!</definedName>
    <definedName name="po" localSheetId="46" hidden="1">#REF!</definedName>
    <definedName name="po" localSheetId="47" hidden="1">#REF!</definedName>
    <definedName name="po" localSheetId="48" hidden="1">#REF!</definedName>
    <definedName name="po" localSheetId="49" hidden="1">#REF!</definedName>
    <definedName name="po" localSheetId="50" hidden="1">#REF!</definedName>
    <definedName name="po" localSheetId="54" hidden="1">#REF!</definedName>
    <definedName name="po" localSheetId="55" hidden="1">#REF!</definedName>
    <definedName name="po" localSheetId="56" hidden="1">#REF!</definedName>
    <definedName name="po" localSheetId="57" hidden="1">#REF!</definedName>
    <definedName name="po" localSheetId="58" hidden="1">#REF!</definedName>
    <definedName name="po" localSheetId="59" hidden="1">#REF!</definedName>
    <definedName name="po" localSheetId="60" hidden="1">#REF!</definedName>
    <definedName name="po" localSheetId="61" hidden="1">#REF!</definedName>
    <definedName name="po" localSheetId="86" hidden="1">#REF!</definedName>
    <definedName name="po" hidden="1">#REF!</definedName>
    <definedName name="ppim" localSheetId="0"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localSheetId="86" hidden="1">#REF!</definedName>
    <definedName name="ppim" hidden="1">#REF!</definedName>
    <definedName name="_xlnm.Print_Area" localSheetId="21">'T 1-13-14'!$A$2:$J$47</definedName>
    <definedName name="_xlnm.Print_Area" localSheetId="51">'T 3-1'!$A$2:$K$51</definedName>
    <definedName name="_xlnm.Print_Area" localSheetId="54">'T 4.1'!$A$1:$G$31</definedName>
    <definedName name="_xlnm.Print_Area" localSheetId="55">'T 4.2'!$A$1:$G$29</definedName>
    <definedName name="_xlnm.Print_Area" localSheetId="56">'T 4.3'!$A$1:$G$28</definedName>
    <definedName name="_xlnm.Print_Area" localSheetId="57">'T 4.4'!$A$1:$H$27</definedName>
    <definedName name="_xlnm.Print_Area" localSheetId="89">'T 7.15 Ctd'!$A$2:$K$43</definedName>
    <definedName name="_xlnm.Print_Area" localSheetId="90">'T 7.16'!$A$2:$K$41</definedName>
    <definedName name="_xlnm.Print_Area">#REF!</definedName>
    <definedName name="Print_Area_MI" localSheetId="86">#REF!</definedName>
    <definedName name="Print_Area_MI">#REF!</definedName>
    <definedName name="_xlnm.Print_Titles" localSheetId="91">'T 7.16 Ctd'!$A:$F</definedName>
    <definedName name="_xlnm.Print_Titles" localSheetId="92">'T 7.17'!$2:$5</definedName>
    <definedName name="_xlnm.Print_Titles" localSheetId="93">'T 7.17 Ctd'!$A:$F</definedName>
    <definedName name="_xlnm.Print_Titles" localSheetId="76">'T 7.3'!$A:$A</definedName>
    <definedName name="pro" localSheetId="86">'[7]10'!#REF!</definedName>
    <definedName name="pro">'[7]10'!#REF!</definedName>
    <definedName name="productivity" localSheetId="0" hidden="1">#REF!</definedName>
    <definedName name="productivity" localSheetId="168" hidden="1">#REF!</definedName>
    <definedName name="productivity" localSheetId="169" hidden="1">#REF!</definedName>
    <definedName name="productivity" localSheetId="170" hidden="1">#REF!</definedName>
    <definedName name="productivity" localSheetId="171" hidden="1">#REF!</definedName>
    <definedName name="productivity" localSheetId="172" hidden="1">#REF!</definedName>
    <definedName name="productivity" localSheetId="44" hidden="1">#REF!</definedName>
    <definedName name="productivity" localSheetId="45" hidden="1">#REF!</definedName>
    <definedName name="productivity" localSheetId="46" hidden="1">#REF!</definedName>
    <definedName name="productivity" localSheetId="47" hidden="1">#REF!</definedName>
    <definedName name="productivity" localSheetId="48" hidden="1">#REF!</definedName>
    <definedName name="productivity" localSheetId="49" hidden="1">#REF!</definedName>
    <definedName name="productivity" localSheetId="50" hidden="1">#REF!</definedName>
    <definedName name="productivity" localSheetId="54" hidden="1">#REF!</definedName>
    <definedName name="productivity" localSheetId="55" hidden="1">#REF!</definedName>
    <definedName name="productivity" localSheetId="56" hidden="1">#REF!</definedName>
    <definedName name="productivity" localSheetId="57" hidden="1">#REF!</definedName>
    <definedName name="productivity" localSheetId="58" hidden="1">#REF!</definedName>
    <definedName name="productivity" localSheetId="59" hidden="1">#REF!</definedName>
    <definedName name="productivity" localSheetId="60" hidden="1">#REF!</definedName>
    <definedName name="productivity" localSheetId="61" hidden="1">#REF!</definedName>
    <definedName name="productivity" localSheetId="86" hidden="1">#REF!</definedName>
    <definedName name="productivity" hidden="1">#REF!</definedName>
    <definedName name="QEDF" localSheetId="86">'[20]Table-1'!#REF!</definedName>
    <definedName name="QEDF">'[20]Table-1'!#REF!</definedName>
    <definedName name="rainl" localSheetId="0" hidden="1">#REF!</definedName>
    <definedName name="rainl" localSheetId="44" hidden="1">#REF!</definedName>
    <definedName name="rainl" localSheetId="45" hidden="1">#REF!</definedName>
    <definedName name="rainl" localSheetId="46" hidden="1">#REF!</definedName>
    <definedName name="rainl" localSheetId="47" hidden="1">#REF!</definedName>
    <definedName name="rainl" localSheetId="48" hidden="1">#REF!</definedName>
    <definedName name="rainl" localSheetId="49" hidden="1">#REF!</definedName>
    <definedName name="rainl" localSheetId="50" hidden="1">#REF!</definedName>
    <definedName name="rainl" localSheetId="54" hidden="1">#REF!</definedName>
    <definedName name="rainl" localSheetId="55" hidden="1">#REF!</definedName>
    <definedName name="rainl" localSheetId="56" hidden="1">#REF!</definedName>
    <definedName name="rainl" localSheetId="57" hidden="1">#REF!</definedName>
    <definedName name="rainl" localSheetId="58" hidden="1">#REF!</definedName>
    <definedName name="rainl" localSheetId="59" hidden="1">#REF!</definedName>
    <definedName name="rainl" localSheetId="60" hidden="1">#REF!</definedName>
    <definedName name="rainl" localSheetId="61" hidden="1">#REF!</definedName>
    <definedName name="rainl" localSheetId="86" hidden="1">#REF!</definedName>
    <definedName name="rainl" hidden="1">#REF!</definedName>
    <definedName name="raml" localSheetId="0" hidden="1">#REF!</definedName>
    <definedName name="raml" localSheetId="44" hidden="1">#REF!</definedName>
    <definedName name="raml" localSheetId="45" hidden="1">#REF!</definedName>
    <definedName name="raml" localSheetId="46" hidden="1">#REF!</definedName>
    <definedName name="raml" localSheetId="47" hidden="1">#REF!</definedName>
    <definedName name="raml" localSheetId="48" hidden="1">#REF!</definedName>
    <definedName name="raml" localSheetId="49" hidden="1">#REF!</definedName>
    <definedName name="raml" localSheetId="50" hidden="1">#REF!</definedName>
    <definedName name="raml" localSheetId="54" hidden="1">#REF!</definedName>
    <definedName name="raml" localSheetId="55" hidden="1">#REF!</definedName>
    <definedName name="raml" localSheetId="56" hidden="1">#REF!</definedName>
    <definedName name="raml" localSheetId="57" hidden="1">#REF!</definedName>
    <definedName name="raml" localSheetId="58" hidden="1">#REF!</definedName>
    <definedName name="raml" localSheetId="59" hidden="1">#REF!</definedName>
    <definedName name="raml" localSheetId="60" hidden="1">#REF!</definedName>
    <definedName name="raml" localSheetId="61" hidden="1">#REF!</definedName>
    <definedName name="raml" localSheetId="86" hidden="1">#REF!</definedName>
    <definedName name="raml" hidden="1">#REF!</definedName>
    <definedName name="re" localSheetId="86">[25]Page77!#REF!</definedName>
    <definedName name="re">[25]Page77!#REF!</definedName>
    <definedName name="reka" localSheetId="0" hidden="1">#REF!</definedName>
    <definedName name="reka" localSheetId="44" hidden="1">#REF!</definedName>
    <definedName name="reka" localSheetId="45" hidden="1">#REF!</definedName>
    <definedName name="reka" localSheetId="46" hidden="1">#REF!</definedName>
    <definedName name="reka" localSheetId="47" hidden="1">#REF!</definedName>
    <definedName name="reka" localSheetId="48" hidden="1">#REF!</definedName>
    <definedName name="reka" localSheetId="49" hidden="1">#REF!</definedName>
    <definedName name="reka" localSheetId="50" hidden="1">#REF!</definedName>
    <definedName name="reka" localSheetId="54" hidden="1">#REF!</definedName>
    <definedName name="reka" localSheetId="55" hidden="1">#REF!</definedName>
    <definedName name="reka" localSheetId="56" hidden="1">#REF!</definedName>
    <definedName name="reka" localSheetId="57" hidden="1">#REF!</definedName>
    <definedName name="reka" localSheetId="58" hidden="1">#REF!</definedName>
    <definedName name="reka" localSheetId="59" hidden="1">#REF!</definedName>
    <definedName name="reka" localSheetId="60" hidden="1">#REF!</definedName>
    <definedName name="reka" localSheetId="61" hidden="1">#REF!</definedName>
    <definedName name="reka" localSheetId="86" hidden="1">#REF!</definedName>
    <definedName name="reka" hidden="1">#REF!</definedName>
    <definedName name="Reporting_Country_Code" localSheetId="86">#REF!</definedName>
    <definedName name="Reporting_Country_Code">#REF!</definedName>
    <definedName name="Reporting_Country_Name" localSheetId="86">#REF!</definedName>
    <definedName name="Reporting_Country_Name">#REF!</definedName>
    <definedName name="Reporting_Currency_Code">#REF!</definedName>
    <definedName name="Reporting_Currency_Name">#REF!</definedName>
    <definedName name="Reporting_Scale_Name">#REF!</definedName>
    <definedName name="rg">'[20]Table-1'!#REF!</definedName>
    <definedName name="rn" localSheetId="0" hidden="1">{#N/A,#N/A,TRUE,"Table1USD";#N/A,#N/A,TRUE,"Table1GBP"}</definedName>
    <definedName name="rn" localSheetId="115" hidden="1">{#N/A,#N/A,TRUE,"Table1USD";#N/A,#N/A,TRUE,"Table1GBP"}</definedName>
    <definedName name="rn" localSheetId="121" hidden="1">{#N/A,#N/A,TRUE,"Table1USD";#N/A,#N/A,TRUE,"Table1GBP"}</definedName>
    <definedName name="rn" localSheetId="122" hidden="1">{#N/A,#N/A,TRUE,"Table1USD";#N/A,#N/A,TRUE,"Table1GBP"}</definedName>
    <definedName name="rn" localSheetId="123" hidden="1">{#N/A,#N/A,TRUE,"Table1USD";#N/A,#N/A,TRUE,"Table1GBP"}</definedName>
    <definedName name="rn" localSheetId="117" hidden="1">{#N/A,#N/A,TRUE,"Table1USD";#N/A,#N/A,TRUE,"Table1GBP"}</definedName>
    <definedName name="rn" localSheetId="118" hidden="1">{#N/A,#N/A,TRUE,"Table1USD";#N/A,#N/A,TRUE,"Table1GBP"}</definedName>
    <definedName name="rn" localSheetId="119" hidden="1">{#N/A,#N/A,TRUE,"Table1USD";#N/A,#N/A,TRUE,"Table1GBP"}</definedName>
    <definedName name="rn" localSheetId="120" hidden="1">{#N/A,#N/A,TRUE,"Table1USD";#N/A,#N/A,TRUE,"Table1GBP"}</definedName>
    <definedName name="rn" localSheetId="154" hidden="1">{#N/A,#N/A,TRUE,"Table1USD";#N/A,#N/A,TRUE,"Table1GBP"}</definedName>
    <definedName name="rn" localSheetId="160" hidden="1">{#N/A,#N/A,TRUE,"Table1USD";#N/A,#N/A,TRUE,"Table1GBP"}</definedName>
    <definedName name="rn" localSheetId="163" hidden="1">{#N/A,#N/A,TRUE,"Table1USD";#N/A,#N/A,TRUE,"Table1GBP"}</definedName>
    <definedName name="rn" localSheetId="168" hidden="1">{#N/A,#N/A,TRUE,"Table1USD";#N/A,#N/A,TRUE,"Table1GBP"}</definedName>
    <definedName name="rn" localSheetId="169" hidden="1">{#N/A,#N/A,TRUE,"Table1USD";#N/A,#N/A,TRUE,"Table1GBP"}</definedName>
    <definedName name="rn" localSheetId="170" hidden="1">{#N/A,#N/A,TRUE,"Table1USD";#N/A,#N/A,TRUE,"Table1GBP"}</definedName>
    <definedName name="rn" localSheetId="171" hidden="1">{#N/A,#N/A,TRUE,"Table1USD";#N/A,#N/A,TRUE,"Table1GBP"}</definedName>
    <definedName name="rn" localSheetId="172" hidden="1">{#N/A,#N/A,TRUE,"Table1USD";#N/A,#N/A,TRUE,"Table1GBP"}</definedName>
    <definedName name="rn" localSheetId="181"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72" hidden="1">{#N/A,#N/A,TRUE,"Table1USD";#N/A,#N/A,TRUE,"Table1GBP"}</definedName>
    <definedName name="rn" localSheetId="73" hidden="1">{#N/A,#N/A,TRUE,"Table1USD";#N/A,#N/A,TRUE,"Table1GBP"}</definedName>
    <definedName name="rn" localSheetId="67" hidden="1">{#N/A,#N/A,TRUE,"Table1USD";#N/A,#N/A,TRUE,"Table1GBP"}</definedName>
    <definedName name="rn" localSheetId="86" hidden="1">{#N/A,#N/A,TRUE,"Table1USD";#N/A,#N/A,TRUE,"Table1GBP"}</definedName>
    <definedName name="rn" localSheetId="102" hidden="1">{#N/A,#N/A,TRUE,"Table1USD";#N/A,#N/A,TRUE,"Table1GBP"}</definedName>
    <definedName name="rn" localSheetId="112" hidden="1">{#N/A,#N/A,TRUE,"Table1USD";#N/A,#N/A,TRUE,"Table1GBP"}</definedName>
    <definedName name="rn" localSheetId="113" hidden="1">{#N/A,#N/A,TRUE,"Table1USD";#N/A,#N/A,TRUE,"Table1GBP"}</definedName>
    <definedName name="rn" localSheetId="114" hidden="1">{#N/A,#N/A,TRUE,"Table1USD";#N/A,#N/A,TRUE,"Table1GBP"}</definedName>
    <definedName name="rn" localSheetId="103" hidden="1">{#N/A,#N/A,TRUE,"Table1USD";#N/A,#N/A,TRUE,"Table1GBP"}</definedName>
    <definedName name="rn" localSheetId="104" hidden="1">{#N/A,#N/A,TRUE,"Table1USD";#N/A,#N/A,TRUE,"Table1GBP"}</definedName>
    <definedName name="rn" localSheetId="105" hidden="1">{#N/A,#N/A,TRUE,"Table1USD";#N/A,#N/A,TRUE,"Table1GBP"}</definedName>
    <definedName name="rn" localSheetId="106" hidden="1">{#N/A,#N/A,TRUE,"Table1USD";#N/A,#N/A,TRUE,"Table1GBP"}</definedName>
    <definedName name="rn" localSheetId="107" hidden="1">{#N/A,#N/A,TRUE,"Table1USD";#N/A,#N/A,TRUE,"Table1GBP"}</definedName>
    <definedName name="rn" localSheetId="108" hidden="1">{#N/A,#N/A,TRUE,"Table1USD";#N/A,#N/A,TRUE,"Table1GBP"}</definedName>
    <definedName name="rn" localSheetId="109" hidden="1">{#N/A,#N/A,TRUE,"Table1USD";#N/A,#N/A,TRUE,"Table1GBP"}</definedName>
    <definedName name="rn" localSheetId="110" hidden="1">{#N/A,#N/A,TRUE,"Table1USD";#N/A,#N/A,TRUE,"Table1GBP"}</definedName>
    <definedName name="rn" localSheetId="111" hidden="1">{#N/A,#N/A,TRUE,"Table1USD";#N/A,#N/A,TRUE,"Table1GBP"}</definedName>
    <definedName name="rn" localSheetId="174" hidden="1">{#N/A,#N/A,TRUE,"Table1USD";#N/A,#N/A,TRUE,"Table1GBP"}</definedName>
    <definedName name="rn" localSheetId="66" hidden="1">{#N/A,#N/A,TRUE,"Table1USD";#N/A,#N/A,TRUE,"Table1GBP"}</definedName>
    <definedName name="rn" localSheetId="70" hidden="1">{#N/A,#N/A,TRUE,"Table1USD";#N/A,#N/A,TRUE,"Table1GBP"}</definedName>
    <definedName name="rn" hidden="1">{#N/A,#N/A,TRUE,"Table1USD";#N/A,#N/A,TRUE,"Table1GBP"}</definedName>
    <definedName name="rr" localSheetId="0" hidden="1">{"Riqfin97",#N/A,FALSE,"Tran";"Riqfinpro",#N/A,FALSE,"Tran"}</definedName>
    <definedName name="rr" localSheetId="115" hidden="1">{"Riqfin97",#N/A,FALSE,"Tran";"Riqfinpro",#N/A,FALSE,"Tran"}</definedName>
    <definedName name="rr" localSheetId="121" hidden="1">{"Riqfin97",#N/A,FALSE,"Tran";"Riqfinpro",#N/A,FALSE,"Tran"}</definedName>
    <definedName name="rr" localSheetId="122" hidden="1">{"Riqfin97",#N/A,FALSE,"Tran";"Riqfinpro",#N/A,FALSE,"Tran"}</definedName>
    <definedName name="rr" localSheetId="123" hidden="1">{"Riqfin97",#N/A,FALSE,"Tran";"Riqfinpro",#N/A,FALSE,"Tran"}</definedName>
    <definedName name="rr" localSheetId="117" hidden="1">{"Riqfin97",#N/A,FALSE,"Tran";"Riqfinpro",#N/A,FALSE,"Tran"}</definedName>
    <definedName name="rr" localSheetId="118" hidden="1">{"Riqfin97",#N/A,FALSE,"Tran";"Riqfinpro",#N/A,FALSE,"Tran"}</definedName>
    <definedName name="rr" localSheetId="119" hidden="1">{"Riqfin97",#N/A,FALSE,"Tran";"Riqfinpro",#N/A,FALSE,"Tran"}</definedName>
    <definedName name="rr" localSheetId="120" hidden="1">{"Riqfin97",#N/A,FALSE,"Tran";"Riqfinpro",#N/A,FALSE,"Tran"}</definedName>
    <definedName name="rr" localSheetId="154" hidden="1">{"Riqfin97",#N/A,FALSE,"Tran";"Riqfinpro",#N/A,FALSE,"Tran"}</definedName>
    <definedName name="rr" localSheetId="160" hidden="1">{"Riqfin97",#N/A,FALSE,"Tran";"Riqfinpro",#N/A,FALSE,"Tran"}</definedName>
    <definedName name="rr" localSheetId="163" hidden="1">{"Riqfin97",#N/A,FALSE,"Tran";"Riqfinpro",#N/A,FALSE,"Tran"}</definedName>
    <definedName name="rr" localSheetId="168" hidden="1">{"Riqfin97",#N/A,FALSE,"Tran";"Riqfinpro",#N/A,FALSE,"Tran"}</definedName>
    <definedName name="rr" localSheetId="169" hidden="1">{"Riqfin97",#N/A,FALSE,"Tran";"Riqfinpro",#N/A,FALSE,"Tran"}</definedName>
    <definedName name="rr" localSheetId="170" hidden="1">{"Riqfin97",#N/A,FALSE,"Tran";"Riqfinpro",#N/A,FALSE,"Tran"}</definedName>
    <definedName name="rr" localSheetId="171" hidden="1">{"Riqfin97",#N/A,FALSE,"Tran";"Riqfinpro",#N/A,FALSE,"Tran"}</definedName>
    <definedName name="rr" localSheetId="172" hidden="1">{"Riqfin97",#N/A,FALSE,"Tran";"Riqfinpro",#N/A,FALSE,"Tran"}</definedName>
    <definedName name="rr" localSheetId="181"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72" hidden="1">{"Riqfin97",#N/A,FALSE,"Tran";"Riqfinpro",#N/A,FALSE,"Tran"}</definedName>
    <definedName name="rr" localSheetId="73" hidden="1">{"Riqfin97",#N/A,FALSE,"Tran";"Riqfinpro",#N/A,FALSE,"Tran"}</definedName>
    <definedName name="rr" localSheetId="67" hidden="1">{"Riqfin97",#N/A,FALSE,"Tran";"Riqfinpro",#N/A,FALSE,"Tran"}</definedName>
    <definedName name="rr" localSheetId="86" hidden="1">{"Riqfin97",#N/A,FALSE,"Tran";"Riqfinpro",#N/A,FALSE,"Tran"}</definedName>
    <definedName name="rr" localSheetId="102" hidden="1">{"Riqfin97",#N/A,FALSE,"Tran";"Riqfinpro",#N/A,FALSE,"Tran"}</definedName>
    <definedName name="rr" localSheetId="112" hidden="1">{"Riqfin97",#N/A,FALSE,"Tran";"Riqfinpro",#N/A,FALSE,"Tran"}</definedName>
    <definedName name="rr" localSheetId="113" hidden="1">{"Riqfin97",#N/A,FALSE,"Tran";"Riqfinpro",#N/A,FALSE,"Tran"}</definedName>
    <definedName name="rr" localSheetId="114" hidden="1">{"Riqfin97",#N/A,FALSE,"Tran";"Riqfinpro",#N/A,FALSE,"Tran"}</definedName>
    <definedName name="rr" localSheetId="103" hidden="1">{"Riqfin97",#N/A,FALSE,"Tran";"Riqfinpro",#N/A,FALSE,"Tran"}</definedName>
    <definedName name="rr" localSheetId="104" hidden="1">{"Riqfin97",#N/A,FALSE,"Tran";"Riqfinpro",#N/A,FALSE,"Tran"}</definedName>
    <definedName name="rr" localSheetId="105"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74" hidden="1">{"Riqfin97",#N/A,FALSE,"Tran";"Riqfinpro",#N/A,FALSE,"Tran"}</definedName>
    <definedName name="rr" localSheetId="66" hidden="1">{"Riqfin97",#N/A,FALSE,"Tran";"Riqfinpro",#N/A,FALSE,"Tran"}</definedName>
    <definedName name="rr" localSheetId="70" hidden="1">{"Riqfin97",#N/A,FALSE,"Tran";"Riqfinpro",#N/A,FALSE,"Tran"}</definedName>
    <definedName name="rr" hidden="1">{"Riqfin97",#N/A,FALSE,"Tran";"Riqfinpro",#N/A,FALSE,"Tran"}</definedName>
    <definedName name="rt" localSheetId="0" hidden="1">#REF!</definedName>
    <definedName name="rt" localSheetId="115" hidden="1">#REF!</definedName>
    <definedName name="rt" localSheetId="168" hidden="1">#REF!</definedName>
    <definedName name="rt" localSheetId="169" hidden="1">#REF!</definedName>
    <definedName name="rt" localSheetId="170" hidden="1">#REF!</definedName>
    <definedName name="rt" localSheetId="171" hidden="1">#REF!</definedName>
    <definedName name="rt" localSheetId="172" hidden="1">#REF!</definedName>
    <definedName name="rt" localSheetId="181" hidden="1">#REF!</definedName>
    <definedName name="rt" localSheetId="44" hidden="1">#REF!</definedName>
    <definedName name="rt" localSheetId="45" hidden="1">#REF!</definedName>
    <definedName name="rt" localSheetId="46" hidden="1">#REF!</definedName>
    <definedName name="rt" localSheetId="47" hidden="1">#REF!</definedName>
    <definedName name="rt" localSheetId="48" hidden="1">#REF!</definedName>
    <definedName name="rt" localSheetId="49" hidden="1">#REF!</definedName>
    <definedName name="rt" localSheetId="50" hidden="1">#REF!</definedName>
    <definedName name="rt" localSheetId="54" hidden="1">#REF!</definedName>
    <definedName name="rt" localSheetId="55" hidden="1">#REF!</definedName>
    <definedName name="rt" localSheetId="56" hidden="1">#REF!</definedName>
    <definedName name="rt" localSheetId="57" hidden="1">#REF!</definedName>
    <definedName name="rt" localSheetId="58" hidden="1">#REF!</definedName>
    <definedName name="rt" localSheetId="59" hidden="1">#REF!</definedName>
    <definedName name="rt" localSheetId="60" hidden="1">#REF!</definedName>
    <definedName name="rt" localSheetId="61" hidden="1">#REF!</definedName>
    <definedName name="rt" localSheetId="86" hidden="1">#REF!</definedName>
    <definedName name="rt" localSheetId="102" hidden="1">#REF!</definedName>
    <definedName name="rt" localSheetId="112" hidden="1">#REF!</definedName>
    <definedName name="rt" localSheetId="113" hidden="1">#REF!</definedName>
    <definedName name="rt" localSheetId="114" hidden="1">#REF!</definedName>
    <definedName name="rt" localSheetId="103" hidden="1">#REF!</definedName>
    <definedName name="rt" localSheetId="104" hidden="1">#REF!</definedName>
    <definedName name="rt" localSheetId="105" hidden="1">#REF!</definedName>
    <definedName name="rt" localSheetId="106" hidden="1">#REF!</definedName>
    <definedName name="rt" localSheetId="107" hidden="1">#REF!</definedName>
    <definedName name="rt" localSheetId="108" hidden="1">#REF!</definedName>
    <definedName name="rt" localSheetId="109" hidden="1">#REF!</definedName>
    <definedName name="rt" localSheetId="110" hidden="1">#REF!</definedName>
    <definedName name="rt" localSheetId="111" hidden="1">#REF!</definedName>
    <definedName name="rt" hidden="1">#REF!</definedName>
    <definedName name="rtre" localSheetId="0" hidden="1">{"Main Economic Indicators",#N/A,FALSE,"C"}</definedName>
    <definedName name="rtre" localSheetId="115" hidden="1">{"Main Economic Indicators",#N/A,FALSE,"C"}</definedName>
    <definedName name="rtre" localSheetId="121" hidden="1">{"Main Economic Indicators",#N/A,FALSE,"C"}</definedName>
    <definedName name="rtre" localSheetId="122" hidden="1">{"Main Economic Indicators",#N/A,FALSE,"C"}</definedName>
    <definedName name="rtre" localSheetId="123" hidden="1">{"Main Economic Indicators",#N/A,FALSE,"C"}</definedName>
    <definedName name="rtre" localSheetId="117" hidden="1">{"Main Economic Indicators",#N/A,FALSE,"C"}</definedName>
    <definedName name="rtre" localSheetId="118" hidden="1">{"Main Economic Indicators",#N/A,FALSE,"C"}</definedName>
    <definedName name="rtre" localSheetId="119" hidden="1">{"Main Economic Indicators",#N/A,FALSE,"C"}</definedName>
    <definedName name="rtre" localSheetId="120" hidden="1">{"Main Economic Indicators",#N/A,FALSE,"C"}</definedName>
    <definedName name="rtre" localSheetId="154" hidden="1">{"Main Economic Indicators",#N/A,FALSE,"C"}</definedName>
    <definedName name="rtre" localSheetId="160" hidden="1">{"Main Economic Indicators",#N/A,FALSE,"C"}</definedName>
    <definedName name="rtre" localSheetId="163" hidden="1">{"Main Economic Indicators",#N/A,FALSE,"C"}</definedName>
    <definedName name="rtre" localSheetId="168" hidden="1">{"Main Economic Indicators",#N/A,FALSE,"C"}</definedName>
    <definedName name="rtre" localSheetId="169" hidden="1">{"Main Economic Indicators",#N/A,FALSE,"C"}</definedName>
    <definedName name="rtre" localSheetId="170" hidden="1">{"Main Economic Indicators",#N/A,FALSE,"C"}</definedName>
    <definedName name="rtre" localSheetId="171" hidden="1">{"Main Economic Indicators",#N/A,FALSE,"C"}</definedName>
    <definedName name="rtre" localSheetId="172" hidden="1">{"Main Economic Indicators",#N/A,FALSE,"C"}</definedName>
    <definedName name="rtre" localSheetId="181"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72" hidden="1">{"Main Economic Indicators",#N/A,FALSE,"C"}</definedName>
    <definedName name="rtre" localSheetId="73" hidden="1">{"Main Economic Indicators",#N/A,FALSE,"C"}</definedName>
    <definedName name="rtre" localSheetId="67" hidden="1">{"Main Economic Indicators",#N/A,FALSE,"C"}</definedName>
    <definedName name="rtre" localSheetId="86" hidden="1">{"Main Economic Indicators",#N/A,FALSE,"C"}</definedName>
    <definedName name="rtre" localSheetId="102" hidden="1">{"Main Economic Indicators",#N/A,FALSE,"C"}</definedName>
    <definedName name="rtre" localSheetId="112" hidden="1">{"Main Economic Indicators",#N/A,FALSE,"C"}</definedName>
    <definedName name="rtre" localSheetId="113" hidden="1">{"Main Economic Indicators",#N/A,FALSE,"C"}</definedName>
    <definedName name="rtre" localSheetId="114" hidden="1">{"Main Economic Indicators",#N/A,FALSE,"C"}</definedName>
    <definedName name="rtre" localSheetId="103" hidden="1">{"Main Economic Indicators",#N/A,FALSE,"C"}</definedName>
    <definedName name="rtre" localSheetId="104" hidden="1">{"Main Economic Indicators",#N/A,FALSE,"C"}</definedName>
    <definedName name="rtre" localSheetId="105"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74" hidden="1">{"Main Economic Indicators",#N/A,FALSE,"C"}</definedName>
    <definedName name="rtre" localSheetId="66" hidden="1">{"Main Economic Indicators",#N/A,FALSE,"C"}</definedName>
    <definedName name="rtre" localSheetId="70" hidden="1">{"Main Economic Indicators",#N/A,FALSE,"C"}</definedName>
    <definedName name="rtre" hidden="1">{"Main Economic Indicators",#N/A,FALSE,"C"}</definedName>
    <definedName name="Rwvu.PLA2." localSheetId="0" hidden="1">'[8]COP FED'!#REF!</definedName>
    <definedName name="Rwvu.PLA2." localSheetId="44" hidden="1">'[8]COP FED'!#REF!</definedName>
    <definedName name="Rwvu.PLA2." localSheetId="45" hidden="1">'[8]COP FED'!#REF!</definedName>
    <definedName name="Rwvu.PLA2." localSheetId="46" hidden="1">'[8]COP FED'!#REF!</definedName>
    <definedName name="Rwvu.PLA2." localSheetId="47" hidden="1">'[8]COP FED'!#REF!</definedName>
    <definedName name="Rwvu.PLA2." localSheetId="48" hidden="1">'[8]COP FED'!#REF!</definedName>
    <definedName name="Rwvu.PLA2." localSheetId="49" hidden="1">'[8]COP FED'!#REF!</definedName>
    <definedName name="Rwvu.PLA2." localSheetId="50" hidden="1">'[8]COP FED'!#REF!</definedName>
    <definedName name="Rwvu.PLA2." localSheetId="54" hidden="1">'[8]COP FED'!#REF!</definedName>
    <definedName name="Rwvu.PLA2." localSheetId="55" hidden="1">'[8]COP FED'!#REF!</definedName>
    <definedName name="Rwvu.PLA2." localSheetId="56" hidden="1">'[8]COP FED'!#REF!</definedName>
    <definedName name="Rwvu.PLA2." localSheetId="57" hidden="1">'[8]COP FED'!#REF!</definedName>
    <definedName name="Rwvu.PLA2." localSheetId="58" hidden="1">'[8]COP FED'!#REF!</definedName>
    <definedName name="Rwvu.PLA2." localSheetId="59" hidden="1">'[8]COP FED'!#REF!</definedName>
    <definedName name="Rwvu.PLA2." localSheetId="60" hidden="1">'[8]COP FED'!#REF!</definedName>
    <definedName name="Rwvu.PLA2." localSheetId="61" hidden="1">'[8]COP FED'!#REF!</definedName>
    <definedName name="Rwvu.PLA2." localSheetId="62" hidden="1">'[8]COP FED'!#REF!</definedName>
    <definedName name="Rwvu.PLA2." hidden="1">'[8]COP FED'!#REF!</definedName>
    <definedName name="Rwvu.Print." hidden="1">#N/A</definedName>
    <definedName name="sa" localSheetId="0" hidden="1">#REF!</definedName>
    <definedName name="sa" localSheetId="115" hidden="1">#REF!</definedName>
    <definedName name="sa" localSheetId="168" hidden="1">#REF!</definedName>
    <definedName name="sa" localSheetId="169" hidden="1">#REF!</definedName>
    <definedName name="sa" localSheetId="170" hidden="1">#REF!</definedName>
    <definedName name="sa" localSheetId="171" hidden="1">#REF!</definedName>
    <definedName name="sa" localSheetId="172" hidden="1">#REF!</definedName>
    <definedName name="sa" localSheetId="181" hidden="1">#REF!</definedName>
    <definedName name="sa" localSheetId="44" hidden="1">#REF!</definedName>
    <definedName name="sa" localSheetId="45" hidden="1">#REF!</definedName>
    <definedName name="sa" localSheetId="46" hidden="1">#REF!</definedName>
    <definedName name="sa" localSheetId="47" hidden="1">#REF!</definedName>
    <definedName name="sa" localSheetId="48" hidden="1">#REF!</definedName>
    <definedName name="sa" localSheetId="49" hidden="1">#REF!</definedName>
    <definedName name="sa" localSheetId="50" hidden="1">#REF!</definedName>
    <definedName name="sa" localSheetId="54" hidden="1">#REF!</definedName>
    <definedName name="sa" localSheetId="55" hidden="1">#REF!</definedName>
    <definedName name="sa" localSheetId="56" hidden="1">#REF!</definedName>
    <definedName name="sa" localSheetId="57" hidden="1">#REF!</definedName>
    <definedName name="sa" localSheetId="58" hidden="1">#REF!</definedName>
    <definedName name="sa" localSheetId="59" hidden="1">#REF!</definedName>
    <definedName name="sa" localSheetId="60" hidden="1">#REF!</definedName>
    <definedName name="sa" localSheetId="61" hidden="1">#REF!</definedName>
    <definedName name="sa" localSheetId="86" hidden="1">#REF!</definedName>
    <definedName name="sa" localSheetId="102" hidden="1">#REF!</definedName>
    <definedName name="sa" localSheetId="112" hidden="1">#REF!</definedName>
    <definedName name="sa" localSheetId="113" hidden="1">#REF!</definedName>
    <definedName name="sa" localSheetId="114" hidden="1">#REF!</definedName>
    <definedName name="sa" localSheetId="103" hidden="1">#REF!</definedName>
    <definedName name="sa" localSheetId="104" hidden="1">#REF!</definedName>
    <definedName name="sa" localSheetId="105" hidden="1">#REF!</definedName>
    <definedName name="sa" localSheetId="106" hidden="1">#REF!</definedName>
    <definedName name="sa" localSheetId="107" hidden="1">#REF!</definedName>
    <definedName name="sa" localSheetId="108" hidden="1">#REF!</definedName>
    <definedName name="sa" localSheetId="109" hidden="1">#REF!</definedName>
    <definedName name="sa" localSheetId="110" hidden="1">#REF!</definedName>
    <definedName name="sa" localSheetId="111" hidden="1">#REF!</definedName>
    <definedName name="sa" hidden="1">#REF!</definedName>
    <definedName name="SAPBEXrevision" hidden="1">1</definedName>
    <definedName name="SAPBEXsysID" hidden="1">"BWP"</definedName>
    <definedName name="SAPBEXwbID" hidden="1">"3JWNKPJPDI66MGYD92LLP8GMR"</definedName>
    <definedName name="sat">#REF!</definedName>
    <definedName name="satish">'[7]10'!#REF!</definedName>
    <definedName name="ScalesList">'[17]Report Form'!$A$5:$A$8</definedName>
    <definedName name="sdf" localSheetId="0" hidden="1">{"Main Economic Indicators",#N/A,FALSE,"C"}</definedName>
    <definedName name="sdf" localSheetId="115" hidden="1">{"Main Economic Indicators",#N/A,FALSE,"C"}</definedName>
    <definedName name="sdf" localSheetId="121" hidden="1">{"Main Economic Indicators",#N/A,FALSE,"C"}</definedName>
    <definedName name="sdf" localSheetId="122" hidden="1">{"Main Economic Indicators",#N/A,FALSE,"C"}</definedName>
    <definedName name="sdf" localSheetId="123" hidden="1">{"Main Economic Indicators",#N/A,FALSE,"C"}</definedName>
    <definedName name="sdf" localSheetId="117" hidden="1">{"Main Economic Indicators",#N/A,FALSE,"C"}</definedName>
    <definedName name="sdf" localSheetId="118" hidden="1">{"Main Economic Indicators",#N/A,FALSE,"C"}</definedName>
    <definedName name="sdf" localSheetId="119" hidden="1">{"Main Economic Indicators",#N/A,FALSE,"C"}</definedName>
    <definedName name="sdf" localSheetId="120" hidden="1">{"Main Economic Indicators",#N/A,FALSE,"C"}</definedName>
    <definedName name="sdf" localSheetId="154" hidden="1">{"Main Economic Indicators",#N/A,FALSE,"C"}</definedName>
    <definedName name="sdf" localSheetId="160" hidden="1">{"Main Economic Indicators",#N/A,FALSE,"C"}</definedName>
    <definedName name="sdf" localSheetId="163" hidden="1">{"Main Economic Indicators",#N/A,FALSE,"C"}</definedName>
    <definedName name="sdf" localSheetId="168" hidden="1">{"Main Economic Indicators",#N/A,FALSE,"C"}</definedName>
    <definedName name="sdf" localSheetId="169" hidden="1">{"Main Economic Indicators",#N/A,FALSE,"C"}</definedName>
    <definedName name="sdf" localSheetId="170" hidden="1">{"Main Economic Indicators",#N/A,FALSE,"C"}</definedName>
    <definedName name="sdf" localSheetId="171" hidden="1">{"Main Economic Indicators",#N/A,FALSE,"C"}</definedName>
    <definedName name="sdf" localSheetId="172" hidden="1">{"Main Economic Indicators",#N/A,FALSE,"C"}</definedName>
    <definedName name="sdf" localSheetId="181"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72" hidden="1">{"Main Economic Indicators",#N/A,FALSE,"C"}</definedName>
    <definedName name="sdf" localSheetId="73" hidden="1">{"Main Economic Indicators",#N/A,FALSE,"C"}</definedName>
    <definedName name="sdf" localSheetId="67" hidden="1">{"Main Economic Indicators",#N/A,FALSE,"C"}</definedName>
    <definedName name="sdf" localSheetId="86" hidden="1">{"Main Economic Indicators",#N/A,FALSE,"C"}</definedName>
    <definedName name="sdf" localSheetId="102" hidden="1">{"Main Economic Indicators",#N/A,FALSE,"C"}</definedName>
    <definedName name="sdf" localSheetId="112" hidden="1">{"Main Economic Indicators",#N/A,FALSE,"C"}</definedName>
    <definedName name="sdf" localSheetId="113" hidden="1">{"Main Economic Indicators",#N/A,FALSE,"C"}</definedName>
    <definedName name="sdf" localSheetId="114" hidden="1">{"Main Economic Indicators",#N/A,FALSE,"C"}</definedName>
    <definedName name="sdf" localSheetId="103" hidden="1">{"Main Economic Indicators",#N/A,FALSE,"C"}</definedName>
    <definedName name="sdf" localSheetId="104" hidden="1">{"Main Economic Indicators",#N/A,FALSE,"C"}</definedName>
    <definedName name="sdf" localSheetId="105" hidden="1">{"Main Economic Indicators",#N/A,FALSE,"C"}</definedName>
    <definedName name="sdf" localSheetId="106" hidden="1">{"Main Economic Indicators",#N/A,FALSE,"C"}</definedName>
    <definedName name="sdf" localSheetId="107" hidden="1">{"Main Economic Indicators",#N/A,FALSE,"C"}</definedName>
    <definedName name="sdf" localSheetId="108" hidden="1">{"Main Economic Indicators",#N/A,FALSE,"C"}</definedName>
    <definedName name="sdf" localSheetId="109" hidden="1">{"Main Economic Indicators",#N/A,FALSE,"C"}</definedName>
    <definedName name="sdf" localSheetId="110" hidden="1">{"Main Economic Indicators",#N/A,FALSE,"C"}</definedName>
    <definedName name="sdf" localSheetId="111" hidden="1">{"Main Economic Indicators",#N/A,FALSE,"C"}</definedName>
    <definedName name="sdf" localSheetId="174" hidden="1">{"Main Economic Indicators",#N/A,FALSE,"C"}</definedName>
    <definedName name="sdf" localSheetId="66" hidden="1">{"Main Economic Indicators",#N/A,FALSE,"C"}</definedName>
    <definedName name="sdf" localSheetId="70" hidden="1">{"Main Economic Indicators",#N/A,FALSE,"C"}</definedName>
    <definedName name="sdf" hidden="1">{"Main Economic Indicators",#N/A,FALSE,"C"}</definedName>
    <definedName name="sdg">'[21]Table 1'!#REF!</definedName>
    <definedName name="sdgd">'[22]Table 1'!#REF!</definedName>
    <definedName name="sector">'[28]8SDM'!$A$11:$B$153</definedName>
    <definedName name="sencount" hidden="1">2</definedName>
    <definedName name="sgd">'[22]Table 1'!#REF!</definedName>
    <definedName name="sgdg">'[22]Table 1'!#REF!</definedName>
    <definedName name="ss">'[22]Table 1'!#REF!</definedName>
    <definedName name="statistics" localSheetId="0" hidden="1">#REF!</definedName>
    <definedName name="statistics" localSheetId="115" hidden="1">#REF!</definedName>
    <definedName name="statistics" localSheetId="168" hidden="1">#REF!</definedName>
    <definedName name="statistics" localSheetId="169" hidden="1">#REF!</definedName>
    <definedName name="statistics" localSheetId="170" hidden="1">#REF!</definedName>
    <definedName name="statistics" localSheetId="171" hidden="1">#REF!</definedName>
    <definedName name="statistics" localSheetId="172" hidden="1">#REF!</definedName>
    <definedName name="statistics" localSheetId="181"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localSheetId="86" hidden="1">#REF!</definedName>
    <definedName name="statistics" localSheetId="102" hidden="1">#REF!</definedName>
    <definedName name="statistics" localSheetId="112" hidden="1">#REF!</definedName>
    <definedName name="statistics" localSheetId="113" hidden="1">#REF!</definedName>
    <definedName name="statistics" localSheetId="114" hidden="1">#REF!</definedName>
    <definedName name="statistics" localSheetId="103" hidden="1">#REF!</definedName>
    <definedName name="statistics" localSheetId="104" hidden="1">#REF!</definedName>
    <definedName name="statistics" localSheetId="105" hidden="1">#REF!</definedName>
    <definedName name="statistics" localSheetId="106" hidden="1">#REF!</definedName>
    <definedName name="statistics" localSheetId="107" hidden="1">#REF!</definedName>
    <definedName name="statistics" localSheetId="108" hidden="1">#REF!</definedName>
    <definedName name="statistics" localSheetId="109" hidden="1">#REF!</definedName>
    <definedName name="statistics" localSheetId="110" hidden="1">#REF!</definedName>
    <definedName name="statistics" localSheetId="111" hidden="1">#REF!</definedName>
    <definedName name="statistics" hidden="1">#REF!</definedName>
    <definedName name="Statistics1" localSheetId="0" hidden="1">#REF!</definedName>
    <definedName name="Statistics1" localSheetId="115" hidden="1">#REF!</definedName>
    <definedName name="Statistics1" localSheetId="168" hidden="1">#REF!</definedName>
    <definedName name="Statistics1" localSheetId="169" hidden="1">#REF!</definedName>
    <definedName name="Statistics1" localSheetId="170" hidden="1">#REF!</definedName>
    <definedName name="Statistics1" localSheetId="171" hidden="1">#REF!</definedName>
    <definedName name="Statistics1" localSheetId="172" hidden="1">#REF!</definedName>
    <definedName name="Statistics1" localSheetId="181"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2" hidden="1">#REF!</definedName>
    <definedName name="Statistics1" localSheetId="86" hidden="1">#REF!</definedName>
    <definedName name="Statistics1" localSheetId="102" hidden="1">#REF!</definedName>
    <definedName name="Statistics1" localSheetId="112" hidden="1">#REF!</definedName>
    <definedName name="Statistics1" localSheetId="113" hidden="1">#REF!</definedName>
    <definedName name="Statistics1" localSheetId="114" hidden="1">#REF!</definedName>
    <definedName name="Statistics1" localSheetId="103" hidden="1">#REF!</definedName>
    <definedName name="Statistics1" localSheetId="104" hidden="1">#REF!</definedName>
    <definedName name="Statistics1" localSheetId="105" hidden="1">#REF!</definedName>
    <definedName name="Statistics1" localSheetId="106" hidden="1">#REF!</definedName>
    <definedName name="Statistics1" localSheetId="107" hidden="1">#REF!</definedName>
    <definedName name="Statistics1" localSheetId="108" hidden="1">#REF!</definedName>
    <definedName name="Statistics1" localSheetId="109" hidden="1">#REF!</definedName>
    <definedName name="Statistics1" localSheetId="110" hidden="1">#REF!</definedName>
    <definedName name="Statistics1" localSheetId="111" hidden="1">#REF!</definedName>
    <definedName name="Statistics1" hidden="1">#REF!</definedName>
    <definedName name="statistics2" localSheetId="0" hidden="1">#REF!</definedName>
    <definedName name="statistics2" localSheetId="115" hidden="1">#REF!</definedName>
    <definedName name="statistics2" localSheetId="168" hidden="1">#REF!</definedName>
    <definedName name="statistics2" localSheetId="169" hidden="1">#REF!</definedName>
    <definedName name="statistics2" localSheetId="170" hidden="1">#REF!</definedName>
    <definedName name="statistics2" localSheetId="171" hidden="1">#REF!</definedName>
    <definedName name="statistics2" localSheetId="172" hidden="1">#REF!</definedName>
    <definedName name="statistics2" localSheetId="181"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1" hidden="1">#REF!</definedName>
    <definedName name="statistics2" localSheetId="62" hidden="1">#REF!</definedName>
    <definedName name="statistics2" localSheetId="86" hidden="1">#REF!</definedName>
    <definedName name="statistics2" localSheetId="102" hidden="1">#REF!</definedName>
    <definedName name="statistics2" localSheetId="112" hidden="1">#REF!</definedName>
    <definedName name="statistics2" localSheetId="113" hidden="1">#REF!</definedName>
    <definedName name="statistics2" localSheetId="114" hidden="1">#REF!</definedName>
    <definedName name="statistics2" localSheetId="103" hidden="1">#REF!</definedName>
    <definedName name="statistics2" localSheetId="104" hidden="1">#REF!</definedName>
    <definedName name="statistics2" localSheetId="105" hidden="1">#REF!</definedName>
    <definedName name="statistics2" localSheetId="106" hidden="1">#REF!</definedName>
    <definedName name="statistics2" localSheetId="107" hidden="1">#REF!</definedName>
    <definedName name="statistics2" localSheetId="108" hidden="1">#REF!</definedName>
    <definedName name="statistics2" localSheetId="109" hidden="1">#REF!</definedName>
    <definedName name="statistics2" localSheetId="110" hidden="1">#REF!</definedName>
    <definedName name="statistics2" localSheetId="111" hidden="1">#REF!</definedName>
    <definedName name="statistics2" hidden="1">#REF!</definedName>
    <definedName name="sul" localSheetId="0" hidden="1">#REF!</definedName>
    <definedName name="sul" localSheetId="44" hidden="1">#REF!</definedName>
    <definedName name="sul" localSheetId="45" hidden="1">#REF!</definedName>
    <definedName name="sul" localSheetId="46" hidden="1">#REF!</definedName>
    <definedName name="sul" localSheetId="47" hidden="1">#REF!</definedName>
    <definedName name="sul" localSheetId="48" hidden="1">#REF!</definedName>
    <definedName name="sul" localSheetId="49" hidden="1">#REF!</definedName>
    <definedName name="sul" localSheetId="50" hidden="1">#REF!</definedName>
    <definedName name="sul" localSheetId="54" hidden="1">#REF!</definedName>
    <definedName name="sul" localSheetId="55" hidden="1">#REF!</definedName>
    <definedName name="sul" localSheetId="56" hidden="1">#REF!</definedName>
    <definedName name="sul" localSheetId="57" hidden="1">#REF!</definedName>
    <definedName name="sul" localSheetId="58" hidden="1">#REF!</definedName>
    <definedName name="sul" localSheetId="59" hidden="1">#REF!</definedName>
    <definedName name="sul" localSheetId="60" hidden="1">#REF!</definedName>
    <definedName name="sul" localSheetId="61" hidden="1">#REF!</definedName>
    <definedName name="sul" hidden="1">#REF!</definedName>
    <definedName name="sum">#REF!</definedName>
    <definedName name="Swvu.PLA1." localSheetId="0" hidden="1">'[8]COP FED'!#REF!</definedName>
    <definedName name="Swvu.PLA1." localSheetId="115" hidden="1">'[8]COP FED'!#REF!</definedName>
    <definedName name="Swvu.PLA1." localSheetId="168" hidden="1">'[8]COP FED'!#REF!</definedName>
    <definedName name="Swvu.PLA1." localSheetId="169" hidden="1">'[8]COP FED'!#REF!</definedName>
    <definedName name="Swvu.PLA1." localSheetId="170" hidden="1">'[8]COP FED'!#REF!</definedName>
    <definedName name="Swvu.PLA1." localSheetId="171" hidden="1">'[8]COP FED'!#REF!</definedName>
    <definedName name="Swvu.PLA1." localSheetId="172" hidden="1">'[8]COP FED'!#REF!</definedName>
    <definedName name="Swvu.PLA1." localSheetId="181" hidden="1">'[8]COP FED'!#REF!</definedName>
    <definedName name="Swvu.PLA1." localSheetId="44" hidden="1">'[8]COP FED'!#REF!</definedName>
    <definedName name="Swvu.PLA1." localSheetId="45" hidden="1">'[8]COP FED'!#REF!</definedName>
    <definedName name="Swvu.PLA1." localSheetId="46" hidden="1">'[8]COP FED'!#REF!</definedName>
    <definedName name="Swvu.PLA1." localSheetId="47" hidden="1">'[8]COP FED'!#REF!</definedName>
    <definedName name="Swvu.PLA1." localSheetId="48" hidden="1">'[8]COP FED'!#REF!</definedName>
    <definedName name="Swvu.PLA1." localSheetId="49" hidden="1">'[8]COP FED'!#REF!</definedName>
    <definedName name="Swvu.PLA1." localSheetId="50" hidden="1">'[8]COP FED'!#REF!</definedName>
    <definedName name="Swvu.PLA1." localSheetId="54" hidden="1">'[8]COP FED'!#REF!</definedName>
    <definedName name="Swvu.PLA1." localSheetId="55" hidden="1">'[8]COP FED'!#REF!</definedName>
    <definedName name="Swvu.PLA1." localSheetId="56" hidden="1">'[8]COP FED'!#REF!</definedName>
    <definedName name="Swvu.PLA1." localSheetId="57" hidden="1">'[8]COP FED'!#REF!</definedName>
    <definedName name="Swvu.PLA1." localSheetId="58" hidden="1">'[8]COP FED'!#REF!</definedName>
    <definedName name="Swvu.PLA1." localSheetId="59" hidden="1">'[8]COP FED'!#REF!</definedName>
    <definedName name="Swvu.PLA1." localSheetId="60" hidden="1">'[8]COP FED'!#REF!</definedName>
    <definedName name="Swvu.PLA1." localSheetId="61" hidden="1">'[8]COP FED'!#REF!</definedName>
    <definedName name="Swvu.PLA1." localSheetId="62" hidden="1">'[8]COP FED'!#REF!</definedName>
    <definedName name="Swvu.PLA1." localSheetId="86" hidden="1">'[8]COP FED'!#REF!</definedName>
    <definedName name="Swvu.PLA1." localSheetId="102" hidden="1">'[8]COP FED'!#REF!</definedName>
    <definedName name="Swvu.PLA1." localSheetId="112" hidden="1">'[8]COP FED'!#REF!</definedName>
    <definedName name="Swvu.PLA1." localSheetId="113" hidden="1">'[8]COP FED'!#REF!</definedName>
    <definedName name="Swvu.PLA1." localSheetId="114" hidden="1">'[8]COP FED'!#REF!</definedName>
    <definedName name="Swvu.PLA1." localSheetId="103" hidden="1">'[8]COP FED'!#REF!</definedName>
    <definedName name="Swvu.PLA1." localSheetId="104" hidden="1">'[8]COP FED'!#REF!</definedName>
    <definedName name="Swvu.PLA1." localSheetId="105" hidden="1">'[8]COP FED'!#REF!</definedName>
    <definedName name="Swvu.PLA1." localSheetId="106" hidden="1">'[8]COP FED'!#REF!</definedName>
    <definedName name="Swvu.PLA1." localSheetId="107" hidden="1">'[8]COP FED'!#REF!</definedName>
    <definedName name="Swvu.PLA1." localSheetId="108" hidden="1">'[8]COP FED'!#REF!</definedName>
    <definedName name="Swvu.PLA1." localSheetId="109" hidden="1">'[8]COP FED'!#REF!</definedName>
    <definedName name="Swvu.PLA1." localSheetId="110" hidden="1">'[8]COP FED'!#REF!</definedName>
    <definedName name="Swvu.PLA1." localSheetId="111" hidden="1">'[8]COP FED'!#REF!</definedName>
    <definedName name="Swvu.PLA1." hidden="1">'[8]COP FED'!#REF!</definedName>
    <definedName name="Swvu.PLA2." hidden="1">'[8]COP FED'!$A$1:$N$49</definedName>
    <definedName name="T0" localSheetId="0" hidden="1">{"Main Economic Indicators",#N/A,FALSE,"C"}</definedName>
    <definedName name="T0" localSheetId="115" hidden="1">{"Main Economic Indicators",#N/A,FALSE,"C"}</definedName>
    <definedName name="T0" localSheetId="121" hidden="1">{"Main Economic Indicators",#N/A,FALSE,"C"}</definedName>
    <definedName name="T0" localSheetId="122" hidden="1">{"Main Economic Indicators",#N/A,FALSE,"C"}</definedName>
    <definedName name="T0" localSheetId="123" hidden="1">{"Main Economic Indicators",#N/A,FALSE,"C"}</definedName>
    <definedName name="T0" localSheetId="117" hidden="1">{"Main Economic Indicators",#N/A,FALSE,"C"}</definedName>
    <definedName name="T0" localSheetId="118" hidden="1">{"Main Economic Indicators",#N/A,FALSE,"C"}</definedName>
    <definedName name="T0" localSheetId="119" hidden="1">{"Main Economic Indicators",#N/A,FALSE,"C"}</definedName>
    <definedName name="T0" localSheetId="120" hidden="1">{"Main Economic Indicators",#N/A,FALSE,"C"}</definedName>
    <definedName name="T0" localSheetId="154" hidden="1">{"Main Economic Indicators",#N/A,FALSE,"C"}</definedName>
    <definedName name="T0" localSheetId="160" hidden="1">{"Main Economic Indicators",#N/A,FALSE,"C"}</definedName>
    <definedName name="T0" localSheetId="163" hidden="1">{"Main Economic Indicators",#N/A,FALSE,"C"}</definedName>
    <definedName name="T0" localSheetId="168" hidden="1">{"Main Economic Indicators",#N/A,FALSE,"C"}</definedName>
    <definedName name="T0" localSheetId="169" hidden="1">{"Main Economic Indicators",#N/A,FALSE,"C"}</definedName>
    <definedName name="T0" localSheetId="170" hidden="1">{"Main Economic Indicators",#N/A,FALSE,"C"}</definedName>
    <definedName name="T0" localSheetId="171" hidden="1">{"Main Economic Indicators",#N/A,FALSE,"C"}</definedName>
    <definedName name="T0" localSheetId="172" hidden="1">{"Main Economic Indicators",#N/A,FALSE,"C"}</definedName>
    <definedName name="T0" localSheetId="181"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72" hidden="1">{"Main Economic Indicators",#N/A,FALSE,"C"}</definedName>
    <definedName name="T0" localSheetId="73" hidden="1">{"Main Economic Indicators",#N/A,FALSE,"C"}</definedName>
    <definedName name="T0" localSheetId="67" hidden="1">{"Main Economic Indicators",#N/A,FALSE,"C"}</definedName>
    <definedName name="T0" localSheetId="86" hidden="1">{"Main Economic Indicators",#N/A,FALSE,"C"}</definedName>
    <definedName name="T0" localSheetId="102" hidden="1">{"Main Economic Indicators",#N/A,FALSE,"C"}</definedName>
    <definedName name="T0" localSheetId="112" hidden="1">{"Main Economic Indicators",#N/A,FALSE,"C"}</definedName>
    <definedName name="T0" localSheetId="113" hidden="1">{"Main Economic Indicators",#N/A,FALSE,"C"}</definedName>
    <definedName name="T0" localSheetId="114" hidden="1">{"Main Economic Indicators",#N/A,FALSE,"C"}</definedName>
    <definedName name="T0" localSheetId="103" hidden="1">{"Main Economic Indicators",#N/A,FALSE,"C"}</definedName>
    <definedName name="T0" localSheetId="104" hidden="1">{"Main Economic Indicators",#N/A,FALSE,"C"}</definedName>
    <definedName name="T0" localSheetId="105" hidden="1">{"Main Economic Indicators",#N/A,FALSE,"C"}</definedName>
    <definedName name="T0" localSheetId="106" hidden="1">{"Main Economic Indicators",#N/A,FALSE,"C"}</definedName>
    <definedName name="T0" localSheetId="107" hidden="1">{"Main Economic Indicators",#N/A,FALSE,"C"}</definedName>
    <definedName name="T0" localSheetId="108" hidden="1">{"Main Economic Indicators",#N/A,FALSE,"C"}</definedName>
    <definedName name="T0" localSheetId="109" hidden="1">{"Main Economic Indicators",#N/A,FALSE,"C"}</definedName>
    <definedName name="T0" localSheetId="110" hidden="1">{"Main Economic Indicators",#N/A,FALSE,"C"}</definedName>
    <definedName name="T0" localSheetId="111" hidden="1">{"Main Economic Indicators",#N/A,FALSE,"C"}</definedName>
    <definedName name="T0" localSheetId="174" hidden="1">{"Main Economic Indicators",#N/A,FALSE,"C"}</definedName>
    <definedName name="T0" localSheetId="66" hidden="1">{"Main Economic Indicators",#N/A,FALSE,"C"}</definedName>
    <definedName name="T0" localSheetId="70" hidden="1">{"Main Economic Indicators",#N/A,FALSE,"C"}</definedName>
    <definedName name="T0" hidden="1">{"Main Economic Indicators",#N/A,FALSE,"C"}</definedName>
    <definedName name="tabw.out2013" localSheetId="0" hidden="1">#REF!</definedName>
    <definedName name="tabw.out2013" localSheetId="115" hidden="1">#REF!</definedName>
    <definedName name="tabw.out2013" localSheetId="168" hidden="1">#REF!</definedName>
    <definedName name="tabw.out2013" localSheetId="169" hidden="1">#REF!</definedName>
    <definedName name="tabw.out2013" localSheetId="170" hidden="1">#REF!</definedName>
    <definedName name="tabw.out2013" localSheetId="171" hidden="1">#REF!</definedName>
    <definedName name="tabw.out2013" localSheetId="172" hidden="1">#REF!</definedName>
    <definedName name="tabw.out2013" localSheetId="181" hidden="1">#REF!</definedName>
    <definedName name="tabw.out2013" localSheetId="44" hidden="1">#REF!</definedName>
    <definedName name="tabw.out2013" localSheetId="45" hidden="1">#REF!</definedName>
    <definedName name="tabw.out2013" localSheetId="46" hidden="1">#REF!</definedName>
    <definedName name="tabw.out2013" localSheetId="47" hidden="1">#REF!</definedName>
    <definedName name="tabw.out2013" localSheetId="48" hidden="1">#REF!</definedName>
    <definedName name="tabw.out2013" localSheetId="49" hidden="1">#REF!</definedName>
    <definedName name="tabw.out2013" localSheetId="50" hidden="1">#REF!</definedName>
    <definedName name="tabw.out2013" localSheetId="54" hidden="1">#REF!</definedName>
    <definedName name="tabw.out2013" localSheetId="55" hidden="1">#REF!</definedName>
    <definedName name="tabw.out2013" localSheetId="56" hidden="1">#REF!</definedName>
    <definedName name="tabw.out2013" localSheetId="57" hidden="1">#REF!</definedName>
    <definedName name="tabw.out2013" localSheetId="58" hidden="1">#REF!</definedName>
    <definedName name="tabw.out2013" localSheetId="59" hidden="1">#REF!</definedName>
    <definedName name="tabw.out2013" localSheetId="60" hidden="1">#REF!</definedName>
    <definedName name="tabw.out2013" localSheetId="61" hidden="1">#REF!</definedName>
    <definedName name="tabw.out2013" localSheetId="86" hidden="1">#REF!</definedName>
    <definedName name="tabw.out2013" localSheetId="102" hidden="1">#REF!</definedName>
    <definedName name="tabw.out2013" localSheetId="112" hidden="1">#REF!</definedName>
    <definedName name="tabw.out2013" localSheetId="113" hidden="1">#REF!</definedName>
    <definedName name="tabw.out2013" localSheetId="114" hidden="1">#REF!</definedName>
    <definedName name="tabw.out2013" localSheetId="103" hidden="1">#REF!</definedName>
    <definedName name="tabw.out2013" localSheetId="104" hidden="1">#REF!</definedName>
    <definedName name="tabw.out2013" localSheetId="105" hidden="1">#REF!</definedName>
    <definedName name="tabw.out2013" localSheetId="106" hidden="1">#REF!</definedName>
    <definedName name="tabw.out2013" localSheetId="107" hidden="1">#REF!</definedName>
    <definedName name="tabw.out2013" localSheetId="108" hidden="1">#REF!</definedName>
    <definedName name="tabw.out2013" localSheetId="109" hidden="1">#REF!</definedName>
    <definedName name="tabw.out2013" localSheetId="110" hidden="1">#REF!</definedName>
    <definedName name="tabw.out2013" localSheetId="111" hidden="1">#REF!</definedName>
    <definedName name="tabw.out2013" hidden="1">#REF!</definedName>
    <definedName name="teset" localSheetId="0" hidden="1">{#N/A,#N/A,FALSE,"SimInp1";#N/A,#N/A,FALSE,"SimInp2";#N/A,#N/A,FALSE,"SimOut1";#N/A,#N/A,FALSE,"SimOut2";#N/A,#N/A,FALSE,"SimOut3";#N/A,#N/A,FALSE,"SimOut4";#N/A,#N/A,FALSE,"SimOut5"}</definedName>
    <definedName name="teset" localSheetId="115" hidden="1">{#N/A,#N/A,FALSE,"SimInp1";#N/A,#N/A,FALSE,"SimInp2";#N/A,#N/A,FALSE,"SimOut1";#N/A,#N/A,FALSE,"SimOut2";#N/A,#N/A,FALSE,"SimOut3";#N/A,#N/A,FALSE,"SimOut4";#N/A,#N/A,FALSE,"SimOut5"}</definedName>
    <definedName name="teset" localSheetId="121" hidden="1">{#N/A,#N/A,FALSE,"SimInp1";#N/A,#N/A,FALSE,"SimInp2";#N/A,#N/A,FALSE,"SimOut1";#N/A,#N/A,FALSE,"SimOut2";#N/A,#N/A,FALSE,"SimOut3";#N/A,#N/A,FALSE,"SimOut4";#N/A,#N/A,FALSE,"SimOut5"}</definedName>
    <definedName name="teset" localSheetId="122" hidden="1">{#N/A,#N/A,FALSE,"SimInp1";#N/A,#N/A,FALSE,"SimInp2";#N/A,#N/A,FALSE,"SimOut1";#N/A,#N/A,FALSE,"SimOut2";#N/A,#N/A,FALSE,"SimOut3";#N/A,#N/A,FALSE,"SimOut4";#N/A,#N/A,FALSE,"SimOut5"}</definedName>
    <definedName name="teset" localSheetId="123" hidden="1">{#N/A,#N/A,FALSE,"SimInp1";#N/A,#N/A,FALSE,"SimInp2";#N/A,#N/A,FALSE,"SimOut1";#N/A,#N/A,FALSE,"SimOut2";#N/A,#N/A,FALSE,"SimOut3";#N/A,#N/A,FALSE,"SimOut4";#N/A,#N/A,FALSE,"SimOut5"}</definedName>
    <definedName name="teset" localSheetId="117" hidden="1">{#N/A,#N/A,FALSE,"SimInp1";#N/A,#N/A,FALSE,"SimInp2";#N/A,#N/A,FALSE,"SimOut1";#N/A,#N/A,FALSE,"SimOut2";#N/A,#N/A,FALSE,"SimOut3";#N/A,#N/A,FALSE,"SimOut4";#N/A,#N/A,FALSE,"SimOut5"}</definedName>
    <definedName name="teset" localSheetId="118"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20" hidden="1">{#N/A,#N/A,FALSE,"SimInp1";#N/A,#N/A,FALSE,"SimInp2";#N/A,#N/A,FALSE,"SimOut1";#N/A,#N/A,FALSE,"SimOut2";#N/A,#N/A,FALSE,"SimOut3";#N/A,#N/A,FALSE,"SimOut4";#N/A,#N/A,FALSE,"SimOut5"}</definedName>
    <definedName name="teset" localSheetId="154" hidden="1">{#N/A,#N/A,FALSE,"SimInp1";#N/A,#N/A,FALSE,"SimInp2";#N/A,#N/A,FALSE,"SimOut1";#N/A,#N/A,FALSE,"SimOut2";#N/A,#N/A,FALSE,"SimOut3";#N/A,#N/A,FALSE,"SimOut4";#N/A,#N/A,FALSE,"SimOut5"}</definedName>
    <definedName name="teset" localSheetId="160" hidden="1">{#N/A,#N/A,FALSE,"SimInp1";#N/A,#N/A,FALSE,"SimInp2";#N/A,#N/A,FALSE,"SimOut1";#N/A,#N/A,FALSE,"SimOut2";#N/A,#N/A,FALSE,"SimOut3";#N/A,#N/A,FALSE,"SimOut4";#N/A,#N/A,FALSE,"SimOut5"}</definedName>
    <definedName name="teset" localSheetId="163" hidden="1">{#N/A,#N/A,FALSE,"SimInp1";#N/A,#N/A,FALSE,"SimInp2";#N/A,#N/A,FALSE,"SimOut1";#N/A,#N/A,FALSE,"SimOut2";#N/A,#N/A,FALSE,"SimOut3";#N/A,#N/A,FALSE,"SimOut4";#N/A,#N/A,FALSE,"SimOut5"}</definedName>
    <definedName name="teset" localSheetId="168" hidden="1">{#N/A,#N/A,FALSE,"SimInp1";#N/A,#N/A,FALSE,"SimInp2";#N/A,#N/A,FALSE,"SimOut1";#N/A,#N/A,FALSE,"SimOut2";#N/A,#N/A,FALSE,"SimOut3";#N/A,#N/A,FALSE,"SimOut4";#N/A,#N/A,FALSE,"SimOut5"}</definedName>
    <definedName name="teset" localSheetId="169" hidden="1">{#N/A,#N/A,FALSE,"SimInp1";#N/A,#N/A,FALSE,"SimInp2";#N/A,#N/A,FALSE,"SimOut1";#N/A,#N/A,FALSE,"SimOut2";#N/A,#N/A,FALSE,"SimOut3";#N/A,#N/A,FALSE,"SimOut4";#N/A,#N/A,FALSE,"SimOut5"}</definedName>
    <definedName name="teset" localSheetId="170" hidden="1">{#N/A,#N/A,FALSE,"SimInp1";#N/A,#N/A,FALSE,"SimInp2";#N/A,#N/A,FALSE,"SimOut1";#N/A,#N/A,FALSE,"SimOut2";#N/A,#N/A,FALSE,"SimOut3";#N/A,#N/A,FALSE,"SimOut4";#N/A,#N/A,FALSE,"SimOut5"}</definedName>
    <definedName name="teset" localSheetId="171" hidden="1">{#N/A,#N/A,FALSE,"SimInp1";#N/A,#N/A,FALSE,"SimInp2";#N/A,#N/A,FALSE,"SimOut1";#N/A,#N/A,FALSE,"SimOut2";#N/A,#N/A,FALSE,"SimOut3";#N/A,#N/A,FALSE,"SimOut4";#N/A,#N/A,FALSE,"SimOut5"}</definedName>
    <definedName name="teset" localSheetId="172" hidden="1">{#N/A,#N/A,FALSE,"SimInp1";#N/A,#N/A,FALSE,"SimInp2";#N/A,#N/A,FALSE,"SimOut1";#N/A,#N/A,FALSE,"SimOut2";#N/A,#N/A,FALSE,"SimOut3";#N/A,#N/A,FALSE,"SimOut4";#N/A,#N/A,FALSE,"SimOut5"}</definedName>
    <definedName name="teset" localSheetId="181"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12" hidden="1">{#N/A,#N/A,FALSE,"SimInp1";#N/A,#N/A,FALSE,"SimInp2";#N/A,#N/A,FALSE,"SimOut1";#N/A,#N/A,FALSE,"SimOut2";#N/A,#N/A,FALSE,"SimOut3";#N/A,#N/A,FALSE,"SimOut4";#N/A,#N/A,FALSE,"SimOut5"}</definedName>
    <definedName name="teset" localSheetId="113" hidden="1">{#N/A,#N/A,FALSE,"SimInp1";#N/A,#N/A,FALSE,"SimInp2";#N/A,#N/A,FALSE,"SimOut1";#N/A,#N/A,FALSE,"SimOut2";#N/A,#N/A,FALSE,"SimOut3";#N/A,#N/A,FALSE,"SimOut4";#N/A,#N/A,FALSE,"SimOut5"}</definedName>
    <definedName name="teset" localSheetId="114"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74"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0" hidden="1">#REF!</definedName>
    <definedName name="test" localSheetId="115" hidden="1">#REF!</definedName>
    <definedName name="test" localSheetId="168" hidden="1">#REF!</definedName>
    <definedName name="test" localSheetId="169" hidden="1">#REF!</definedName>
    <definedName name="test" localSheetId="170" hidden="1">#REF!</definedName>
    <definedName name="test" localSheetId="171" hidden="1">#REF!</definedName>
    <definedName name="test" localSheetId="172" hidden="1">#REF!</definedName>
    <definedName name="test" localSheetId="181" hidden="1">#REF!</definedName>
    <definedName name="test" localSheetId="44" hidden="1">#REF!</definedName>
    <definedName name="test" localSheetId="45" hidden="1">#REF!</definedName>
    <definedName name="test" localSheetId="46" hidden="1">#REF!</definedName>
    <definedName name="test" localSheetId="47" hidden="1">#REF!</definedName>
    <definedName name="test" localSheetId="48" hidden="1">#REF!</definedName>
    <definedName name="test" localSheetId="49" hidden="1">#REF!</definedName>
    <definedName name="test" localSheetId="50" hidden="1">#REF!</definedName>
    <definedName name="test" localSheetId="54" hidden="1">#REF!</definedName>
    <definedName name="test" localSheetId="55" hidden="1">#REF!</definedName>
    <definedName name="test" localSheetId="56" hidden="1">#REF!</definedName>
    <definedName name="test" localSheetId="57" hidden="1">#REF!</definedName>
    <definedName name="test" localSheetId="58" hidden="1">#REF!</definedName>
    <definedName name="test" localSheetId="59" hidden="1">#REF!</definedName>
    <definedName name="test" localSheetId="60" hidden="1">#REF!</definedName>
    <definedName name="test" localSheetId="61" hidden="1">#REF!</definedName>
    <definedName name="test" localSheetId="86" hidden="1">#REF!</definedName>
    <definedName name="test" localSheetId="102" hidden="1">#REF!</definedName>
    <definedName name="test" localSheetId="112" hidden="1">#REF!</definedName>
    <definedName name="test" localSheetId="113" hidden="1">#REF!</definedName>
    <definedName name="test" localSheetId="114" hidden="1">#REF!</definedName>
    <definedName name="test" localSheetId="103" hidden="1">#REF!</definedName>
    <definedName name="test" localSheetId="104" hidden="1">#REF!</definedName>
    <definedName name="test" localSheetId="105" hidden="1">#REF!</definedName>
    <definedName name="test" localSheetId="106" hidden="1">#REF!</definedName>
    <definedName name="test" localSheetId="107" hidden="1">#REF!</definedName>
    <definedName name="test" localSheetId="108" hidden="1">#REF!</definedName>
    <definedName name="test" localSheetId="109" hidden="1">#REF!</definedName>
    <definedName name="test" localSheetId="110" hidden="1">#REF!</definedName>
    <definedName name="test" localSheetId="111" hidden="1">#REF!</definedName>
    <definedName name="test" hidden="1">#REF!</definedName>
    <definedName name="ttt" localSheetId="0" hidden="1">{"PRI",#N/A,FALSE,"Data";"QUA",#N/A,FALSE,"Data";"STR",#N/A,FALSE,"Data";"VAL",#N/A,FALSE,"Data";"WEO",#N/A,FALSE,"Data";"WGT",#N/A,FALSE,"Data"}</definedName>
    <definedName name="ttt" localSheetId="115" hidden="1">{"PRI",#N/A,FALSE,"Data";"QUA",#N/A,FALSE,"Data";"STR",#N/A,FALSE,"Data";"VAL",#N/A,FALSE,"Data";"WEO",#N/A,FALSE,"Data";"WGT",#N/A,FALSE,"Data"}</definedName>
    <definedName name="ttt" localSheetId="121" hidden="1">{"PRI",#N/A,FALSE,"Data";"QUA",#N/A,FALSE,"Data";"STR",#N/A,FALSE,"Data";"VAL",#N/A,FALSE,"Data";"WEO",#N/A,FALSE,"Data";"WGT",#N/A,FALSE,"Data"}</definedName>
    <definedName name="ttt" localSheetId="122" hidden="1">{"PRI",#N/A,FALSE,"Data";"QUA",#N/A,FALSE,"Data";"STR",#N/A,FALSE,"Data";"VAL",#N/A,FALSE,"Data";"WEO",#N/A,FALSE,"Data";"WGT",#N/A,FALSE,"Data"}</definedName>
    <definedName name="ttt" localSheetId="123" hidden="1">{"PRI",#N/A,FALSE,"Data";"QUA",#N/A,FALSE,"Data";"STR",#N/A,FALSE,"Data";"VAL",#N/A,FALSE,"Data";"WEO",#N/A,FALSE,"Data";"WGT",#N/A,FALSE,"Data"}</definedName>
    <definedName name="ttt" localSheetId="117" hidden="1">{"PRI",#N/A,FALSE,"Data";"QUA",#N/A,FALSE,"Data";"STR",#N/A,FALSE,"Data";"VAL",#N/A,FALSE,"Data";"WEO",#N/A,FALSE,"Data";"WGT",#N/A,FALSE,"Data"}</definedName>
    <definedName name="ttt" localSheetId="118" hidden="1">{"PRI",#N/A,FALSE,"Data";"QUA",#N/A,FALSE,"Data";"STR",#N/A,FALSE,"Data";"VAL",#N/A,FALSE,"Data";"WEO",#N/A,FALSE,"Data";"WGT",#N/A,FALSE,"Data"}</definedName>
    <definedName name="ttt" localSheetId="119" hidden="1">{"PRI",#N/A,FALSE,"Data";"QUA",#N/A,FALSE,"Data";"STR",#N/A,FALSE,"Data";"VAL",#N/A,FALSE,"Data";"WEO",#N/A,FALSE,"Data";"WGT",#N/A,FALSE,"Data"}</definedName>
    <definedName name="ttt" localSheetId="120" hidden="1">{"PRI",#N/A,FALSE,"Data";"QUA",#N/A,FALSE,"Data";"STR",#N/A,FALSE,"Data";"VAL",#N/A,FALSE,"Data";"WEO",#N/A,FALSE,"Data";"WGT",#N/A,FALSE,"Data"}</definedName>
    <definedName name="ttt" localSheetId="154" hidden="1">{"PRI",#N/A,FALSE,"Data";"QUA",#N/A,FALSE,"Data";"STR",#N/A,FALSE,"Data";"VAL",#N/A,FALSE,"Data";"WEO",#N/A,FALSE,"Data";"WGT",#N/A,FALSE,"Data"}</definedName>
    <definedName name="ttt" localSheetId="160" hidden="1">{"PRI",#N/A,FALSE,"Data";"QUA",#N/A,FALSE,"Data";"STR",#N/A,FALSE,"Data";"VAL",#N/A,FALSE,"Data";"WEO",#N/A,FALSE,"Data";"WGT",#N/A,FALSE,"Data"}</definedName>
    <definedName name="ttt" localSheetId="163" hidden="1">{"PRI",#N/A,FALSE,"Data";"QUA",#N/A,FALSE,"Data";"STR",#N/A,FALSE,"Data";"VAL",#N/A,FALSE,"Data";"WEO",#N/A,FALSE,"Data";"WGT",#N/A,FALSE,"Data"}</definedName>
    <definedName name="ttt" localSheetId="168" hidden="1">{"PRI",#N/A,FALSE,"Data";"QUA",#N/A,FALSE,"Data";"STR",#N/A,FALSE,"Data";"VAL",#N/A,FALSE,"Data";"WEO",#N/A,FALSE,"Data";"WGT",#N/A,FALSE,"Data"}</definedName>
    <definedName name="ttt" localSheetId="169" hidden="1">{"PRI",#N/A,FALSE,"Data";"QUA",#N/A,FALSE,"Data";"STR",#N/A,FALSE,"Data";"VAL",#N/A,FALSE,"Data";"WEO",#N/A,FALSE,"Data";"WGT",#N/A,FALSE,"Data"}</definedName>
    <definedName name="ttt" localSheetId="170" hidden="1">{"PRI",#N/A,FALSE,"Data";"QUA",#N/A,FALSE,"Data";"STR",#N/A,FALSE,"Data";"VAL",#N/A,FALSE,"Data";"WEO",#N/A,FALSE,"Data";"WGT",#N/A,FALSE,"Data"}</definedName>
    <definedName name="ttt" localSheetId="171" hidden="1">{"PRI",#N/A,FALSE,"Data";"QUA",#N/A,FALSE,"Data";"STR",#N/A,FALSE,"Data";"VAL",#N/A,FALSE,"Data";"WEO",#N/A,FALSE,"Data";"WGT",#N/A,FALSE,"Data"}</definedName>
    <definedName name="ttt" localSheetId="172" hidden="1">{"PRI",#N/A,FALSE,"Data";"QUA",#N/A,FALSE,"Data";"STR",#N/A,FALSE,"Data";"VAL",#N/A,FALSE,"Data";"WEO",#N/A,FALSE,"Data";"WGT",#N/A,FALSE,"Data"}</definedName>
    <definedName name="ttt" localSheetId="181"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72" hidden="1">{"PRI",#N/A,FALSE,"Data";"QUA",#N/A,FALSE,"Data";"STR",#N/A,FALSE,"Data";"VAL",#N/A,FALSE,"Data";"WEO",#N/A,FALSE,"Data";"WGT",#N/A,FALSE,"Data"}</definedName>
    <definedName name="ttt" localSheetId="73" hidden="1">{"PRI",#N/A,FALSE,"Data";"QUA",#N/A,FALSE,"Data";"STR",#N/A,FALSE,"Data";"VAL",#N/A,FALSE,"Data";"WEO",#N/A,FALSE,"Data";"WGT",#N/A,FALSE,"Data"}</definedName>
    <definedName name="ttt" localSheetId="67" hidden="1">{"PRI",#N/A,FALSE,"Data";"QUA",#N/A,FALSE,"Data";"STR",#N/A,FALSE,"Data";"VAL",#N/A,FALSE,"Data";"WEO",#N/A,FALSE,"Data";"WGT",#N/A,FALSE,"Data"}</definedName>
    <definedName name="ttt" localSheetId="86" hidden="1">{"PRI",#N/A,FALSE,"Data";"QUA",#N/A,FALSE,"Data";"STR",#N/A,FALSE,"Data";"VAL",#N/A,FALSE,"Data";"WEO",#N/A,FALSE,"Data";"WGT",#N/A,FALSE,"Data"}</definedName>
    <definedName name="ttt" localSheetId="102" hidden="1">{"PRI",#N/A,FALSE,"Data";"QUA",#N/A,FALSE,"Data";"STR",#N/A,FALSE,"Data";"VAL",#N/A,FALSE,"Data";"WEO",#N/A,FALSE,"Data";"WGT",#N/A,FALSE,"Data"}</definedName>
    <definedName name="ttt" localSheetId="112" hidden="1">{"PRI",#N/A,FALSE,"Data";"QUA",#N/A,FALSE,"Data";"STR",#N/A,FALSE,"Data";"VAL",#N/A,FALSE,"Data";"WEO",#N/A,FALSE,"Data";"WGT",#N/A,FALSE,"Data"}</definedName>
    <definedName name="ttt" localSheetId="113" hidden="1">{"PRI",#N/A,FALSE,"Data";"QUA",#N/A,FALSE,"Data";"STR",#N/A,FALSE,"Data";"VAL",#N/A,FALSE,"Data";"WEO",#N/A,FALSE,"Data";"WGT",#N/A,FALSE,"Data"}</definedName>
    <definedName name="ttt" localSheetId="114" hidden="1">{"PRI",#N/A,FALSE,"Data";"QUA",#N/A,FALSE,"Data";"STR",#N/A,FALSE,"Data";"VAL",#N/A,FALSE,"Data";"WEO",#N/A,FALSE,"Data";"WGT",#N/A,FALSE,"Data"}</definedName>
    <definedName name="ttt" localSheetId="103" hidden="1">{"PRI",#N/A,FALSE,"Data";"QUA",#N/A,FALSE,"Data";"STR",#N/A,FALSE,"Data";"VAL",#N/A,FALSE,"Data";"WEO",#N/A,FALSE,"Data";"WGT",#N/A,FALSE,"Data"}</definedName>
    <definedName name="ttt" localSheetId="104" hidden="1">{"PRI",#N/A,FALSE,"Data";"QUA",#N/A,FALSE,"Data";"STR",#N/A,FALSE,"Data";"VAL",#N/A,FALSE,"Data";"WEO",#N/A,FALSE,"Data";"WGT",#N/A,FALSE,"Data"}</definedName>
    <definedName name="ttt" localSheetId="105" hidden="1">{"PRI",#N/A,FALSE,"Data";"QUA",#N/A,FALSE,"Data";"STR",#N/A,FALSE,"Data";"VAL",#N/A,FALSE,"Data";"WEO",#N/A,FALSE,"Data";"WGT",#N/A,FALSE,"Data"}</definedName>
    <definedName name="ttt" localSheetId="106" hidden="1">{"PRI",#N/A,FALSE,"Data";"QUA",#N/A,FALSE,"Data";"STR",#N/A,FALSE,"Data";"VAL",#N/A,FALSE,"Data";"WEO",#N/A,FALSE,"Data";"WGT",#N/A,FALSE,"Data"}</definedName>
    <definedName name="ttt" localSheetId="107" hidden="1">{"PRI",#N/A,FALSE,"Data";"QUA",#N/A,FALSE,"Data";"STR",#N/A,FALSE,"Data";"VAL",#N/A,FALSE,"Data";"WEO",#N/A,FALSE,"Data";"WGT",#N/A,FALSE,"Data"}</definedName>
    <definedName name="ttt" localSheetId="108" hidden="1">{"PRI",#N/A,FALSE,"Data";"QUA",#N/A,FALSE,"Data";"STR",#N/A,FALSE,"Data";"VAL",#N/A,FALSE,"Data";"WEO",#N/A,FALSE,"Data";"WGT",#N/A,FALSE,"Data"}</definedName>
    <definedName name="ttt" localSheetId="109" hidden="1">{"PRI",#N/A,FALSE,"Data";"QUA",#N/A,FALSE,"Data";"STR",#N/A,FALSE,"Data";"VAL",#N/A,FALSE,"Data";"WEO",#N/A,FALSE,"Data";"WGT",#N/A,FALSE,"Data"}</definedName>
    <definedName name="ttt" localSheetId="110" hidden="1">{"PRI",#N/A,FALSE,"Data";"QUA",#N/A,FALSE,"Data";"STR",#N/A,FALSE,"Data";"VAL",#N/A,FALSE,"Data";"WEO",#N/A,FALSE,"Data";"WGT",#N/A,FALSE,"Data"}</definedName>
    <definedName name="ttt" localSheetId="111" hidden="1">{"PRI",#N/A,FALSE,"Data";"QUA",#N/A,FALSE,"Data";"STR",#N/A,FALSE,"Data";"VAL",#N/A,FALSE,"Data";"WEO",#N/A,FALSE,"Data";"WGT",#N/A,FALSE,"Data"}</definedName>
    <definedName name="ttt" localSheetId="174" hidden="1">{"PRI",#N/A,FALSE,"Data";"QUA",#N/A,FALSE,"Data";"STR",#N/A,FALSE,"Data";"VAL",#N/A,FALSE,"Data";"WEO",#N/A,FALSE,"Data";"WGT",#N/A,FALSE,"Data"}</definedName>
    <definedName name="ttt" localSheetId="66" hidden="1">{"PRI",#N/A,FALSE,"Data";"QUA",#N/A,FALSE,"Data";"STR",#N/A,FALSE,"Data";"VAL",#N/A,FALSE,"Data";"WEO",#N/A,FALSE,"Data";"WGT",#N/A,FALSE,"Data"}</definedName>
    <definedName name="ttt" localSheetId="70" hidden="1">{"PRI",#N/A,FALSE,"Data";"QUA",#N/A,FALSE,"Data";"STR",#N/A,FALSE,"Data";"VAL",#N/A,FALSE,"Data";"WEO",#N/A,FALSE,"Data";"WGT",#N/A,FALSE,"Data"}</definedName>
    <definedName name="ttt" hidden="1">{"PRI",#N/A,FALSE,"Data";"QUA",#N/A,FALSE,"Data";"STR",#N/A,FALSE,"Data";"VAL",#N/A,FALSE,"Data";"WEO",#N/A,FALSE,"Data";"WGT",#N/A,FALSE,"Data"}</definedName>
    <definedName name="ttttt" localSheetId="0" hidden="1">[29]M!#REF!</definedName>
    <definedName name="ttttt" localSheetId="44" hidden="1">[29]M!#REF!</definedName>
    <definedName name="ttttt" localSheetId="45" hidden="1">[29]M!#REF!</definedName>
    <definedName name="ttttt" localSheetId="46" hidden="1">[29]M!#REF!</definedName>
    <definedName name="ttttt" localSheetId="47" hidden="1">[29]M!#REF!</definedName>
    <definedName name="ttttt" localSheetId="48" hidden="1">[29]M!#REF!</definedName>
    <definedName name="ttttt" localSheetId="49" hidden="1">[29]M!#REF!</definedName>
    <definedName name="ttttt" localSheetId="50" hidden="1">[29]M!#REF!</definedName>
    <definedName name="ttttt" localSheetId="54" hidden="1">[29]M!#REF!</definedName>
    <definedName name="ttttt" localSheetId="55" hidden="1">[29]M!#REF!</definedName>
    <definedName name="ttttt" localSheetId="56" hidden="1">[29]M!#REF!</definedName>
    <definedName name="ttttt" localSheetId="57" hidden="1">[29]M!#REF!</definedName>
    <definedName name="ttttt" localSheetId="58" hidden="1">[29]M!#REF!</definedName>
    <definedName name="ttttt" localSheetId="59" hidden="1">[29]M!#REF!</definedName>
    <definedName name="ttttt" localSheetId="60" hidden="1">[29]M!#REF!</definedName>
    <definedName name="ttttt" localSheetId="61" hidden="1">[29]M!#REF!</definedName>
    <definedName name="ttttt" localSheetId="62" hidden="1">[29]M!#REF!</definedName>
    <definedName name="ttttt" hidden="1">[29]M!#REF!</definedName>
    <definedName name="tuiuoo" localSheetId="0" hidden="1">#REF!</definedName>
    <definedName name="tuiuoo" localSheetId="115" hidden="1">#REF!</definedName>
    <definedName name="tuiuoo" localSheetId="168" hidden="1">#REF!</definedName>
    <definedName name="tuiuoo" localSheetId="169" hidden="1">#REF!</definedName>
    <definedName name="tuiuoo" localSheetId="170" hidden="1">#REF!</definedName>
    <definedName name="tuiuoo" localSheetId="171" hidden="1">#REF!</definedName>
    <definedName name="tuiuoo" localSheetId="172" hidden="1">#REF!</definedName>
    <definedName name="tuiuoo" localSheetId="181"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86" hidden="1">#REF!</definedName>
    <definedName name="tuiuoo" localSheetId="102" hidden="1">#REF!</definedName>
    <definedName name="tuiuoo" localSheetId="112" hidden="1">#REF!</definedName>
    <definedName name="tuiuoo" localSheetId="113" hidden="1">#REF!</definedName>
    <definedName name="tuiuoo" localSheetId="114" hidden="1">#REF!</definedName>
    <definedName name="tuiuoo" localSheetId="103" hidden="1">#REF!</definedName>
    <definedName name="tuiuoo" localSheetId="104" hidden="1">#REF!</definedName>
    <definedName name="tuiuoo" localSheetId="105" hidden="1">#REF!</definedName>
    <definedName name="tuiuoo" localSheetId="106" hidden="1">#REF!</definedName>
    <definedName name="tuiuoo" localSheetId="107" hidden="1">#REF!</definedName>
    <definedName name="tuiuoo" localSheetId="108" hidden="1">#REF!</definedName>
    <definedName name="tuiuoo" localSheetId="109" hidden="1">#REF!</definedName>
    <definedName name="tuiuoo" localSheetId="110" hidden="1">#REF!</definedName>
    <definedName name="tuiuoo" localSheetId="111" hidden="1">#REF!</definedName>
    <definedName name="tuiuoo" hidden="1">#REF!</definedName>
    <definedName name="ufgywgfewgfyew" localSheetId="0" hidden="1">#REF!</definedName>
    <definedName name="ufgywgfewgfyew" localSheetId="115" hidden="1">#REF!</definedName>
    <definedName name="ufgywgfewgfyew" localSheetId="168" hidden="1">#REF!</definedName>
    <definedName name="ufgywgfewgfyew" localSheetId="169" hidden="1">#REF!</definedName>
    <definedName name="ufgywgfewgfyew" localSheetId="170" hidden="1">#REF!</definedName>
    <definedName name="ufgywgfewgfyew" localSheetId="171" hidden="1">#REF!</definedName>
    <definedName name="ufgywgfewgfyew" localSheetId="172" hidden="1">#REF!</definedName>
    <definedName name="ufgywgfewgfyew" localSheetId="181" hidden="1">#REF!</definedName>
    <definedName name="ufgywgfewgfyew" localSheetId="44" hidden="1">#REF!</definedName>
    <definedName name="ufgywgfewgfyew" localSheetId="45" hidden="1">#REF!</definedName>
    <definedName name="ufgywgfewgfyew" localSheetId="46" hidden="1">#REF!</definedName>
    <definedName name="ufgywgfewgfyew" localSheetId="47" hidden="1">#REF!</definedName>
    <definedName name="ufgywgfewgfyew" localSheetId="48" hidden="1">#REF!</definedName>
    <definedName name="ufgywgfewgfyew" localSheetId="49" hidden="1">#REF!</definedName>
    <definedName name="ufgywgfewgfyew" localSheetId="50" hidden="1">#REF!</definedName>
    <definedName name="ufgywgfewgfyew" localSheetId="54" hidden="1">#REF!</definedName>
    <definedName name="ufgywgfewgfyew" localSheetId="55" hidden="1">#REF!</definedName>
    <definedName name="ufgywgfewgfyew" localSheetId="56" hidden="1">#REF!</definedName>
    <definedName name="ufgywgfewgfyew" localSheetId="57" hidden="1">#REF!</definedName>
    <definedName name="ufgywgfewgfyew" localSheetId="58" hidden="1">#REF!</definedName>
    <definedName name="ufgywgfewgfyew" localSheetId="59" hidden="1">#REF!</definedName>
    <definedName name="ufgywgfewgfyew" localSheetId="60" hidden="1">#REF!</definedName>
    <definedName name="ufgywgfewgfyew" localSheetId="61" hidden="1">#REF!</definedName>
    <definedName name="ufgywgfewgfyew" localSheetId="86" hidden="1">#REF!</definedName>
    <definedName name="ufgywgfewgfyew" localSheetId="102" hidden="1">#REF!</definedName>
    <definedName name="ufgywgfewgfyew" localSheetId="112" hidden="1">#REF!</definedName>
    <definedName name="ufgywgfewgfyew" localSheetId="113" hidden="1">#REF!</definedName>
    <definedName name="ufgywgfewgfyew" localSheetId="114" hidden="1">#REF!</definedName>
    <definedName name="ufgywgfewgfyew" localSheetId="103" hidden="1">#REF!</definedName>
    <definedName name="ufgywgfewgfyew" localSheetId="104" hidden="1">#REF!</definedName>
    <definedName name="ufgywgfewgfyew" localSheetId="105" hidden="1">#REF!</definedName>
    <definedName name="ufgywgfewgfyew" localSheetId="106" hidden="1">#REF!</definedName>
    <definedName name="ufgywgfewgfyew" localSheetId="107" hidden="1">#REF!</definedName>
    <definedName name="ufgywgfewgfyew" localSheetId="108" hidden="1">#REF!</definedName>
    <definedName name="ufgywgfewgfyew" localSheetId="109" hidden="1">#REF!</definedName>
    <definedName name="ufgywgfewgfyew" localSheetId="110" hidden="1">#REF!</definedName>
    <definedName name="ufgywgfewgfyew" localSheetId="111" hidden="1">#REF!</definedName>
    <definedName name="ufgywgfewgfyew" hidden="1">#REF!</definedName>
    <definedName name="USD">[28]Static!$B$8</definedName>
    <definedName name="uu" localSheetId="0" hidden="1">{"Riqfin97",#N/A,FALSE,"Tran";"Riqfinpro",#N/A,FALSE,"Tran"}</definedName>
    <definedName name="uu" localSheetId="115" hidden="1">{"Riqfin97",#N/A,FALSE,"Tran";"Riqfinpro",#N/A,FALSE,"Tran"}</definedName>
    <definedName name="uu" localSheetId="121" hidden="1">{"Riqfin97",#N/A,FALSE,"Tran";"Riqfinpro",#N/A,FALSE,"Tran"}</definedName>
    <definedName name="uu" localSheetId="122" hidden="1">{"Riqfin97",#N/A,FALSE,"Tran";"Riqfinpro",#N/A,FALSE,"Tran"}</definedName>
    <definedName name="uu" localSheetId="123" hidden="1">{"Riqfin97",#N/A,FALSE,"Tran";"Riqfinpro",#N/A,FALSE,"Tran"}</definedName>
    <definedName name="uu" localSheetId="117" hidden="1">{"Riqfin97",#N/A,FALSE,"Tran";"Riqfinpro",#N/A,FALSE,"Tran"}</definedName>
    <definedName name="uu" localSheetId="118" hidden="1">{"Riqfin97",#N/A,FALSE,"Tran";"Riqfinpro",#N/A,FALSE,"Tran"}</definedName>
    <definedName name="uu" localSheetId="119" hidden="1">{"Riqfin97",#N/A,FALSE,"Tran";"Riqfinpro",#N/A,FALSE,"Tran"}</definedName>
    <definedName name="uu" localSheetId="120" hidden="1">{"Riqfin97",#N/A,FALSE,"Tran";"Riqfinpro",#N/A,FALSE,"Tran"}</definedName>
    <definedName name="uu" localSheetId="154" hidden="1">{"Riqfin97",#N/A,FALSE,"Tran";"Riqfinpro",#N/A,FALSE,"Tran"}</definedName>
    <definedName name="uu" localSheetId="160" hidden="1">{"Riqfin97",#N/A,FALSE,"Tran";"Riqfinpro",#N/A,FALSE,"Tran"}</definedName>
    <definedName name="uu" localSheetId="163" hidden="1">{"Riqfin97",#N/A,FALSE,"Tran";"Riqfinpro",#N/A,FALSE,"Tran"}</definedName>
    <definedName name="uu" localSheetId="168" hidden="1">{"Riqfin97",#N/A,FALSE,"Tran";"Riqfinpro",#N/A,FALSE,"Tran"}</definedName>
    <definedName name="uu" localSheetId="169" hidden="1">{"Riqfin97",#N/A,FALSE,"Tran";"Riqfinpro",#N/A,FALSE,"Tran"}</definedName>
    <definedName name="uu" localSheetId="170" hidden="1">{"Riqfin97",#N/A,FALSE,"Tran";"Riqfinpro",#N/A,FALSE,"Tran"}</definedName>
    <definedName name="uu" localSheetId="171" hidden="1">{"Riqfin97",#N/A,FALSE,"Tran";"Riqfinpro",#N/A,FALSE,"Tran"}</definedName>
    <definedName name="uu" localSheetId="172" hidden="1">{"Riqfin97",#N/A,FALSE,"Tran";"Riqfinpro",#N/A,FALSE,"Tran"}</definedName>
    <definedName name="uu" localSheetId="181"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72" hidden="1">{"Riqfin97",#N/A,FALSE,"Tran";"Riqfinpro",#N/A,FALSE,"Tran"}</definedName>
    <definedName name="uu" localSheetId="73" hidden="1">{"Riqfin97",#N/A,FALSE,"Tran";"Riqfinpro",#N/A,FALSE,"Tran"}</definedName>
    <definedName name="uu" localSheetId="67" hidden="1">{"Riqfin97",#N/A,FALSE,"Tran";"Riqfinpro",#N/A,FALSE,"Tran"}</definedName>
    <definedName name="uu" localSheetId="86" hidden="1">{"Riqfin97",#N/A,FALSE,"Tran";"Riqfinpro",#N/A,FALSE,"Tran"}</definedName>
    <definedName name="uu" localSheetId="102" hidden="1">{"Riqfin97",#N/A,FALSE,"Tran";"Riqfinpro",#N/A,FALSE,"Tran"}</definedName>
    <definedName name="uu" localSheetId="112" hidden="1">{"Riqfin97",#N/A,FALSE,"Tran";"Riqfinpro",#N/A,FALSE,"Tran"}</definedName>
    <definedName name="uu" localSheetId="113" hidden="1">{"Riqfin97",#N/A,FALSE,"Tran";"Riqfinpro",#N/A,FALSE,"Tran"}</definedName>
    <definedName name="uu" localSheetId="114" hidden="1">{"Riqfin97",#N/A,FALSE,"Tran";"Riqfinpro",#N/A,FALSE,"Tran"}</definedName>
    <definedName name="uu" localSheetId="103" hidden="1">{"Riqfin97",#N/A,FALSE,"Tran";"Riqfinpro",#N/A,FALSE,"Tran"}</definedName>
    <definedName name="uu" localSheetId="104" hidden="1">{"Riqfin97",#N/A,FALSE,"Tran";"Riqfinpro",#N/A,FALSE,"Tran"}</definedName>
    <definedName name="uu" localSheetId="105"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74" hidden="1">{"Riqfin97",#N/A,FALSE,"Tran";"Riqfinpro",#N/A,FALSE,"Tran"}</definedName>
    <definedName name="uu" localSheetId="66" hidden="1">{"Riqfin97",#N/A,FALSE,"Tran";"Riqfinpro",#N/A,FALSE,"Tran"}</definedName>
    <definedName name="uu" localSheetId="70" hidden="1">{"Riqfin97",#N/A,FALSE,"Tran";"Riqfinpro",#N/A,FALSE,"Tran"}</definedName>
    <definedName name="uu" hidden="1">{"Riqfin97",#N/A,FALSE,"Tran";"Riqfinpro",#N/A,FALSE,"Tran"}</definedName>
    <definedName name="uuu" localSheetId="0" hidden="1">{"WEO",#N/A,FALSE,"Data";"PRI",#N/A,FALSE,"Data";"QUA",#N/A,FALSE,"Data"}</definedName>
    <definedName name="uuu" localSheetId="115" hidden="1">{"WEO",#N/A,FALSE,"Data";"PRI",#N/A,FALSE,"Data";"QUA",#N/A,FALSE,"Data"}</definedName>
    <definedName name="uuu" localSheetId="121" hidden="1">{"WEO",#N/A,FALSE,"Data";"PRI",#N/A,FALSE,"Data";"QUA",#N/A,FALSE,"Data"}</definedName>
    <definedName name="uuu" localSheetId="122" hidden="1">{"WEO",#N/A,FALSE,"Data";"PRI",#N/A,FALSE,"Data";"QUA",#N/A,FALSE,"Data"}</definedName>
    <definedName name="uuu" localSheetId="123" hidden="1">{"WEO",#N/A,FALSE,"Data";"PRI",#N/A,FALSE,"Data";"QUA",#N/A,FALSE,"Data"}</definedName>
    <definedName name="uuu" localSheetId="117" hidden="1">{"WEO",#N/A,FALSE,"Data";"PRI",#N/A,FALSE,"Data";"QUA",#N/A,FALSE,"Data"}</definedName>
    <definedName name="uuu" localSheetId="118" hidden="1">{"WEO",#N/A,FALSE,"Data";"PRI",#N/A,FALSE,"Data";"QUA",#N/A,FALSE,"Data"}</definedName>
    <definedName name="uuu" localSheetId="119" hidden="1">{"WEO",#N/A,FALSE,"Data";"PRI",#N/A,FALSE,"Data";"QUA",#N/A,FALSE,"Data"}</definedName>
    <definedName name="uuu" localSheetId="120" hidden="1">{"WEO",#N/A,FALSE,"Data";"PRI",#N/A,FALSE,"Data";"QUA",#N/A,FALSE,"Data"}</definedName>
    <definedName name="uuu" localSheetId="154" hidden="1">{"WEO",#N/A,FALSE,"Data";"PRI",#N/A,FALSE,"Data";"QUA",#N/A,FALSE,"Data"}</definedName>
    <definedName name="uuu" localSheetId="160" hidden="1">{"WEO",#N/A,FALSE,"Data";"PRI",#N/A,FALSE,"Data";"QUA",#N/A,FALSE,"Data"}</definedName>
    <definedName name="uuu" localSheetId="163" hidden="1">{"WEO",#N/A,FALSE,"Data";"PRI",#N/A,FALSE,"Data";"QUA",#N/A,FALSE,"Data"}</definedName>
    <definedName name="uuu" localSheetId="168" hidden="1">{"WEO",#N/A,FALSE,"Data";"PRI",#N/A,FALSE,"Data";"QUA",#N/A,FALSE,"Data"}</definedName>
    <definedName name="uuu" localSheetId="169" hidden="1">{"WEO",#N/A,FALSE,"Data";"PRI",#N/A,FALSE,"Data";"QUA",#N/A,FALSE,"Data"}</definedName>
    <definedName name="uuu" localSheetId="170" hidden="1">{"WEO",#N/A,FALSE,"Data";"PRI",#N/A,FALSE,"Data";"QUA",#N/A,FALSE,"Data"}</definedName>
    <definedName name="uuu" localSheetId="171" hidden="1">{"WEO",#N/A,FALSE,"Data";"PRI",#N/A,FALSE,"Data";"QUA",#N/A,FALSE,"Data"}</definedName>
    <definedName name="uuu" localSheetId="172" hidden="1">{"WEO",#N/A,FALSE,"Data";"PRI",#N/A,FALSE,"Data";"QUA",#N/A,FALSE,"Data"}</definedName>
    <definedName name="uuu" localSheetId="181"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72" hidden="1">{"WEO",#N/A,FALSE,"Data";"PRI",#N/A,FALSE,"Data";"QUA",#N/A,FALSE,"Data"}</definedName>
    <definedName name="uuu" localSheetId="73" hidden="1">{"WEO",#N/A,FALSE,"Data";"PRI",#N/A,FALSE,"Data";"QUA",#N/A,FALSE,"Data"}</definedName>
    <definedName name="uuu" localSheetId="67" hidden="1">{"WEO",#N/A,FALSE,"Data";"PRI",#N/A,FALSE,"Data";"QUA",#N/A,FALSE,"Data"}</definedName>
    <definedName name="uuu" localSheetId="86" hidden="1">{"WEO",#N/A,FALSE,"Data";"PRI",#N/A,FALSE,"Data";"QUA",#N/A,FALSE,"Data"}</definedName>
    <definedName name="uuu" localSheetId="102" hidden="1">{"WEO",#N/A,FALSE,"Data";"PRI",#N/A,FALSE,"Data";"QUA",#N/A,FALSE,"Data"}</definedName>
    <definedName name="uuu" localSheetId="112" hidden="1">{"WEO",#N/A,FALSE,"Data";"PRI",#N/A,FALSE,"Data";"QUA",#N/A,FALSE,"Data"}</definedName>
    <definedName name="uuu" localSheetId="113" hidden="1">{"WEO",#N/A,FALSE,"Data";"PRI",#N/A,FALSE,"Data";"QUA",#N/A,FALSE,"Data"}</definedName>
    <definedName name="uuu" localSheetId="114" hidden="1">{"WEO",#N/A,FALSE,"Data";"PRI",#N/A,FALSE,"Data";"QUA",#N/A,FALSE,"Data"}</definedName>
    <definedName name="uuu" localSheetId="103" hidden="1">{"WEO",#N/A,FALSE,"Data";"PRI",#N/A,FALSE,"Data";"QUA",#N/A,FALSE,"Data"}</definedName>
    <definedName name="uuu" localSheetId="104" hidden="1">{"WEO",#N/A,FALSE,"Data";"PRI",#N/A,FALSE,"Data";"QUA",#N/A,FALSE,"Data"}</definedName>
    <definedName name="uuu" localSheetId="105" hidden="1">{"WEO",#N/A,FALSE,"Data";"PRI",#N/A,FALSE,"Data";"QUA",#N/A,FALSE,"Data"}</definedName>
    <definedName name="uuu" localSheetId="106" hidden="1">{"WEO",#N/A,FALSE,"Data";"PRI",#N/A,FALSE,"Data";"QUA",#N/A,FALSE,"Data"}</definedName>
    <definedName name="uuu" localSheetId="107" hidden="1">{"WEO",#N/A,FALSE,"Data";"PRI",#N/A,FALSE,"Data";"QUA",#N/A,FALSE,"Data"}</definedName>
    <definedName name="uuu" localSheetId="108" hidden="1">{"WEO",#N/A,FALSE,"Data";"PRI",#N/A,FALSE,"Data";"QUA",#N/A,FALSE,"Data"}</definedName>
    <definedName name="uuu" localSheetId="109" hidden="1">{"WEO",#N/A,FALSE,"Data";"PRI",#N/A,FALSE,"Data";"QUA",#N/A,FALSE,"Data"}</definedName>
    <definedName name="uuu" localSheetId="110" hidden="1">{"WEO",#N/A,FALSE,"Data";"PRI",#N/A,FALSE,"Data";"QUA",#N/A,FALSE,"Data"}</definedName>
    <definedName name="uuu" localSheetId="111" hidden="1">{"WEO",#N/A,FALSE,"Data";"PRI",#N/A,FALSE,"Data";"QUA",#N/A,FALSE,"Data"}</definedName>
    <definedName name="uuu" localSheetId="174" hidden="1">{"WEO",#N/A,FALSE,"Data";"PRI",#N/A,FALSE,"Data";"QUA",#N/A,FALSE,"Data"}</definedName>
    <definedName name="uuu" localSheetId="66" hidden="1">{"WEO",#N/A,FALSE,"Data";"PRI",#N/A,FALSE,"Data";"QUA",#N/A,FALSE,"Data"}</definedName>
    <definedName name="uuu" localSheetId="70" hidden="1">{"WEO",#N/A,FALSE,"Data";"PRI",#N/A,FALSE,"Data";"QUA",#N/A,FALSE,"Data"}</definedName>
    <definedName name="uuu" hidden="1">{"WEO",#N/A,FALSE,"Data";"PRI",#N/A,FALSE,"Data";"QUA",#N/A,FALSE,"Data"}</definedName>
    <definedName name="v" localSheetId="0" hidden="1">#REF!</definedName>
    <definedName name="v" localSheetId="115" hidden="1">#REF!</definedName>
    <definedName name="v" localSheetId="154" hidden="1">#REF!</definedName>
    <definedName name="v" localSheetId="160" hidden="1">#REF!</definedName>
    <definedName name="v" localSheetId="163" hidden="1">#REF!</definedName>
    <definedName name="v" localSheetId="168" hidden="1">#REF!</definedName>
    <definedName name="v" localSheetId="169" hidden="1">#REF!</definedName>
    <definedName name="v" localSheetId="170" hidden="1">#REF!</definedName>
    <definedName name="v" localSheetId="171" hidden="1">#REF!</definedName>
    <definedName name="v" localSheetId="172" hidden="1">#REF!</definedName>
    <definedName name="v" localSheetId="181" hidden="1">#REF!</definedName>
    <definedName name="v" localSheetId="44" hidden="1">#REF!</definedName>
    <definedName name="v" localSheetId="45" hidden="1">#REF!</definedName>
    <definedName name="v" localSheetId="46" hidden="1">#REF!</definedName>
    <definedName name="v" localSheetId="47" hidden="1">#REF!</definedName>
    <definedName name="v" localSheetId="48" hidden="1">#REF!</definedName>
    <definedName name="v" localSheetId="49" hidden="1">#REF!</definedName>
    <definedName name="v" localSheetId="50" hidden="1">#REF!</definedName>
    <definedName name="v" localSheetId="54" hidden="1">#REF!</definedName>
    <definedName name="v" localSheetId="55" hidden="1">#REF!</definedName>
    <definedName name="v" localSheetId="56" hidden="1">#REF!</definedName>
    <definedName name="v" localSheetId="57" hidden="1">#REF!</definedName>
    <definedName name="v" localSheetId="58" hidden="1">#REF!</definedName>
    <definedName name="v" localSheetId="59" hidden="1">#REF!</definedName>
    <definedName name="v" localSheetId="60" hidden="1">#REF!</definedName>
    <definedName name="v" localSheetId="61" hidden="1">#REF!</definedName>
    <definedName name="v" localSheetId="67" hidden="1">#REF!</definedName>
    <definedName name="V" localSheetId="83">'[7]10'!#REF!</definedName>
    <definedName name="V" localSheetId="84">'[7]10'!#REF!</definedName>
    <definedName name="V" localSheetId="85">'[7]10'!#REF!</definedName>
    <definedName name="V" localSheetId="86">'[7]10'!#REF!</definedName>
    <definedName name="V" localSheetId="87">'[7]10'!#REF!</definedName>
    <definedName name="V" localSheetId="76">'[7]10'!#REF!</definedName>
    <definedName name="V" localSheetId="82">'[7]10'!#REF!</definedName>
    <definedName name="v" localSheetId="102" hidden="1">#REF!</definedName>
    <definedName name="v" localSheetId="112" hidden="1">#REF!</definedName>
    <definedName name="v" localSheetId="113" hidden="1">#REF!</definedName>
    <definedName name="v" localSheetId="114" hidden="1">#REF!</definedName>
    <definedName name="v" localSheetId="103" hidden="1">#REF!</definedName>
    <definedName name="v" localSheetId="104" hidden="1">#REF!</definedName>
    <definedName name="v" localSheetId="105" hidden="1">#REF!</definedName>
    <definedName name="v" localSheetId="106" hidden="1">#REF!</definedName>
    <definedName name="v" localSheetId="107" hidden="1">#REF!</definedName>
    <definedName name="v" localSheetId="108" hidden="1">#REF!</definedName>
    <definedName name="v" localSheetId="109" hidden="1">#REF!</definedName>
    <definedName name="v" localSheetId="110" hidden="1">#REF!</definedName>
    <definedName name="v" localSheetId="111" hidden="1">#REF!</definedName>
    <definedName name="v" localSheetId="174" hidden="1">#REF!</definedName>
    <definedName name="V" localSheetId="74">'[7]10'!#REF!</definedName>
    <definedName name="V" localSheetId="75">'[7]10'!#REF!</definedName>
    <definedName name="V" localSheetId="78">'[7]10'!#REF!</definedName>
    <definedName name="V" localSheetId="79">'[7]10'!#REF!</definedName>
    <definedName name="v" hidden="1">#REF!</definedName>
    <definedName name="vany" localSheetId="0" hidden="1">#REF!</definedName>
    <definedName name="vany" localSheetId="115" hidden="1">#REF!</definedName>
    <definedName name="vany" localSheetId="168" hidden="1">#REF!</definedName>
    <definedName name="vany" localSheetId="169" hidden="1">#REF!</definedName>
    <definedName name="vany" localSheetId="170" hidden="1">#REF!</definedName>
    <definedName name="vany" localSheetId="171" hidden="1">#REF!</definedName>
    <definedName name="vany" localSheetId="172" hidden="1">#REF!</definedName>
    <definedName name="vany" localSheetId="181" hidden="1">#REF!</definedName>
    <definedName name="vany" localSheetId="44" hidden="1">#REF!</definedName>
    <definedName name="vany" localSheetId="45" hidden="1">#REF!</definedName>
    <definedName name="vany" localSheetId="46" hidden="1">#REF!</definedName>
    <definedName name="vany" localSheetId="47" hidden="1">#REF!</definedName>
    <definedName name="vany" localSheetId="48" hidden="1">#REF!</definedName>
    <definedName name="vany" localSheetId="49" hidden="1">#REF!</definedName>
    <definedName name="vany" localSheetId="50" hidden="1">#REF!</definedName>
    <definedName name="vany" localSheetId="54" hidden="1">#REF!</definedName>
    <definedName name="vany" localSheetId="55" hidden="1">#REF!</definedName>
    <definedName name="vany" localSheetId="56" hidden="1">#REF!</definedName>
    <definedName name="vany" localSheetId="57" hidden="1">#REF!</definedName>
    <definedName name="vany" localSheetId="58" hidden="1">#REF!</definedName>
    <definedName name="vany" localSheetId="59" hidden="1">#REF!</definedName>
    <definedName name="vany" localSheetId="60" hidden="1">#REF!</definedName>
    <definedName name="vany" localSheetId="61" hidden="1">#REF!</definedName>
    <definedName name="vany" localSheetId="86" hidden="1">#REF!</definedName>
    <definedName name="vany" localSheetId="102" hidden="1">#REF!</definedName>
    <definedName name="vany" localSheetId="112" hidden="1">#REF!</definedName>
    <definedName name="vany" localSheetId="113" hidden="1">#REF!</definedName>
    <definedName name="vany" localSheetId="114" hidden="1">#REF!</definedName>
    <definedName name="vany" localSheetId="103" hidden="1">#REF!</definedName>
    <definedName name="vany" localSheetId="104" hidden="1">#REF!</definedName>
    <definedName name="vany" localSheetId="105" hidden="1">#REF!</definedName>
    <definedName name="vany" localSheetId="106" hidden="1">#REF!</definedName>
    <definedName name="vany" localSheetId="107" hidden="1">#REF!</definedName>
    <definedName name="vany" localSheetId="108" hidden="1">#REF!</definedName>
    <definedName name="vany" localSheetId="109" hidden="1">#REF!</definedName>
    <definedName name="vany" localSheetId="110" hidden="1">#REF!</definedName>
    <definedName name="vany" localSheetId="111" hidden="1">#REF!</definedName>
    <definedName name="vany" hidden="1">#REF!</definedName>
    <definedName name="VI" localSheetId="86">'[7]10'!#REF!</definedName>
    <definedName name="VI">'[7]10'!#REF!</definedName>
    <definedName name="VII" localSheetId="86">'[7]10'!#REF!</definedName>
    <definedName name="VII">'[7]10'!#REF!</definedName>
    <definedName name="vvv" localSheetId="86">'[9]10'!#REF!</definedName>
    <definedName name="vvv">'[9]10'!#REF!</definedName>
    <definedName name="we" localSheetId="0" hidden="1">#REF!</definedName>
    <definedName name="we" localSheetId="115" hidden="1">#REF!</definedName>
    <definedName name="we" localSheetId="168" hidden="1">#REF!</definedName>
    <definedName name="we" localSheetId="169" hidden="1">#REF!</definedName>
    <definedName name="we" localSheetId="170" hidden="1">#REF!</definedName>
    <definedName name="we" localSheetId="171" hidden="1">#REF!</definedName>
    <definedName name="we" localSheetId="172" hidden="1">#REF!</definedName>
    <definedName name="we" localSheetId="181" hidden="1">#REF!</definedName>
    <definedName name="we" localSheetId="44" hidden="1">#REF!</definedName>
    <definedName name="we" localSheetId="45" hidden="1">#REF!</definedName>
    <definedName name="we" localSheetId="46" hidden="1">#REF!</definedName>
    <definedName name="we" localSheetId="47" hidden="1">#REF!</definedName>
    <definedName name="we" localSheetId="48" hidden="1">#REF!</definedName>
    <definedName name="we" localSheetId="49" hidden="1">#REF!</definedName>
    <definedName name="we" localSheetId="50" hidden="1">#REF!</definedName>
    <definedName name="we" localSheetId="54" hidden="1">#REF!</definedName>
    <definedName name="we" localSheetId="55"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61" hidden="1">#REF!</definedName>
    <definedName name="we" localSheetId="86" hidden="1">#REF!</definedName>
    <definedName name="we" localSheetId="102" hidden="1">#REF!</definedName>
    <definedName name="we" localSheetId="112" hidden="1">#REF!</definedName>
    <definedName name="we" localSheetId="113" hidden="1">#REF!</definedName>
    <definedName name="we" localSheetId="114" hidden="1">#REF!</definedName>
    <definedName name="we" localSheetId="103" hidden="1">#REF!</definedName>
    <definedName name="we" localSheetId="104" hidden="1">#REF!</definedName>
    <definedName name="we" localSheetId="105" hidden="1">#REF!</definedName>
    <definedName name="we" localSheetId="106" hidden="1">#REF!</definedName>
    <definedName name="we" localSheetId="107" hidden="1">#REF!</definedName>
    <definedName name="we" localSheetId="108" hidden="1">#REF!</definedName>
    <definedName name="we" localSheetId="109" hidden="1">#REF!</definedName>
    <definedName name="we" localSheetId="110" hidden="1">#REF!</definedName>
    <definedName name="we" localSheetId="111" hidden="1">#REF!</definedName>
    <definedName name="we" hidden="1">#REF!</definedName>
    <definedName name="what" localSheetId="0" hidden="1">{"Main Economic Indicators",#N/A,FALSE,"C"}</definedName>
    <definedName name="what" localSheetId="115" hidden="1">{"Main Economic Indicators",#N/A,FALSE,"C"}</definedName>
    <definedName name="what" localSheetId="121" hidden="1">{"Main Economic Indicators",#N/A,FALSE,"C"}</definedName>
    <definedName name="what" localSheetId="122" hidden="1">{"Main Economic Indicators",#N/A,FALSE,"C"}</definedName>
    <definedName name="what" localSheetId="123" hidden="1">{"Main Economic Indicators",#N/A,FALSE,"C"}</definedName>
    <definedName name="what" localSheetId="117" hidden="1">{"Main Economic Indicators",#N/A,FALSE,"C"}</definedName>
    <definedName name="what" localSheetId="118" hidden="1">{"Main Economic Indicators",#N/A,FALSE,"C"}</definedName>
    <definedName name="what" localSheetId="119" hidden="1">{"Main Economic Indicators",#N/A,FALSE,"C"}</definedName>
    <definedName name="what" localSheetId="120" hidden="1">{"Main Economic Indicators",#N/A,FALSE,"C"}</definedName>
    <definedName name="what" localSheetId="154" hidden="1">{"Main Economic Indicators",#N/A,FALSE,"C"}</definedName>
    <definedName name="what" localSheetId="160" hidden="1">{"Main Economic Indicators",#N/A,FALSE,"C"}</definedName>
    <definedName name="what" localSheetId="163" hidden="1">{"Main Economic Indicators",#N/A,FALSE,"C"}</definedName>
    <definedName name="what" localSheetId="168" hidden="1">{"Main Economic Indicators",#N/A,FALSE,"C"}</definedName>
    <definedName name="what" localSheetId="169" hidden="1">{"Main Economic Indicators",#N/A,FALSE,"C"}</definedName>
    <definedName name="what" localSheetId="170" hidden="1">{"Main Economic Indicators",#N/A,FALSE,"C"}</definedName>
    <definedName name="what" localSheetId="171" hidden="1">{"Main Economic Indicators",#N/A,FALSE,"C"}</definedName>
    <definedName name="what" localSheetId="172" hidden="1">{"Main Economic Indicators",#N/A,FALSE,"C"}</definedName>
    <definedName name="what" localSheetId="181"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72" hidden="1">{"Main Economic Indicators",#N/A,FALSE,"C"}</definedName>
    <definedName name="what" localSheetId="73" hidden="1">{"Main Economic Indicators",#N/A,FALSE,"C"}</definedName>
    <definedName name="what" localSheetId="67" hidden="1">{"Main Economic Indicators",#N/A,FALSE,"C"}</definedName>
    <definedName name="what" localSheetId="86" hidden="1">{"Main Economic Indicators",#N/A,FALSE,"C"}</definedName>
    <definedName name="what" localSheetId="102" hidden="1">{"Main Economic Indicators",#N/A,FALSE,"C"}</definedName>
    <definedName name="what" localSheetId="112" hidden="1">{"Main Economic Indicators",#N/A,FALSE,"C"}</definedName>
    <definedName name="what" localSheetId="113" hidden="1">{"Main Economic Indicators",#N/A,FALSE,"C"}</definedName>
    <definedName name="what" localSheetId="114" hidden="1">{"Main Economic Indicators",#N/A,FALSE,"C"}</definedName>
    <definedName name="what" localSheetId="103" hidden="1">{"Main Economic Indicators",#N/A,FALSE,"C"}</definedName>
    <definedName name="what" localSheetId="104" hidden="1">{"Main Economic Indicators",#N/A,FALSE,"C"}</definedName>
    <definedName name="what" localSheetId="105" hidden="1">{"Main Economic Indicators",#N/A,FALSE,"C"}</definedName>
    <definedName name="what" localSheetId="106" hidden="1">{"Main Economic Indicators",#N/A,FALSE,"C"}</definedName>
    <definedName name="what" localSheetId="107" hidden="1">{"Main Economic Indicators",#N/A,FALSE,"C"}</definedName>
    <definedName name="what" localSheetId="108" hidden="1">{"Main Economic Indicators",#N/A,FALSE,"C"}</definedName>
    <definedName name="what" localSheetId="109" hidden="1">{"Main Economic Indicators",#N/A,FALSE,"C"}</definedName>
    <definedName name="what" localSheetId="110" hidden="1">{"Main Economic Indicators",#N/A,FALSE,"C"}</definedName>
    <definedName name="what" localSheetId="111" hidden="1">{"Main Economic Indicators",#N/A,FALSE,"C"}</definedName>
    <definedName name="what" localSheetId="174" hidden="1">{"Main Economic Indicators",#N/A,FALSE,"C"}</definedName>
    <definedName name="what" localSheetId="66" hidden="1">{"Main Economic Indicators",#N/A,FALSE,"C"}</definedName>
    <definedName name="what" localSheetId="70" hidden="1">{"Main Economic Indicators",#N/A,FALSE,"C"}</definedName>
    <definedName name="what" hidden="1">{"Main Economic Indicators",#N/A,FALSE,"C"}</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0" hidden="1">{#N/A,#N/A,FALSE,"BANKS"}</definedName>
    <definedName name="wrn.BANKS." localSheetId="115" hidden="1">{#N/A,#N/A,FALSE,"BANKS"}</definedName>
    <definedName name="wrn.BANKS." localSheetId="121" hidden="1">{#N/A,#N/A,FALSE,"BANKS"}</definedName>
    <definedName name="wrn.BANKS." localSheetId="122" hidden="1">{#N/A,#N/A,FALSE,"BANKS"}</definedName>
    <definedName name="wrn.BANKS." localSheetId="123" hidden="1">{#N/A,#N/A,FALSE,"BANKS"}</definedName>
    <definedName name="wrn.BANKS." localSheetId="117" hidden="1">{#N/A,#N/A,FALSE,"BANKS"}</definedName>
    <definedName name="wrn.BANKS." localSheetId="118" hidden="1">{#N/A,#N/A,FALSE,"BANKS"}</definedName>
    <definedName name="wrn.BANKS." localSheetId="119" hidden="1">{#N/A,#N/A,FALSE,"BANKS"}</definedName>
    <definedName name="wrn.BANKS." localSheetId="120" hidden="1">{#N/A,#N/A,FALSE,"BANKS"}</definedName>
    <definedName name="wrn.BANKS." localSheetId="154" hidden="1">{#N/A,#N/A,FALSE,"BANKS"}</definedName>
    <definedName name="wrn.BANKS." localSheetId="160" hidden="1">{#N/A,#N/A,FALSE,"BANKS"}</definedName>
    <definedName name="wrn.BANKS." localSheetId="163" hidden="1">{#N/A,#N/A,FALSE,"BANKS"}</definedName>
    <definedName name="wrn.BANKS." localSheetId="168" hidden="1">{#N/A,#N/A,FALSE,"BANKS"}</definedName>
    <definedName name="wrn.BANKS." localSheetId="169" hidden="1">{#N/A,#N/A,FALSE,"BANKS"}</definedName>
    <definedName name="wrn.BANKS." localSheetId="170" hidden="1">{#N/A,#N/A,FALSE,"BANKS"}</definedName>
    <definedName name="wrn.BANKS." localSheetId="171" hidden="1">{#N/A,#N/A,FALSE,"BANKS"}</definedName>
    <definedName name="wrn.BANKS." localSheetId="172" hidden="1">{#N/A,#N/A,FALSE,"BANKS"}</definedName>
    <definedName name="wrn.BANKS." localSheetId="181"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72" hidden="1">{#N/A,#N/A,FALSE,"BANKS"}</definedName>
    <definedName name="wrn.BANKS." localSheetId="73" hidden="1">{#N/A,#N/A,FALSE,"BANKS"}</definedName>
    <definedName name="wrn.BANKS." localSheetId="67" hidden="1">{#N/A,#N/A,FALSE,"BANKS"}</definedName>
    <definedName name="wrn.BANKS." localSheetId="86" hidden="1">{#N/A,#N/A,FALSE,"BANKS"}</definedName>
    <definedName name="wrn.BANKS." localSheetId="102" hidden="1">{#N/A,#N/A,FALSE,"BANKS"}</definedName>
    <definedName name="wrn.BANKS." localSheetId="112" hidden="1">{#N/A,#N/A,FALSE,"BANKS"}</definedName>
    <definedName name="wrn.BANKS." localSheetId="113" hidden="1">{#N/A,#N/A,FALSE,"BANKS"}</definedName>
    <definedName name="wrn.BANKS." localSheetId="114" hidden="1">{#N/A,#N/A,FALSE,"BANKS"}</definedName>
    <definedName name="wrn.BANKS." localSheetId="103" hidden="1">{#N/A,#N/A,FALSE,"BANKS"}</definedName>
    <definedName name="wrn.BANKS." localSheetId="104" hidden="1">{#N/A,#N/A,FALSE,"BANKS"}</definedName>
    <definedName name="wrn.BANKS." localSheetId="105" hidden="1">{#N/A,#N/A,FALSE,"BANKS"}</definedName>
    <definedName name="wrn.BANKS." localSheetId="106" hidden="1">{#N/A,#N/A,FALSE,"BANKS"}</definedName>
    <definedName name="wrn.BANKS." localSheetId="107" hidden="1">{#N/A,#N/A,FALSE,"BANKS"}</definedName>
    <definedName name="wrn.BANKS." localSheetId="108" hidden="1">{#N/A,#N/A,FALSE,"BANKS"}</definedName>
    <definedName name="wrn.BANKS." localSheetId="109" hidden="1">{#N/A,#N/A,FALSE,"BANKS"}</definedName>
    <definedName name="wrn.BANKS." localSheetId="110" hidden="1">{#N/A,#N/A,FALSE,"BANKS"}</definedName>
    <definedName name="wrn.BANKS." localSheetId="111" hidden="1">{#N/A,#N/A,FALSE,"BANKS"}</definedName>
    <definedName name="wrn.BANKS." localSheetId="174" hidden="1">{#N/A,#N/A,FALSE,"BANKS"}</definedName>
    <definedName name="wrn.BANKS." localSheetId="66" hidden="1">{#N/A,#N/A,FALSE,"BANKS"}</definedName>
    <definedName name="wrn.BANKS." localSheetId="70" hidden="1">{#N/A,#N/A,FALSE,"BANKS"}</definedName>
    <definedName name="wrn.BANKS." hidden="1">{#N/A,#N/A,FALSE,"BANKS"}</definedName>
    <definedName name="wrn.BMA." localSheetId="0" hidden="1">{"3",#N/A,FALSE,"BASE MONETARIA";"4",#N/A,FALSE,"BASE MONETARIA"}</definedName>
    <definedName name="wrn.BMA." localSheetId="115" hidden="1">{"3",#N/A,FALSE,"BASE MONETARIA";"4",#N/A,FALSE,"BASE MONETARIA"}</definedName>
    <definedName name="wrn.BMA." localSheetId="121" hidden="1">{"3",#N/A,FALSE,"BASE MONETARIA";"4",#N/A,FALSE,"BASE MONETARIA"}</definedName>
    <definedName name="wrn.BMA." localSheetId="122" hidden="1">{"3",#N/A,FALSE,"BASE MONETARIA";"4",#N/A,FALSE,"BASE MONETARIA"}</definedName>
    <definedName name="wrn.BMA." localSheetId="123" hidden="1">{"3",#N/A,FALSE,"BASE MONETARIA";"4",#N/A,FALSE,"BASE MONETARIA"}</definedName>
    <definedName name="wrn.BMA." localSheetId="117" hidden="1">{"3",#N/A,FALSE,"BASE MONETARIA";"4",#N/A,FALSE,"BASE MONETARIA"}</definedName>
    <definedName name="wrn.BMA." localSheetId="118" hidden="1">{"3",#N/A,FALSE,"BASE MONETARIA";"4",#N/A,FALSE,"BASE MONETARIA"}</definedName>
    <definedName name="wrn.BMA." localSheetId="119" hidden="1">{"3",#N/A,FALSE,"BASE MONETARIA";"4",#N/A,FALSE,"BASE MONETARIA"}</definedName>
    <definedName name="wrn.BMA." localSheetId="120" hidden="1">{"3",#N/A,FALSE,"BASE MONETARIA";"4",#N/A,FALSE,"BASE MONETARIA"}</definedName>
    <definedName name="wrn.BMA." localSheetId="154" hidden="1">{"3",#N/A,FALSE,"BASE MONETARIA";"4",#N/A,FALSE,"BASE MONETARIA"}</definedName>
    <definedName name="wrn.BMA." localSheetId="160" hidden="1">{"3",#N/A,FALSE,"BASE MONETARIA";"4",#N/A,FALSE,"BASE MONETARIA"}</definedName>
    <definedName name="wrn.BMA." localSheetId="163" hidden="1">{"3",#N/A,FALSE,"BASE MONETARIA";"4",#N/A,FALSE,"BASE MONETARIA"}</definedName>
    <definedName name="wrn.BMA." localSheetId="168" hidden="1">{"3",#N/A,FALSE,"BASE MONETARIA";"4",#N/A,FALSE,"BASE MONETARIA"}</definedName>
    <definedName name="wrn.BMA." localSheetId="169" hidden="1">{"3",#N/A,FALSE,"BASE MONETARIA";"4",#N/A,FALSE,"BASE MONETARIA"}</definedName>
    <definedName name="wrn.BMA." localSheetId="170" hidden="1">{"3",#N/A,FALSE,"BASE MONETARIA";"4",#N/A,FALSE,"BASE MONETARIA"}</definedName>
    <definedName name="wrn.BMA." localSheetId="171" hidden="1">{"3",#N/A,FALSE,"BASE MONETARIA";"4",#N/A,FALSE,"BASE MONETARIA"}</definedName>
    <definedName name="wrn.BMA." localSheetId="172" hidden="1">{"3",#N/A,FALSE,"BASE MONETARIA";"4",#N/A,FALSE,"BASE MONETARIA"}</definedName>
    <definedName name="wrn.BMA." localSheetId="181"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72" hidden="1">{"3",#N/A,FALSE,"BASE MONETARIA";"4",#N/A,FALSE,"BASE MONETARIA"}</definedName>
    <definedName name="wrn.BMA." localSheetId="73" hidden="1">{"3",#N/A,FALSE,"BASE MONETARIA";"4",#N/A,FALSE,"BASE MONETARIA"}</definedName>
    <definedName name="wrn.BMA." localSheetId="67" hidden="1">{"3",#N/A,FALSE,"BASE MONETARIA";"4",#N/A,FALSE,"BASE MONETARIA"}</definedName>
    <definedName name="wrn.BMA." localSheetId="86" hidden="1">{"3",#N/A,FALSE,"BASE MONETARIA";"4",#N/A,FALSE,"BASE MONETARIA"}</definedName>
    <definedName name="wrn.BMA." localSheetId="102" hidden="1">{"3",#N/A,FALSE,"BASE MONETARIA";"4",#N/A,FALSE,"BASE MONETARIA"}</definedName>
    <definedName name="wrn.BMA." localSheetId="112" hidden="1">{"3",#N/A,FALSE,"BASE MONETARIA";"4",#N/A,FALSE,"BASE MONETARIA"}</definedName>
    <definedName name="wrn.BMA." localSheetId="113" hidden="1">{"3",#N/A,FALSE,"BASE MONETARIA";"4",#N/A,FALSE,"BASE MONETARIA"}</definedName>
    <definedName name="wrn.BMA." localSheetId="114" hidden="1">{"3",#N/A,FALSE,"BASE MONETARIA";"4",#N/A,FALSE,"BASE MONETARIA"}</definedName>
    <definedName name="wrn.BMA." localSheetId="103" hidden="1">{"3",#N/A,FALSE,"BASE MONETARIA";"4",#N/A,FALSE,"BASE MONETARIA"}</definedName>
    <definedName name="wrn.BMA." localSheetId="104" hidden="1">{"3",#N/A,FALSE,"BASE MONETARIA";"4",#N/A,FALSE,"BASE MONETARIA"}</definedName>
    <definedName name="wrn.BMA." localSheetId="105" hidden="1">{"3",#N/A,FALSE,"BASE MONETARIA";"4",#N/A,FALSE,"BASE MONETARIA"}</definedName>
    <definedName name="wrn.BMA." localSheetId="106" hidden="1">{"3",#N/A,FALSE,"BASE MONETARIA";"4",#N/A,FALSE,"BASE MONETARIA"}</definedName>
    <definedName name="wrn.BMA." localSheetId="107" hidden="1">{"3",#N/A,FALSE,"BASE MONETARIA";"4",#N/A,FALSE,"BASE MONETARIA"}</definedName>
    <definedName name="wrn.BMA." localSheetId="108" hidden="1">{"3",#N/A,FALSE,"BASE MONETARIA";"4",#N/A,FALSE,"BASE MONETARIA"}</definedName>
    <definedName name="wrn.BMA." localSheetId="109" hidden="1">{"3",#N/A,FALSE,"BASE MONETARIA";"4",#N/A,FALSE,"BASE MONETARIA"}</definedName>
    <definedName name="wrn.BMA." localSheetId="110" hidden="1">{"3",#N/A,FALSE,"BASE MONETARIA";"4",#N/A,FALSE,"BASE MONETARIA"}</definedName>
    <definedName name="wrn.BMA." localSheetId="111" hidden="1">{"3",#N/A,FALSE,"BASE MONETARIA";"4",#N/A,FALSE,"BASE MONETARIA"}</definedName>
    <definedName name="wrn.BMA." localSheetId="174" hidden="1">{"3",#N/A,FALSE,"BASE MONETARIA";"4",#N/A,FALSE,"BASE MONETARIA"}</definedName>
    <definedName name="wrn.BMA." localSheetId="66" hidden="1">{"3",#N/A,FALSE,"BASE MONETARIA";"4",#N/A,FALSE,"BASE MONETARIA"}</definedName>
    <definedName name="wrn.BMA." localSheetId="70" hidden="1">{"3",#N/A,FALSE,"BASE MONETARIA";"4",#N/A,FALSE,"BASE MONETARIA"}</definedName>
    <definedName name="wrn.BMA." hidden="1">{"3",#N/A,FALSE,"BASE MONETARIA";"4",#N/A,FALSE,"BASE MONETARIA"}</definedName>
    <definedName name="wrn.BOP." localSheetId="0" hidden="1">{#N/A,#N/A,FALSE,"BOP"}</definedName>
    <definedName name="wrn.BOP." localSheetId="115" hidden="1">{#N/A,#N/A,FALSE,"BOP"}</definedName>
    <definedName name="wrn.BOP." localSheetId="121" hidden="1">{#N/A,#N/A,FALSE,"BOP"}</definedName>
    <definedName name="wrn.BOP." localSheetId="122" hidden="1">{#N/A,#N/A,FALSE,"BOP"}</definedName>
    <definedName name="wrn.BOP." localSheetId="123" hidden="1">{#N/A,#N/A,FALSE,"BOP"}</definedName>
    <definedName name="wrn.BOP." localSheetId="117" hidden="1">{#N/A,#N/A,FALSE,"BOP"}</definedName>
    <definedName name="wrn.BOP." localSheetId="118" hidden="1">{#N/A,#N/A,FALSE,"BOP"}</definedName>
    <definedName name="wrn.BOP." localSheetId="119" hidden="1">{#N/A,#N/A,FALSE,"BOP"}</definedName>
    <definedName name="wrn.BOP." localSheetId="120" hidden="1">{#N/A,#N/A,FALSE,"BOP"}</definedName>
    <definedName name="wrn.BOP." localSheetId="154" hidden="1">{#N/A,#N/A,FALSE,"BOP"}</definedName>
    <definedName name="wrn.BOP." localSheetId="160" hidden="1">{#N/A,#N/A,FALSE,"BOP"}</definedName>
    <definedName name="wrn.BOP." localSheetId="163" hidden="1">{#N/A,#N/A,FALSE,"BOP"}</definedName>
    <definedName name="wrn.BOP." localSheetId="168" hidden="1">{#N/A,#N/A,FALSE,"BOP"}</definedName>
    <definedName name="wrn.BOP." localSheetId="169" hidden="1">{#N/A,#N/A,FALSE,"BOP"}</definedName>
    <definedName name="wrn.BOP." localSheetId="170" hidden="1">{#N/A,#N/A,FALSE,"BOP"}</definedName>
    <definedName name="wrn.BOP." localSheetId="171" hidden="1">{#N/A,#N/A,FALSE,"BOP"}</definedName>
    <definedName name="wrn.BOP." localSheetId="172" hidden="1">{#N/A,#N/A,FALSE,"BOP"}</definedName>
    <definedName name="wrn.BOP." localSheetId="181"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72" hidden="1">{#N/A,#N/A,FALSE,"BOP"}</definedName>
    <definedName name="wrn.BOP." localSheetId="73" hidden="1">{#N/A,#N/A,FALSE,"BOP"}</definedName>
    <definedName name="wrn.BOP." localSheetId="67" hidden="1">{#N/A,#N/A,FALSE,"BOP"}</definedName>
    <definedName name="wrn.BOP." localSheetId="86" hidden="1">{#N/A,#N/A,FALSE,"BOP"}</definedName>
    <definedName name="wrn.BOP." localSheetId="102" hidden="1">{#N/A,#N/A,FALSE,"BOP"}</definedName>
    <definedName name="wrn.BOP." localSheetId="112" hidden="1">{#N/A,#N/A,FALSE,"BOP"}</definedName>
    <definedName name="wrn.BOP." localSheetId="113" hidden="1">{#N/A,#N/A,FALSE,"BOP"}</definedName>
    <definedName name="wrn.BOP." localSheetId="114" hidden="1">{#N/A,#N/A,FALSE,"BOP"}</definedName>
    <definedName name="wrn.BOP." localSheetId="103" hidden="1">{#N/A,#N/A,FALSE,"BOP"}</definedName>
    <definedName name="wrn.BOP." localSheetId="104" hidden="1">{#N/A,#N/A,FALSE,"BOP"}</definedName>
    <definedName name="wrn.BOP." localSheetId="105" hidden="1">{#N/A,#N/A,FALSE,"BOP"}</definedName>
    <definedName name="wrn.BOP." localSheetId="106" hidden="1">{#N/A,#N/A,FALSE,"BOP"}</definedName>
    <definedName name="wrn.BOP." localSheetId="107" hidden="1">{#N/A,#N/A,FALSE,"BOP"}</definedName>
    <definedName name="wrn.BOP." localSheetId="108" hidden="1">{#N/A,#N/A,FALSE,"BOP"}</definedName>
    <definedName name="wrn.BOP." localSheetId="109" hidden="1">{#N/A,#N/A,FALSE,"BOP"}</definedName>
    <definedName name="wrn.BOP." localSheetId="110" hidden="1">{#N/A,#N/A,FALSE,"BOP"}</definedName>
    <definedName name="wrn.BOP." localSheetId="111" hidden="1">{#N/A,#N/A,FALSE,"BOP"}</definedName>
    <definedName name="wrn.BOP." localSheetId="174" hidden="1">{#N/A,#N/A,FALSE,"BOP"}</definedName>
    <definedName name="wrn.BOP." localSheetId="66" hidden="1">{#N/A,#N/A,FALSE,"BOP"}</definedName>
    <definedName name="wrn.BOP." localSheetId="70" hidden="1">{#N/A,#N/A,FALSE,"BOP"}</definedName>
    <definedName name="wrn.BOP." hidden="1">{#N/A,#N/A,FALSE,"BOP"}</definedName>
    <definedName name="wrn.BOP_MIDTERM." localSheetId="0" hidden="1">{"BOP_TAB",#N/A,FALSE,"N";"MIDTERM_TAB",#N/A,FALSE,"O"}</definedName>
    <definedName name="wrn.BOP_MIDTERM." localSheetId="115" hidden="1">{"BOP_TAB",#N/A,FALSE,"N";"MIDTERM_TAB",#N/A,FALSE,"O"}</definedName>
    <definedName name="wrn.BOP_MIDTERM." localSheetId="121" hidden="1">{"BOP_TAB",#N/A,FALSE,"N";"MIDTERM_TAB",#N/A,FALSE,"O"}</definedName>
    <definedName name="wrn.BOP_MIDTERM." localSheetId="122" hidden="1">{"BOP_TAB",#N/A,FALSE,"N";"MIDTERM_TAB",#N/A,FALSE,"O"}</definedName>
    <definedName name="wrn.BOP_MIDTERM." localSheetId="123" hidden="1">{"BOP_TAB",#N/A,FALSE,"N";"MIDTERM_TAB",#N/A,FALSE,"O"}</definedName>
    <definedName name="wrn.BOP_MIDTERM." localSheetId="117" hidden="1">{"BOP_TAB",#N/A,FALSE,"N";"MIDTERM_TAB",#N/A,FALSE,"O"}</definedName>
    <definedName name="wrn.BOP_MIDTERM." localSheetId="118" hidden="1">{"BOP_TAB",#N/A,FALSE,"N";"MIDTERM_TAB",#N/A,FALSE,"O"}</definedName>
    <definedName name="wrn.BOP_MIDTERM." localSheetId="119" hidden="1">{"BOP_TAB",#N/A,FALSE,"N";"MIDTERM_TAB",#N/A,FALSE,"O"}</definedName>
    <definedName name="wrn.BOP_MIDTERM." localSheetId="120" hidden="1">{"BOP_TAB",#N/A,FALSE,"N";"MIDTERM_TAB",#N/A,FALSE,"O"}</definedName>
    <definedName name="wrn.BOP_MIDTERM." localSheetId="154" hidden="1">{"BOP_TAB",#N/A,FALSE,"N";"MIDTERM_TAB",#N/A,FALSE,"O"}</definedName>
    <definedName name="wrn.BOP_MIDTERM." localSheetId="160" hidden="1">{"BOP_TAB",#N/A,FALSE,"N";"MIDTERM_TAB",#N/A,FALSE,"O"}</definedName>
    <definedName name="wrn.BOP_MIDTERM." localSheetId="163" hidden="1">{"BOP_TAB",#N/A,FALSE,"N";"MIDTERM_TAB",#N/A,FALSE,"O"}</definedName>
    <definedName name="wrn.BOP_MIDTERM." localSheetId="168" hidden="1">{"BOP_TAB",#N/A,FALSE,"N";"MIDTERM_TAB",#N/A,FALSE,"O"}</definedName>
    <definedName name="wrn.BOP_MIDTERM." localSheetId="169" hidden="1">{"BOP_TAB",#N/A,FALSE,"N";"MIDTERM_TAB",#N/A,FALSE,"O"}</definedName>
    <definedName name="wrn.BOP_MIDTERM." localSheetId="170" hidden="1">{"BOP_TAB",#N/A,FALSE,"N";"MIDTERM_TAB",#N/A,FALSE,"O"}</definedName>
    <definedName name="wrn.BOP_MIDTERM." localSheetId="171" hidden="1">{"BOP_TAB",#N/A,FALSE,"N";"MIDTERM_TAB",#N/A,FALSE,"O"}</definedName>
    <definedName name="wrn.BOP_MIDTERM." localSheetId="172" hidden="1">{"BOP_TAB",#N/A,FALSE,"N";"MIDTERM_TAB",#N/A,FALSE,"O"}</definedName>
    <definedName name="wrn.BOP_MIDTERM." localSheetId="181"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67" hidden="1">{"BOP_TAB",#N/A,FALSE,"N";"MIDTERM_TAB",#N/A,FALSE,"O"}</definedName>
    <definedName name="wrn.BOP_MIDTERM." localSheetId="86" hidden="1">{"BOP_TAB",#N/A,FALSE,"N";"MIDTERM_TAB",#N/A,FALSE,"O"}</definedName>
    <definedName name="wrn.BOP_MIDTERM." localSheetId="102" hidden="1">{"BOP_TAB",#N/A,FALSE,"N";"MIDTERM_TAB",#N/A,FALSE,"O"}</definedName>
    <definedName name="wrn.BOP_MIDTERM." localSheetId="112" hidden="1">{"BOP_TAB",#N/A,FALSE,"N";"MIDTERM_TAB",#N/A,FALSE,"O"}</definedName>
    <definedName name="wrn.BOP_MIDTERM." localSheetId="113" hidden="1">{"BOP_TAB",#N/A,FALSE,"N";"MIDTERM_TAB",#N/A,FALSE,"O"}</definedName>
    <definedName name="wrn.BOP_MIDTERM." localSheetId="114"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74" hidden="1">{"BOP_TAB",#N/A,FALSE,"N";"MIDTERM_TAB",#N/A,FALSE,"O"}</definedName>
    <definedName name="wrn.BOP_MIDTERM." localSheetId="66" hidden="1">{"BOP_TAB",#N/A,FALSE,"N";"MIDTERM_TAB",#N/A,FALSE,"O"}</definedName>
    <definedName name="wrn.BOP_MIDTERM." localSheetId="70" hidden="1">{"BOP_TAB",#N/A,FALSE,"N";"MIDTERM_TAB",#N/A,FALSE,"O"}</definedName>
    <definedName name="wrn.BOP_MIDTERM." hidden="1">{"BOP_TAB",#N/A,FALSE,"N";"MIDTERM_TAB",#N/A,FALSE,"O"}</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15" hidden="1">{#N/A,#N/A,TRUE,"Tab_1 Economic Ind.";#N/A,#N/A,TRUE,"Tab_2  Public Sector Op.";#N/A,#N/A,TRUE,"Tab_3";#N/A,#N/A,TRUE,"Tab_4 Monetary";#N/A,#N/A,TRUE,"Tab_5 Medium-Term Outlook";#N/A,#N/A,TRUE,"Tab_6";#N/A,#N/A,TRUE,"Tab_7 Indicators of Ext. Vul."}</definedName>
    <definedName name="wrn.Briefing._.Tables." localSheetId="121" hidden="1">{#N/A,#N/A,TRUE,"Tab_1 Economic Ind.";#N/A,#N/A,TRUE,"Tab_2  Public Sector Op.";#N/A,#N/A,TRUE,"Tab_3";#N/A,#N/A,TRUE,"Tab_4 Monetary";#N/A,#N/A,TRUE,"Tab_5 Medium-Term Outlook";#N/A,#N/A,TRUE,"Tab_6";#N/A,#N/A,TRUE,"Tab_7 Indicators of Ext. Vul."}</definedName>
    <definedName name="wrn.Briefing._.Tables." localSheetId="122" hidden="1">{#N/A,#N/A,TRUE,"Tab_1 Economic Ind.";#N/A,#N/A,TRUE,"Tab_2  Public Sector Op.";#N/A,#N/A,TRUE,"Tab_3";#N/A,#N/A,TRUE,"Tab_4 Monetary";#N/A,#N/A,TRUE,"Tab_5 Medium-Term Outlook";#N/A,#N/A,TRUE,"Tab_6";#N/A,#N/A,TRUE,"Tab_7 Indicators of Ext. Vul."}</definedName>
    <definedName name="wrn.Briefing._.Tables." localSheetId="123" hidden="1">{#N/A,#N/A,TRUE,"Tab_1 Economic Ind.";#N/A,#N/A,TRUE,"Tab_2  Public Sector Op.";#N/A,#N/A,TRUE,"Tab_3";#N/A,#N/A,TRUE,"Tab_4 Monetary";#N/A,#N/A,TRUE,"Tab_5 Medium-Term Outlook";#N/A,#N/A,TRUE,"Tab_6";#N/A,#N/A,TRUE,"Tab_7 Indicators of Ext. Vul."}</definedName>
    <definedName name="wrn.Briefing._.Tables." localSheetId="117" hidden="1">{#N/A,#N/A,TRUE,"Tab_1 Economic Ind.";#N/A,#N/A,TRUE,"Tab_2  Public Sector Op.";#N/A,#N/A,TRUE,"Tab_3";#N/A,#N/A,TRUE,"Tab_4 Monetary";#N/A,#N/A,TRUE,"Tab_5 Medium-Term Outlook";#N/A,#N/A,TRUE,"Tab_6";#N/A,#N/A,TRUE,"Tab_7 Indicators of Ext. Vul."}</definedName>
    <definedName name="wrn.Briefing._.Tables." localSheetId="118" hidden="1">{#N/A,#N/A,TRUE,"Tab_1 Economic Ind.";#N/A,#N/A,TRUE,"Tab_2  Public Sector Op.";#N/A,#N/A,TRUE,"Tab_3";#N/A,#N/A,TRUE,"Tab_4 Monetary";#N/A,#N/A,TRUE,"Tab_5 Medium-Term Outlook";#N/A,#N/A,TRUE,"Tab_6";#N/A,#N/A,TRUE,"Tab_7 Indicators of Ext. Vul."}</definedName>
    <definedName name="wrn.Briefing._.Tables." localSheetId="119" hidden="1">{#N/A,#N/A,TRUE,"Tab_1 Economic Ind.";#N/A,#N/A,TRUE,"Tab_2  Public Sector Op.";#N/A,#N/A,TRUE,"Tab_3";#N/A,#N/A,TRUE,"Tab_4 Monetary";#N/A,#N/A,TRUE,"Tab_5 Medium-Term Outlook";#N/A,#N/A,TRUE,"Tab_6";#N/A,#N/A,TRUE,"Tab_7 Indicators of Ext. Vul."}</definedName>
    <definedName name="wrn.Briefing._.Tables." localSheetId="120" hidden="1">{#N/A,#N/A,TRUE,"Tab_1 Economic Ind.";#N/A,#N/A,TRUE,"Tab_2  Public Sector Op.";#N/A,#N/A,TRUE,"Tab_3";#N/A,#N/A,TRUE,"Tab_4 Monetary";#N/A,#N/A,TRUE,"Tab_5 Medium-Term Outlook";#N/A,#N/A,TRUE,"Tab_6";#N/A,#N/A,TRUE,"Tab_7 Indicators of Ext. Vul."}</definedName>
    <definedName name="wrn.Briefing._.Tables." localSheetId="154" hidden="1">{#N/A,#N/A,TRUE,"Tab_1 Economic Ind.";#N/A,#N/A,TRUE,"Tab_2  Public Sector Op.";#N/A,#N/A,TRUE,"Tab_3";#N/A,#N/A,TRUE,"Tab_4 Monetary";#N/A,#N/A,TRUE,"Tab_5 Medium-Term Outlook";#N/A,#N/A,TRUE,"Tab_6";#N/A,#N/A,TRUE,"Tab_7 Indicators of Ext. Vul."}</definedName>
    <definedName name="wrn.Briefing._.Tables." localSheetId="160" hidden="1">{#N/A,#N/A,TRUE,"Tab_1 Economic Ind.";#N/A,#N/A,TRUE,"Tab_2  Public Sector Op.";#N/A,#N/A,TRUE,"Tab_3";#N/A,#N/A,TRUE,"Tab_4 Monetary";#N/A,#N/A,TRUE,"Tab_5 Medium-Term Outlook";#N/A,#N/A,TRUE,"Tab_6";#N/A,#N/A,TRUE,"Tab_7 Indicators of Ext. Vul."}</definedName>
    <definedName name="wrn.Briefing._.Tables." localSheetId="163" hidden="1">{#N/A,#N/A,TRUE,"Tab_1 Economic Ind.";#N/A,#N/A,TRUE,"Tab_2  Public Sector Op.";#N/A,#N/A,TRUE,"Tab_3";#N/A,#N/A,TRUE,"Tab_4 Monetary";#N/A,#N/A,TRUE,"Tab_5 Medium-Term Outlook";#N/A,#N/A,TRUE,"Tab_6";#N/A,#N/A,TRUE,"Tab_7 Indicators of Ext. Vul."}</definedName>
    <definedName name="wrn.Briefing._.Tables." localSheetId="168" hidden="1">{#N/A,#N/A,TRUE,"Tab_1 Economic Ind.";#N/A,#N/A,TRUE,"Tab_2  Public Sector Op.";#N/A,#N/A,TRUE,"Tab_3";#N/A,#N/A,TRUE,"Tab_4 Monetary";#N/A,#N/A,TRUE,"Tab_5 Medium-Term Outlook";#N/A,#N/A,TRUE,"Tab_6";#N/A,#N/A,TRUE,"Tab_7 Indicators of Ext. Vul."}</definedName>
    <definedName name="wrn.Briefing._.Tables." localSheetId="169" hidden="1">{#N/A,#N/A,TRUE,"Tab_1 Economic Ind.";#N/A,#N/A,TRUE,"Tab_2  Public Sector Op.";#N/A,#N/A,TRUE,"Tab_3";#N/A,#N/A,TRUE,"Tab_4 Monetary";#N/A,#N/A,TRUE,"Tab_5 Medium-Term Outlook";#N/A,#N/A,TRUE,"Tab_6";#N/A,#N/A,TRUE,"Tab_7 Indicators of Ext. Vul."}</definedName>
    <definedName name="wrn.Briefing._.Tables." localSheetId="170" hidden="1">{#N/A,#N/A,TRUE,"Tab_1 Economic Ind.";#N/A,#N/A,TRUE,"Tab_2  Public Sector Op.";#N/A,#N/A,TRUE,"Tab_3";#N/A,#N/A,TRUE,"Tab_4 Monetary";#N/A,#N/A,TRUE,"Tab_5 Medium-Term Outlook";#N/A,#N/A,TRUE,"Tab_6";#N/A,#N/A,TRUE,"Tab_7 Indicators of Ext. Vul."}</definedName>
    <definedName name="wrn.Briefing._.Tables." localSheetId="171" hidden="1">{#N/A,#N/A,TRUE,"Tab_1 Economic Ind.";#N/A,#N/A,TRUE,"Tab_2  Public Sector Op.";#N/A,#N/A,TRUE,"Tab_3";#N/A,#N/A,TRUE,"Tab_4 Monetary";#N/A,#N/A,TRUE,"Tab_5 Medium-Term Outlook";#N/A,#N/A,TRUE,"Tab_6";#N/A,#N/A,TRUE,"Tab_7 Indicators of Ext. Vul."}</definedName>
    <definedName name="wrn.Briefing._.Tables." localSheetId="172" hidden="1">{#N/A,#N/A,TRUE,"Tab_1 Economic Ind.";#N/A,#N/A,TRUE,"Tab_2  Public Sector Op.";#N/A,#N/A,TRUE,"Tab_3";#N/A,#N/A,TRUE,"Tab_4 Monetary";#N/A,#N/A,TRUE,"Tab_5 Medium-Term Outlook";#N/A,#N/A,TRUE,"Tab_6";#N/A,#N/A,TRUE,"Tab_7 Indicators of Ext. Vul."}</definedName>
    <definedName name="wrn.Briefing._.Tables." localSheetId="181"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86"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12" hidden="1">{#N/A,#N/A,TRUE,"Tab_1 Economic Ind.";#N/A,#N/A,TRUE,"Tab_2  Public Sector Op.";#N/A,#N/A,TRUE,"Tab_3";#N/A,#N/A,TRUE,"Tab_4 Monetary";#N/A,#N/A,TRUE,"Tab_5 Medium-Term Outlook";#N/A,#N/A,TRUE,"Tab_6";#N/A,#N/A,TRUE,"Tab_7 Indicators of Ext. Vul."}</definedName>
    <definedName name="wrn.Briefing._.Tables." localSheetId="113" hidden="1">{#N/A,#N/A,TRUE,"Tab_1 Economic Ind.";#N/A,#N/A,TRUE,"Tab_2  Public Sector Op.";#N/A,#N/A,TRUE,"Tab_3";#N/A,#N/A,TRUE,"Tab_4 Monetary";#N/A,#N/A,TRUE,"Tab_5 Medium-Term Outlook";#N/A,#N/A,TRUE,"Tab_6";#N/A,#N/A,TRUE,"Tab_7 Indicators of Ext. Vul."}</definedName>
    <definedName name="wrn.Briefing._.Tables." localSheetId="114"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4"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110" hidden="1">{#N/A,#N/A,TRUE,"Tab_1 Economic Ind.";#N/A,#N/A,TRUE,"Tab_2  Public Sector Op.";#N/A,#N/A,TRUE,"Tab_3";#N/A,#N/A,TRUE,"Tab_4 Monetary";#N/A,#N/A,TRUE,"Tab_5 Medium-Term Outlook";#N/A,#N/A,TRUE,"Tab_6";#N/A,#N/A,TRUE,"Tab_7 Indicators of Ext. Vul."}</definedName>
    <definedName name="wrn.Briefing._.Tables." localSheetId="111" hidden="1">{#N/A,#N/A,TRUE,"Tab_1 Economic Ind.";#N/A,#N/A,TRUE,"Tab_2  Public Sector Op.";#N/A,#N/A,TRUE,"Tab_3";#N/A,#N/A,TRUE,"Tab_4 Monetary";#N/A,#N/A,TRUE,"Tab_5 Medium-Term Outlook";#N/A,#N/A,TRUE,"Tab_6";#N/A,#N/A,TRUE,"Tab_7 Indicators of Ext. Vul."}</definedName>
    <definedName name="wrn.Briefing._.Tables." localSheetId="174"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0" hidden="1">{#N/A,#N/A,FALSE,"CREDIT"}</definedName>
    <definedName name="wrn.CREDIT." localSheetId="115" hidden="1">{#N/A,#N/A,FALSE,"CREDIT"}</definedName>
    <definedName name="wrn.CREDIT." localSheetId="121" hidden="1">{#N/A,#N/A,FALSE,"CREDIT"}</definedName>
    <definedName name="wrn.CREDIT." localSheetId="122" hidden="1">{#N/A,#N/A,FALSE,"CREDIT"}</definedName>
    <definedName name="wrn.CREDIT." localSheetId="123" hidden="1">{#N/A,#N/A,FALSE,"CREDIT"}</definedName>
    <definedName name="wrn.CREDIT." localSheetId="117" hidden="1">{#N/A,#N/A,FALSE,"CREDIT"}</definedName>
    <definedName name="wrn.CREDIT." localSheetId="118" hidden="1">{#N/A,#N/A,FALSE,"CREDIT"}</definedName>
    <definedName name="wrn.CREDIT." localSheetId="119" hidden="1">{#N/A,#N/A,FALSE,"CREDIT"}</definedName>
    <definedName name="wrn.CREDIT." localSheetId="120" hidden="1">{#N/A,#N/A,FALSE,"CREDIT"}</definedName>
    <definedName name="wrn.CREDIT." localSheetId="154" hidden="1">{#N/A,#N/A,FALSE,"CREDIT"}</definedName>
    <definedName name="wrn.CREDIT." localSheetId="160" hidden="1">{#N/A,#N/A,FALSE,"CREDIT"}</definedName>
    <definedName name="wrn.CREDIT." localSheetId="163" hidden="1">{#N/A,#N/A,FALSE,"CREDIT"}</definedName>
    <definedName name="wrn.CREDIT." localSheetId="168" hidden="1">{#N/A,#N/A,FALSE,"CREDIT"}</definedName>
    <definedName name="wrn.CREDIT." localSheetId="169" hidden="1">{#N/A,#N/A,FALSE,"CREDIT"}</definedName>
    <definedName name="wrn.CREDIT." localSheetId="170" hidden="1">{#N/A,#N/A,FALSE,"CREDIT"}</definedName>
    <definedName name="wrn.CREDIT." localSheetId="171" hidden="1">{#N/A,#N/A,FALSE,"CREDIT"}</definedName>
    <definedName name="wrn.CREDIT." localSheetId="172" hidden="1">{#N/A,#N/A,FALSE,"CREDIT"}</definedName>
    <definedName name="wrn.CREDIT." localSheetId="181"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72" hidden="1">{#N/A,#N/A,FALSE,"CREDIT"}</definedName>
    <definedName name="wrn.CREDIT." localSheetId="73" hidden="1">{#N/A,#N/A,FALSE,"CREDIT"}</definedName>
    <definedName name="wrn.CREDIT." localSheetId="67" hidden="1">{#N/A,#N/A,FALSE,"CREDIT"}</definedName>
    <definedName name="wrn.CREDIT." localSheetId="86" hidden="1">{#N/A,#N/A,FALSE,"CREDIT"}</definedName>
    <definedName name="wrn.CREDIT." localSheetId="102" hidden="1">{#N/A,#N/A,FALSE,"CREDIT"}</definedName>
    <definedName name="wrn.CREDIT." localSheetId="112" hidden="1">{#N/A,#N/A,FALSE,"CREDIT"}</definedName>
    <definedName name="wrn.CREDIT." localSheetId="113" hidden="1">{#N/A,#N/A,FALSE,"CREDIT"}</definedName>
    <definedName name="wrn.CREDIT." localSheetId="114" hidden="1">{#N/A,#N/A,FALSE,"CREDIT"}</definedName>
    <definedName name="wrn.CREDIT." localSheetId="103" hidden="1">{#N/A,#N/A,FALSE,"CREDIT"}</definedName>
    <definedName name="wrn.CREDIT." localSheetId="104" hidden="1">{#N/A,#N/A,FALSE,"CREDIT"}</definedName>
    <definedName name="wrn.CREDIT." localSheetId="105" hidden="1">{#N/A,#N/A,FALSE,"CREDIT"}</definedName>
    <definedName name="wrn.CREDIT." localSheetId="106" hidden="1">{#N/A,#N/A,FALSE,"CREDIT"}</definedName>
    <definedName name="wrn.CREDIT." localSheetId="107" hidden="1">{#N/A,#N/A,FALSE,"CREDIT"}</definedName>
    <definedName name="wrn.CREDIT." localSheetId="108" hidden="1">{#N/A,#N/A,FALSE,"CREDIT"}</definedName>
    <definedName name="wrn.CREDIT." localSheetId="109" hidden="1">{#N/A,#N/A,FALSE,"CREDIT"}</definedName>
    <definedName name="wrn.CREDIT." localSheetId="110" hidden="1">{#N/A,#N/A,FALSE,"CREDIT"}</definedName>
    <definedName name="wrn.CREDIT." localSheetId="111" hidden="1">{#N/A,#N/A,FALSE,"CREDIT"}</definedName>
    <definedName name="wrn.CREDIT." localSheetId="174" hidden="1">{#N/A,#N/A,FALSE,"CREDIT"}</definedName>
    <definedName name="wrn.CREDIT." localSheetId="66" hidden="1">{#N/A,#N/A,FALSE,"CREDIT"}</definedName>
    <definedName name="wrn.CREDIT." localSheetId="70" hidden="1">{#N/A,#N/A,FALSE,"CREDIT"}</definedName>
    <definedName name="wrn.CREDIT." hidden="1">{#N/A,#N/A,FALSE,"CREDIT"}</definedName>
    <definedName name="wrn.DEBTSVC." localSheetId="0" hidden="1">{#N/A,#N/A,FALSE,"DEBTSVC"}</definedName>
    <definedName name="wrn.DEBTSVC." localSheetId="115" hidden="1">{#N/A,#N/A,FALSE,"DEBTSVC"}</definedName>
    <definedName name="wrn.DEBTSVC." localSheetId="121" hidden="1">{#N/A,#N/A,FALSE,"DEBTSVC"}</definedName>
    <definedName name="wrn.DEBTSVC." localSheetId="122" hidden="1">{#N/A,#N/A,FALSE,"DEBTSVC"}</definedName>
    <definedName name="wrn.DEBTSVC." localSheetId="123" hidden="1">{#N/A,#N/A,FALSE,"DEBTSVC"}</definedName>
    <definedName name="wrn.DEBTSVC." localSheetId="117" hidden="1">{#N/A,#N/A,FALSE,"DEBTSVC"}</definedName>
    <definedName name="wrn.DEBTSVC." localSheetId="118" hidden="1">{#N/A,#N/A,FALSE,"DEBTSVC"}</definedName>
    <definedName name="wrn.DEBTSVC." localSheetId="119" hidden="1">{#N/A,#N/A,FALSE,"DEBTSVC"}</definedName>
    <definedName name="wrn.DEBTSVC." localSheetId="120" hidden="1">{#N/A,#N/A,FALSE,"DEBTSVC"}</definedName>
    <definedName name="wrn.DEBTSVC." localSheetId="154" hidden="1">{#N/A,#N/A,FALSE,"DEBTSVC"}</definedName>
    <definedName name="wrn.DEBTSVC." localSheetId="160" hidden="1">{#N/A,#N/A,FALSE,"DEBTSVC"}</definedName>
    <definedName name="wrn.DEBTSVC." localSheetId="163" hidden="1">{#N/A,#N/A,FALSE,"DEBTSVC"}</definedName>
    <definedName name="wrn.DEBTSVC." localSheetId="168" hidden="1">{#N/A,#N/A,FALSE,"DEBTSVC"}</definedName>
    <definedName name="wrn.DEBTSVC." localSheetId="169" hidden="1">{#N/A,#N/A,FALSE,"DEBTSVC"}</definedName>
    <definedName name="wrn.DEBTSVC." localSheetId="170" hidden="1">{#N/A,#N/A,FALSE,"DEBTSVC"}</definedName>
    <definedName name="wrn.DEBTSVC." localSheetId="171" hidden="1">{#N/A,#N/A,FALSE,"DEBTSVC"}</definedName>
    <definedName name="wrn.DEBTSVC." localSheetId="172" hidden="1">{#N/A,#N/A,FALSE,"DEBTSVC"}</definedName>
    <definedName name="wrn.DEBTSVC." localSheetId="181"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72" hidden="1">{#N/A,#N/A,FALSE,"DEBTSVC"}</definedName>
    <definedName name="wrn.DEBTSVC." localSheetId="73" hidden="1">{#N/A,#N/A,FALSE,"DEBTSVC"}</definedName>
    <definedName name="wrn.DEBTSVC." localSheetId="67" hidden="1">{#N/A,#N/A,FALSE,"DEBTSVC"}</definedName>
    <definedName name="wrn.DEBTSVC." localSheetId="86" hidden="1">{#N/A,#N/A,FALSE,"DEBTSVC"}</definedName>
    <definedName name="wrn.DEBTSVC." localSheetId="102" hidden="1">{#N/A,#N/A,FALSE,"DEBTSVC"}</definedName>
    <definedName name="wrn.DEBTSVC." localSheetId="112" hidden="1">{#N/A,#N/A,FALSE,"DEBTSVC"}</definedName>
    <definedName name="wrn.DEBTSVC." localSheetId="113" hidden="1">{#N/A,#N/A,FALSE,"DEBTSVC"}</definedName>
    <definedName name="wrn.DEBTSVC." localSheetId="114" hidden="1">{#N/A,#N/A,FALSE,"DEBTSVC"}</definedName>
    <definedName name="wrn.DEBTSVC." localSheetId="103" hidden="1">{#N/A,#N/A,FALSE,"DEBTSVC"}</definedName>
    <definedName name="wrn.DEBTSVC." localSheetId="104" hidden="1">{#N/A,#N/A,FALSE,"DEBTSVC"}</definedName>
    <definedName name="wrn.DEBTSVC." localSheetId="105" hidden="1">{#N/A,#N/A,FALSE,"DEBTSVC"}</definedName>
    <definedName name="wrn.DEBTSVC." localSheetId="106" hidden="1">{#N/A,#N/A,FALSE,"DEBTSVC"}</definedName>
    <definedName name="wrn.DEBTSVC." localSheetId="107" hidden="1">{#N/A,#N/A,FALSE,"DEBTSVC"}</definedName>
    <definedName name="wrn.DEBTSVC." localSheetId="108" hidden="1">{#N/A,#N/A,FALSE,"DEBTSVC"}</definedName>
    <definedName name="wrn.DEBTSVC." localSheetId="109" hidden="1">{#N/A,#N/A,FALSE,"DEBTSVC"}</definedName>
    <definedName name="wrn.DEBTSVC." localSheetId="110" hidden="1">{#N/A,#N/A,FALSE,"DEBTSVC"}</definedName>
    <definedName name="wrn.DEBTSVC." localSheetId="111" hidden="1">{#N/A,#N/A,FALSE,"DEBTSVC"}</definedName>
    <definedName name="wrn.DEBTSVC." localSheetId="174" hidden="1">{#N/A,#N/A,FALSE,"DEBTSVC"}</definedName>
    <definedName name="wrn.DEBTSVC." localSheetId="66" hidden="1">{#N/A,#N/A,FALSE,"DEBTSVC"}</definedName>
    <definedName name="wrn.DEBTSVC." localSheetId="70" hidden="1">{#N/A,#N/A,FALSE,"DEBTSVC"}</definedName>
    <definedName name="wrn.DEBTSVC." hidden="1">{#N/A,#N/A,FALSE,"DEBTSVC"}</definedName>
    <definedName name="wrn.DEPO." localSheetId="0" hidden="1">{#N/A,#N/A,FALSE,"DEPO"}</definedName>
    <definedName name="wrn.DEPO." localSheetId="115" hidden="1">{#N/A,#N/A,FALSE,"DEPO"}</definedName>
    <definedName name="wrn.DEPO." localSheetId="121" hidden="1">{#N/A,#N/A,FALSE,"DEPO"}</definedName>
    <definedName name="wrn.DEPO." localSheetId="122" hidden="1">{#N/A,#N/A,FALSE,"DEPO"}</definedName>
    <definedName name="wrn.DEPO." localSheetId="123" hidden="1">{#N/A,#N/A,FALSE,"DEPO"}</definedName>
    <definedName name="wrn.DEPO." localSheetId="117" hidden="1">{#N/A,#N/A,FALSE,"DEPO"}</definedName>
    <definedName name="wrn.DEPO." localSheetId="118" hidden="1">{#N/A,#N/A,FALSE,"DEPO"}</definedName>
    <definedName name="wrn.DEPO." localSheetId="119" hidden="1">{#N/A,#N/A,FALSE,"DEPO"}</definedName>
    <definedName name="wrn.DEPO." localSheetId="120" hidden="1">{#N/A,#N/A,FALSE,"DEPO"}</definedName>
    <definedName name="wrn.DEPO." localSheetId="154" hidden="1">{#N/A,#N/A,FALSE,"DEPO"}</definedName>
    <definedName name="wrn.DEPO." localSheetId="160" hidden="1">{#N/A,#N/A,FALSE,"DEPO"}</definedName>
    <definedName name="wrn.DEPO." localSheetId="163" hidden="1">{#N/A,#N/A,FALSE,"DEPO"}</definedName>
    <definedName name="wrn.DEPO." localSheetId="168" hidden="1">{#N/A,#N/A,FALSE,"DEPO"}</definedName>
    <definedName name="wrn.DEPO." localSheetId="169" hidden="1">{#N/A,#N/A,FALSE,"DEPO"}</definedName>
    <definedName name="wrn.DEPO." localSheetId="170" hidden="1">{#N/A,#N/A,FALSE,"DEPO"}</definedName>
    <definedName name="wrn.DEPO." localSheetId="171" hidden="1">{#N/A,#N/A,FALSE,"DEPO"}</definedName>
    <definedName name="wrn.DEPO." localSheetId="172" hidden="1">{#N/A,#N/A,FALSE,"DEPO"}</definedName>
    <definedName name="wrn.DEPO." localSheetId="181"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72" hidden="1">{#N/A,#N/A,FALSE,"DEPO"}</definedName>
    <definedName name="wrn.DEPO." localSheetId="73" hidden="1">{#N/A,#N/A,FALSE,"DEPO"}</definedName>
    <definedName name="wrn.DEPO." localSheetId="67" hidden="1">{#N/A,#N/A,FALSE,"DEPO"}</definedName>
    <definedName name="wrn.DEPO." localSheetId="86" hidden="1">{#N/A,#N/A,FALSE,"DEPO"}</definedName>
    <definedName name="wrn.DEPO." localSheetId="102" hidden="1">{#N/A,#N/A,FALSE,"DEPO"}</definedName>
    <definedName name="wrn.DEPO." localSheetId="112" hidden="1">{#N/A,#N/A,FALSE,"DEPO"}</definedName>
    <definedName name="wrn.DEPO." localSheetId="113" hidden="1">{#N/A,#N/A,FALSE,"DEPO"}</definedName>
    <definedName name="wrn.DEPO." localSheetId="114" hidden="1">{#N/A,#N/A,FALSE,"DEPO"}</definedName>
    <definedName name="wrn.DEPO." localSheetId="103" hidden="1">{#N/A,#N/A,FALSE,"DEPO"}</definedName>
    <definedName name="wrn.DEPO." localSheetId="104" hidden="1">{#N/A,#N/A,FALSE,"DEPO"}</definedName>
    <definedName name="wrn.DEPO." localSheetId="105" hidden="1">{#N/A,#N/A,FALSE,"DEPO"}</definedName>
    <definedName name="wrn.DEPO." localSheetId="106" hidden="1">{#N/A,#N/A,FALSE,"DEPO"}</definedName>
    <definedName name="wrn.DEPO." localSheetId="107" hidden="1">{#N/A,#N/A,FALSE,"DEPO"}</definedName>
    <definedName name="wrn.DEPO." localSheetId="108" hidden="1">{#N/A,#N/A,FALSE,"DEPO"}</definedName>
    <definedName name="wrn.DEPO." localSheetId="109" hidden="1">{#N/A,#N/A,FALSE,"DEPO"}</definedName>
    <definedName name="wrn.DEPO." localSheetId="110" hidden="1">{#N/A,#N/A,FALSE,"DEPO"}</definedName>
    <definedName name="wrn.DEPO." localSheetId="111" hidden="1">{#N/A,#N/A,FALSE,"DEPO"}</definedName>
    <definedName name="wrn.DEPO." localSheetId="174" hidden="1">{#N/A,#N/A,FALSE,"DEPO"}</definedName>
    <definedName name="wrn.DEPO." localSheetId="66" hidden="1">{#N/A,#N/A,FALSE,"DEPO"}</definedName>
    <definedName name="wrn.DEPO." localSheetId="70" hidden="1">{#N/A,#N/A,FALSE,"DEPO"}</definedName>
    <definedName name="wrn.DEPO." hidden="1">{#N/A,#N/A,FALSE,"DEPO"}</definedName>
    <definedName name="wrn.Dept._.reporting." localSheetId="0" hidden="1">{#N/A,#N/A,TRUE,"Table1USD";#N/A,#N/A,TRUE,"Table1GBP"}</definedName>
    <definedName name="wrn.Dept._.reporting." localSheetId="115" hidden="1">{#N/A,#N/A,TRUE,"Table1USD";#N/A,#N/A,TRUE,"Table1GBP"}</definedName>
    <definedName name="wrn.Dept._.reporting." localSheetId="121" hidden="1">{#N/A,#N/A,TRUE,"Table1USD";#N/A,#N/A,TRUE,"Table1GBP"}</definedName>
    <definedName name="wrn.Dept._.reporting." localSheetId="122" hidden="1">{#N/A,#N/A,TRUE,"Table1USD";#N/A,#N/A,TRUE,"Table1GBP"}</definedName>
    <definedName name="wrn.Dept._.reporting." localSheetId="123" hidden="1">{#N/A,#N/A,TRUE,"Table1USD";#N/A,#N/A,TRUE,"Table1GBP"}</definedName>
    <definedName name="wrn.Dept._.reporting." localSheetId="117" hidden="1">{#N/A,#N/A,TRUE,"Table1USD";#N/A,#N/A,TRUE,"Table1GBP"}</definedName>
    <definedName name="wrn.Dept._.reporting." localSheetId="118" hidden="1">{#N/A,#N/A,TRUE,"Table1USD";#N/A,#N/A,TRUE,"Table1GBP"}</definedName>
    <definedName name="wrn.Dept._.reporting." localSheetId="119" hidden="1">{#N/A,#N/A,TRUE,"Table1USD";#N/A,#N/A,TRUE,"Table1GBP"}</definedName>
    <definedName name="wrn.Dept._.reporting." localSheetId="120" hidden="1">{#N/A,#N/A,TRUE,"Table1USD";#N/A,#N/A,TRUE,"Table1GBP"}</definedName>
    <definedName name="wrn.Dept._.reporting." localSheetId="154" hidden="1">{#N/A,#N/A,TRUE,"Table1USD";#N/A,#N/A,TRUE,"Table1GBP"}</definedName>
    <definedName name="wrn.Dept._.reporting." localSheetId="160" hidden="1">{#N/A,#N/A,TRUE,"Table1USD";#N/A,#N/A,TRUE,"Table1GBP"}</definedName>
    <definedName name="wrn.Dept._.reporting." localSheetId="163" hidden="1">{#N/A,#N/A,TRUE,"Table1USD";#N/A,#N/A,TRUE,"Table1GBP"}</definedName>
    <definedName name="wrn.Dept._.reporting." localSheetId="168" hidden="1">{#N/A,#N/A,TRUE,"Table1USD";#N/A,#N/A,TRUE,"Table1GBP"}</definedName>
    <definedName name="wrn.Dept._.reporting." localSheetId="169" hidden="1">{#N/A,#N/A,TRUE,"Table1USD";#N/A,#N/A,TRUE,"Table1GBP"}</definedName>
    <definedName name="wrn.Dept._.reporting." localSheetId="170" hidden="1">{#N/A,#N/A,TRUE,"Table1USD";#N/A,#N/A,TRUE,"Table1GBP"}</definedName>
    <definedName name="wrn.Dept._.reporting." localSheetId="171" hidden="1">{#N/A,#N/A,TRUE,"Table1USD";#N/A,#N/A,TRUE,"Table1GBP"}</definedName>
    <definedName name="wrn.Dept._.reporting." localSheetId="172" hidden="1">{#N/A,#N/A,TRUE,"Table1USD";#N/A,#N/A,TRUE,"Table1GBP"}</definedName>
    <definedName name="wrn.Dept._.reporting." localSheetId="181" hidden="1">{#N/A,#N/A,TRUE,"Table1USD";#N/A,#N/A,TRUE,"Table1GBP"}</definedName>
    <definedName name="wrn.Dept._.reporting." localSheetId="44" hidden="1">{#N/A,#N/A,TRUE,"Table1USD";#N/A,#N/A,TRUE,"Table1GBP"}</definedName>
    <definedName name="wrn.Dept._.reporting." localSheetId="45" hidden="1">{#N/A,#N/A,TRUE,"Table1USD";#N/A,#N/A,TRUE,"Table1GBP"}</definedName>
    <definedName name="wrn.Dept._.reporting." localSheetId="46" hidden="1">{#N/A,#N/A,TRUE,"Table1USD";#N/A,#N/A,TRUE,"Table1GBP"}</definedName>
    <definedName name="wrn.Dept._.reporting." localSheetId="47" hidden="1">{#N/A,#N/A,TRUE,"Table1USD";#N/A,#N/A,TRUE,"Table1GBP"}</definedName>
    <definedName name="wrn.Dept._.reporting." localSheetId="48"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4" hidden="1">{#N/A,#N/A,TRUE,"Table1USD";#N/A,#N/A,TRUE,"Table1GBP"}</definedName>
    <definedName name="wrn.Dept._.reporting." localSheetId="55"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0" hidden="1">{#N/A,#N/A,TRUE,"Table1USD";#N/A,#N/A,TRUE,"Table1GBP"}</definedName>
    <definedName name="wrn.Dept._.reporting." localSheetId="61" hidden="1">{#N/A,#N/A,TRUE,"Table1USD";#N/A,#N/A,TRUE,"Table1GBP"}</definedName>
    <definedName name="wrn.Dept._.reporting." localSheetId="72" hidden="1">{#N/A,#N/A,TRUE,"Table1USD";#N/A,#N/A,TRUE,"Table1GBP"}</definedName>
    <definedName name="wrn.Dept._.reporting." localSheetId="73" hidden="1">{#N/A,#N/A,TRUE,"Table1USD";#N/A,#N/A,TRUE,"Table1GBP"}</definedName>
    <definedName name="wrn.Dept._.reporting." localSheetId="67" hidden="1">{#N/A,#N/A,TRUE,"Table1USD";#N/A,#N/A,TRUE,"Table1GBP"}</definedName>
    <definedName name="wrn.Dept._.reporting." localSheetId="83" hidden="1">{#N/A,#N/A,TRUE,"Table1USD";#N/A,#N/A,TRUE,"Table1GBP"}</definedName>
    <definedName name="wrn.Dept._.reporting." localSheetId="84" hidden="1">{#N/A,#N/A,TRUE,"Table1USD";#N/A,#N/A,TRUE,"Table1GBP"}</definedName>
    <definedName name="wrn.Dept._.reporting." localSheetId="85" hidden="1">{#N/A,#N/A,TRUE,"Table1USD";#N/A,#N/A,TRUE,"Table1GBP"}</definedName>
    <definedName name="wrn.Dept._.reporting." localSheetId="86" hidden="1">{#N/A,#N/A,TRUE,"Table1USD";#N/A,#N/A,TRUE,"Table1GBP"}</definedName>
    <definedName name="wrn.Dept._.reporting." localSheetId="87" hidden="1">{#N/A,#N/A,TRUE,"Table1USD";#N/A,#N/A,TRUE,"Table1GBP"}</definedName>
    <definedName name="wrn.Dept._.reporting." localSheetId="76" hidden="1">{#N/A,#N/A,TRUE,"Table1USD";#N/A,#N/A,TRUE,"Table1GBP"}</definedName>
    <definedName name="wrn.Dept._.reporting." localSheetId="82" hidden="1">{#N/A,#N/A,TRUE,"Table1USD";#N/A,#N/A,TRUE,"Table1GBP"}</definedName>
    <definedName name="wrn.Dept._.reporting." localSheetId="102" hidden="1">{#N/A,#N/A,TRUE,"Table1USD";#N/A,#N/A,TRUE,"Table1GBP"}</definedName>
    <definedName name="wrn.Dept._.reporting." localSheetId="112" hidden="1">{#N/A,#N/A,TRUE,"Table1USD";#N/A,#N/A,TRUE,"Table1GBP"}</definedName>
    <definedName name="wrn.Dept._.reporting." localSheetId="113" hidden="1">{#N/A,#N/A,TRUE,"Table1USD";#N/A,#N/A,TRUE,"Table1GBP"}</definedName>
    <definedName name="wrn.Dept._.reporting." localSheetId="114" hidden="1">{#N/A,#N/A,TRUE,"Table1USD";#N/A,#N/A,TRUE,"Table1GBP"}</definedName>
    <definedName name="wrn.Dept._.reporting." localSheetId="103" hidden="1">{#N/A,#N/A,TRUE,"Table1USD";#N/A,#N/A,TRUE,"Table1GBP"}</definedName>
    <definedName name="wrn.Dept._.reporting." localSheetId="104" hidden="1">{#N/A,#N/A,TRUE,"Table1USD";#N/A,#N/A,TRUE,"Table1GBP"}</definedName>
    <definedName name="wrn.Dept._.reporting." localSheetId="105" hidden="1">{#N/A,#N/A,TRUE,"Table1USD";#N/A,#N/A,TRUE,"Table1GBP"}</definedName>
    <definedName name="wrn.Dept._.reporting." localSheetId="106" hidden="1">{#N/A,#N/A,TRUE,"Table1USD";#N/A,#N/A,TRUE,"Table1GBP"}</definedName>
    <definedName name="wrn.Dept._.reporting." localSheetId="107" hidden="1">{#N/A,#N/A,TRUE,"Table1USD";#N/A,#N/A,TRUE,"Table1GBP"}</definedName>
    <definedName name="wrn.Dept._.reporting." localSheetId="108" hidden="1">{#N/A,#N/A,TRUE,"Table1USD";#N/A,#N/A,TRUE,"Table1GBP"}</definedName>
    <definedName name="wrn.Dept._.reporting." localSheetId="109" hidden="1">{#N/A,#N/A,TRUE,"Table1USD";#N/A,#N/A,TRUE,"Table1GBP"}</definedName>
    <definedName name="wrn.Dept._.reporting." localSheetId="110" hidden="1">{#N/A,#N/A,TRUE,"Table1USD";#N/A,#N/A,TRUE,"Table1GBP"}</definedName>
    <definedName name="wrn.Dept._.reporting." localSheetId="111" hidden="1">{#N/A,#N/A,TRUE,"Table1USD";#N/A,#N/A,TRUE,"Table1GBP"}</definedName>
    <definedName name="wrn.Dept._.reporting." localSheetId="174" hidden="1">{#N/A,#N/A,TRUE,"Table1USD";#N/A,#N/A,TRUE,"Table1GBP"}</definedName>
    <definedName name="wrn.Dept._.reporting." localSheetId="66" hidden="1">{#N/A,#N/A,TRUE,"Table1USD";#N/A,#N/A,TRUE,"Table1GBP"}</definedName>
    <definedName name="wrn.Dept._.reporting." localSheetId="70" hidden="1">{#N/A,#N/A,TRUE,"Table1USD";#N/A,#N/A,TRUE,"Table1GBP"}</definedName>
    <definedName name="wrn.Dept._.reporting." localSheetId="74" hidden="1">{#N/A,#N/A,TRUE,"Table1USD";#N/A,#N/A,TRUE,"Table1GBP"}</definedName>
    <definedName name="wrn.Dept._.reporting." localSheetId="75" hidden="1">{#N/A,#N/A,TRUE,"Table1USD";#N/A,#N/A,TRUE,"Table1GBP"}</definedName>
    <definedName name="wrn.Dept._.reporting." localSheetId="78" hidden="1">{#N/A,#N/A,TRUE,"Table1USD";#N/A,#N/A,TRUE,"Table1GBP"}</definedName>
    <definedName name="wrn.Dept._.reporting." localSheetId="79" hidden="1">{#N/A,#N/A,TRUE,"Table1USD";#N/A,#N/A,TRUE,"Table1GBP"}</definedName>
    <definedName name="wrn.Dept._.reporting." hidden="1">{#N/A,#N/A,TRUE,"Table1USD";#N/A,#N/A,TRUE,"Table1GBP"}</definedName>
    <definedName name="wrn.EXCISE." localSheetId="0" hidden="1">{#N/A,#N/A,FALSE,"EXCISE"}</definedName>
    <definedName name="wrn.EXCISE." localSheetId="115" hidden="1">{#N/A,#N/A,FALSE,"EXCISE"}</definedName>
    <definedName name="wrn.EXCISE." localSheetId="121" hidden="1">{#N/A,#N/A,FALSE,"EXCISE"}</definedName>
    <definedName name="wrn.EXCISE." localSheetId="122" hidden="1">{#N/A,#N/A,FALSE,"EXCISE"}</definedName>
    <definedName name="wrn.EXCISE." localSheetId="123" hidden="1">{#N/A,#N/A,FALSE,"EXCISE"}</definedName>
    <definedName name="wrn.EXCISE." localSheetId="117" hidden="1">{#N/A,#N/A,FALSE,"EXCISE"}</definedName>
    <definedName name="wrn.EXCISE." localSheetId="118" hidden="1">{#N/A,#N/A,FALSE,"EXCISE"}</definedName>
    <definedName name="wrn.EXCISE." localSheetId="119" hidden="1">{#N/A,#N/A,FALSE,"EXCISE"}</definedName>
    <definedName name="wrn.EXCISE." localSheetId="120" hidden="1">{#N/A,#N/A,FALSE,"EXCISE"}</definedName>
    <definedName name="wrn.EXCISE." localSheetId="154" hidden="1">{#N/A,#N/A,FALSE,"EXCISE"}</definedName>
    <definedName name="wrn.EXCISE." localSheetId="160" hidden="1">{#N/A,#N/A,FALSE,"EXCISE"}</definedName>
    <definedName name="wrn.EXCISE." localSheetId="163" hidden="1">{#N/A,#N/A,FALSE,"EXCISE"}</definedName>
    <definedName name="wrn.EXCISE." localSheetId="168" hidden="1">{#N/A,#N/A,FALSE,"EXCISE"}</definedName>
    <definedName name="wrn.EXCISE." localSheetId="169" hidden="1">{#N/A,#N/A,FALSE,"EXCISE"}</definedName>
    <definedName name="wrn.EXCISE." localSheetId="170" hidden="1">{#N/A,#N/A,FALSE,"EXCISE"}</definedName>
    <definedName name="wrn.EXCISE." localSheetId="171" hidden="1">{#N/A,#N/A,FALSE,"EXCISE"}</definedName>
    <definedName name="wrn.EXCISE." localSheetId="172" hidden="1">{#N/A,#N/A,FALSE,"EXCISE"}</definedName>
    <definedName name="wrn.EXCISE." localSheetId="181"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72" hidden="1">{#N/A,#N/A,FALSE,"EXCISE"}</definedName>
    <definedName name="wrn.EXCISE." localSheetId="73" hidden="1">{#N/A,#N/A,FALSE,"EXCISE"}</definedName>
    <definedName name="wrn.EXCISE." localSheetId="67" hidden="1">{#N/A,#N/A,FALSE,"EXCISE"}</definedName>
    <definedName name="wrn.EXCISE." localSheetId="86" hidden="1">{#N/A,#N/A,FALSE,"EXCISE"}</definedName>
    <definedName name="wrn.EXCISE." localSheetId="102" hidden="1">{#N/A,#N/A,FALSE,"EXCISE"}</definedName>
    <definedName name="wrn.EXCISE." localSheetId="112" hidden="1">{#N/A,#N/A,FALSE,"EXCISE"}</definedName>
    <definedName name="wrn.EXCISE." localSheetId="113" hidden="1">{#N/A,#N/A,FALSE,"EXCISE"}</definedName>
    <definedName name="wrn.EXCISE." localSheetId="114" hidden="1">{#N/A,#N/A,FALSE,"EXCISE"}</definedName>
    <definedName name="wrn.EXCISE." localSheetId="103" hidden="1">{#N/A,#N/A,FALSE,"EXCISE"}</definedName>
    <definedName name="wrn.EXCISE." localSheetId="104" hidden="1">{#N/A,#N/A,FALSE,"EXCISE"}</definedName>
    <definedName name="wrn.EXCISE." localSheetId="105" hidden="1">{#N/A,#N/A,FALSE,"EXCISE"}</definedName>
    <definedName name="wrn.EXCISE." localSheetId="106" hidden="1">{#N/A,#N/A,FALSE,"EXCISE"}</definedName>
    <definedName name="wrn.EXCISE." localSheetId="107" hidden="1">{#N/A,#N/A,FALSE,"EXCISE"}</definedName>
    <definedName name="wrn.EXCISE." localSheetId="108" hidden="1">{#N/A,#N/A,FALSE,"EXCISE"}</definedName>
    <definedName name="wrn.EXCISE." localSheetId="109" hidden="1">{#N/A,#N/A,FALSE,"EXCISE"}</definedName>
    <definedName name="wrn.EXCISE." localSheetId="110" hidden="1">{#N/A,#N/A,FALSE,"EXCISE"}</definedName>
    <definedName name="wrn.EXCISE." localSheetId="111" hidden="1">{#N/A,#N/A,FALSE,"EXCISE"}</definedName>
    <definedName name="wrn.EXCISE." localSheetId="174" hidden="1">{#N/A,#N/A,FALSE,"EXCISE"}</definedName>
    <definedName name="wrn.EXCISE." localSheetId="66" hidden="1">{#N/A,#N/A,FALSE,"EXCISE"}</definedName>
    <definedName name="wrn.EXCISE." localSheetId="70" hidden="1">{#N/A,#N/A,FALSE,"EXCISE"}</definedName>
    <definedName name="wrn.EXCISE." hidden="1">{#N/A,#N/A,FALSE,"EXCISE"}</definedName>
    <definedName name="wrn.EXRATE." localSheetId="0" hidden="1">{#N/A,#N/A,FALSE,"EXRATE"}</definedName>
    <definedName name="wrn.EXRATE." localSheetId="115" hidden="1">{#N/A,#N/A,FALSE,"EXRATE"}</definedName>
    <definedName name="wrn.EXRATE." localSheetId="121" hidden="1">{#N/A,#N/A,FALSE,"EXRATE"}</definedName>
    <definedName name="wrn.EXRATE." localSheetId="122" hidden="1">{#N/A,#N/A,FALSE,"EXRATE"}</definedName>
    <definedName name="wrn.EXRATE." localSheetId="123" hidden="1">{#N/A,#N/A,FALSE,"EXRATE"}</definedName>
    <definedName name="wrn.EXRATE." localSheetId="117" hidden="1">{#N/A,#N/A,FALSE,"EXRATE"}</definedName>
    <definedName name="wrn.EXRATE." localSheetId="118" hidden="1">{#N/A,#N/A,FALSE,"EXRATE"}</definedName>
    <definedName name="wrn.EXRATE." localSheetId="119" hidden="1">{#N/A,#N/A,FALSE,"EXRATE"}</definedName>
    <definedName name="wrn.EXRATE." localSheetId="120" hidden="1">{#N/A,#N/A,FALSE,"EXRATE"}</definedName>
    <definedName name="wrn.EXRATE." localSheetId="154" hidden="1">{#N/A,#N/A,FALSE,"EXRATE"}</definedName>
    <definedName name="wrn.EXRATE." localSheetId="160" hidden="1">{#N/A,#N/A,FALSE,"EXRATE"}</definedName>
    <definedName name="wrn.EXRATE." localSheetId="163" hidden="1">{#N/A,#N/A,FALSE,"EXRATE"}</definedName>
    <definedName name="wrn.EXRATE." localSheetId="168" hidden="1">{#N/A,#N/A,FALSE,"EXRATE"}</definedName>
    <definedName name="wrn.EXRATE." localSheetId="169" hidden="1">{#N/A,#N/A,FALSE,"EXRATE"}</definedName>
    <definedName name="wrn.EXRATE." localSheetId="170" hidden="1">{#N/A,#N/A,FALSE,"EXRATE"}</definedName>
    <definedName name="wrn.EXRATE." localSheetId="171" hidden="1">{#N/A,#N/A,FALSE,"EXRATE"}</definedName>
    <definedName name="wrn.EXRATE." localSheetId="172" hidden="1">{#N/A,#N/A,FALSE,"EXRATE"}</definedName>
    <definedName name="wrn.EXRATE." localSheetId="181"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72" hidden="1">{#N/A,#N/A,FALSE,"EXRATE"}</definedName>
    <definedName name="wrn.EXRATE." localSheetId="73" hidden="1">{#N/A,#N/A,FALSE,"EXRATE"}</definedName>
    <definedName name="wrn.EXRATE." localSheetId="67" hidden="1">{#N/A,#N/A,FALSE,"EXRATE"}</definedName>
    <definedName name="wrn.EXRATE." localSheetId="86" hidden="1">{#N/A,#N/A,FALSE,"EXRATE"}</definedName>
    <definedName name="wrn.EXRATE." localSheetId="102" hidden="1">{#N/A,#N/A,FALSE,"EXRATE"}</definedName>
    <definedName name="wrn.EXRATE." localSheetId="112" hidden="1">{#N/A,#N/A,FALSE,"EXRATE"}</definedName>
    <definedName name="wrn.EXRATE." localSheetId="113" hidden="1">{#N/A,#N/A,FALSE,"EXRATE"}</definedName>
    <definedName name="wrn.EXRATE." localSheetId="114" hidden="1">{#N/A,#N/A,FALSE,"EXRATE"}</definedName>
    <definedName name="wrn.EXRATE." localSheetId="103" hidden="1">{#N/A,#N/A,FALSE,"EXRATE"}</definedName>
    <definedName name="wrn.EXRATE." localSheetId="104" hidden="1">{#N/A,#N/A,FALSE,"EXRATE"}</definedName>
    <definedName name="wrn.EXRATE." localSheetId="105" hidden="1">{#N/A,#N/A,FALSE,"EXRATE"}</definedName>
    <definedName name="wrn.EXRATE." localSheetId="106" hidden="1">{#N/A,#N/A,FALSE,"EXRATE"}</definedName>
    <definedName name="wrn.EXRATE." localSheetId="107" hidden="1">{#N/A,#N/A,FALSE,"EXRATE"}</definedName>
    <definedName name="wrn.EXRATE." localSheetId="108" hidden="1">{#N/A,#N/A,FALSE,"EXRATE"}</definedName>
    <definedName name="wrn.EXRATE." localSheetId="109" hidden="1">{#N/A,#N/A,FALSE,"EXRATE"}</definedName>
    <definedName name="wrn.EXRATE." localSheetId="110" hidden="1">{#N/A,#N/A,FALSE,"EXRATE"}</definedName>
    <definedName name="wrn.EXRATE." localSheetId="111" hidden="1">{#N/A,#N/A,FALSE,"EXRATE"}</definedName>
    <definedName name="wrn.EXRATE." localSheetId="174" hidden="1">{#N/A,#N/A,FALSE,"EXRATE"}</definedName>
    <definedName name="wrn.EXRATE." localSheetId="66" hidden="1">{#N/A,#N/A,FALSE,"EXRATE"}</definedName>
    <definedName name="wrn.EXRATE." localSheetId="70" hidden="1">{#N/A,#N/A,FALSE,"EXRATE"}</definedName>
    <definedName name="wrn.EXRATE." hidden="1">{#N/A,#N/A,FALSE,"EXRATE"}</definedName>
    <definedName name="wrn.EXTDEBT." localSheetId="0" hidden="1">{#N/A,#N/A,FALSE,"EXTDEBT"}</definedName>
    <definedName name="wrn.EXTDEBT." localSheetId="115" hidden="1">{#N/A,#N/A,FALSE,"EXTDEBT"}</definedName>
    <definedName name="wrn.EXTDEBT." localSheetId="121" hidden="1">{#N/A,#N/A,FALSE,"EXTDEBT"}</definedName>
    <definedName name="wrn.EXTDEBT." localSheetId="122" hidden="1">{#N/A,#N/A,FALSE,"EXTDEBT"}</definedName>
    <definedName name="wrn.EXTDEBT." localSheetId="123" hidden="1">{#N/A,#N/A,FALSE,"EXTDEBT"}</definedName>
    <definedName name="wrn.EXTDEBT." localSheetId="117" hidden="1">{#N/A,#N/A,FALSE,"EXTDEBT"}</definedName>
    <definedName name="wrn.EXTDEBT." localSheetId="118" hidden="1">{#N/A,#N/A,FALSE,"EXTDEBT"}</definedName>
    <definedName name="wrn.EXTDEBT." localSheetId="119" hidden="1">{#N/A,#N/A,FALSE,"EXTDEBT"}</definedName>
    <definedName name="wrn.EXTDEBT." localSheetId="120" hidden="1">{#N/A,#N/A,FALSE,"EXTDEBT"}</definedName>
    <definedName name="wrn.EXTDEBT." localSheetId="154" hidden="1">{#N/A,#N/A,FALSE,"EXTDEBT"}</definedName>
    <definedName name="wrn.EXTDEBT." localSheetId="160" hidden="1">{#N/A,#N/A,FALSE,"EXTDEBT"}</definedName>
    <definedName name="wrn.EXTDEBT." localSheetId="163" hidden="1">{#N/A,#N/A,FALSE,"EXTDEBT"}</definedName>
    <definedName name="wrn.EXTDEBT." localSheetId="168" hidden="1">{#N/A,#N/A,FALSE,"EXTDEBT"}</definedName>
    <definedName name="wrn.EXTDEBT." localSheetId="169" hidden="1">{#N/A,#N/A,FALSE,"EXTDEBT"}</definedName>
    <definedName name="wrn.EXTDEBT." localSheetId="170" hidden="1">{#N/A,#N/A,FALSE,"EXTDEBT"}</definedName>
    <definedName name="wrn.EXTDEBT." localSheetId="171" hidden="1">{#N/A,#N/A,FALSE,"EXTDEBT"}</definedName>
    <definedName name="wrn.EXTDEBT." localSheetId="172" hidden="1">{#N/A,#N/A,FALSE,"EXTDEBT"}</definedName>
    <definedName name="wrn.EXTDEBT." localSheetId="181"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72" hidden="1">{#N/A,#N/A,FALSE,"EXTDEBT"}</definedName>
    <definedName name="wrn.EXTDEBT." localSheetId="73" hidden="1">{#N/A,#N/A,FALSE,"EXTDEBT"}</definedName>
    <definedName name="wrn.EXTDEBT." localSheetId="67" hidden="1">{#N/A,#N/A,FALSE,"EXTDEBT"}</definedName>
    <definedName name="wrn.EXTDEBT." localSheetId="86" hidden="1">{#N/A,#N/A,FALSE,"EXTDEBT"}</definedName>
    <definedName name="wrn.EXTDEBT." localSheetId="102" hidden="1">{#N/A,#N/A,FALSE,"EXTDEBT"}</definedName>
    <definedName name="wrn.EXTDEBT." localSheetId="112" hidden="1">{#N/A,#N/A,FALSE,"EXTDEBT"}</definedName>
    <definedName name="wrn.EXTDEBT." localSheetId="113" hidden="1">{#N/A,#N/A,FALSE,"EXTDEBT"}</definedName>
    <definedName name="wrn.EXTDEBT." localSheetId="114" hidden="1">{#N/A,#N/A,FALSE,"EXTDEBT"}</definedName>
    <definedName name="wrn.EXTDEBT." localSheetId="103" hidden="1">{#N/A,#N/A,FALSE,"EXTDEBT"}</definedName>
    <definedName name="wrn.EXTDEBT." localSheetId="104" hidden="1">{#N/A,#N/A,FALSE,"EXTDEBT"}</definedName>
    <definedName name="wrn.EXTDEBT." localSheetId="105" hidden="1">{#N/A,#N/A,FALSE,"EXTDEBT"}</definedName>
    <definedName name="wrn.EXTDEBT." localSheetId="106" hidden="1">{#N/A,#N/A,FALSE,"EXTDEBT"}</definedName>
    <definedName name="wrn.EXTDEBT." localSheetId="107" hidden="1">{#N/A,#N/A,FALSE,"EXTDEBT"}</definedName>
    <definedName name="wrn.EXTDEBT." localSheetId="108" hidden="1">{#N/A,#N/A,FALSE,"EXTDEBT"}</definedName>
    <definedName name="wrn.EXTDEBT." localSheetId="109" hidden="1">{#N/A,#N/A,FALSE,"EXTDEBT"}</definedName>
    <definedName name="wrn.EXTDEBT." localSheetId="110" hidden="1">{#N/A,#N/A,FALSE,"EXTDEBT"}</definedName>
    <definedName name="wrn.EXTDEBT." localSheetId="111" hidden="1">{#N/A,#N/A,FALSE,"EXTDEBT"}</definedName>
    <definedName name="wrn.EXTDEBT." localSheetId="174" hidden="1">{#N/A,#N/A,FALSE,"EXTDEBT"}</definedName>
    <definedName name="wrn.EXTDEBT." localSheetId="66" hidden="1">{#N/A,#N/A,FALSE,"EXTDEBT"}</definedName>
    <definedName name="wrn.EXTDEBT." localSheetId="70" hidden="1">{#N/A,#N/A,FALSE,"EXTDEBT"}</definedName>
    <definedName name="wrn.EXTDEBT." hidden="1">{#N/A,#N/A,FALSE,"EXTDEBT"}</definedName>
    <definedName name="wrn.EXTRABUDGT." localSheetId="0" hidden="1">{#N/A,#N/A,FALSE,"EXTRABUDGT"}</definedName>
    <definedName name="wrn.EXTRABUDGT." localSheetId="115" hidden="1">{#N/A,#N/A,FALSE,"EXTRABUDGT"}</definedName>
    <definedName name="wrn.EXTRABUDGT." localSheetId="121" hidden="1">{#N/A,#N/A,FALSE,"EXTRABUDGT"}</definedName>
    <definedName name="wrn.EXTRABUDGT." localSheetId="122" hidden="1">{#N/A,#N/A,FALSE,"EXTRABUDGT"}</definedName>
    <definedName name="wrn.EXTRABUDGT." localSheetId="123" hidden="1">{#N/A,#N/A,FALSE,"EXTRABUDGT"}</definedName>
    <definedName name="wrn.EXTRABUDGT." localSheetId="117" hidden="1">{#N/A,#N/A,FALSE,"EXTRABUDGT"}</definedName>
    <definedName name="wrn.EXTRABUDGT." localSheetId="118" hidden="1">{#N/A,#N/A,FALSE,"EXTRABUDGT"}</definedName>
    <definedName name="wrn.EXTRABUDGT." localSheetId="119" hidden="1">{#N/A,#N/A,FALSE,"EXTRABUDGT"}</definedName>
    <definedName name="wrn.EXTRABUDGT." localSheetId="120" hidden="1">{#N/A,#N/A,FALSE,"EXTRABUDGT"}</definedName>
    <definedName name="wrn.EXTRABUDGT." localSheetId="154" hidden="1">{#N/A,#N/A,FALSE,"EXTRABUDGT"}</definedName>
    <definedName name="wrn.EXTRABUDGT." localSheetId="160" hidden="1">{#N/A,#N/A,FALSE,"EXTRABUDGT"}</definedName>
    <definedName name="wrn.EXTRABUDGT." localSheetId="163" hidden="1">{#N/A,#N/A,FALSE,"EXTRABUDGT"}</definedName>
    <definedName name="wrn.EXTRABUDGT." localSheetId="168" hidden="1">{#N/A,#N/A,FALSE,"EXTRABUDGT"}</definedName>
    <definedName name="wrn.EXTRABUDGT." localSheetId="169" hidden="1">{#N/A,#N/A,FALSE,"EXTRABUDGT"}</definedName>
    <definedName name="wrn.EXTRABUDGT." localSheetId="170" hidden="1">{#N/A,#N/A,FALSE,"EXTRABUDGT"}</definedName>
    <definedName name="wrn.EXTRABUDGT." localSheetId="171" hidden="1">{#N/A,#N/A,FALSE,"EXTRABUDGT"}</definedName>
    <definedName name="wrn.EXTRABUDGT." localSheetId="172" hidden="1">{#N/A,#N/A,FALSE,"EXTRABUDGT"}</definedName>
    <definedName name="wrn.EXTRABUDGT." localSheetId="181"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72" hidden="1">{#N/A,#N/A,FALSE,"EXTRABUDGT"}</definedName>
    <definedName name="wrn.EXTRABUDGT." localSheetId="73" hidden="1">{#N/A,#N/A,FALSE,"EXTRABUDGT"}</definedName>
    <definedName name="wrn.EXTRABUDGT." localSheetId="67" hidden="1">{#N/A,#N/A,FALSE,"EXTRABUDGT"}</definedName>
    <definedName name="wrn.EXTRABUDGT." localSheetId="86" hidden="1">{#N/A,#N/A,FALSE,"EXTRABUDGT"}</definedName>
    <definedName name="wrn.EXTRABUDGT." localSheetId="102" hidden="1">{#N/A,#N/A,FALSE,"EXTRABUDGT"}</definedName>
    <definedName name="wrn.EXTRABUDGT." localSheetId="112" hidden="1">{#N/A,#N/A,FALSE,"EXTRABUDGT"}</definedName>
    <definedName name="wrn.EXTRABUDGT." localSheetId="113" hidden="1">{#N/A,#N/A,FALSE,"EXTRABUDGT"}</definedName>
    <definedName name="wrn.EXTRABUDGT." localSheetId="114" hidden="1">{#N/A,#N/A,FALSE,"EXTRABUDGT"}</definedName>
    <definedName name="wrn.EXTRABUDGT." localSheetId="103" hidden="1">{#N/A,#N/A,FALSE,"EXTRABUDGT"}</definedName>
    <definedName name="wrn.EXTRABUDGT." localSheetId="104" hidden="1">{#N/A,#N/A,FALSE,"EXTRABUDGT"}</definedName>
    <definedName name="wrn.EXTRABUDGT." localSheetId="105" hidden="1">{#N/A,#N/A,FALSE,"EXTRABUDGT"}</definedName>
    <definedName name="wrn.EXTRABUDGT." localSheetId="106" hidden="1">{#N/A,#N/A,FALSE,"EXTRABUDGT"}</definedName>
    <definedName name="wrn.EXTRABUDGT." localSheetId="107" hidden="1">{#N/A,#N/A,FALSE,"EXTRABUDGT"}</definedName>
    <definedName name="wrn.EXTRABUDGT." localSheetId="108" hidden="1">{#N/A,#N/A,FALSE,"EXTRABUDGT"}</definedName>
    <definedName name="wrn.EXTRABUDGT." localSheetId="109" hidden="1">{#N/A,#N/A,FALSE,"EXTRABUDGT"}</definedName>
    <definedName name="wrn.EXTRABUDGT." localSheetId="110" hidden="1">{#N/A,#N/A,FALSE,"EXTRABUDGT"}</definedName>
    <definedName name="wrn.EXTRABUDGT." localSheetId="111" hidden="1">{#N/A,#N/A,FALSE,"EXTRABUDGT"}</definedName>
    <definedName name="wrn.EXTRABUDGT." localSheetId="174" hidden="1">{#N/A,#N/A,FALSE,"EXTRABUDGT"}</definedName>
    <definedName name="wrn.EXTRABUDGT." localSheetId="66" hidden="1">{#N/A,#N/A,FALSE,"EXTRABUDGT"}</definedName>
    <definedName name="wrn.EXTRABUDGT." localSheetId="70" hidden="1">{#N/A,#N/A,FALSE,"EXTRABUDGT"}</definedName>
    <definedName name="wrn.EXTRABUDGT." hidden="1">{#N/A,#N/A,FALSE,"EXTRABUDGT"}</definedName>
    <definedName name="wrn.EXTRABUDGT2." localSheetId="0" hidden="1">{#N/A,#N/A,FALSE,"EXTRABUDGT2"}</definedName>
    <definedName name="wrn.EXTRABUDGT2." localSheetId="115" hidden="1">{#N/A,#N/A,FALSE,"EXTRABUDGT2"}</definedName>
    <definedName name="wrn.EXTRABUDGT2." localSheetId="121" hidden="1">{#N/A,#N/A,FALSE,"EXTRABUDGT2"}</definedName>
    <definedName name="wrn.EXTRABUDGT2." localSheetId="122" hidden="1">{#N/A,#N/A,FALSE,"EXTRABUDGT2"}</definedName>
    <definedName name="wrn.EXTRABUDGT2." localSheetId="123" hidden="1">{#N/A,#N/A,FALSE,"EXTRABUDGT2"}</definedName>
    <definedName name="wrn.EXTRABUDGT2." localSheetId="117" hidden="1">{#N/A,#N/A,FALSE,"EXTRABUDGT2"}</definedName>
    <definedName name="wrn.EXTRABUDGT2." localSheetId="118" hidden="1">{#N/A,#N/A,FALSE,"EXTRABUDGT2"}</definedName>
    <definedName name="wrn.EXTRABUDGT2." localSheetId="119" hidden="1">{#N/A,#N/A,FALSE,"EXTRABUDGT2"}</definedName>
    <definedName name="wrn.EXTRABUDGT2." localSheetId="120" hidden="1">{#N/A,#N/A,FALSE,"EXTRABUDGT2"}</definedName>
    <definedName name="wrn.EXTRABUDGT2." localSheetId="154" hidden="1">{#N/A,#N/A,FALSE,"EXTRABUDGT2"}</definedName>
    <definedName name="wrn.EXTRABUDGT2." localSheetId="160" hidden="1">{#N/A,#N/A,FALSE,"EXTRABUDGT2"}</definedName>
    <definedName name="wrn.EXTRABUDGT2." localSheetId="163" hidden="1">{#N/A,#N/A,FALSE,"EXTRABUDGT2"}</definedName>
    <definedName name="wrn.EXTRABUDGT2." localSheetId="168" hidden="1">{#N/A,#N/A,FALSE,"EXTRABUDGT2"}</definedName>
    <definedName name="wrn.EXTRABUDGT2." localSheetId="169" hidden="1">{#N/A,#N/A,FALSE,"EXTRABUDGT2"}</definedName>
    <definedName name="wrn.EXTRABUDGT2." localSheetId="170" hidden="1">{#N/A,#N/A,FALSE,"EXTRABUDGT2"}</definedName>
    <definedName name="wrn.EXTRABUDGT2." localSheetId="171" hidden="1">{#N/A,#N/A,FALSE,"EXTRABUDGT2"}</definedName>
    <definedName name="wrn.EXTRABUDGT2." localSheetId="172" hidden="1">{#N/A,#N/A,FALSE,"EXTRABUDGT2"}</definedName>
    <definedName name="wrn.EXTRABUDGT2." localSheetId="181"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72" hidden="1">{#N/A,#N/A,FALSE,"EXTRABUDGT2"}</definedName>
    <definedName name="wrn.EXTRABUDGT2." localSheetId="73" hidden="1">{#N/A,#N/A,FALSE,"EXTRABUDGT2"}</definedName>
    <definedName name="wrn.EXTRABUDGT2." localSheetId="67" hidden="1">{#N/A,#N/A,FALSE,"EXTRABUDGT2"}</definedName>
    <definedName name="wrn.EXTRABUDGT2." localSheetId="86" hidden="1">{#N/A,#N/A,FALSE,"EXTRABUDGT2"}</definedName>
    <definedName name="wrn.EXTRABUDGT2." localSheetId="102" hidden="1">{#N/A,#N/A,FALSE,"EXTRABUDGT2"}</definedName>
    <definedName name="wrn.EXTRABUDGT2." localSheetId="112" hidden="1">{#N/A,#N/A,FALSE,"EXTRABUDGT2"}</definedName>
    <definedName name="wrn.EXTRABUDGT2." localSheetId="113" hidden="1">{#N/A,#N/A,FALSE,"EXTRABUDGT2"}</definedName>
    <definedName name="wrn.EXTRABUDGT2." localSheetId="114" hidden="1">{#N/A,#N/A,FALSE,"EXTRABUDGT2"}</definedName>
    <definedName name="wrn.EXTRABUDGT2." localSheetId="103" hidden="1">{#N/A,#N/A,FALSE,"EXTRABUDGT2"}</definedName>
    <definedName name="wrn.EXTRABUDGT2." localSheetId="104" hidden="1">{#N/A,#N/A,FALSE,"EXTRABUDGT2"}</definedName>
    <definedName name="wrn.EXTRABUDGT2." localSheetId="105" hidden="1">{#N/A,#N/A,FALSE,"EXTRABUDGT2"}</definedName>
    <definedName name="wrn.EXTRABUDGT2." localSheetId="106" hidden="1">{#N/A,#N/A,FALSE,"EXTRABUDGT2"}</definedName>
    <definedName name="wrn.EXTRABUDGT2." localSheetId="107" hidden="1">{#N/A,#N/A,FALSE,"EXTRABUDGT2"}</definedName>
    <definedName name="wrn.EXTRABUDGT2." localSheetId="108" hidden="1">{#N/A,#N/A,FALSE,"EXTRABUDGT2"}</definedName>
    <definedName name="wrn.EXTRABUDGT2." localSheetId="109" hidden="1">{#N/A,#N/A,FALSE,"EXTRABUDGT2"}</definedName>
    <definedName name="wrn.EXTRABUDGT2." localSheetId="110" hidden="1">{#N/A,#N/A,FALSE,"EXTRABUDGT2"}</definedName>
    <definedName name="wrn.EXTRABUDGT2." localSheetId="111" hidden="1">{#N/A,#N/A,FALSE,"EXTRABUDGT2"}</definedName>
    <definedName name="wrn.EXTRABUDGT2." localSheetId="174" hidden="1">{#N/A,#N/A,FALSE,"EXTRABUDGT2"}</definedName>
    <definedName name="wrn.EXTRABUDGT2." localSheetId="66" hidden="1">{#N/A,#N/A,FALSE,"EXTRABUDGT2"}</definedName>
    <definedName name="wrn.EXTRABUDGT2." localSheetId="70" hidden="1">{#N/A,#N/A,FALSE,"EXTRABUDGT2"}</definedName>
    <definedName name="wrn.EXTRABUDGT2." hidden="1">{#N/A,#N/A,FALSE,"EXTRABUDGT2"}</definedName>
    <definedName name="wrn.GDP." localSheetId="0" hidden="1">{#N/A,#N/A,FALSE,"GDP_ORIGIN";#N/A,#N/A,FALSE,"EMP_POP"}</definedName>
    <definedName name="wrn.GDP." localSheetId="115" hidden="1">{#N/A,#N/A,FALSE,"GDP_ORIGIN";#N/A,#N/A,FALSE,"EMP_POP"}</definedName>
    <definedName name="wrn.GDP." localSheetId="121" hidden="1">{#N/A,#N/A,FALSE,"GDP_ORIGIN";#N/A,#N/A,FALSE,"EMP_POP"}</definedName>
    <definedName name="wrn.GDP." localSheetId="122" hidden="1">{#N/A,#N/A,FALSE,"GDP_ORIGIN";#N/A,#N/A,FALSE,"EMP_POP"}</definedName>
    <definedName name="wrn.GDP." localSheetId="123" hidden="1">{#N/A,#N/A,FALSE,"GDP_ORIGIN";#N/A,#N/A,FALSE,"EMP_POP"}</definedName>
    <definedName name="wrn.GDP." localSheetId="117" hidden="1">{#N/A,#N/A,FALSE,"GDP_ORIGIN";#N/A,#N/A,FALSE,"EMP_POP"}</definedName>
    <definedName name="wrn.GDP." localSheetId="118" hidden="1">{#N/A,#N/A,FALSE,"GDP_ORIGIN";#N/A,#N/A,FALSE,"EMP_POP"}</definedName>
    <definedName name="wrn.GDP." localSheetId="119" hidden="1">{#N/A,#N/A,FALSE,"GDP_ORIGIN";#N/A,#N/A,FALSE,"EMP_POP"}</definedName>
    <definedName name="wrn.GDP." localSheetId="120" hidden="1">{#N/A,#N/A,FALSE,"GDP_ORIGIN";#N/A,#N/A,FALSE,"EMP_POP"}</definedName>
    <definedName name="wrn.GDP." localSheetId="154" hidden="1">{#N/A,#N/A,FALSE,"GDP_ORIGIN";#N/A,#N/A,FALSE,"EMP_POP"}</definedName>
    <definedName name="wrn.GDP." localSheetId="160" hidden="1">{#N/A,#N/A,FALSE,"GDP_ORIGIN";#N/A,#N/A,FALSE,"EMP_POP"}</definedName>
    <definedName name="wrn.GDP." localSheetId="163" hidden="1">{#N/A,#N/A,FALSE,"GDP_ORIGIN";#N/A,#N/A,FALSE,"EMP_POP"}</definedName>
    <definedName name="wrn.GDP." localSheetId="168" hidden="1">{#N/A,#N/A,FALSE,"GDP_ORIGIN";#N/A,#N/A,FALSE,"EMP_POP"}</definedName>
    <definedName name="wrn.GDP." localSheetId="169" hidden="1">{#N/A,#N/A,FALSE,"GDP_ORIGIN";#N/A,#N/A,FALSE,"EMP_POP"}</definedName>
    <definedName name="wrn.GDP." localSheetId="170" hidden="1">{#N/A,#N/A,FALSE,"GDP_ORIGIN";#N/A,#N/A,FALSE,"EMP_POP"}</definedName>
    <definedName name="wrn.GDP." localSheetId="171" hidden="1">{#N/A,#N/A,FALSE,"GDP_ORIGIN";#N/A,#N/A,FALSE,"EMP_POP"}</definedName>
    <definedName name="wrn.GDP." localSheetId="172" hidden="1">{#N/A,#N/A,FALSE,"GDP_ORIGIN";#N/A,#N/A,FALSE,"EMP_POP"}</definedName>
    <definedName name="wrn.GDP." localSheetId="181"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72" hidden="1">{#N/A,#N/A,FALSE,"GDP_ORIGIN";#N/A,#N/A,FALSE,"EMP_POP"}</definedName>
    <definedName name="wrn.GDP." localSheetId="73" hidden="1">{#N/A,#N/A,FALSE,"GDP_ORIGIN";#N/A,#N/A,FALSE,"EMP_POP"}</definedName>
    <definedName name="wrn.GDP." localSheetId="67" hidden="1">{#N/A,#N/A,FALSE,"GDP_ORIGIN";#N/A,#N/A,FALSE,"EMP_POP"}</definedName>
    <definedName name="wrn.GDP." localSheetId="86" hidden="1">{#N/A,#N/A,FALSE,"GDP_ORIGIN";#N/A,#N/A,FALSE,"EMP_POP"}</definedName>
    <definedName name="wrn.GDP." localSheetId="102" hidden="1">{#N/A,#N/A,FALSE,"GDP_ORIGIN";#N/A,#N/A,FALSE,"EMP_POP"}</definedName>
    <definedName name="wrn.GDP." localSheetId="112" hidden="1">{#N/A,#N/A,FALSE,"GDP_ORIGIN";#N/A,#N/A,FALSE,"EMP_POP"}</definedName>
    <definedName name="wrn.GDP." localSheetId="113" hidden="1">{#N/A,#N/A,FALSE,"GDP_ORIGIN";#N/A,#N/A,FALSE,"EMP_POP"}</definedName>
    <definedName name="wrn.GDP." localSheetId="114" hidden="1">{#N/A,#N/A,FALSE,"GDP_ORIGIN";#N/A,#N/A,FALSE,"EMP_POP"}</definedName>
    <definedName name="wrn.GDP." localSheetId="103" hidden="1">{#N/A,#N/A,FALSE,"GDP_ORIGIN";#N/A,#N/A,FALSE,"EMP_POP"}</definedName>
    <definedName name="wrn.GDP." localSheetId="104" hidden="1">{#N/A,#N/A,FALSE,"GDP_ORIGIN";#N/A,#N/A,FALSE,"EMP_POP"}</definedName>
    <definedName name="wrn.GDP." localSheetId="105" hidden="1">{#N/A,#N/A,FALSE,"GDP_ORIGIN";#N/A,#N/A,FALSE,"EMP_POP"}</definedName>
    <definedName name="wrn.GDP." localSheetId="106" hidden="1">{#N/A,#N/A,FALSE,"GDP_ORIGIN";#N/A,#N/A,FALSE,"EMP_POP"}</definedName>
    <definedName name="wrn.GDP." localSheetId="107" hidden="1">{#N/A,#N/A,FALSE,"GDP_ORIGIN";#N/A,#N/A,FALSE,"EMP_POP"}</definedName>
    <definedName name="wrn.GDP." localSheetId="108" hidden="1">{#N/A,#N/A,FALSE,"GDP_ORIGIN";#N/A,#N/A,FALSE,"EMP_POP"}</definedName>
    <definedName name="wrn.GDP." localSheetId="109" hidden="1">{#N/A,#N/A,FALSE,"GDP_ORIGIN";#N/A,#N/A,FALSE,"EMP_POP"}</definedName>
    <definedName name="wrn.GDP." localSheetId="110" hidden="1">{#N/A,#N/A,FALSE,"GDP_ORIGIN";#N/A,#N/A,FALSE,"EMP_POP"}</definedName>
    <definedName name="wrn.GDP." localSheetId="111" hidden="1">{#N/A,#N/A,FALSE,"GDP_ORIGIN";#N/A,#N/A,FALSE,"EMP_POP"}</definedName>
    <definedName name="wrn.GDP." localSheetId="174" hidden="1">{#N/A,#N/A,FALSE,"GDP_ORIGIN";#N/A,#N/A,FALSE,"EMP_POP"}</definedName>
    <definedName name="wrn.GDP." localSheetId="66" hidden="1">{#N/A,#N/A,FALSE,"GDP_ORIGIN";#N/A,#N/A,FALSE,"EMP_POP"}</definedName>
    <definedName name="wrn.GDP." localSheetId="70" hidden="1">{#N/A,#N/A,FALSE,"GDP_ORIGIN";#N/A,#N/A,FALSE,"EMP_POP"}</definedName>
    <definedName name="wrn.GDP." hidden="1">{#N/A,#N/A,FALSE,"GDP_ORIGIN";#N/A,#N/A,FALSE,"EMP_POP"}</definedName>
    <definedName name="wrn.GGOVT." localSheetId="0" hidden="1">{#N/A,#N/A,FALSE,"GGOVT"}</definedName>
    <definedName name="wrn.GGOVT." localSheetId="115" hidden="1">{#N/A,#N/A,FALSE,"GGOVT"}</definedName>
    <definedName name="wrn.GGOVT." localSheetId="121" hidden="1">{#N/A,#N/A,FALSE,"GGOVT"}</definedName>
    <definedName name="wrn.GGOVT." localSheetId="122" hidden="1">{#N/A,#N/A,FALSE,"GGOVT"}</definedName>
    <definedName name="wrn.GGOVT." localSheetId="123" hidden="1">{#N/A,#N/A,FALSE,"GGOVT"}</definedName>
    <definedName name="wrn.GGOVT." localSheetId="117" hidden="1">{#N/A,#N/A,FALSE,"GGOVT"}</definedName>
    <definedName name="wrn.GGOVT." localSheetId="118" hidden="1">{#N/A,#N/A,FALSE,"GGOVT"}</definedName>
    <definedName name="wrn.GGOVT." localSheetId="119" hidden="1">{#N/A,#N/A,FALSE,"GGOVT"}</definedName>
    <definedName name="wrn.GGOVT." localSheetId="120" hidden="1">{#N/A,#N/A,FALSE,"GGOVT"}</definedName>
    <definedName name="wrn.GGOVT." localSheetId="154" hidden="1">{#N/A,#N/A,FALSE,"GGOVT"}</definedName>
    <definedName name="wrn.GGOVT." localSheetId="160" hidden="1">{#N/A,#N/A,FALSE,"GGOVT"}</definedName>
    <definedName name="wrn.GGOVT." localSheetId="163" hidden="1">{#N/A,#N/A,FALSE,"GGOVT"}</definedName>
    <definedName name="wrn.GGOVT." localSheetId="168" hidden="1">{#N/A,#N/A,FALSE,"GGOVT"}</definedName>
    <definedName name="wrn.GGOVT." localSheetId="169" hidden="1">{#N/A,#N/A,FALSE,"GGOVT"}</definedName>
    <definedName name="wrn.GGOVT." localSheetId="170" hidden="1">{#N/A,#N/A,FALSE,"GGOVT"}</definedName>
    <definedName name="wrn.GGOVT." localSheetId="171" hidden="1">{#N/A,#N/A,FALSE,"GGOVT"}</definedName>
    <definedName name="wrn.GGOVT." localSheetId="172" hidden="1">{#N/A,#N/A,FALSE,"GGOVT"}</definedName>
    <definedName name="wrn.GGOVT." localSheetId="181"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72" hidden="1">{#N/A,#N/A,FALSE,"GGOVT"}</definedName>
    <definedName name="wrn.GGOVT." localSheetId="73" hidden="1">{#N/A,#N/A,FALSE,"GGOVT"}</definedName>
    <definedName name="wrn.GGOVT." localSheetId="67" hidden="1">{#N/A,#N/A,FALSE,"GGOVT"}</definedName>
    <definedName name="wrn.GGOVT." localSheetId="86" hidden="1">{#N/A,#N/A,FALSE,"GGOVT"}</definedName>
    <definedName name="wrn.GGOVT." localSheetId="102" hidden="1">{#N/A,#N/A,FALSE,"GGOVT"}</definedName>
    <definedName name="wrn.GGOVT." localSheetId="112" hidden="1">{#N/A,#N/A,FALSE,"GGOVT"}</definedName>
    <definedName name="wrn.GGOVT." localSheetId="113" hidden="1">{#N/A,#N/A,FALSE,"GGOVT"}</definedName>
    <definedName name="wrn.GGOVT." localSheetId="114" hidden="1">{#N/A,#N/A,FALSE,"GGOVT"}</definedName>
    <definedName name="wrn.GGOVT." localSheetId="103" hidden="1">{#N/A,#N/A,FALSE,"GGOVT"}</definedName>
    <definedName name="wrn.GGOVT." localSheetId="104" hidden="1">{#N/A,#N/A,FALSE,"GGOVT"}</definedName>
    <definedName name="wrn.GGOVT." localSheetId="105" hidden="1">{#N/A,#N/A,FALSE,"GGOVT"}</definedName>
    <definedName name="wrn.GGOVT." localSheetId="106" hidden="1">{#N/A,#N/A,FALSE,"GGOVT"}</definedName>
    <definedName name="wrn.GGOVT." localSheetId="107" hidden="1">{#N/A,#N/A,FALSE,"GGOVT"}</definedName>
    <definedName name="wrn.GGOVT." localSheetId="108" hidden="1">{#N/A,#N/A,FALSE,"GGOVT"}</definedName>
    <definedName name="wrn.GGOVT." localSheetId="109" hidden="1">{#N/A,#N/A,FALSE,"GGOVT"}</definedName>
    <definedName name="wrn.GGOVT." localSheetId="110" hidden="1">{#N/A,#N/A,FALSE,"GGOVT"}</definedName>
    <definedName name="wrn.GGOVT." localSheetId="111" hidden="1">{#N/A,#N/A,FALSE,"GGOVT"}</definedName>
    <definedName name="wrn.GGOVT." localSheetId="174" hidden="1">{#N/A,#N/A,FALSE,"GGOVT"}</definedName>
    <definedName name="wrn.GGOVT." localSheetId="66" hidden="1">{#N/A,#N/A,FALSE,"GGOVT"}</definedName>
    <definedName name="wrn.GGOVT." localSheetId="70" hidden="1">{#N/A,#N/A,FALSE,"GGOVT"}</definedName>
    <definedName name="wrn.GGOVT." hidden="1">{#N/A,#N/A,FALSE,"GGOVT"}</definedName>
    <definedName name="wrn.GGOVT2." localSheetId="0" hidden="1">{#N/A,#N/A,FALSE,"GGOVT2"}</definedName>
    <definedName name="wrn.GGOVT2." localSheetId="115" hidden="1">{#N/A,#N/A,FALSE,"GGOVT2"}</definedName>
    <definedName name="wrn.GGOVT2." localSheetId="121" hidden="1">{#N/A,#N/A,FALSE,"GGOVT2"}</definedName>
    <definedName name="wrn.GGOVT2." localSheetId="122" hidden="1">{#N/A,#N/A,FALSE,"GGOVT2"}</definedName>
    <definedName name="wrn.GGOVT2." localSheetId="123" hidden="1">{#N/A,#N/A,FALSE,"GGOVT2"}</definedName>
    <definedName name="wrn.GGOVT2." localSheetId="117" hidden="1">{#N/A,#N/A,FALSE,"GGOVT2"}</definedName>
    <definedName name="wrn.GGOVT2." localSheetId="118" hidden="1">{#N/A,#N/A,FALSE,"GGOVT2"}</definedName>
    <definedName name="wrn.GGOVT2." localSheetId="119" hidden="1">{#N/A,#N/A,FALSE,"GGOVT2"}</definedName>
    <definedName name="wrn.GGOVT2." localSheetId="120" hidden="1">{#N/A,#N/A,FALSE,"GGOVT2"}</definedName>
    <definedName name="wrn.GGOVT2." localSheetId="154" hidden="1">{#N/A,#N/A,FALSE,"GGOVT2"}</definedName>
    <definedName name="wrn.GGOVT2." localSheetId="160" hidden="1">{#N/A,#N/A,FALSE,"GGOVT2"}</definedName>
    <definedName name="wrn.GGOVT2." localSheetId="163" hidden="1">{#N/A,#N/A,FALSE,"GGOVT2"}</definedName>
    <definedName name="wrn.GGOVT2." localSheetId="168" hidden="1">{#N/A,#N/A,FALSE,"GGOVT2"}</definedName>
    <definedName name="wrn.GGOVT2." localSheetId="169" hidden="1">{#N/A,#N/A,FALSE,"GGOVT2"}</definedName>
    <definedName name="wrn.GGOVT2." localSheetId="170" hidden="1">{#N/A,#N/A,FALSE,"GGOVT2"}</definedName>
    <definedName name="wrn.GGOVT2." localSheetId="171" hidden="1">{#N/A,#N/A,FALSE,"GGOVT2"}</definedName>
    <definedName name="wrn.GGOVT2." localSheetId="172" hidden="1">{#N/A,#N/A,FALSE,"GGOVT2"}</definedName>
    <definedName name="wrn.GGOVT2." localSheetId="181"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72" hidden="1">{#N/A,#N/A,FALSE,"GGOVT2"}</definedName>
    <definedName name="wrn.GGOVT2." localSheetId="73" hidden="1">{#N/A,#N/A,FALSE,"GGOVT2"}</definedName>
    <definedName name="wrn.GGOVT2." localSheetId="67" hidden="1">{#N/A,#N/A,FALSE,"GGOVT2"}</definedName>
    <definedName name="wrn.GGOVT2." localSheetId="86" hidden="1">{#N/A,#N/A,FALSE,"GGOVT2"}</definedName>
    <definedName name="wrn.GGOVT2." localSheetId="102" hidden="1">{#N/A,#N/A,FALSE,"GGOVT2"}</definedName>
    <definedName name="wrn.GGOVT2." localSheetId="112" hidden="1">{#N/A,#N/A,FALSE,"GGOVT2"}</definedName>
    <definedName name="wrn.GGOVT2." localSheetId="113" hidden="1">{#N/A,#N/A,FALSE,"GGOVT2"}</definedName>
    <definedName name="wrn.GGOVT2." localSheetId="114" hidden="1">{#N/A,#N/A,FALSE,"GGOVT2"}</definedName>
    <definedName name="wrn.GGOVT2." localSheetId="103" hidden="1">{#N/A,#N/A,FALSE,"GGOVT2"}</definedName>
    <definedName name="wrn.GGOVT2." localSheetId="104" hidden="1">{#N/A,#N/A,FALSE,"GGOVT2"}</definedName>
    <definedName name="wrn.GGOVT2." localSheetId="105" hidden="1">{#N/A,#N/A,FALSE,"GGOVT2"}</definedName>
    <definedName name="wrn.GGOVT2." localSheetId="106" hidden="1">{#N/A,#N/A,FALSE,"GGOVT2"}</definedName>
    <definedName name="wrn.GGOVT2." localSheetId="107" hidden="1">{#N/A,#N/A,FALSE,"GGOVT2"}</definedName>
    <definedName name="wrn.GGOVT2." localSheetId="108" hidden="1">{#N/A,#N/A,FALSE,"GGOVT2"}</definedName>
    <definedName name="wrn.GGOVT2." localSheetId="109" hidden="1">{#N/A,#N/A,FALSE,"GGOVT2"}</definedName>
    <definedName name="wrn.GGOVT2." localSheetId="110" hidden="1">{#N/A,#N/A,FALSE,"GGOVT2"}</definedName>
    <definedName name="wrn.GGOVT2." localSheetId="111" hidden="1">{#N/A,#N/A,FALSE,"GGOVT2"}</definedName>
    <definedName name="wrn.GGOVT2." localSheetId="174" hidden="1">{#N/A,#N/A,FALSE,"GGOVT2"}</definedName>
    <definedName name="wrn.GGOVT2." localSheetId="66" hidden="1">{#N/A,#N/A,FALSE,"GGOVT2"}</definedName>
    <definedName name="wrn.GGOVT2." localSheetId="70" hidden="1">{#N/A,#N/A,FALSE,"GGOVT2"}</definedName>
    <definedName name="wrn.GGOVT2." hidden="1">{#N/A,#N/A,FALSE,"GGOVT2"}</definedName>
    <definedName name="wrn.GGOVTPC." localSheetId="0" hidden="1">{#N/A,#N/A,FALSE,"GGOVT%"}</definedName>
    <definedName name="wrn.GGOVTPC." localSheetId="115" hidden="1">{#N/A,#N/A,FALSE,"GGOVT%"}</definedName>
    <definedName name="wrn.GGOVTPC." localSheetId="121" hidden="1">{#N/A,#N/A,FALSE,"GGOVT%"}</definedName>
    <definedName name="wrn.GGOVTPC." localSheetId="122" hidden="1">{#N/A,#N/A,FALSE,"GGOVT%"}</definedName>
    <definedName name="wrn.GGOVTPC." localSheetId="123" hidden="1">{#N/A,#N/A,FALSE,"GGOVT%"}</definedName>
    <definedName name="wrn.GGOVTPC." localSheetId="117" hidden="1">{#N/A,#N/A,FALSE,"GGOVT%"}</definedName>
    <definedName name="wrn.GGOVTPC." localSheetId="118" hidden="1">{#N/A,#N/A,FALSE,"GGOVT%"}</definedName>
    <definedName name="wrn.GGOVTPC." localSheetId="119" hidden="1">{#N/A,#N/A,FALSE,"GGOVT%"}</definedName>
    <definedName name="wrn.GGOVTPC." localSheetId="120" hidden="1">{#N/A,#N/A,FALSE,"GGOVT%"}</definedName>
    <definedName name="wrn.GGOVTPC." localSheetId="154" hidden="1">{#N/A,#N/A,FALSE,"GGOVT%"}</definedName>
    <definedName name="wrn.GGOVTPC." localSheetId="160" hidden="1">{#N/A,#N/A,FALSE,"GGOVT%"}</definedName>
    <definedName name="wrn.GGOVTPC." localSheetId="163" hidden="1">{#N/A,#N/A,FALSE,"GGOVT%"}</definedName>
    <definedName name="wrn.GGOVTPC." localSheetId="168" hidden="1">{#N/A,#N/A,FALSE,"GGOVT%"}</definedName>
    <definedName name="wrn.GGOVTPC." localSheetId="169" hidden="1">{#N/A,#N/A,FALSE,"GGOVT%"}</definedName>
    <definedName name="wrn.GGOVTPC." localSheetId="170" hidden="1">{#N/A,#N/A,FALSE,"GGOVT%"}</definedName>
    <definedName name="wrn.GGOVTPC." localSheetId="171" hidden="1">{#N/A,#N/A,FALSE,"GGOVT%"}</definedName>
    <definedName name="wrn.GGOVTPC." localSheetId="172" hidden="1">{#N/A,#N/A,FALSE,"GGOVT%"}</definedName>
    <definedName name="wrn.GGOVTPC." localSheetId="181"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72" hidden="1">{#N/A,#N/A,FALSE,"GGOVT%"}</definedName>
    <definedName name="wrn.GGOVTPC." localSheetId="73" hidden="1">{#N/A,#N/A,FALSE,"GGOVT%"}</definedName>
    <definedName name="wrn.GGOVTPC." localSheetId="67" hidden="1">{#N/A,#N/A,FALSE,"GGOVT%"}</definedName>
    <definedName name="wrn.GGOVTPC." localSheetId="86" hidden="1">{#N/A,#N/A,FALSE,"GGOVT%"}</definedName>
    <definedName name="wrn.GGOVTPC." localSheetId="102" hidden="1">{#N/A,#N/A,FALSE,"GGOVT%"}</definedName>
    <definedName name="wrn.GGOVTPC." localSheetId="112" hidden="1">{#N/A,#N/A,FALSE,"GGOVT%"}</definedName>
    <definedName name="wrn.GGOVTPC." localSheetId="113" hidden="1">{#N/A,#N/A,FALSE,"GGOVT%"}</definedName>
    <definedName name="wrn.GGOVTPC." localSheetId="114" hidden="1">{#N/A,#N/A,FALSE,"GGOVT%"}</definedName>
    <definedName name="wrn.GGOVTPC." localSheetId="103" hidden="1">{#N/A,#N/A,FALSE,"GGOVT%"}</definedName>
    <definedName name="wrn.GGOVTPC." localSheetId="104" hidden="1">{#N/A,#N/A,FALSE,"GGOVT%"}</definedName>
    <definedName name="wrn.GGOVTPC." localSheetId="105" hidden="1">{#N/A,#N/A,FALSE,"GGOVT%"}</definedName>
    <definedName name="wrn.GGOVTPC." localSheetId="106" hidden="1">{#N/A,#N/A,FALSE,"GGOVT%"}</definedName>
    <definedName name="wrn.GGOVTPC." localSheetId="107" hidden="1">{#N/A,#N/A,FALSE,"GGOVT%"}</definedName>
    <definedName name="wrn.GGOVTPC." localSheetId="108" hidden="1">{#N/A,#N/A,FALSE,"GGOVT%"}</definedName>
    <definedName name="wrn.GGOVTPC." localSheetId="109" hidden="1">{#N/A,#N/A,FALSE,"GGOVT%"}</definedName>
    <definedName name="wrn.GGOVTPC." localSheetId="110" hidden="1">{#N/A,#N/A,FALSE,"GGOVT%"}</definedName>
    <definedName name="wrn.GGOVTPC." localSheetId="111" hidden="1">{#N/A,#N/A,FALSE,"GGOVT%"}</definedName>
    <definedName name="wrn.GGOVTPC." localSheetId="174" hidden="1">{#N/A,#N/A,FALSE,"GGOVT%"}</definedName>
    <definedName name="wrn.GGOVTPC." localSheetId="66" hidden="1">{#N/A,#N/A,FALSE,"GGOVT%"}</definedName>
    <definedName name="wrn.GGOVTPC." localSheetId="70" hidden="1">{#N/A,#N/A,FALSE,"GGOVT%"}</definedName>
    <definedName name="wrn.GGOVTPC." hidden="1">{#N/A,#N/A,FALSE,"GGOVT%"}</definedName>
    <definedName name="wrn.INCOMETX." localSheetId="0" hidden="1">{#N/A,#N/A,FALSE,"INCOMETX"}</definedName>
    <definedName name="wrn.INCOMETX." localSheetId="115" hidden="1">{#N/A,#N/A,FALSE,"INCOMETX"}</definedName>
    <definedName name="wrn.INCOMETX." localSheetId="121" hidden="1">{#N/A,#N/A,FALSE,"INCOMETX"}</definedName>
    <definedName name="wrn.INCOMETX." localSheetId="122" hidden="1">{#N/A,#N/A,FALSE,"INCOMETX"}</definedName>
    <definedName name="wrn.INCOMETX." localSheetId="123" hidden="1">{#N/A,#N/A,FALSE,"INCOMETX"}</definedName>
    <definedName name="wrn.INCOMETX." localSheetId="117" hidden="1">{#N/A,#N/A,FALSE,"INCOMETX"}</definedName>
    <definedName name="wrn.INCOMETX." localSheetId="118" hidden="1">{#N/A,#N/A,FALSE,"INCOMETX"}</definedName>
    <definedName name="wrn.INCOMETX." localSheetId="119" hidden="1">{#N/A,#N/A,FALSE,"INCOMETX"}</definedName>
    <definedName name="wrn.INCOMETX." localSheetId="120" hidden="1">{#N/A,#N/A,FALSE,"INCOMETX"}</definedName>
    <definedName name="wrn.INCOMETX." localSheetId="154" hidden="1">{#N/A,#N/A,FALSE,"INCOMETX"}</definedName>
    <definedName name="wrn.INCOMETX." localSheetId="160" hidden="1">{#N/A,#N/A,FALSE,"INCOMETX"}</definedName>
    <definedName name="wrn.INCOMETX." localSheetId="163" hidden="1">{#N/A,#N/A,FALSE,"INCOMETX"}</definedName>
    <definedName name="wrn.INCOMETX." localSheetId="168" hidden="1">{#N/A,#N/A,FALSE,"INCOMETX"}</definedName>
    <definedName name="wrn.INCOMETX." localSheetId="169" hidden="1">{#N/A,#N/A,FALSE,"INCOMETX"}</definedName>
    <definedName name="wrn.INCOMETX." localSheetId="170" hidden="1">{#N/A,#N/A,FALSE,"INCOMETX"}</definedName>
    <definedName name="wrn.INCOMETX." localSheetId="171" hidden="1">{#N/A,#N/A,FALSE,"INCOMETX"}</definedName>
    <definedName name="wrn.INCOMETX." localSheetId="172" hidden="1">{#N/A,#N/A,FALSE,"INCOMETX"}</definedName>
    <definedName name="wrn.INCOMETX." localSheetId="181"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72" hidden="1">{#N/A,#N/A,FALSE,"INCOMETX"}</definedName>
    <definedName name="wrn.INCOMETX." localSheetId="73" hidden="1">{#N/A,#N/A,FALSE,"INCOMETX"}</definedName>
    <definedName name="wrn.INCOMETX." localSheetId="67" hidden="1">{#N/A,#N/A,FALSE,"INCOMETX"}</definedName>
    <definedName name="wrn.INCOMETX." localSheetId="86" hidden="1">{#N/A,#N/A,FALSE,"INCOMETX"}</definedName>
    <definedName name="wrn.INCOMETX." localSheetId="102" hidden="1">{#N/A,#N/A,FALSE,"INCOMETX"}</definedName>
    <definedName name="wrn.INCOMETX." localSheetId="112" hidden="1">{#N/A,#N/A,FALSE,"INCOMETX"}</definedName>
    <definedName name="wrn.INCOMETX." localSheetId="113" hidden="1">{#N/A,#N/A,FALSE,"INCOMETX"}</definedName>
    <definedName name="wrn.INCOMETX." localSheetId="114" hidden="1">{#N/A,#N/A,FALSE,"INCOMETX"}</definedName>
    <definedName name="wrn.INCOMETX." localSheetId="103" hidden="1">{#N/A,#N/A,FALSE,"INCOMETX"}</definedName>
    <definedName name="wrn.INCOMETX." localSheetId="104" hidden="1">{#N/A,#N/A,FALSE,"INCOMETX"}</definedName>
    <definedName name="wrn.INCOMETX." localSheetId="105" hidden="1">{#N/A,#N/A,FALSE,"INCOMETX"}</definedName>
    <definedName name="wrn.INCOMETX." localSheetId="106" hidden="1">{#N/A,#N/A,FALSE,"INCOMETX"}</definedName>
    <definedName name="wrn.INCOMETX." localSheetId="107" hidden="1">{#N/A,#N/A,FALSE,"INCOMETX"}</definedName>
    <definedName name="wrn.INCOMETX." localSheetId="108" hidden="1">{#N/A,#N/A,FALSE,"INCOMETX"}</definedName>
    <definedName name="wrn.INCOMETX." localSheetId="109" hidden="1">{#N/A,#N/A,FALSE,"INCOMETX"}</definedName>
    <definedName name="wrn.INCOMETX." localSheetId="110" hidden="1">{#N/A,#N/A,FALSE,"INCOMETX"}</definedName>
    <definedName name="wrn.INCOMETX." localSheetId="111" hidden="1">{#N/A,#N/A,FALSE,"INCOMETX"}</definedName>
    <definedName name="wrn.INCOMETX." localSheetId="174" hidden="1">{#N/A,#N/A,FALSE,"INCOMETX"}</definedName>
    <definedName name="wrn.INCOMETX." localSheetId="66" hidden="1">{#N/A,#N/A,FALSE,"INCOMETX"}</definedName>
    <definedName name="wrn.INCOMETX." localSheetId="70"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115" hidden="1">{#N/A,#N/A,FALSE,"SimInp1";#N/A,#N/A,FALSE,"SimInp2";#N/A,#N/A,FALSE,"SimOut1";#N/A,#N/A,FALSE,"SimOut2";#N/A,#N/A,FALSE,"SimOut3";#N/A,#N/A,FALSE,"SimOut4";#N/A,#N/A,FALSE,"SimOut5"}</definedName>
    <definedName name="wrn.Input._.and._.output._.tables." localSheetId="121" hidden="1">{#N/A,#N/A,FALSE,"SimInp1";#N/A,#N/A,FALSE,"SimInp2";#N/A,#N/A,FALSE,"SimOut1";#N/A,#N/A,FALSE,"SimOut2";#N/A,#N/A,FALSE,"SimOut3";#N/A,#N/A,FALSE,"SimOut4";#N/A,#N/A,FALSE,"SimOut5"}</definedName>
    <definedName name="wrn.Input._.and._.output._.tables." localSheetId="122" hidden="1">{#N/A,#N/A,FALSE,"SimInp1";#N/A,#N/A,FALSE,"SimInp2";#N/A,#N/A,FALSE,"SimOut1";#N/A,#N/A,FALSE,"SimOut2";#N/A,#N/A,FALSE,"SimOut3";#N/A,#N/A,FALSE,"SimOut4";#N/A,#N/A,FALSE,"SimOut5"}</definedName>
    <definedName name="wrn.Input._.and._.output._.tables." localSheetId="123" hidden="1">{#N/A,#N/A,FALSE,"SimInp1";#N/A,#N/A,FALSE,"SimInp2";#N/A,#N/A,FALSE,"SimOut1";#N/A,#N/A,FALSE,"SimOut2";#N/A,#N/A,FALSE,"SimOut3";#N/A,#N/A,FALSE,"SimOut4";#N/A,#N/A,FALSE,"SimOut5"}</definedName>
    <definedName name="wrn.Input._.and._.output._.tables." localSheetId="117" hidden="1">{#N/A,#N/A,FALSE,"SimInp1";#N/A,#N/A,FALSE,"SimInp2";#N/A,#N/A,FALSE,"SimOut1";#N/A,#N/A,FALSE,"SimOut2";#N/A,#N/A,FALSE,"SimOut3";#N/A,#N/A,FALSE,"SimOut4";#N/A,#N/A,FALSE,"SimOut5"}</definedName>
    <definedName name="wrn.Input._.and._.output._.tables." localSheetId="118"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20" hidden="1">{#N/A,#N/A,FALSE,"SimInp1";#N/A,#N/A,FALSE,"SimInp2";#N/A,#N/A,FALSE,"SimOut1";#N/A,#N/A,FALSE,"SimOut2";#N/A,#N/A,FALSE,"SimOut3";#N/A,#N/A,FALSE,"SimOut4";#N/A,#N/A,FALSE,"SimOut5"}</definedName>
    <definedName name="wrn.Input._.and._.output._.tables." localSheetId="154" hidden="1">{#N/A,#N/A,FALSE,"SimInp1";#N/A,#N/A,FALSE,"SimInp2";#N/A,#N/A,FALSE,"SimOut1";#N/A,#N/A,FALSE,"SimOut2";#N/A,#N/A,FALSE,"SimOut3";#N/A,#N/A,FALSE,"SimOut4";#N/A,#N/A,FALSE,"SimOut5"}</definedName>
    <definedName name="wrn.Input._.and._.output._.tables." localSheetId="160" hidden="1">{#N/A,#N/A,FALSE,"SimInp1";#N/A,#N/A,FALSE,"SimInp2";#N/A,#N/A,FALSE,"SimOut1";#N/A,#N/A,FALSE,"SimOut2";#N/A,#N/A,FALSE,"SimOut3";#N/A,#N/A,FALSE,"SimOut4";#N/A,#N/A,FALSE,"SimOut5"}</definedName>
    <definedName name="wrn.Input._.and._.output._.tables." localSheetId="163" hidden="1">{#N/A,#N/A,FALSE,"SimInp1";#N/A,#N/A,FALSE,"SimInp2";#N/A,#N/A,FALSE,"SimOut1";#N/A,#N/A,FALSE,"SimOut2";#N/A,#N/A,FALSE,"SimOut3";#N/A,#N/A,FALSE,"SimOut4";#N/A,#N/A,FALSE,"SimOut5"}</definedName>
    <definedName name="wrn.Input._.and._.output._.tables." localSheetId="168" hidden="1">{#N/A,#N/A,FALSE,"SimInp1";#N/A,#N/A,FALSE,"SimInp2";#N/A,#N/A,FALSE,"SimOut1";#N/A,#N/A,FALSE,"SimOut2";#N/A,#N/A,FALSE,"SimOut3";#N/A,#N/A,FALSE,"SimOut4";#N/A,#N/A,FALSE,"SimOut5"}</definedName>
    <definedName name="wrn.Input._.and._.output._.tables." localSheetId="169" hidden="1">{#N/A,#N/A,FALSE,"SimInp1";#N/A,#N/A,FALSE,"SimInp2";#N/A,#N/A,FALSE,"SimOut1";#N/A,#N/A,FALSE,"SimOut2";#N/A,#N/A,FALSE,"SimOut3";#N/A,#N/A,FALSE,"SimOut4";#N/A,#N/A,FALSE,"SimOut5"}</definedName>
    <definedName name="wrn.Input._.and._.output._.tables." localSheetId="170" hidden="1">{#N/A,#N/A,FALSE,"SimInp1";#N/A,#N/A,FALSE,"SimInp2";#N/A,#N/A,FALSE,"SimOut1";#N/A,#N/A,FALSE,"SimOut2";#N/A,#N/A,FALSE,"SimOut3";#N/A,#N/A,FALSE,"SimOut4";#N/A,#N/A,FALSE,"SimOut5"}</definedName>
    <definedName name="wrn.Input._.and._.output._.tables." localSheetId="171" hidden="1">{#N/A,#N/A,FALSE,"SimInp1";#N/A,#N/A,FALSE,"SimInp2";#N/A,#N/A,FALSE,"SimOut1";#N/A,#N/A,FALSE,"SimOut2";#N/A,#N/A,FALSE,"SimOut3";#N/A,#N/A,FALSE,"SimOut4";#N/A,#N/A,FALSE,"SimOut5"}</definedName>
    <definedName name="wrn.Input._.and._.output._.tables." localSheetId="172" hidden="1">{#N/A,#N/A,FALSE,"SimInp1";#N/A,#N/A,FALSE,"SimInp2";#N/A,#N/A,FALSE,"SimOut1";#N/A,#N/A,FALSE,"SimOut2";#N/A,#N/A,FALSE,"SimOut3";#N/A,#N/A,FALSE,"SimOut4";#N/A,#N/A,FALSE,"SimOut5"}</definedName>
    <definedName name="wrn.Input._.and._.output._.tables." localSheetId="181"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12" hidden="1">{#N/A,#N/A,FALSE,"SimInp1";#N/A,#N/A,FALSE,"SimInp2";#N/A,#N/A,FALSE,"SimOut1";#N/A,#N/A,FALSE,"SimOut2";#N/A,#N/A,FALSE,"SimOut3";#N/A,#N/A,FALSE,"SimOut4";#N/A,#N/A,FALSE,"SimOut5"}</definedName>
    <definedName name="wrn.Input._.and._.output._.tables." localSheetId="113" hidden="1">{#N/A,#N/A,FALSE,"SimInp1";#N/A,#N/A,FALSE,"SimInp2";#N/A,#N/A,FALSE,"SimOut1";#N/A,#N/A,FALSE,"SimOut2";#N/A,#N/A,FALSE,"SimOut3";#N/A,#N/A,FALSE,"SimOut4";#N/A,#N/A,FALSE,"SimOut5"}</definedName>
    <definedName name="wrn.Input._.and._.output._.tables." localSheetId="114"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7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localSheetId="115" hidden="1">{#N/A,#N/A,FALSE,"INTERST"}</definedName>
    <definedName name="wrn.INTERST." localSheetId="121" hidden="1">{#N/A,#N/A,FALSE,"INTERST"}</definedName>
    <definedName name="wrn.INTERST." localSheetId="122" hidden="1">{#N/A,#N/A,FALSE,"INTERST"}</definedName>
    <definedName name="wrn.INTERST." localSheetId="123" hidden="1">{#N/A,#N/A,FALSE,"INTERST"}</definedName>
    <definedName name="wrn.INTERST." localSheetId="117" hidden="1">{#N/A,#N/A,FALSE,"INTERST"}</definedName>
    <definedName name="wrn.INTERST." localSheetId="118" hidden="1">{#N/A,#N/A,FALSE,"INTERST"}</definedName>
    <definedName name="wrn.INTERST." localSheetId="119" hidden="1">{#N/A,#N/A,FALSE,"INTERST"}</definedName>
    <definedName name="wrn.INTERST." localSheetId="120" hidden="1">{#N/A,#N/A,FALSE,"INTERST"}</definedName>
    <definedName name="wrn.INTERST." localSheetId="154" hidden="1">{#N/A,#N/A,FALSE,"INTERST"}</definedName>
    <definedName name="wrn.INTERST." localSheetId="160" hidden="1">{#N/A,#N/A,FALSE,"INTERST"}</definedName>
    <definedName name="wrn.INTERST." localSheetId="163" hidden="1">{#N/A,#N/A,FALSE,"INTERST"}</definedName>
    <definedName name="wrn.INTERST." localSheetId="168" hidden="1">{#N/A,#N/A,FALSE,"INTERST"}</definedName>
    <definedName name="wrn.INTERST." localSheetId="169" hidden="1">{#N/A,#N/A,FALSE,"INTERST"}</definedName>
    <definedName name="wrn.INTERST." localSheetId="170" hidden="1">{#N/A,#N/A,FALSE,"INTERST"}</definedName>
    <definedName name="wrn.INTERST." localSheetId="171" hidden="1">{#N/A,#N/A,FALSE,"INTERST"}</definedName>
    <definedName name="wrn.INTERST." localSheetId="172" hidden="1">{#N/A,#N/A,FALSE,"INTERST"}</definedName>
    <definedName name="wrn.INTERST." localSheetId="181"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72" hidden="1">{#N/A,#N/A,FALSE,"INTERST"}</definedName>
    <definedName name="wrn.INTERST." localSheetId="73" hidden="1">{#N/A,#N/A,FALSE,"INTERST"}</definedName>
    <definedName name="wrn.INTERST." localSheetId="67" hidden="1">{#N/A,#N/A,FALSE,"INTERST"}</definedName>
    <definedName name="wrn.INTERST." localSheetId="86" hidden="1">{#N/A,#N/A,FALSE,"INTERST"}</definedName>
    <definedName name="wrn.INTERST." localSheetId="102" hidden="1">{#N/A,#N/A,FALSE,"INTERST"}</definedName>
    <definedName name="wrn.INTERST." localSheetId="112" hidden="1">{#N/A,#N/A,FALSE,"INTERST"}</definedName>
    <definedName name="wrn.INTERST." localSheetId="113" hidden="1">{#N/A,#N/A,FALSE,"INTERST"}</definedName>
    <definedName name="wrn.INTERST." localSheetId="114" hidden="1">{#N/A,#N/A,FALSE,"INTERST"}</definedName>
    <definedName name="wrn.INTERST." localSheetId="103" hidden="1">{#N/A,#N/A,FALSE,"INTERST"}</definedName>
    <definedName name="wrn.INTERST." localSheetId="104" hidden="1">{#N/A,#N/A,FALSE,"INTERST"}</definedName>
    <definedName name="wrn.INTERST." localSheetId="105" hidden="1">{#N/A,#N/A,FALSE,"INTERST"}</definedName>
    <definedName name="wrn.INTERST." localSheetId="106" hidden="1">{#N/A,#N/A,FALSE,"INTERST"}</definedName>
    <definedName name="wrn.INTERST." localSheetId="107" hidden="1">{#N/A,#N/A,FALSE,"INTERST"}</definedName>
    <definedName name="wrn.INTERST." localSheetId="108" hidden="1">{#N/A,#N/A,FALSE,"INTERST"}</definedName>
    <definedName name="wrn.INTERST." localSheetId="109" hidden="1">{#N/A,#N/A,FALSE,"INTERST"}</definedName>
    <definedName name="wrn.INTERST." localSheetId="110" hidden="1">{#N/A,#N/A,FALSE,"INTERST"}</definedName>
    <definedName name="wrn.INTERST." localSheetId="111" hidden="1">{#N/A,#N/A,FALSE,"INTERST"}</definedName>
    <definedName name="wrn.INTERST." localSheetId="174" hidden="1">{#N/A,#N/A,FALSE,"INTERST"}</definedName>
    <definedName name="wrn.INTERST." localSheetId="66" hidden="1">{#N/A,#N/A,FALSE,"INTERST"}</definedName>
    <definedName name="wrn.INTERST." localSheetId="70" hidden="1">{#N/A,#N/A,FALSE,"INTERST"}</definedName>
    <definedName name="wrn.INTERST." hidden="1">{#N/A,#N/A,FALSE,"INTERST"}</definedName>
    <definedName name="wrn.Main._.Economic._.Indicators." localSheetId="0" hidden="1">{"Main Economic Indicators",#N/A,FALSE,"C"}</definedName>
    <definedName name="wrn.Main._.Economic._.Indicators." localSheetId="115" hidden="1">{"Main Economic Indicators",#N/A,FALSE,"C"}</definedName>
    <definedName name="wrn.Main._.Economic._.Indicators." localSheetId="121" hidden="1">{"Main Economic Indicators",#N/A,FALSE,"C"}</definedName>
    <definedName name="wrn.Main._.Economic._.Indicators." localSheetId="122" hidden="1">{"Main Economic Indicators",#N/A,FALSE,"C"}</definedName>
    <definedName name="wrn.Main._.Economic._.Indicators." localSheetId="123" hidden="1">{"Main Economic Indicators",#N/A,FALSE,"C"}</definedName>
    <definedName name="wrn.Main._.Economic._.Indicators." localSheetId="117" hidden="1">{"Main Economic Indicators",#N/A,FALSE,"C"}</definedName>
    <definedName name="wrn.Main._.Economic._.Indicators." localSheetId="118" hidden="1">{"Main Economic Indicators",#N/A,FALSE,"C"}</definedName>
    <definedName name="wrn.Main._.Economic._.Indicators." localSheetId="119" hidden="1">{"Main Economic Indicators",#N/A,FALSE,"C"}</definedName>
    <definedName name="wrn.Main._.Economic._.Indicators." localSheetId="120" hidden="1">{"Main Economic Indicators",#N/A,FALSE,"C"}</definedName>
    <definedName name="wrn.Main._.Economic._.Indicators." localSheetId="154" hidden="1">{"Main Economic Indicators",#N/A,FALSE,"C"}</definedName>
    <definedName name="wrn.Main._.Economic._.Indicators." localSheetId="160" hidden="1">{"Main Economic Indicators",#N/A,FALSE,"C"}</definedName>
    <definedName name="wrn.Main._.Economic._.Indicators." localSheetId="163" hidden="1">{"Main Economic Indicators",#N/A,FALSE,"C"}</definedName>
    <definedName name="wrn.Main._.Economic._.Indicators." localSheetId="168" hidden="1">{"Main Economic Indicators",#N/A,FALSE,"C"}</definedName>
    <definedName name="wrn.Main._.Economic._.Indicators." localSheetId="169" hidden="1">{"Main Economic Indicators",#N/A,FALSE,"C"}</definedName>
    <definedName name="wrn.Main._.Economic._.Indicators." localSheetId="170" hidden="1">{"Main Economic Indicators",#N/A,FALSE,"C"}</definedName>
    <definedName name="wrn.Main._.Economic._.Indicators." localSheetId="171" hidden="1">{"Main Economic Indicators",#N/A,FALSE,"C"}</definedName>
    <definedName name="wrn.Main._.Economic._.Indicators." localSheetId="172" hidden="1">{"Main Economic Indicators",#N/A,FALSE,"C"}</definedName>
    <definedName name="wrn.Main._.Economic._.Indicators." localSheetId="181"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67" hidden="1">{"Main Economic Indicators",#N/A,FALSE,"C"}</definedName>
    <definedName name="wrn.Main._.Economic._.Indicators." localSheetId="86" hidden="1">{"Main Economic Indicators",#N/A,FALSE,"C"}</definedName>
    <definedName name="wrn.Main._.Economic._.Indicators." localSheetId="102" hidden="1">{"Main Economic Indicators",#N/A,FALSE,"C"}</definedName>
    <definedName name="wrn.Main._.Economic._.Indicators." localSheetId="112" hidden="1">{"Main Economic Indicators",#N/A,FALSE,"C"}</definedName>
    <definedName name="wrn.Main._.Economic._.Indicators." localSheetId="113" hidden="1">{"Main Economic Indicators",#N/A,FALSE,"C"}</definedName>
    <definedName name="wrn.Main._.Economic._.Indicators." localSheetId="114" hidden="1">{"Main Economic Indicators",#N/A,FALSE,"C"}</definedName>
    <definedName name="wrn.Main._.Economic._.Indicators." localSheetId="103" hidden="1">{"Main Economic Indicators",#N/A,FALSE,"C"}</definedName>
    <definedName name="wrn.Main._.Economic._.Indicators." localSheetId="104" hidden="1">{"Main Economic Indicators",#N/A,FALSE,"C"}</definedName>
    <definedName name="wrn.Main._.Economic._.Indicators." localSheetId="105"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74" hidden="1">{"Main Economic Indicators",#N/A,FALSE,"C"}</definedName>
    <definedName name="wrn.Main._.Economic._.Indicators." localSheetId="66" hidden="1">{"Main Economic Indicators",#N/A,FALSE,"C"}</definedName>
    <definedName name="wrn.Main._.Economic._.Indicators." localSheetId="70" hidden="1">{"Main Economic Indicators",#N/A,FALSE,"C"}</definedName>
    <definedName name="wrn.Main._.Economic._.Indicators." hidden="1">{"Main Economic Indicators",#N/A,FALSE,"C"}</definedName>
    <definedName name="wrn.MBADOP." localSheetId="0" hidden="1">{"BOP_TAB",#N/A,FALSE,"N";"MIDTERM_TAB",#N/A,FALSE,"O";"FUND_CRED",#N/A,FALSE,"P";"DEBT_TAB1",#N/A,FALSE,"Q";"DEBT_TAB2",#N/A,FALSE,"Q";"FORFIN_TAB1",#N/A,FALSE,"R";"FORFIN_TAB2",#N/A,FALSE,"R";"BOP_ANALY",#N/A,FALSE,"U"}</definedName>
    <definedName name="wrn.MBADOP." localSheetId="115" hidden="1">{"BOP_TAB",#N/A,FALSE,"N";"MIDTERM_TAB",#N/A,FALSE,"O";"FUND_CRED",#N/A,FALSE,"P";"DEBT_TAB1",#N/A,FALSE,"Q";"DEBT_TAB2",#N/A,FALSE,"Q";"FORFIN_TAB1",#N/A,FALSE,"R";"FORFIN_TAB2",#N/A,FALSE,"R";"BOP_ANALY",#N/A,FALSE,"U"}</definedName>
    <definedName name="wrn.MBADOP." localSheetId="121" hidden="1">{"BOP_TAB",#N/A,FALSE,"N";"MIDTERM_TAB",#N/A,FALSE,"O";"FUND_CRED",#N/A,FALSE,"P";"DEBT_TAB1",#N/A,FALSE,"Q";"DEBT_TAB2",#N/A,FALSE,"Q";"FORFIN_TAB1",#N/A,FALSE,"R";"FORFIN_TAB2",#N/A,FALSE,"R";"BOP_ANALY",#N/A,FALSE,"U"}</definedName>
    <definedName name="wrn.MBADOP." localSheetId="122" hidden="1">{"BOP_TAB",#N/A,FALSE,"N";"MIDTERM_TAB",#N/A,FALSE,"O";"FUND_CRED",#N/A,FALSE,"P";"DEBT_TAB1",#N/A,FALSE,"Q";"DEBT_TAB2",#N/A,FALSE,"Q";"FORFIN_TAB1",#N/A,FALSE,"R";"FORFIN_TAB2",#N/A,FALSE,"R";"BOP_ANALY",#N/A,FALSE,"U"}</definedName>
    <definedName name="wrn.MBADOP." localSheetId="123" hidden="1">{"BOP_TAB",#N/A,FALSE,"N";"MIDTERM_TAB",#N/A,FALSE,"O";"FUND_CRED",#N/A,FALSE,"P";"DEBT_TAB1",#N/A,FALSE,"Q";"DEBT_TAB2",#N/A,FALSE,"Q";"FORFIN_TAB1",#N/A,FALSE,"R";"FORFIN_TAB2",#N/A,FALSE,"R";"BOP_ANALY",#N/A,FALSE,"U"}</definedName>
    <definedName name="wrn.MBADOP." localSheetId="117" hidden="1">{"BOP_TAB",#N/A,FALSE,"N";"MIDTERM_TAB",#N/A,FALSE,"O";"FUND_CRED",#N/A,FALSE,"P";"DEBT_TAB1",#N/A,FALSE,"Q";"DEBT_TAB2",#N/A,FALSE,"Q";"FORFIN_TAB1",#N/A,FALSE,"R";"FORFIN_TAB2",#N/A,FALSE,"R";"BOP_ANALY",#N/A,FALSE,"U"}</definedName>
    <definedName name="wrn.MBADOP." localSheetId="118" hidden="1">{"BOP_TAB",#N/A,FALSE,"N";"MIDTERM_TAB",#N/A,FALSE,"O";"FUND_CRED",#N/A,FALSE,"P";"DEBT_TAB1",#N/A,FALSE,"Q";"DEBT_TAB2",#N/A,FALSE,"Q";"FORFIN_TAB1",#N/A,FALSE,"R";"FORFIN_TAB2",#N/A,FALSE,"R";"BOP_ANALY",#N/A,FALSE,"U"}</definedName>
    <definedName name="wrn.MBADOP." localSheetId="119" hidden="1">{"BOP_TAB",#N/A,FALSE,"N";"MIDTERM_TAB",#N/A,FALSE,"O";"FUND_CRED",#N/A,FALSE,"P";"DEBT_TAB1",#N/A,FALSE,"Q";"DEBT_TAB2",#N/A,FALSE,"Q";"FORFIN_TAB1",#N/A,FALSE,"R";"FORFIN_TAB2",#N/A,FALSE,"R";"BOP_ANALY",#N/A,FALSE,"U"}</definedName>
    <definedName name="wrn.MBADOP." localSheetId="120" hidden="1">{"BOP_TAB",#N/A,FALSE,"N";"MIDTERM_TAB",#N/A,FALSE,"O";"FUND_CRED",#N/A,FALSE,"P";"DEBT_TAB1",#N/A,FALSE,"Q";"DEBT_TAB2",#N/A,FALSE,"Q";"FORFIN_TAB1",#N/A,FALSE,"R";"FORFIN_TAB2",#N/A,FALSE,"R";"BOP_ANALY",#N/A,FALSE,"U"}</definedName>
    <definedName name="wrn.MBADOP." localSheetId="154" hidden="1">{"BOP_TAB",#N/A,FALSE,"N";"MIDTERM_TAB",#N/A,FALSE,"O";"FUND_CRED",#N/A,FALSE,"P";"DEBT_TAB1",#N/A,FALSE,"Q";"DEBT_TAB2",#N/A,FALSE,"Q";"FORFIN_TAB1",#N/A,FALSE,"R";"FORFIN_TAB2",#N/A,FALSE,"R";"BOP_ANALY",#N/A,FALSE,"U"}</definedName>
    <definedName name="wrn.MBADOP." localSheetId="160" hidden="1">{"BOP_TAB",#N/A,FALSE,"N";"MIDTERM_TAB",#N/A,FALSE,"O";"FUND_CRED",#N/A,FALSE,"P";"DEBT_TAB1",#N/A,FALSE,"Q";"DEBT_TAB2",#N/A,FALSE,"Q";"FORFIN_TAB1",#N/A,FALSE,"R";"FORFIN_TAB2",#N/A,FALSE,"R";"BOP_ANALY",#N/A,FALSE,"U"}</definedName>
    <definedName name="wrn.MBADOP." localSheetId="163" hidden="1">{"BOP_TAB",#N/A,FALSE,"N";"MIDTERM_TAB",#N/A,FALSE,"O";"FUND_CRED",#N/A,FALSE,"P";"DEBT_TAB1",#N/A,FALSE,"Q";"DEBT_TAB2",#N/A,FALSE,"Q";"FORFIN_TAB1",#N/A,FALSE,"R";"FORFIN_TAB2",#N/A,FALSE,"R";"BOP_ANALY",#N/A,FALSE,"U"}</definedName>
    <definedName name="wrn.MBADOP." localSheetId="168" hidden="1">{"BOP_TAB",#N/A,FALSE,"N";"MIDTERM_TAB",#N/A,FALSE,"O";"FUND_CRED",#N/A,FALSE,"P";"DEBT_TAB1",#N/A,FALSE,"Q";"DEBT_TAB2",#N/A,FALSE,"Q";"FORFIN_TAB1",#N/A,FALSE,"R";"FORFIN_TAB2",#N/A,FALSE,"R";"BOP_ANALY",#N/A,FALSE,"U"}</definedName>
    <definedName name="wrn.MBADOP." localSheetId="169" hidden="1">{"BOP_TAB",#N/A,FALSE,"N";"MIDTERM_TAB",#N/A,FALSE,"O";"FUND_CRED",#N/A,FALSE,"P";"DEBT_TAB1",#N/A,FALSE,"Q";"DEBT_TAB2",#N/A,FALSE,"Q";"FORFIN_TAB1",#N/A,FALSE,"R";"FORFIN_TAB2",#N/A,FALSE,"R";"BOP_ANALY",#N/A,FALSE,"U"}</definedName>
    <definedName name="wrn.MBADOP." localSheetId="170" hidden="1">{"BOP_TAB",#N/A,FALSE,"N";"MIDTERM_TAB",#N/A,FALSE,"O";"FUND_CRED",#N/A,FALSE,"P";"DEBT_TAB1",#N/A,FALSE,"Q";"DEBT_TAB2",#N/A,FALSE,"Q";"FORFIN_TAB1",#N/A,FALSE,"R";"FORFIN_TAB2",#N/A,FALSE,"R";"BOP_ANALY",#N/A,FALSE,"U"}</definedName>
    <definedName name="wrn.MBADOP." localSheetId="171" hidden="1">{"BOP_TAB",#N/A,FALSE,"N";"MIDTERM_TAB",#N/A,FALSE,"O";"FUND_CRED",#N/A,FALSE,"P";"DEBT_TAB1",#N/A,FALSE,"Q";"DEBT_TAB2",#N/A,FALSE,"Q";"FORFIN_TAB1",#N/A,FALSE,"R";"FORFIN_TAB2",#N/A,FALSE,"R";"BOP_ANALY",#N/A,FALSE,"U"}</definedName>
    <definedName name="wrn.MBADOP." localSheetId="172" hidden="1">{"BOP_TAB",#N/A,FALSE,"N";"MIDTERM_TAB",#N/A,FALSE,"O";"FUND_CRED",#N/A,FALSE,"P";"DEBT_TAB1",#N/A,FALSE,"Q";"DEBT_TAB2",#N/A,FALSE,"Q";"FORFIN_TAB1",#N/A,FALSE,"R";"FORFIN_TAB2",#N/A,FALSE,"R";"BOP_ANALY",#N/A,FALSE,"U"}</definedName>
    <definedName name="wrn.MBADOP." localSheetId="181"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3"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86" hidden="1">{"BOP_TAB",#N/A,FALSE,"N";"MIDTERM_TAB",#N/A,FALSE,"O";"FUND_CRED",#N/A,FALSE,"P";"DEBT_TAB1",#N/A,FALSE,"Q";"DEBT_TAB2",#N/A,FALSE,"Q";"FORFIN_TAB1",#N/A,FALSE,"R";"FORFIN_TAB2",#N/A,FALSE,"R";"BOP_ANALY",#N/A,FALSE,"U"}</definedName>
    <definedName name="wrn.MBADOP." localSheetId="102" hidden="1">{"BOP_TAB",#N/A,FALSE,"N";"MIDTERM_TAB",#N/A,FALSE,"O";"FUND_CRED",#N/A,FALSE,"P";"DEBT_TAB1",#N/A,FALSE,"Q";"DEBT_TAB2",#N/A,FALSE,"Q";"FORFIN_TAB1",#N/A,FALSE,"R";"FORFIN_TAB2",#N/A,FALSE,"R";"BOP_ANALY",#N/A,FALSE,"U"}</definedName>
    <definedName name="wrn.MBADOP." localSheetId="112" hidden="1">{"BOP_TAB",#N/A,FALSE,"N";"MIDTERM_TAB",#N/A,FALSE,"O";"FUND_CRED",#N/A,FALSE,"P";"DEBT_TAB1",#N/A,FALSE,"Q";"DEBT_TAB2",#N/A,FALSE,"Q";"FORFIN_TAB1",#N/A,FALSE,"R";"FORFIN_TAB2",#N/A,FALSE,"R";"BOP_ANALY",#N/A,FALSE,"U"}</definedName>
    <definedName name="wrn.MBADOP." localSheetId="113" hidden="1">{"BOP_TAB",#N/A,FALSE,"N";"MIDTERM_TAB",#N/A,FALSE,"O";"FUND_CRED",#N/A,FALSE,"P";"DEBT_TAB1",#N/A,FALSE,"Q";"DEBT_TAB2",#N/A,FALSE,"Q";"FORFIN_TAB1",#N/A,FALSE,"R";"FORFIN_TAB2",#N/A,FALSE,"R";"BOP_ANALY",#N/A,FALSE,"U"}</definedName>
    <definedName name="wrn.MBADOP." localSheetId="114" hidden="1">{"BOP_TAB",#N/A,FALSE,"N";"MIDTERM_TAB",#N/A,FALSE,"O";"FUND_CRED",#N/A,FALSE,"P";"DEBT_TAB1",#N/A,FALSE,"Q";"DEBT_TAB2",#N/A,FALSE,"Q";"FORFIN_TAB1",#N/A,FALSE,"R";"FORFIN_TAB2",#N/A,FALSE,"R";"BOP_ANALY",#N/A,FALSE,"U"}</definedName>
    <definedName name="wrn.MBADOP." localSheetId="103" hidden="1">{"BOP_TAB",#N/A,FALSE,"N";"MIDTERM_TAB",#N/A,FALSE,"O";"FUND_CRED",#N/A,FALSE,"P";"DEBT_TAB1",#N/A,FALSE,"Q";"DEBT_TAB2",#N/A,FALSE,"Q";"FORFIN_TAB1",#N/A,FALSE,"R";"FORFIN_TAB2",#N/A,FALSE,"R";"BOP_ANALY",#N/A,FALSE,"U"}</definedName>
    <definedName name="wrn.MBADOP." localSheetId="104" hidden="1">{"BOP_TAB",#N/A,FALSE,"N";"MIDTERM_TAB",#N/A,FALSE,"O";"FUND_CRED",#N/A,FALSE,"P";"DEBT_TAB1",#N/A,FALSE,"Q";"DEBT_TAB2",#N/A,FALSE,"Q";"FORFIN_TAB1",#N/A,FALSE,"R";"FORFIN_TAB2",#N/A,FALSE,"R";"BOP_ANALY",#N/A,FALSE,"U"}</definedName>
    <definedName name="wrn.MBADOP." localSheetId="105" hidden="1">{"BOP_TAB",#N/A,FALSE,"N";"MIDTERM_TAB",#N/A,FALSE,"O";"FUND_CRED",#N/A,FALSE,"P";"DEBT_TAB1",#N/A,FALSE,"Q";"DEBT_TAB2",#N/A,FALSE,"Q";"FORFIN_TAB1",#N/A,FALSE,"R";"FORFIN_TAB2",#N/A,FALSE,"R";"BOP_ANALY",#N/A,FALSE,"U"}</definedName>
    <definedName name="wrn.MBADOP." localSheetId="106" hidden="1">{"BOP_TAB",#N/A,FALSE,"N";"MIDTERM_TAB",#N/A,FALSE,"O";"FUND_CRED",#N/A,FALSE,"P";"DEBT_TAB1",#N/A,FALSE,"Q";"DEBT_TAB2",#N/A,FALSE,"Q";"FORFIN_TAB1",#N/A,FALSE,"R";"FORFIN_TAB2",#N/A,FALSE,"R";"BOP_ANALY",#N/A,FALSE,"U"}</definedName>
    <definedName name="wrn.MBADOP." localSheetId="107" hidden="1">{"BOP_TAB",#N/A,FALSE,"N";"MIDTERM_TAB",#N/A,FALSE,"O";"FUND_CRED",#N/A,FALSE,"P";"DEBT_TAB1",#N/A,FALSE,"Q";"DEBT_TAB2",#N/A,FALSE,"Q";"FORFIN_TAB1",#N/A,FALSE,"R";"FORFIN_TAB2",#N/A,FALSE,"R";"BOP_ANALY",#N/A,FALSE,"U"}</definedName>
    <definedName name="wrn.MBADOP." localSheetId="108" hidden="1">{"BOP_TAB",#N/A,FALSE,"N";"MIDTERM_TAB",#N/A,FALSE,"O";"FUND_CRED",#N/A,FALSE,"P";"DEBT_TAB1",#N/A,FALSE,"Q";"DEBT_TAB2",#N/A,FALSE,"Q";"FORFIN_TAB1",#N/A,FALSE,"R";"FORFIN_TAB2",#N/A,FALSE,"R";"BOP_ANALY",#N/A,FALSE,"U"}</definedName>
    <definedName name="wrn.MBADOP." localSheetId="109" hidden="1">{"BOP_TAB",#N/A,FALSE,"N";"MIDTERM_TAB",#N/A,FALSE,"O";"FUND_CRED",#N/A,FALSE,"P";"DEBT_TAB1",#N/A,FALSE,"Q";"DEBT_TAB2",#N/A,FALSE,"Q";"FORFIN_TAB1",#N/A,FALSE,"R";"FORFIN_TAB2",#N/A,FALSE,"R";"BOP_ANALY",#N/A,FALSE,"U"}</definedName>
    <definedName name="wrn.MBADOP." localSheetId="110" hidden="1">{"BOP_TAB",#N/A,FALSE,"N";"MIDTERM_TAB",#N/A,FALSE,"O";"FUND_CRED",#N/A,FALSE,"P";"DEBT_TAB1",#N/A,FALSE,"Q";"DEBT_TAB2",#N/A,FALSE,"Q";"FORFIN_TAB1",#N/A,FALSE,"R";"FORFIN_TAB2",#N/A,FALSE,"R";"BOP_ANALY",#N/A,FALSE,"U"}</definedName>
    <definedName name="wrn.MBADOP." localSheetId="111" hidden="1">{"BOP_TAB",#N/A,FALSE,"N";"MIDTERM_TAB",#N/A,FALSE,"O";"FUND_CRED",#N/A,FALSE,"P";"DEBT_TAB1",#N/A,FALSE,"Q";"DEBT_TAB2",#N/A,FALSE,"Q";"FORFIN_TAB1",#N/A,FALSE,"R";"FORFIN_TAB2",#N/A,FALSE,"R";"BOP_ANALY",#N/A,FALSE,"U"}</definedName>
    <definedName name="wrn.MBADOP." localSheetId="174"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115" hidden="1">{"BOP_TAB",#N/A,FALSE,"N";"MIDTERM_TAB",#N/A,FALSE,"O";"FUND_CRED",#N/A,FALSE,"P";"DEBT_TAB1",#N/A,FALSE,"Q";"DEBT_TAB2",#N/A,FALSE,"Q";"FORFIN_TAB1",#N/A,FALSE,"R";"FORFIN_TAB2",#N/A,FALSE,"R";"BOP_ANALY",#N/A,FALSE,"U"}</definedName>
    <definedName name="wrn.MDABOP." localSheetId="121" hidden="1">{"BOP_TAB",#N/A,FALSE,"N";"MIDTERM_TAB",#N/A,FALSE,"O";"FUND_CRED",#N/A,FALSE,"P";"DEBT_TAB1",#N/A,FALSE,"Q";"DEBT_TAB2",#N/A,FALSE,"Q";"FORFIN_TAB1",#N/A,FALSE,"R";"FORFIN_TAB2",#N/A,FALSE,"R";"BOP_ANALY",#N/A,FALSE,"U"}</definedName>
    <definedName name="wrn.MDABOP." localSheetId="122" hidden="1">{"BOP_TAB",#N/A,FALSE,"N";"MIDTERM_TAB",#N/A,FALSE,"O";"FUND_CRED",#N/A,FALSE,"P";"DEBT_TAB1",#N/A,FALSE,"Q";"DEBT_TAB2",#N/A,FALSE,"Q";"FORFIN_TAB1",#N/A,FALSE,"R";"FORFIN_TAB2",#N/A,FALSE,"R";"BOP_ANALY",#N/A,FALSE,"U"}</definedName>
    <definedName name="wrn.MDABOP." localSheetId="123" hidden="1">{"BOP_TAB",#N/A,FALSE,"N";"MIDTERM_TAB",#N/A,FALSE,"O";"FUND_CRED",#N/A,FALSE,"P";"DEBT_TAB1",#N/A,FALSE,"Q";"DEBT_TAB2",#N/A,FALSE,"Q";"FORFIN_TAB1",#N/A,FALSE,"R";"FORFIN_TAB2",#N/A,FALSE,"R";"BOP_ANALY",#N/A,FALSE,"U"}</definedName>
    <definedName name="wrn.MDABOP." localSheetId="117" hidden="1">{"BOP_TAB",#N/A,FALSE,"N";"MIDTERM_TAB",#N/A,FALSE,"O";"FUND_CRED",#N/A,FALSE,"P";"DEBT_TAB1",#N/A,FALSE,"Q";"DEBT_TAB2",#N/A,FALSE,"Q";"FORFIN_TAB1",#N/A,FALSE,"R";"FORFIN_TAB2",#N/A,FALSE,"R";"BOP_ANALY",#N/A,FALSE,"U"}</definedName>
    <definedName name="wrn.MDABOP." localSheetId="118"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20" hidden="1">{"BOP_TAB",#N/A,FALSE,"N";"MIDTERM_TAB",#N/A,FALSE,"O";"FUND_CRED",#N/A,FALSE,"P";"DEBT_TAB1",#N/A,FALSE,"Q";"DEBT_TAB2",#N/A,FALSE,"Q";"FORFIN_TAB1",#N/A,FALSE,"R";"FORFIN_TAB2",#N/A,FALSE,"R";"BOP_ANALY",#N/A,FALSE,"U"}</definedName>
    <definedName name="wrn.MDABOP." localSheetId="154" hidden="1">{"BOP_TAB",#N/A,FALSE,"N";"MIDTERM_TAB",#N/A,FALSE,"O";"FUND_CRED",#N/A,FALSE,"P";"DEBT_TAB1",#N/A,FALSE,"Q";"DEBT_TAB2",#N/A,FALSE,"Q";"FORFIN_TAB1",#N/A,FALSE,"R";"FORFIN_TAB2",#N/A,FALSE,"R";"BOP_ANALY",#N/A,FALSE,"U"}</definedName>
    <definedName name="wrn.MDABOP." localSheetId="160" hidden="1">{"BOP_TAB",#N/A,FALSE,"N";"MIDTERM_TAB",#N/A,FALSE,"O";"FUND_CRED",#N/A,FALSE,"P";"DEBT_TAB1",#N/A,FALSE,"Q";"DEBT_TAB2",#N/A,FALSE,"Q";"FORFIN_TAB1",#N/A,FALSE,"R";"FORFIN_TAB2",#N/A,FALSE,"R";"BOP_ANALY",#N/A,FALSE,"U"}</definedName>
    <definedName name="wrn.MDABOP." localSheetId="163" hidden="1">{"BOP_TAB",#N/A,FALSE,"N";"MIDTERM_TAB",#N/A,FALSE,"O";"FUND_CRED",#N/A,FALSE,"P";"DEBT_TAB1",#N/A,FALSE,"Q";"DEBT_TAB2",#N/A,FALSE,"Q";"FORFIN_TAB1",#N/A,FALSE,"R";"FORFIN_TAB2",#N/A,FALSE,"R";"BOP_ANALY",#N/A,FALSE,"U"}</definedName>
    <definedName name="wrn.MDABOP." localSheetId="168" hidden="1">{"BOP_TAB",#N/A,FALSE,"N";"MIDTERM_TAB",#N/A,FALSE,"O";"FUND_CRED",#N/A,FALSE,"P";"DEBT_TAB1",#N/A,FALSE,"Q";"DEBT_TAB2",#N/A,FALSE,"Q";"FORFIN_TAB1",#N/A,FALSE,"R";"FORFIN_TAB2",#N/A,FALSE,"R";"BOP_ANALY",#N/A,FALSE,"U"}</definedName>
    <definedName name="wrn.MDABOP." localSheetId="169" hidden="1">{"BOP_TAB",#N/A,FALSE,"N";"MIDTERM_TAB",#N/A,FALSE,"O";"FUND_CRED",#N/A,FALSE,"P";"DEBT_TAB1",#N/A,FALSE,"Q";"DEBT_TAB2",#N/A,FALSE,"Q";"FORFIN_TAB1",#N/A,FALSE,"R";"FORFIN_TAB2",#N/A,FALSE,"R";"BOP_ANALY",#N/A,FALSE,"U"}</definedName>
    <definedName name="wrn.MDABOP." localSheetId="170" hidden="1">{"BOP_TAB",#N/A,FALSE,"N";"MIDTERM_TAB",#N/A,FALSE,"O";"FUND_CRED",#N/A,FALSE,"P";"DEBT_TAB1",#N/A,FALSE,"Q";"DEBT_TAB2",#N/A,FALSE,"Q";"FORFIN_TAB1",#N/A,FALSE,"R";"FORFIN_TAB2",#N/A,FALSE,"R";"BOP_ANALY",#N/A,FALSE,"U"}</definedName>
    <definedName name="wrn.MDABOP." localSheetId="171" hidden="1">{"BOP_TAB",#N/A,FALSE,"N";"MIDTERM_TAB",#N/A,FALSE,"O";"FUND_CRED",#N/A,FALSE,"P";"DEBT_TAB1",#N/A,FALSE,"Q";"DEBT_TAB2",#N/A,FALSE,"Q";"FORFIN_TAB1",#N/A,FALSE,"R";"FORFIN_TAB2",#N/A,FALSE,"R";"BOP_ANALY",#N/A,FALSE,"U"}</definedName>
    <definedName name="wrn.MDABOP." localSheetId="172" hidden="1">{"BOP_TAB",#N/A,FALSE,"N";"MIDTERM_TAB",#N/A,FALSE,"O";"FUND_CRED",#N/A,FALSE,"P";"DEBT_TAB1",#N/A,FALSE,"Q";"DEBT_TAB2",#N/A,FALSE,"Q";"FORFIN_TAB1",#N/A,FALSE,"R";"FORFIN_TAB2",#N/A,FALSE,"R";"BOP_ANALY",#N/A,FALSE,"U"}</definedName>
    <definedName name="wrn.MDABOP." localSheetId="181"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12" hidden="1">{"BOP_TAB",#N/A,FALSE,"N";"MIDTERM_TAB",#N/A,FALSE,"O";"FUND_CRED",#N/A,FALSE,"P";"DEBT_TAB1",#N/A,FALSE,"Q";"DEBT_TAB2",#N/A,FALSE,"Q";"FORFIN_TAB1",#N/A,FALSE,"R";"FORFIN_TAB2",#N/A,FALSE,"R";"BOP_ANALY",#N/A,FALSE,"U"}</definedName>
    <definedName name="wrn.MDABOP." localSheetId="113" hidden="1">{"BOP_TAB",#N/A,FALSE,"N";"MIDTERM_TAB",#N/A,FALSE,"O";"FUND_CRED",#N/A,FALSE,"P";"DEBT_TAB1",#N/A,FALSE,"Q";"DEBT_TAB2",#N/A,FALSE,"Q";"FORFIN_TAB1",#N/A,FALSE,"R";"FORFIN_TAB2",#N/A,FALSE,"R";"BOP_ANALY",#N/A,FALSE,"U"}</definedName>
    <definedName name="wrn.MDABOP." localSheetId="114"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7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0" hidden="1">{"MONA",#N/A,FALSE,"S"}</definedName>
    <definedName name="wrn.MONA." localSheetId="115" hidden="1">{"MONA",#N/A,FALSE,"S"}</definedName>
    <definedName name="wrn.MONA." localSheetId="121" hidden="1">{"MONA",#N/A,FALSE,"S"}</definedName>
    <definedName name="wrn.MONA." localSheetId="122" hidden="1">{"MONA",#N/A,FALSE,"S"}</definedName>
    <definedName name="wrn.MONA." localSheetId="123" hidden="1">{"MONA",#N/A,FALSE,"S"}</definedName>
    <definedName name="wrn.MONA." localSheetId="117" hidden="1">{"MONA",#N/A,FALSE,"S"}</definedName>
    <definedName name="wrn.MONA." localSheetId="118" hidden="1">{"MONA",#N/A,FALSE,"S"}</definedName>
    <definedName name="wrn.MONA." localSheetId="119" hidden="1">{"MONA",#N/A,FALSE,"S"}</definedName>
    <definedName name="wrn.MONA." localSheetId="120" hidden="1">{"MONA",#N/A,FALSE,"S"}</definedName>
    <definedName name="wrn.MONA." localSheetId="154" hidden="1">{"MONA",#N/A,FALSE,"S"}</definedName>
    <definedName name="wrn.MONA." localSheetId="160" hidden="1">{"MONA",#N/A,FALSE,"S"}</definedName>
    <definedName name="wrn.MONA." localSheetId="163" hidden="1">{"MONA",#N/A,FALSE,"S"}</definedName>
    <definedName name="wrn.MONA." localSheetId="168" hidden="1">{"MONA",#N/A,FALSE,"S"}</definedName>
    <definedName name="wrn.MONA." localSheetId="169" hidden="1">{"MONA",#N/A,FALSE,"S"}</definedName>
    <definedName name="wrn.MONA." localSheetId="170" hidden="1">{"MONA",#N/A,FALSE,"S"}</definedName>
    <definedName name="wrn.MONA." localSheetId="171" hidden="1">{"MONA",#N/A,FALSE,"S"}</definedName>
    <definedName name="wrn.MONA." localSheetId="172" hidden="1">{"MONA",#N/A,FALSE,"S"}</definedName>
    <definedName name="wrn.MONA." localSheetId="181"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72" hidden="1">{"MONA",#N/A,FALSE,"S"}</definedName>
    <definedName name="wrn.MONA." localSheetId="73" hidden="1">{"MONA",#N/A,FALSE,"S"}</definedName>
    <definedName name="wrn.MONA." localSheetId="67" hidden="1">{"MONA",#N/A,FALSE,"S"}</definedName>
    <definedName name="wrn.MONA." localSheetId="86" hidden="1">{"MONA",#N/A,FALSE,"S"}</definedName>
    <definedName name="wrn.MONA." localSheetId="102" hidden="1">{"MONA",#N/A,FALSE,"S"}</definedName>
    <definedName name="wrn.MONA." localSheetId="112" hidden="1">{"MONA",#N/A,FALSE,"S"}</definedName>
    <definedName name="wrn.MONA." localSheetId="113" hidden="1">{"MONA",#N/A,FALSE,"S"}</definedName>
    <definedName name="wrn.MONA." localSheetId="114"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74" hidden="1">{"MONA",#N/A,FALSE,"S"}</definedName>
    <definedName name="wrn.MONA." localSheetId="66" hidden="1">{"MONA",#N/A,FALSE,"S"}</definedName>
    <definedName name="wrn.MONA." localSheetId="70" hidden="1">{"MONA",#N/A,FALSE,"S"}</definedName>
    <definedName name="wrn.MONA." hidden="1">{"MONA",#N/A,FALSE,"S"}</definedName>
    <definedName name="wrn.MS." localSheetId="0" hidden="1">{#N/A,#N/A,FALSE,"MS"}</definedName>
    <definedName name="wrn.MS." localSheetId="115" hidden="1">{#N/A,#N/A,FALSE,"MS"}</definedName>
    <definedName name="wrn.MS." localSheetId="121" hidden="1">{#N/A,#N/A,FALSE,"MS"}</definedName>
    <definedName name="wrn.MS." localSheetId="122" hidden="1">{#N/A,#N/A,FALSE,"MS"}</definedName>
    <definedName name="wrn.MS." localSheetId="123" hidden="1">{#N/A,#N/A,FALSE,"MS"}</definedName>
    <definedName name="wrn.MS." localSheetId="117" hidden="1">{#N/A,#N/A,FALSE,"MS"}</definedName>
    <definedName name="wrn.MS." localSheetId="118" hidden="1">{#N/A,#N/A,FALSE,"MS"}</definedName>
    <definedName name="wrn.MS." localSheetId="119" hidden="1">{#N/A,#N/A,FALSE,"MS"}</definedName>
    <definedName name="wrn.MS." localSheetId="120" hidden="1">{#N/A,#N/A,FALSE,"MS"}</definedName>
    <definedName name="wrn.MS." localSheetId="154" hidden="1">{#N/A,#N/A,FALSE,"MS"}</definedName>
    <definedName name="wrn.MS." localSheetId="160" hidden="1">{#N/A,#N/A,FALSE,"MS"}</definedName>
    <definedName name="wrn.MS." localSheetId="163" hidden="1">{#N/A,#N/A,FALSE,"MS"}</definedName>
    <definedName name="wrn.MS." localSheetId="168" hidden="1">{#N/A,#N/A,FALSE,"MS"}</definedName>
    <definedName name="wrn.MS." localSheetId="169" hidden="1">{#N/A,#N/A,FALSE,"MS"}</definedName>
    <definedName name="wrn.MS." localSheetId="170" hidden="1">{#N/A,#N/A,FALSE,"MS"}</definedName>
    <definedName name="wrn.MS." localSheetId="171" hidden="1">{#N/A,#N/A,FALSE,"MS"}</definedName>
    <definedName name="wrn.MS." localSheetId="172" hidden="1">{#N/A,#N/A,FALSE,"MS"}</definedName>
    <definedName name="wrn.MS." localSheetId="181"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72" hidden="1">{#N/A,#N/A,FALSE,"MS"}</definedName>
    <definedName name="wrn.MS." localSheetId="73" hidden="1">{#N/A,#N/A,FALSE,"MS"}</definedName>
    <definedName name="wrn.MS." localSheetId="67" hidden="1">{#N/A,#N/A,FALSE,"MS"}</definedName>
    <definedName name="wrn.MS." localSheetId="86" hidden="1">{#N/A,#N/A,FALSE,"MS"}</definedName>
    <definedName name="wrn.MS." localSheetId="102" hidden="1">{#N/A,#N/A,FALSE,"MS"}</definedName>
    <definedName name="wrn.MS." localSheetId="112" hidden="1">{#N/A,#N/A,FALSE,"MS"}</definedName>
    <definedName name="wrn.MS." localSheetId="113" hidden="1">{#N/A,#N/A,FALSE,"MS"}</definedName>
    <definedName name="wrn.MS." localSheetId="114" hidden="1">{#N/A,#N/A,FALSE,"MS"}</definedName>
    <definedName name="wrn.MS." localSheetId="103" hidden="1">{#N/A,#N/A,FALSE,"MS"}</definedName>
    <definedName name="wrn.MS." localSheetId="104" hidden="1">{#N/A,#N/A,FALSE,"MS"}</definedName>
    <definedName name="wrn.MS." localSheetId="105" hidden="1">{#N/A,#N/A,FALSE,"MS"}</definedName>
    <definedName name="wrn.MS." localSheetId="106" hidden="1">{#N/A,#N/A,FALSE,"MS"}</definedName>
    <definedName name="wrn.MS." localSheetId="107" hidden="1">{#N/A,#N/A,FALSE,"MS"}</definedName>
    <definedName name="wrn.MS." localSheetId="108" hidden="1">{#N/A,#N/A,FALSE,"MS"}</definedName>
    <definedName name="wrn.MS." localSheetId="109" hidden="1">{#N/A,#N/A,FALSE,"MS"}</definedName>
    <definedName name="wrn.MS." localSheetId="110" hidden="1">{#N/A,#N/A,FALSE,"MS"}</definedName>
    <definedName name="wrn.MS." localSheetId="111" hidden="1">{#N/A,#N/A,FALSE,"MS"}</definedName>
    <definedName name="wrn.MS." localSheetId="174" hidden="1">{#N/A,#N/A,FALSE,"MS"}</definedName>
    <definedName name="wrn.MS." localSheetId="66" hidden="1">{#N/A,#N/A,FALSE,"MS"}</definedName>
    <definedName name="wrn.MS." localSheetId="70" hidden="1">{#N/A,#N/A,FALSE,"MS"}</definedName>
    <definedName name="wrn.MS." hidden="1">{#N/A,#N/A,FALSE,"MS"}</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0" hidden="1">{#N/A,#N/A,FALSE,"NBG"}</definedName>
    <definedName name="wrn.NBG." localSheetId="115" hidden="1">{#N/A,#N/A,FALSE,"NBG"}</definedName>
    <definedName name="wrn.NBG." localSheetId="121" hidden="1">{#N/A,#N/A,FALSE,"NBG"}</definedName>
    <definedName name="wrn.NBG." localSheetId="122" hidden="1">{#N/A,#N/A,FALSE,"NBG"}</definedName>
    <definedName name="wrn.NBG." localSheetId="123" hidden="1">{#N/A,#N/A,FALSE,"NBG"}</definedName>
    <definedName name="wrn.NBG." localSheetId="117" hidden="1">{#N/A,#N/A,FALSE,"NBG"}</definedName>
    <definedName name="wrn.NBG." localSheetId="118" hidden="1">{#N/A,#N/A,FALSE,"NBG"}</definedName>
    <definedName name="wrn.NBG." localSheetId="119" hidden="1">{#N/A,#N/A,FALSE,"NBG"}</definedName>
    <definedName name="wrn.NBG." localSheetId="120" hidden="1">{#N/A,#N/A,FALSE,"NBG"}</definedName>
    <definedName name="wrn.NBG." localSheetId="154" hidden="1">{#N/A,#N/A,FALSE,"NBG"}</definedName>
    <definedName name="wrn.NBG." localSheetId="160" hidden="1">{#N/A,#N/A,FALSE,"NBG"}</definedName>
    <definedName name="wrn.NBG." localSheetId="163" hidden="1">{#N/A,#N/A,FALSE,"NBG"}</definedName>
    <definedName name="wrn.NBG." localSheetId="168" hidden="1">{#N/A,#N/A,FALSE,"NBG"}</definedName>
    <definedName name="wrn.NBG." localSheetId="169" hidden="1">{#N/A,#N/A,FALSE,"NBG"}</definedName>
    <definedName name="wrn.NBG." localSheetId="170" hidden="1">{#N/A,#N/A,FALSE,"NBG"}</definedName>
    <definedName name="wrn.NBG." localSheetId="171" hidden="1">{#N/A,#N/A,FALSE,"NBG"}</definedName>
    <definedName name="wrn.NBG." localSheetId="172" hidden="1">{#N/A,#N/A,FALSE,"NBG"}</definedName>
    <definedName name="wrn.NBG." localSheetId="181"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72" hidden="1">{#N/A,#N/A,FALSE,"NBG"}</definedName>
    <definedName name="wrn.NBG." localSheetId="73" hidden="1">{#N/A,#N/A,FALSE,"NBG"}</definedName>
    <definedName name="wrn.NBG." localSheetId="67" hidden="1">{#N/A,#N/A,FALSE,"NBG"}</definedName>
    <definedName name="wrn.NBG." localSheetId="86" hidden="1">{#N/A,#N/A,FALSE,"NBG"}</definedName>
    <definedName name="wrn.NBG." localSheetId="102" hidden="1">{#N/A,#N/A,FALSE,"NBG"}</definedName>
    <definedName name="wrn.NBG." localSheetId="112" hidden="1">{#N/A,#N/A,FALSE,"NBG"}</definedName>
    <definedName name="wrn.NBG." localSheetId="113" hidden="1">{#N/A,#N/A,FALSE,"NBG"}</definedName>
    <definedName name="wrn.NBG." localSheetId="114" hidden="1">{#N/A,#N/A,FALSE,"NBG"}</definedName>
    <definedName name="wrn.NBG." localSheetId="103" hidden="1">{#N/A,#N/A,FALSE,"NBG"}</definedName>
    <definedName name="wrn.NBG." localSheetId="104" hidden="1">{#N/A,#N/A,FALSE,"NBG"}</definedName>
    <definedName name="wrn.NBG." localSheetId="105" hidden="1">{#N/A,#N/A,FALSE,"NBG"}</definedName>
    <definedName name="wrn.NBG." localSheetId="106" hidden="1">{#N/A,#N/A,FALSE,"NBG"}</definedName>
    <definedName name="wrn.NBG." localSheetId="107" hidden="1">{#N/A,#N/A,FALSE,"NBG"}</definedName>
    <definedName name="wrn.NBG." localSheetId="108" hidden="1">{#N/A,#N/A,FALSE,"NBG"}</definedName>
    <definedName name="wrn.NBG." localSheetId="109" hidden="1">{#N/A,#N/A,FALSE,"NBG"}</definedName>
    <definedName name="wrn.NBG." localSheetId="110" hidden="1">{#N/A,#N/A,FALSE,"NBG"}</definedName>
    <definedName name="wrn.NBG." localSheetId="111" hidden="1">{#N/A,#N/A,FALSE,"NBG"}</definedName>
    <definedName name="wrn.NBG." localSheetId="174" hidden="1">{#N/A,#N/A,FALSE,"NBG"}</definedName>
    <definedName name="wrn.NBG." localSheetId="66" hidden="1">{#N/A,#N/A,FALSE,"NBG"}</definedName>
    <definedName name="wrn.NBG." localSheetId="70" hidden="1">{#N/A,#N/A,FALSE,"NBG"}</definedName>
    <definedName name="wrn.NBG." hidden="1">{#N/A,#N/A,FALSE,"NBG"}</definedName>
    <definedName name="wrn.Output._.tables." localSheetId="0" hidden="1">{#N/A,#N/A,FALSE,"I";#N/A,#N/A,FALSE,"J";#N/A,#N/A,FALSE,"K";#N/A,#N/A,FALSE,"L";#N/A,#N/A,FALSE,"M";#N/A,#N/A,FALSE,"N";#N/A,#N/A,FALSE,"O"}</definedName>
    <definedName name="wrn.Output._.tables." localSheetId="115" hidden="1">{#N/A,#N/A,FALSE,"I";#N/A,#N/A,FALSE,"J";#N/A,#N/A,FALSE,"K";#N/A,#N/A,FALSE,"L";#N/A,#N/A,FALSE,"M";#N/A,#N/A,FALSE,"N";#N/A,#N/A,FALSE,"O"}</definedName>
    <definedName name="wrn.Output._.tables." localSheetId="121" hidden="1">{#N/A,#N/A,FALSE,"I";#N/A,#N/A,FALSE,"J";#N/A,#N/A,FALSE,"K";#N/A,#N/A,FALSE,"L";#N/A,#N/A,FALSE,"M";#N/A,#N/A,FALSE,"N";#N/A,#N/A,FALSE,"O"}</definedName>
    <definedName name="wrn.Output._.tables." localSheetId="122" hidden="1">{#N/A,#N/A,FALSE,"I";#N/A,#N/A,FALSE,"J";#N/A,#N/A,FALSE,"K";#N/A,#N/A,FALSE,"L";#N/A,#N/A,FALSE,"M";#N/A,#N/A,FALSE,"N";#N/A,#N/A,FALSE,"O"}</definedName>
    <definedName name="wrn.Output._.tables." localSheetId="123" hidden="1">{#N/A,#N/A,FALSE,"I";#N/A,#N/A,FALSE,"J";#N/A,#N/A,FALSE,"K";#N/A,#N/A,FALSE,"L";#N/A,#N/A,FALSE,"M";#N/A,#N/A,FALSE,"N";#N/A,#N/A,FALSE,"O"}</definedName>
    <definedName name="wrn.Output._.tables." localSheetId="117" hidden="1">{#N/A,#N/A,FALSE,"I";#N/A,#N/A,FALSE,"J";#N/A,#N/A,FALSE,"K";#N/A,#N/A,FALSE,"L";#N/A,#N/A,FALSE,"M";#N/A,#N/A,FALSE,"N";#N/A,#N/A,FALSE,"O"}</definedName>
    <definedName name="wrn.Output._.tables." localSheetId="118" hidden="1">{#N/A,#N/A,FALSE,"I";#N/A,#N/A,FALSE,"J";#N/A,#N/A,FALSE,"K";#N/A,#N/A,FALSE,"L";#N/A,#N/A,FALSE,"M";#N/A,#N/A,FALSE,"N";#N/A,#N/A,FALSE,"O"}</definedName>
    <definedName name="wrn.Output._.tables." localSheetId="119" hidden="1">{#N/A,#N/A,FALSE,"I";#N/A,#N/A,FALSE,"J";#N/A,#N/A,FALSE,"K";#N/A,#N/A,FALSE,"L";#N/A,#N/A,FALSE,"M";#N/A,#N/A,FALSE,"N";#N/A,#N/A,FALSE,"O"}</definedName>
    <definedName name="wrn.Output._.tables." localSheetId="120" hidden="1">{#N/A,#N/A,FALSE,"I";#N/A,#N/A,FALSE,"J";#N/A,#N/A,FALSE,"K";#N/A,#N/A,FALSE,"L";#N/A,#N/A,FALSE,"M";#N/A,#N/A,FALSE,"N";#N/A,#N/A,FALSE,"O"}</definedName>
    <definedName name="wrn.Output._.tables." localSheetId="154" hidden="1">{#N/A,#N/A,FALSE,"I";#N/A,#N/A,FALSE,"J";#N/A,#N/A,FALSE,"K";#N/A,#N/A,FALSE,"L";#N/A,#N/A,FALSE,"M";#N/A,#N/A,FALSE,"N";#N/A,#N/A,FALSE,"O"}</definedName>
    <definedName name="wrn.Output._.tables." localSheetId="160" hidden="1">{#N/A,#N/A,FALSE,"I";#N/A,#N/A,FALSE,"J";#N/A,#N/A,FALSE,"K";#N/A,#N/A,FALSE,"L";#N/A,#N/A,FALSE,"M";#N/A,#N/A,FALSE,"N";#N/A,#N/A,FALSE,"O"}</definedName>
    <definedName name="wrn.Output._.tables." localSheetId="163" hidden="1">{#N/A,#N/A,FALSE,"I";#N/A,#N/A,FALSE,"J";#N/A,#N/A,FALSE,"K";#N/A,#N/A,FALSE,"L";#N/A,#N/A,FALSE,"M";#N/A,#N/A,FALSE,"N";#N/A,#N/A,FALSE,"O"}</definedName>
    <definedName name="wrn.Output._.tables." localSheetId="168" hidden="1">{#N/A,#N/A,FALSE,"I";#N/A,#N/A,FALSE,"J";#N/A,#N/A,FALSE,"K";#N/A,#N/A,FALSE,"L";#N/A,#N/A,FALSE,"M";#N/A,#N/A,FALSE,"N";#N/A,#N/A,FALSE,"O"}</definedName>
    <definedName name="wrn.Output._.tables." localSheetId="169" hidden="1">{#N/A,#N/A,FALSE,"I";#N/A,#N/A,FALSE,"J";#N/A,#N/A,FALSE,"K";#N/A,#N/A,FALSE,"L";#N/A,#N/A,FALSE,"M";#N/A,#N/A,FALSE,"N";#N/A,#N/A,FALSE,"O"}</definedName>
    <definedName name="wrn.Output._.tables." localSheetId="170" hidden="1">{#N/A,#N/A,FALSE,"I";#N/A,#N/A,FALSE,"J";#N/A,#N/A,FALSE,"K";#N/A,#N/A,FALSE,"L";#N/A,#N/A,FALSE,"M";#N/A,#N/A,FALSE,"N";#N/A,#N/A,FALSE,"O"}</definedName>
    <definedName name="wrn.Output._.tables." localSheetId="171" hidden="1">{#N/A,#N/A,FALSE,"I";#N/A,#N/A,FALSE,"J";#N/A,#N/A,FALSE,"K";#N/A,#N/A,FALSE,"L";#N/A,#N/A,FALSE,"M";#N/A,#N/A,FALSE,"N";#N/A,#N/A,FALSE,"O"}</definedName>
    <definedName name="wrn.Output._.tables." localSheetId="172" hidden="1">{#N/A,#N/A,FALSE,"I";#N/A,#N/A,FALSE,"J";#N/A,#N/A,FALSE,"K";#N/A,#N/A,FALSE,"L";#N/A,#N/A,FALSE,"M";#N/A,#N/A,FALSE,"N";#N/A,#N/A,FALSE,"O"}</definedName>
    <definedName name="wrn.Output._.tables." localSheetId="181"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67" hidden="1">{#N/A,#N/A,FALSE,"I";#N/A,#N/A,FALSE,"J";#N/A,#N/A,FALSE,"K";#N/A,#N/A,FALSE,"L";#N/A,#N/A,FALSE,"M";#N/A,#N/A,FALSE,"N";#N/A,#N/A,FALSE,"O"}</definedName>
    <definedName name="wrn.Output._.tables." localSheetId="86" hidden="1">{#N/A,#N/A,FALSE,"I";#N/A,#N/A,FALSE,"J";#N/A,#N/A,FALSE,"K";#N/A,#N/A,FALSE,"L";#N/A,#N/A,FALSE,"M";#N/A,#N/A,FALSE,"N";#N/A,#N/A,FALSE,"O"}</definedName>
    <definedName name="wrn.Output._.tables." localSheetId="102" hidden="1">{#N/A,#N/A,FALSE,"I";#N/A,#N/A,FALSE,"J";#N/A,#N/A,FALSE,"K";#N/A,#N/A,FALSE,"L";#N/A,#N/A,FALSE,"M";#N/A,#N/A,FALSE,"N";#N/A,#N/A,FALSE,"O"}</definedName>
    <definedName name="wrn.Output._.tables." localSheetId="112" hidden="1">{#N/A,#N/A,FALSE,"I";#N/A,#N/A,FALSE,"J";#N/A,#N/A,FALSE,"K";#N/A,#N/A,FALSE,"L";#N/A,#N/A,FALSE,"M";#N/A,#N/A,FALSE,"N";#N/A,#N/A,FALSE,"O"}</definedName>
    <definedName name="wrn.Output._.tables." localSheetId="113" hidden="1">{#N/A,#N/A,FALSE,"I";#N/A,#N/A,FALSE,"J";#N/A,#N/A,FALSE,"K";#N/A,#N/A,FALSE,"L";#N/A,#N/A,FALSE,"M";#N/A,#N/A,FALSE,"N";#N/A,#N/A,FALSE,"O"}</definedName>
    <definedName name="wrn.Output._.tables." localSheetId="114"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74" hidden="1">{#N/A,#N/A,FALSE,"I";#N/A,#N/A,FALSE,"J";#N/A,#N/A,FALSE,"K";#N/A,#N/A,FALSE,"L";#N/A,#N/A,FALSE,"M";#N/A,#N/A,FALSE,"N";#N/A,#N/A,FALSE,"O"}</definedName>
    <definedName name="wrn.Output._.tables." localSheetId="66"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PASMON." localSheetId="0" hidden="1">{"1",#N/A,FALSE,"Pasivos Mon";"2",#N/A,FALSE,"Pasivos Mon"}</definedName>
    <definedName name="wrn.PASMON." localSheetId="115" hidden="1">{"1",#N/A,FALSE,"Pasivos Mon";"2",#N/A,FALSE,"Pasivos Mon"}</definedName>
    <definedName name="wrn.PASMON." localSheetId="121" hidden="1">{"1",#N/A,FALSE,"Pasivos Mon";"2",#N/A,FALSE,"Pasivos Mon"}</definedName>
    <definedName name="wrn.PASMON." localSheetId="122" hidden="1">{"1",#N/A,FALSE,"Pasivos Mon";"2",#N/A,FALSE,"Pasivos Mon"}</definedName>
    <definedName name="wrn.PASMON." localSheetId="123" hidden="1">{"1",#N/A,FALSE,"Pasivos Mon";"2",#N/A,FALSE,"Pasivos Mon"}</definedName>
    <definedName name="wrn.PASMON." localSheetId="117" hidden="1">{"1",#N/A,FALSE,"Pasivos Mon";"2",#N/A,FALSE,"Pasivos Mon"}</definedName>
    <definedName name="wrn.PASMON." localSheetId="118" hidden="1">{"1",#N/A,FALSE,"Pasivos Mon";"2",#N/A,FALSE,"Pasivos Mon"}</definedName>
    <definedName name="wrn.PASMON." localSheetId="119" hidden="1">{"1",#N/A,FALSE,"Pasivos Mon";"2",#N/A,FALSE,"Pasivos Mon"}</definedName>
    <definedName name="wrn.PASMON." localSheetId="120" hidden="1">{"1",#N/A,FALSE,"Pasivos Mon";"2",#N/A,FALSE,"Pasivos Mon"}</definedName>
    <definedName name="wrn.PASMON." localSheetId="154" hidden="1">{"1",#N/A,FALSE,"Pasivos Mon";"2",#N/A,FALSE,"Pasivos Mon"}</definedName>
    <definedName name="wrn.PASMON." localSheetId="160" hidden="1">{"1",#N/A,FALSE,"Pasivos Mon";"2",#N/A,FALSE,"Pasivos Mon"}</definedName>
    <definedName name="wrn.PASMON." localSheetId="163" hidden="1">{"1",#N/A,FALSE,"Pasivos Mon";"2",#N/A,FALSE,"Pasivos Mon"}</definedName>
    <definedName name="wrn.PASMON." localSheetId="168" hidden="1">{"1",#N/A,FALSE,"Pasivos Mon";"2",#N/A,FALSE,"Pasivos Mon"}</definedName>
    <definedName name="wrn.PASMON." localSheetId="169" hidden="1">{"1",#N/A,FALSE,"Pasivos Mon";"2",#N/A,FALSE,"Pasivos Mon"}</definedName>
    <definedName name="wrn.PASMON." localSheetId="170" hidden="1">{"1",#N/A,FALSE,"Pasivos Mon";"2",#N/A,FALSE,"Pasivos Mon"}</definedName>
    <definedName name="wrn.PASMON." localSheetId="171" hidden="1">{"1",#N/A,FALSE,"Pasivos Mon";"2",#N/A,FALSE,"Pasivos Mon"}</definedName>
    <definedName name="wrn.PASMON." localSheetId="172" hidden="1">{"1",#N/A,FALSE,"Pasivos Mon";"2",#N/A,FALSE,"Pasivos Mon"}</definedName>
    <definedName name="wrn.PASMON." localSheetId="181"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72" hidden="1">{"1",#N/A,FALSE,"Pasivos Mon";"2",#N/A,FALSE,"Pasivos Mon"}</definedName>
    <definedName name="wrn.PASMON." localSheetId="73" hidden="1">{"1",#N/A,FALSE,"Pasivos Mon";"2",#N/A,FALSE,"Pasivos Mon"}</definedName>
    <definedName name="wrn.PASMON." localSheetId="67" hidden="1">{"1",#N/A,FALSE,"Pasivos Mon";"2",#N/A,FALSE,"Pasivos Mon"}</definedName>
    <definedName name="wrn.PASMON." localSheetId="86" hidden="1">{"1",#N/A,FALSE,"Pasivos Mon";"2",#N/A,FALSE,"Pasivos Mon"}</definedName>
    <definedName name="wrn.PASMON." localSheetId="102" hidden="1">{"1",#N/A,FALSE,"Pasivos Mon";"2",#N/A,FALSE,"Pasivos Mon"}</definedName>
    <definedName name="wrn.PASMON." localSheetId="112" hidden="1">{"1",#N/A,FALSE,"Pasivos Mon";"2",#N/A,FALSE,"Pasivos Mon"}</definedName>
    <definedName name="wrn.PASMON." localSheetId="113" hidden="1">{"1",#N/A,FALSE,"Pasivos Mon";"2",#N/A,FALSE,"Pasivos Mon"}</definedName>
    <definedName name="wrn.PASMON." localSheetId="114" hidden="1">{"1",#N/A,FALSE,"Pasivos Mon";"2",#N/A,FALSE,"Pasivos Mon"}</definedName>
    <definedName name="wrn.PASMON." localSheetId="103" hidden="1">{"1",#N/A,FALSE,"Pasivos Mon";"2",#N/A,FALSE,"Pasivos Mon"}</definedName>
    <definedName name="wrn.PASMON." localSheetId="104" hidden="1">{"1",#N/A,FALSE,"Pasivos Mon";"2",#N/A,FALSE,"Pasivos Mon"}</definedName>
    <definedName name="wrn.PASMON." localSheetId="105" hidden="1">{"1",#N/A,FALSE,"Pasivos Mon";"2",#N/A,FALSE,"Pasivos Mon"}</definedName>
    <definedName name="wrn.PASMON." localSheetId="106" hidden="1">{"1",#N/A,FALSE,"Pasivos Mon";"2",#N/A,FALSE,"Pasivos Mon"}</definedName>
    <definedName name="wrn.PASMON." localSheetId="107" hidden="1">{"1",#N/A,FALSE,"Pasivos Mon";"2",#N/A,FALSE,"Pasivos Mon"}</definedName>
    <definedName name="wrn.PASMON." localSheetId="108" hidden="1">{"1",#N/A,FALSE,"Pasivos Mon";"2",#N/A,FALSE,"Pasivos Mon"}</definedName>
    <definedName name="wrn.PASMON." localSheetId="109" hidden="1">{"1",#N/A,FALSE,"Pasivos Mon";"2",#N/A,FALSE,"Pasivos Mon"}</definedName>
    <definedName name="wrn.PASMON." localSheetId="110" hidden="1">{"1",#N/A,FALSE,"Pasivos Mon";"2",#N/A,FALSE,"Pasivos Mon"}</definedName>
    <definedName name="wrn.PASMON." localSheetId="111" hidden="1">{"1",#N/A,FALSE,"Pasivos Mon";"2",#N/A,FALSE,"Pasivos Mon"}</definedName>
    <definedName name="wrn.PASMON." localSheetId="174" hidden="1">{"1",#N/A,FALSE,"Pasivos Mon";"2",#N/A,FALSE,"Pasivos Mon"}</definedName>
    <definedName name="wrn.PASMON." localSheetId="66" hidden="1">{"1",#N/A,FALSE,"Pasivos Mon";"2",#N/A,FALSE,"Pasivos Mon"}</definedName>
    <definedName name="wrn.PASMON." localSheetId="70" hidden="1">{"1",#N/A,FALSE,"Pasivos Mon";"2",#N/A,FALSE,"Pasivos Mon"}</definedName>
    <definedName name="wrn.PASMON." hidden="1">{"1",#N/A,FALSE,"Pasivos Mon";"2",#N/A,FALSE,"Pasivos Mon"}</definedName>
    <definedName name="wrn.PCPI." localSheetId="0" hidden="1">{#N/A,#N/A,FALSE,"PCPI"}</definedName>
    <definedName name="wrn.PCPI." localSheetId="115" hidden="1">{#N/A,#N/A,FALSE,"PCPI"}</definedName>
    <definedName name="wrn.PCPI." localSheetId="121" hidden="1">{#N/A,#N/A,FALSE,"PCPI"}</definedName>
    <definedName name="wrn.PCPI." localSheetId="122" hidden="1">{#N/A,#N/A,FALSE,"PCPI"}</definedName>
    <definedName name="wrn.PCPI." localSheetId="123" hidden="1">{#N/A,#N/A,FALSE,"PCPI"}</definedName>
    <definedName name="wrn.PCPI." localSheetId="117" hidden="1">{#N/A,#N/A,FALSE,"PCPI"}</definedName>
    <definedName name="wrn.PCPI." localSheetId="118" hidden="1">{#N/A,#N/A,FALSE,"PCPI"}</definedName>
    <definedName name="wrn.PCPI." localSheetId="119" hidden="1">{#N/A,#N/A,FALSE,"PCPI"}</definedName>
    <definedName name="wrn.PCPI." localSheetId="120" hidden="1">{#N/A,#N/A,FALSE,"PCPI"}</definedName>
    <definedName name="wrn.PCPI." localSheetId="154" hidden="1">{#N/A,#N/A,FALSE,"PCPI"}</definedName>
    <definedName name="wrn.PCPI." localSheetId="160" hidden="1">{#N/A,#N/A,FALSE,"PCPI"}</definedName>
    <definedName name="wrn.PCPI." localSheetId="163" hidden="1">{#N/A,#N/A,FALSE,"PCPI"}</definedName>
    <definedName name="wrn.PCPI." localSheetId="168" hidden="1">{#N/A,#N/A,FALSE,"PCPI"}</definedName>
    <definedName name="wrn.PCPI." localSheetId="169" hidden="1">{#N/A,#N/A,FALSE,"PCPI"}</definedName>
    <definedName name="wrn.PCPI." localSheetId="170" hidden="1">{#N/A,#N/A,FALSE,"PCPI"}</definedName>
    <definedName name="wrn.PCPI." localSheetId="171" hidden="1">{#N/A,#N/A,FALSE,"PCPI"}</definedName>
    <definedName name="wrn.PCPI." localSheetId="172" hidden="1">{#N/A,#N/A,FALSE,"PCPI"}</definedName>
    <definedName name="wrn.PCPI." localSheetId="181"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72" hidden="1">{#N/A,#N/A,FALSE,"PCPI"}</definedName>
    <definedName name="wrn.PCPI." localSheetId="73" hidden="1">{#N/A,#N/A,FALSE,"PCPI"}</definedName>
    <definedName name="wrn.PCPI." localSheetId="67" hidden="1">{#N/A,#N/A,FALSE,"PCPI"}</definedName>
    <definedName name="wrn.PCPI." localSheetId="86" hidden="1">{#N/A,#N/A,FALSE,"PCPI"}</definedName>
    <definedName name="wrn.PCPI." localSheetId="102" hidden="1">{#N/A,#N/A,FALSE,"PCPI"}</definedName>
    <definedName name="wrn.PCPI." localSheetId="112" hidden="1">{#N/A,#N/A,FALSE,"PCPI"}</definedName>
    <definedName name="wrn.PCPI." localSheetId="113" hidden="1">{#N/A,#N/A,FALSE,"PCPI"}</definedName>
    <definedName name="wrn.PCPI." localSheetId="114" hidden="1">{#N/A,#N/A,FALSE,"PCPI"}</definedName>
    <definedName name="wrn.PCPI." localSheetId="103" hidden="1">{#N/A,#N/A,FALSE,"PCPI"}</definedName>
    <definedName name="wrn.PCPI." localSheetId="104" hidden="1">{#N/A,#N/A,FALSE,"PCPI"}</definedName>
    <definedName name="wrn.PCPI." localSheetId="105" hidden="1">{#N/A,#N/A,FALSE,"PCPI"}</definedName>
    <definedName name="wrn.PCPI." localSheetId="106" hidden="1">{#N/A,#N/A,FALSE,"PCPI"}</definedName>
    <definedName name="wrn.PCPI." localSheetId="107" hidden="1">{#N/A,#N/A,FALSE,"PCPI"}</definedName>
    <definedName name="wrn.PCPI." localSheetId="108" hidden="1">{#N/A,#N/A,FALSE,"PCPI"}</definedName>
    <definedName name="wrn.PCPI." localSheetId="109" hidden="1">{#N/A,#N/A,FALSE,"PCPI"}</definedName>
    <definedName name="wrn.PCPI." localSheetId="110" hidden="1">{#N/A,#N/A,FALSE,"PCPI"}</definedName>
    <definedName name="wrn.PCPI." localSheetId="111" hidden="1">{#N/A,#N/A,FALSE,"PCPI"}</definedName>
    <definedName name="wrn.PCPI." localSheetId="174" hidden="1">{#N/A,#N/A,FALSE,"PCPI"}</definedName>
    <definedName name="wrn.PCPI." localSheetId="66" hidden="1">{#N/A,#N/A,FALSE,"PCPI"}</definedName>
    <definedName name="wrn.PCPI." localSheetId="70" hidden="1">{#N/A,#N/A,FALSE,"PCPI"}</definedName>
    <definedName name="wrn.PCPI." hidden="1">{#N/A,#N/A,FALSE,"PCPI"}</definedName>
    <definedName name="wrn.PENSION." localSheetId="0" hidden="1">{#N/A,#N/A,FALSE,"PENSION"}</definedName>
    <definedName name="wrn.PENSION." localSheetId="115" hidden="1">{#N/A,#N/A,FALSE,"PENSION"}</definedName>
    <definedName name="wrn.PENSION." localSheetId="121" hidden="1">{#N/A,#N/A,FALSE,"PENSION"}</definedName>
    <definedName name="wrn.PENSION." localSheetId="122" hidden="1">{#N/A,#N/A,FALSE,"PENSION"}</definedName>
    <definedName name="wrn.PENSION." localSheetId="123" hidden="1">{#N/A,#N/A,FALSE,"PENSION"}</definedName>
    <definedName name="wrn.PENSION." localSheetId="117" hidden="1">{#N/A,#N/A,FALSE,"PENSION"}</definedName>
    <definedName name="wrn.PENSION." localSheetId="118" hidden="1">{#N/A,#N/A,FALSE,"PENSION"}</definedName>
    <definedName name="wrn.PENSION." localSheetId="119" hidden="1">{#N/A,#N/A,FALSE,"PENSION"}</definedName>
    <definedName name="wrn.PENSION." localSheetId="120" hidden="1">{#N/A,#N/A,FALSE,"PENSION"}</definedName>
    <definedName name="wrn.PENSION." localSheetId="154" hidden="1">{#N/A,#N/A,FALSE,"PENSION"}</definedName>
    <definedName name="wrn.PENSION." localSheetId="160" hidden="1">{#N/A,#N/A,FALSE,"PENSION"}</definedName>
    <definedName name="wrn.PENSION." localSheetId="163" hidden="1">{#N/A,#N/A,FALSE,"PENSION"}</definedName>
    <definedName name="wrn.PENSION." localSheetId="168" hidden="1">{#N/A,#N/A,FALSE,"PENSION"}</definedName>
    <definedName name="wrn.PENSION." localSheetId="169" hidden="1">{#N/A,#N/A,FALSE,"PENSION"}</definedName>
    <definedName name="wrn.PENSION." localSheetId="170" hidden="1">{#N/A,#N/A,FALSE,"PENSION"}</definedName>
    <definedName name="wrn.PENSION." localSheetId="171" hidden="1">{#N/A,#N/A,FALSE,"PENSION"}</definedName>
    <definedName name="wrn.PENSION." localSheetId="172" hidden="1">{#N/A,#N/A,FALSE,"PENSION"}</definedName>
    <definedName name="wrn.PENSION." localSheetId="181"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72" hidden="1">{#N/A,#N/A,FALSE,"PENSION"}</definedName>
    <definedName name="wrn.PENSION." localSheetId="73" hidden="1">{#N/A,#N/A,FALSE,"PENSION"}</definedName>
    <definedName name="wrn.PENSION." localSheetId="67" hidden="1">{#N/A,#N/A,FALSE,"PENSION"}</definedName>
    <definedName name="wrn.PENSION." localSheetId="86" hidden="1">{#N/A,#N/A,FALSE,"PENSION"}</definedName>
    <definedName name="wrn.PENSION." localSheetId="102" hidden="1">{#N/A,#N/A,FALSE,"PENSION"}</definedName>
    <definedName name="wrn.PENSION." localSheetId="112" hidden="1">{#N/A,#N/A,FALSE,"PENSION"}</definedName>
    <definedName name="wrn.PENSION." localSheetId="113" hidden="1">{#N/A,#N/A,FALSE,"PENSION"}</definedName>
    <definedName name="wrn.PENSION." localSheetId="114" hidden="1">{#N/A,#N/A,FALSE,"PENSION"}</definedName>
    <definedName name="wrn.PENSION." localSheetId="103" hidden="1">{#N/A,#N/A,FALSE,"PENSION"}</definedName>
    <definedName name="wrn.PENSION." localSheetId="104" hidden="1">{#N/A,#N/A,FALSE,"PENSION"}</definedName>
    <definedName name="wrn.PENSION." localSheetId="105" hidden="1">{#N/A,#N/A,FALSE,"PENSION"}</definedName>
    <definedName name="wrn.PENSION." localSheetId="106" hidden="1">{#N/A,#N/A,FALSE,"PENSION"}</definedName>
    <definedName name="wrn.PENSION." localSheetId="107" hidden="1">{#N/A,#N/A,FALSE,"PENSION"}</definedName>
    <definedName name="wrn.PENSION." localSheetId="108" hidden="1">{#N/A,#N/A,FALSE,"PENSION"}</definedName>
    <definedName name="wrn.PENSION." localSheetId="109" hidden="1">{#N/A,#N/A,FALSE,"PENSION"}</definedName>
    <definedName name="wrn.PENSION." localSheetId="110" hidden="1">{#N/A,#N/A,FALSE,"PENSION"}</definedName>
    <definedName name="wrn.PENSION." localSheetId="111" hidden="1">{#N/A,#N/A,FALSE,"PENSION"}</definedName>
    <definedName name="wrn.PENSION." localSheetId="174" hidden="1">{#N/A,#N/A,FALSE,"PENSION"}</definedName>
    <definedName name="wrn.PENSION." localSheetId="66" hidden="1">{#N/A,#N/A,FALSE,"PENSION"}</definedName>
    <definedName name="wrn.PENSION." localSheetId="70" hidden="1">{#N/A,#N/A,FALSE,"PENSION"}</definedName>
    <definedName name="wrn.PENSION." hidden="1">{#N/A,#N/A,FALSE,"PENSION"}</definedName>
    <definedName name="wrn.Program." localSheetId="0" hidden="1">{"Tab1",#N/A,FALSE,"P";"Tab2",#N/A,FALSE,"P"}</definedName>
    <definedName name="wrn.Program." localSheetId="115" hidden="1">{"Tab1",#N/A,FALSE,"P";"Tab2",#N/A,FALSE,"P"}</definedName>
    <definedName name="wrn.Program." localSheetId="121" hidden="1">{"Tab1",#N/A,FALSE,"P";"Tab2",#N/A,FALSE,"P"}</definedName>
    <definedName name="wrn.Program." localSheetId="122" hidden="1">{"Tab1",#N/A,FALSE,"P";"Tab2",#N/A,FALSE,"P"}</definedName>
    <definedName name="wrn.Program." localSheetId="123" hidden="1">{"Tab1",#N/A,FALSE,"P";"Tab2",#N/A,FALSE,"P"}</definedName>
    <definedName name="wrn.Program." localSheetId="117" hidden="1">{"Tab1",#N/A,FALSE,"P";"Tab2",#N/A,FALSE,"P"}</definedName>
    <definedName name="wrn.Program." localSheetId="118" hidden="1">{"Tab1",#N/A,FALSE,"P";"Tab2",#N/A,FALSE,"P"}</definedName>
    <definedName name="wrn.Program." localSheetId="119" hidden="1">{"Tab1",#N/A,FALSE,"P";"Tab2",#N/A,FALSE,"P"}</definedName>
    <definedName name="wrn.Program." localSheetId="120" hidden="1">{"Tab1",#N/A,FALSE,"P";"Tab2",#N/A,FALSE,"P"}</definedName>
    <definedName name="wrn.Program." localSheetId="154" hidden="1">{"Tab1",#N/A,FALSE,"P";"Tab2",#N/A,FALSE,"P"}</definedName>
    <definedName name="wrn.Program." localSheetId="160" hidden="1">{"Tab1",#N/A,FALSE,"P";"Tab2",#N/A,FALSE,"P"}</definedName>
    <definedName name="wrn.Program." localSheetId="163" hidden="1">{"Tab1",#N/A,FALSE,"P";"Tab2",#N/A,FALSE,"P"}</definedName>
    <definedName name="wrn.Program." localSheetId="168" hidden="1">{"Tab1",#N/A,FALSE,"P";"Tab2",#N/A,FALSE,"P"}</definedName>
    <definedName name="wrn.Program." localSheetId="169" hidden="1">{"Tab1",#N/A,FALSE,"P";"Tab2",#N/A,FALSE,"P"}</definedName>
    <definedName name="wrn.Program." localSheetId="170" hidden="1">{"Tab1",#N/A,FALSE,"P";"Tab2",#N/A,FALSE,"P"}</definedName>
    <definedName name="wrn.Program." localSheetId="171" hidden="1">{"Tab1",#N/A,FALSE,"P";"Tab2",#N/A,FALSE,"P"}</definedName>
    <definedName name="wrn.Program." localSheetId="172" hidden="1">{"Tab1",#N/A,FALSE,"P";"Tab2",#N/A,FALSE,"P"}</definedName>
    <definedName name="wrn.Program." localSheetId="181"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72" hidden="1">{"Tab1",#N/A,FALSE,"P";"Tab2",#N/A,FALSE,"P"}</definedName>
    <definedName name="wrn.Program." localSheetId="73" hidden="1">{"Tab1",#N/A,FALSE,"P";"Tab2",#N/A,FALSE,"P"}</definedName>
    <definedName name="wrn.Program." localSheetId="67" hidden="1">{"Tab1",#N/A,FALSE,"P";"Tab2",#N/A,FALSE,"P"}</definedName>
    <definedName name="wrn.Program." localSheetId="86" hidden="1">{"Tab1",#N/A,FALSE,"P";"Tab2",#N/A,FALSE,"P"}</definedName>
    <definedName name="wrn.Program." localSheetId="102" hidden="1">{"Tab1",#N/A,FALSE,"P";"Tab2",#N/A,FALSE,"P"}</definedName>
    <definedName name="wrn.Program." localSheetId="112" hidden="1">{"Tab1",#N/A,FALSE,"P";"Tab2",#N/A,FALSE,"P"}</definedName>
    <definedName name="wrn.Program." localSheetId="113" hidden="1">{"Tab1",#N/A,FALSE,"P";"Tab2",#N/A,FALSE,"P"}</definedName>
    <definedName name="wrn.Program." localSheetId="114" hidden="1">{"Tab1",#N/A,FALSE,"P";"Tab2",#N/A,FALSE,"P"}</definedName>
    <definedName name="wrn.Program." localSheetId="103" hidden="1">{"Tab1",#N/A,FALSE,"P";"Tab2",#N/A,FALSE,"P"}</definedName>
    <definedName name="wrn.Program." localSheetId="104" hidden="1">{"Tab1",#N/A,FALSE,"P";"Tab2",#N/A,FALSE,"P"}</definedName>
    <definedName name="wrn.Program." localSheetId="105"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74" hidden="1">{"Tab1",#N/A,FALSE,"P";"Tab2",#N/A,FALSE,"P"}</definedName>
    <definedName name="wrn.Program." localSheetId="66" hidden="1">{"Tab1",#N/A,FALSE,"P";"Tab2",#N/A,FALSE,"P"}</definedName>
    <definedName name="wrn.Program." localSheetId="70" hidden="1">{"Tab1",#N/A,FALSE,"P";"Tab2",#N/A,FALSE,"P"}</definedName>
    <definedName name="wrn.Program." hidden="1">{"Tab1",#N/A,FALSE,"P";"Tab2",#N/A,FALSE,"P"}</definedName>
    <definedName name="wrn.PRUDENT." localSheetId="0" hidden="1">{#N/A,#N/A,FALSE,"PRUDENT"}</definedName>
    <definedName name="wrn.PRUDENT." localSheetId="115" hidden="1">{#N/A,#N/A,FALSE,"PRUDENT"}</definedName>
    <definedName name="wrn.PRUDENT." localSheetId="121" hidden="1">{#N/A,#N/A,FALSE,"PRUDENT"}</definedName>
    <definedName name="wrn.PRUDENT." localSheetId="122" hidden="1">{#N/A,#N/A,FALSE,"PRUDENT"}</definedName>
    <definedName name="wrn.PRUDENT." localSheetId="123" hidden="1">{#N/A,#N/A,FALSE,"PRUDENT"}</definedName>
    <definedName name="wrn.PRUDENT." localSheetId="117" hidden="1">{#N/A,#N/A,FALSE,"PRUDENT"}</definedName>
    <definedName name="wrn.PRUDENT." localSheetId="118" hidden="1">{#N/A,#N/A,FALSE,"PRUDENT"}</definedName>
    <definedName name="wrn.PRUDENT." localSheetId="119" hidden="1">{#N/A,#N/A,FALSE,"PRUDENT"}</definedName>
    <definedName name="wrn.PRUDENT." localSheetId="120" hidden="1">{#N/A,#N/A,FALSE,"PRUDENT"}</definedName>
    <definedName name="wrn.PRUDENT." localSheetId="154" hidden="1">{#N/A,#N/A,FALSE,"PRUDENT"}</definedName>
    <definedName name="wrn.PRUDENT." localSheetId="160" hidden="1">{#N/A,#N/A,FALSE,"PRUDENT"}</definedName>
    <definedName name="wrn.PRUDENT." localSheetId="163" hidden="1">{#N/A,#N/A,FALSE,"PRUDENT"}</definedName>
    <definedName name="wrn.PRUDENT." localSheetId="168" hidden="1">{#N/A,#N/A,FALSE,"PRUDENT"}</definedName>
    <definedName name="wrn.PRUDENT." localSheetId="169" hidden="1">{#N/A,#N/A,FALSE,"PRUDENT"}</definedName>
    <definedName name="wrn.PRUDENT." localSheetId="170" hidden="1">{#N/A,#N/A,FALSE,"PRUDENT"}</definedName>
    <definedName name="wrn.PRUDENT." localSheetId="171" hidden="1">{#N/A,#N/A,FALSE,"PRUDENT"}</definedName>
    <definedName name="wrn.PRUDENT." localSheetId="172" hidden="1">{#N/A,#N/A,FALSE,"PRUDENT"}</definedName>
    <definedName name="wrn.PRUDENT." localSheetId="181"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72" hidden="1">{#N/A,#N/A,FALSE,"PRUDENT"}</definedName>
    <definedName name="wrn.PRUDENT." localSheetId="73" hidden="1">{#N/A,#N/A,FALSE,"PRUDENT"}</definedName>
    <definedName name="wrn.PRUDENT." localSheetId="67" hidden="1">{#N/A,#N/A,FALSE,"PRUDENT"}</definedName>
    <definedName name="wrn.PRUDENT." localSheetId="86" hidden="1">{#N/A,#N/A,FALSE,"PRUDENT"}</definedName>
    <definedName name="wrn.PRUDENT." localSheetId="102" hidden="1">{#N/A,#N/A,FALSE,"PRUDENT"}</definedName>
    <definedName name="wrn.PRUDENT." localSheetId="112" hidden="1">{#N/A,#N/A,FALSE,"PRUDENT"}</definedName>
    <definedName name="wrn.PRUDENT." localSheetId="113" hidden="1">{#N/A,#N/A,FALSE,"PRUDENT"}</definedName>
    <definedName name="wrn.PRUDENT." localSheetId="114" hidden="1">{#N/A,#N/A,FALSE,"PRUDENT"}</definedName>
    <definedName name="wrn.PRUDENT." localSheetId="103" hidden="1">{#N/A,#N/A,FALSE,"PRUDENT"}</definedName>
    <definedName name="wrn.PRUDENT." localSheetId="104" hidden="1">{#N/A,#N/A,FALSE,"PRUDENT"}</definedName>
    <definedName name="wrn.PRUDENT." localSheetId="105" hidden="1">{#N/A,#N/A,FALSE,"PRUDENT"}</definedName>
    <definedName name="wrn.PRUDENT." localSheetId="106" hidden="1">{#N/A,#N/A,FALSE,"PRUDENT"}</definedName>
    <definedName name="wrn.PRUDENT." localSheetId="107" hidden="1">{#N/A,#N/A,FALSE,"PRUDENT"}</definedName>
    <definedName name="wrn.PRUDENT." localSheetId="108" hidden="1">{#N/A,#N/A,FALSE,"PRUDENT"}</definedName>
    <definedName name="wrn.PRUDENT." localSheetId="109" hidden="1">{#N/A,#N/A,FALSE,"PRUDENT"}</definedName>
    <definedName name="wrn.PRUDENT." localSheetId="110" hidden="1">{#N/A,#N/A,FALSE,"PRUDENT"}</definedName>
    <definedName name="wrn.PRUDENT." localSheetId="111" hidden="1">{#N/A,#N/A,FALSE,"PRUDENT"}</definedName>
    <definedName name="wrn.PRUDENT." localSheetId="174" hidden="1">{#N/A,#N/A,FALSE,"PRUDENT"}</definedName>
    <definedName name="wrn.PRUDENT." localSheetId="66" hidden="1">{#N/A,#N/A,FALSE,"PRUDENT"}</definedName>
    <definedName name="wrn.PRUDENT." localSheetId="70" hidden="1">{#N/A,#N/A,FALSE,"PRUDENT"}</definedName>
    <definedName name="wrn.PRUDENT." hidden="1">{#N/A,#N/A,FALSE,"PRUDENT"}</definedName>
    <definedName name="wrn.PUBLEXP." localSheetId="0" hidden="1">{#N/A,#N/A,FALSE,"PUBLEXP"}</definedName>
    <definedName name="wrn.PUBLEXP." localSheetId="115" hidden="1">{#N/A,#N/A,FALSE,"PUBLEXP"}</definedName>
    <definedName name="wrn.PUBLEXP." localSheetId="121" hidden="1">{#N/A,#N/A,FALSE,"PUBLEXP"}</definedName>
    <definedName name="wrn.PUBLEXP." localSheetId="122" hidden="1">{#N/A,#N/A,FALSE,"PUBLEXP"}</definedName>
    <definedName name="wrn.PUBLEXP." localSheetId="123" hidden="1">{#N/A,#N/A,FALSE,"PUBLEXP"}</definedName>
    <definedName name="wrn.PUBLEXP." localSheetId="117" hidden="1">{#N/A,#N/A,FALSE,"PUBLEXP"}</definedName>
    <definedName name="wrn.PUBLEXP." localSheetId="118" hidden="1">{#N/A,#N/A,FALSE,"PUBLEXP"}</definedName>
    <definedName name="wrn.PUBLEXP." localSheetId="119" hidden="1">{#N/A,#N/A,FALSE,"PUBLEXP"}</definedName>
    <definedName name="wrn.PUBLEXP." localSheetId="120" hidden="1">{#N/A,#N/A,FALSE,"PUBLEXP"}</definedName>
    <definedName name="wrn.PUBLEXP." localSheetId="154" hidden="1">{#N/A,#N/A,FALSE,"PUBLEXP"}</definedName>
    <definedName name="wrn.PUBLEXP." localSheetId="160" hidden="1">{#N/A,#N/A,FALSE,"PUBLEXP"}</definedName>
    <definedName name="wrn.PUBLEXP." localSheetId="163" hidden="1">{#N/A,#N/A,FALSE,"PUBLEXP"}</definedName>
    <definedName name="wrn.PUBLEXP." localSheetId="168" hidden="1">{#N/A,#N/A,FALSE,"PUBLEXP"}</definedName>
    <definedName name="wrn.PUBLEXP." localSheetId="169" hidden="1">{#N/A,#N/A,FALSE,"PUBLEXP"}</definedName>
    <definedName name="wrn.PUBLEXP." localSheetId="170" hidden="1">{#N/A,#N/A,FALSE,"PUBLEXP"}</definedName>
    <definedName name="wrn.PUBLEXP." localSheetId="171" hidden="1">{#N/A,#N/A,FALSE,"PUBLEXP"}</definedName>
    <definedName name="wrn.PUBLEXP." localSheetId="172" hidden="1">{#N/A,#N/A,FALSE,"PUBLEXP"}</definedName>
    <definedName name="wrn.PUBLEXP." localSheetId="181"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72" hidden="1">{#N/A,#N/A,FALSE,"PUBLEXP"}</definedName>
    <definedName name="wrn.PUBLEXP." localSheetId="73" hidden="1">{#N/A,#N/A,FALSE,"PUBLEXP"}</definedName>
    <definedName name="wrn.PUBLEXP." localSheetId="67" hidden="1">{#N/A,#N/A,FALSE,"PUBLEXP"}</definedName>
    <definedName name="wrn.PUBLEXP." localSheetId="86" hidden="1">{#N/A,#N/A,FALSE,"PUBLEXP"}</definedName>
    <definedName name="wrn.PUBLEXP." localSheetId="102" hidden="1">{#N/A,#N/A,FALSE,"PUBLEXP"}</definedName>
    <definedName name="wrn.PUBLEXP." localSheetId="112" hidden="1">{#N/A,#N/A,FALSE,"PUBLEXP"}</definedName>
    <definedName name="wrn.PUBLEXP." localSheetId="113" hidden="1">{#N/A,#N/A,FALSE,"PUBLEXP"}</definedName>
    <definedName name="wrn.PUBLEXP." localSheetId="114" hidden="1">{#N/A,#N/A,FALSE,"PUBLEXP"}</definedName>
    <definedName name="wrn.PUBLEXP." localSheetId="103" hidden="1">{#N/A,#N/A,FALSE,"PUBLEXP"}</definedName>
    <definedName name="wrn.PUBLEXP." localSheetId="104" hidden="1">{#N/A,#N/A,FALSE,"PUBLEXP"}</definedName>
    <definedName name="wrn.PUBLEXP." localSheetId="105" hidden="1">{#N/A,#N/A,FALSE,"PUBLEXP"}</definedName>
    <definedName name="wrn.PUBLEXP." localSheetId="106" hidden="1">{#N/A,#N/A,FALSE,"PUBLEXP"}</definedName>
    <definedName name="wrn.PUBLEXP." localSheetId="107" hidden="1">{#N/A,#N/A,FALSE,"PUBLEXP"}</definedName>
    <definedName name="wrn.PUBLEXP." localSheetId="108" hidden="1">{#N/A,#N/A,FALSE,"PUBLEXP"}</definedName>
    <definedName name="wrn.PUBLEXP." localSheetId="109" hidden="1">{#N/A,#N/A,FALSE,"PUBLEXP"}</definedName>
    <definedName name="wrn.PUBLEXP." localSheetId="110" hidden="1">{#N/A,#N/A,FALSE,"PUBLEXP"}</definedName>
    <definedName name="wrn.PUBLEXP." localSheetId="111" hidden="1">{#N/A,#N/A,FALSE,"PUBLEXP"}</definedName>
    <definedName name="wrn.PUBLEXP." localSheetId="174" hidden="1">{#N/A,#N/A,FALSE,"PUBLEXP"}</definedName>
    <definedName name="wrn.PUBLEXP." localSheetId="66" hidden="1">{#N/A,#N/A,FALSE,"PUBLEXP"}</definedName>
    <definedName name="wrn.PUBLEXP." localSheetId="70" hidden="1">{#N/A,#N/A,FALSE,"PUBLEXP"}</definedName>
    <definedName name="wrn.PUBLEXP." hidden="1">{#N/A,#N/A,FALSE,"PUBLEXP"}</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localSheetId="115" hidden="1">{"RED_T21",#N/A,FALSE,"RED21";"RED_T22",#N/A,FALSE,"RED22";"RED_T23",#N/A,FALSE,"RED23";"RED_T24",#N/A,FALSE,"RED24";"RED_T25",#N/A,FALSE,"RED25";"RED_T26",#N/A,FALSE,"RED26";"RED_T27",#N/A,FALSE,"RED27";"RED_T28",#N/A,FALSE,"RED28";"RED_T29A",#N/A,FALSE,"RED29";"RED_T29B",#N/A,FALSE,"RED29"}</definedName>
    <definedName name="wrn.Red_Mus_May02." localSheetId="121" hidden="1">{"RED_T21",#N/A,FALSE,"RED21";"RED_T22",#N/A,FALSE,"RED22";"RED_T23",#N/A,FALSE,"RED23";"RED_T24",#N/A,FALSE,"RED24";"RED_T25",#N/A,FALSE,"RED25";"RED_T26",#N/A,FALSE,"RED26";"RED_T27",#N/A,FALSE,"RED27";"RED_T28",#N/A,FALSE,"RED28";"RED_T29A",#N/A,FALSE,"RED29";"RED_T29B",#N/A,FALSE,"RED29"}</definedName>
    <definedName name="wrn.Red_Mus_May02." localSheetId="122" hidden="1">{"RED_T21",#N/A,FALSE,"RED21";"RED_T22",#N/A,FALSE,"RED22";"RED_T23",#N/A,FALSE,"RED23";"RED_T24",#N/A,FALSE,"RED24";"RED_T25",#N/A,FALSE,"RED25";"RED_T26",#N/A,FALSE,"RED26";"RED_T27",#N/A,FALSE,"RED27";"RED_T28",#N/A,FALSE,"RED28";"RED_T29A",#N/A,FALSE,"RED29";"RED_T29B",#N/A,FALSE,"RED29"}</definedName>
    <definedName name="wrn.Red_Mus_May02." localSheetId="123" hidden="1">{"RED_T21",#N/A,FALSE,"RED21";"RED_T22",#N/A,FALSE,"RED22";"RED_T23",#N/A,FALSE,"RED23";"RED_T24",#N/A,FALSE,"RED24";"RED_T25",#N/A,FALSE,"RED25";"RED_T26",#N/A,FALSE,"RED26";"RED_T27",#N/A,FALSE,"RED27";"RED_T28",#N/A,FALSE,"RED28";"RED_T29A",#N/A,FALSE,"RED29";"RED_T29B",#N/A,FALSE,"RED29"}</definedName>
    <definedName name="wrn.Red_Mus_May02." localSheetId="117" hidden="1">{"RED_T21",#N/A,FALSE,"RED21";"RED_T22",#N/A,FALSE,"RED22";"RED_T23",#N/A,FALSE,"RED23";"RED_T24",#N/A,FALSE,"RED24";"RED_T25",#N/A,FALSE,"RED25";"RED_T26",#N/A,FALSE,"RED26";"RED_T27",#N/A,FALSE,"RED27";"RED_T28",#N/A,FALSE,"RED28";"RED_T29A",#N/A,FALSE,"RED29";"RED_T29B",#N/A,FALSE,"RED29"}</definedName>
    <definedName name="wrn.Red_Mus_May02." localSheetId="118" hidden="1">{"RED_T21",#N/A,FALSE,"RED21";"RED_T22",#N/A,FALSE,"RED22";"RED_T23",#N/A,FALSE,"RED23";"RED_T24",#N/A,FALSE,"RED24";"RED_T25",#N/A,FALSE,"RED25";"RED_T26",#N/A,FALSE,"RED26";"RED_T27",#N/A,FALSE,"RED27";"RED_T28",#N/A,FALSE,"RED28";"RED_T29A",#N/A,FALSE,"RED29";"RED_T29B",#N/A,FALSE,"RED29"}</definedName>
    <definedName name="wrn.Red_Mus_May02." localSheetId="119" hidden="1">{"RED_T21",#N/A,FALSE,"RED21";"RED_T22",#N/A,FALSE,"RED22";"RED_T23",#N/A,FALSE,"RED23";"RED_T24",#N/A,FALSE,"RED24";"RED_T25",#N/A,FALSE,"RED25";"RED_T26",#N/A,FALSE,"RED26";"RED_T27",#N/A,FALSE,"RED27";"RED_T28",#N/A,FALSE,"RED28";"RED_T29A",#N/A,FALSE,"RED29";"RED_T29B",#N/A,FALSE,"RED29"}</definedName>
    <definedName name="wrn.Red_Mus_May02." localSheetId="120" hidden="1">{"RED_T21",#N/A,FALSE,"RED21";"RED_T22",#N/A,FALSE,"RED22";"RED_T23",#N/A,FALSE,"RED23";"RED_T24",#N/A,FALSE,"RED24";"RED_T25",#N/A,FALSE,"RED25";"RED_T26",#N/A,FALSE,"RED26";"RED_T27",#N/A,FALSE,"RED27";"RED_T28",#N/A,FALSE,"RED28";"RED_T29A",#N/A,FALSE,"RED29";"RED_T29B",#N/A,FALSE,"RED29"}</definedName>
    <definedName name="wrn.Red_Mus_May02." localSheetId="154" hidden="1">{"RED_T21",#N/A,FALSE,"RED21";"RED_T22",#N/A,FALSE,"RED22";"RED_T23",#N/A,FALSE,"RED23";"RED_T24",#N/A,FALSE,"RED24";"RED_T25",#N/A,FALSE,"RED25";"RED_T26",#N/A,FALSE,"RED26";"RED_T27",#N/A,FALSE,"RED27";"RED_T28",#N/A,FALSE,"RED28";"RED_T29A",#N/A,FALSE,"RED29";"RED_T29B",#N/A,FALSE,"RED29"}</definedName>
    <definedName name="wrn.Red_Mus_May02." localSheetId="160" hidden="1">{"RED_T21",#N/A,FALSE,"RED21";"RED_T22",#N/A,FALSE,"RED22";"RED_T23",#N/A,FALSE,"RED23";"RED_T24",#N/A,FALSE,"RED24";"RED_T25",#N/A,FALSE,"RED25";"RED_T26",#N/A,FALSE,"RED26";"RED_T27",#N/A,FALSE,"RED27";"RED_T28",#N/A,FALSE,"RED28";"RED_T29A",#N/A,FALSE,"RED29";"RED_T29B",#N/A,FALSE,"RED29"}</definedName>
    <definedName name="wrn.Red_Mus_May02." localSheetId="163" hidden="1">{"RED_T21",#N/A,FALSE,"RED21";"RED_T22",#N/A,FALSE,"RED22";"RED_T23",#N/A,FALSE,"RED23";"RED_T24",#N/A,FALSE,"RED24";"RED_T25",#N/A,FALSE,"RED25";"RED_T26",#N/A,FALSE,"RED26";"RED_T27",#N/A,FALSE,"RED27";"RED_T28",#N/A,FALSE,"RED28";"RED_T29A",#N/A,FALSE,"RED29";"RED_T29B",#N/A,FALSE,"RED29"}</definedName>
    <definedName name="wrn.Red_Mus_May02." localSheetId="168" hidden="1">{"RED_T21",#N/A,FALSE,"RED21";"RED_T22",#N/A,FALSE,"RED22";"RED_T23",#N/A,FALSE,"RED23";"RED_T24",#N/A,FALSE,"RED24";"RED_T25",#N/A,FALSE,"RED25";"RED_T26",#N/A,FALSE,"RED26";"RED_T27",#N/A,FALSE,"RED27";"RED_T28",#N/A,FALSE,"RED28";"RED_T29A",#N/A,FALSE,"RED29";"RED_T29B",#N/A,FALSE,"RED29"}</definedName>
    <definedName name="wrn.Red_Mus_May02." localSheetId="169" hidden="1">{"RED_T21",#N/A,FALSE,"RED21";"RED_T22",#N/A,FALSE,"RED22";"RED_T23",#N/A,FALSE,"RED23";"RED_T24",#N/A,FALSE,"RED24";"RED_T25",#N/A,FALSE,"RED25";"RED_T26",#N/A,FALSE,"RED26";"RED_T27",#N/A,FALSE,"RED27";"RED_T28",#N/A,FALSE,"RED28";"RED_T29A",#N/A,FALSE,"RED29";"RED_T29B",#N/A,FALSE,"RED29"}</definedName>
    <definedName name="wrn.Red_Mus_May02." localSheetId="170" hidden="1">{"RED_T21",#N/A,FALSE,"RED21";"RED_T22",#N/A,FALSE,"RED22";"RED_T23",#N/A,FALSE,"RED23";"RED_T24",#N/A,FALSE,"RED24";"RED_T25",#N/A,FALSE,"RED25";"RED_T26",#N/A,FALSE,"RED26";"RED_T27",#N/A,FALSE,"RED27";"RED_T28",#N/A,FALSE,"RED28";"RED_T29A",#N/A,FALSE,"RED29";"RED_T29B",#N/A,FALSE,"RED29"}</definedName>
    <definedName name="wrn.Red_Mus_May02." localSheetId="171" hidden="1">{"RED_T21",#N/A,FALSE,"RED21";"RED_T22",#N/A,FALSE,"RED22";"RED_T23",#N/A,FALSE,"RED23";"RED_T24",#N/A,FALSE,"RED24";"RED_T25",#N/A,FALSE,"RED25";"RED_T26",#N/A,FALSE,"RED26";"RED_T27",#N/A,FALSE,"RED27";"RED_T28",#N/A,FALSE,"RED28";"RED_T29A",#N/A,FALSE,"RED29";"RED_T29B",#N/A,FALSE,"RED29"}</definedName>
    <definedName name="wrn.Red_Mus_May02." localSheetId="172" hidden="1">{"RED_T21",#N/A,FALSE,"RED21";"RED_T22",#N/A,FALSE,"RED22";"RED_T23",#N/A,FALSE,"RED23";"RED_T24",#N/A,FALSE,"RED24";"RED_T25",#N/A,FALSE,"RED25";"RED_T26",#N/A,FALSE,"RED26";"RED_T27",#N/A,FALSE,"RED27";"RED_T28",#N/A,FALSE,"RED28";"RED_T29A",#N/A,FALSE,"RED29";"RED_T29B",#N/A,FALSE,"RED29"}</definedName>
    <definedName name="wrn.Red_Mus_May02." localSheetId="181"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3"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86" hidden="1">{"RED_T21",#N/A,FALSE,"RED21";"RED_T22",#N/A,FALSE,"RED22";"RED_T23",#N/A,FALSE,"RED23";"RED_T24",#N/A,FALSE,"RED24";"RED_T25",#N/A,FALSE,"RED25";"RED_T26",#N/A,FALSE,"RED26";"RED_T27",#N/A,FALSE,"RED27";"RED_T28",#N/A,FALSE,"RED28";"RED_T29A",#N/A,FALSE,"RED29";"RED_T29B",#N/A,FALSE,"RED29"}</definedName>
    <definedName name="wrn.Red_Mus_May02." localSheetId="102" hidden="1">{"RED_T21",#N/A,FALSE,"RED21";"RED_T22",#N/A,FALSE,"RED22";"RED_T23",#N/A,FALSE,"RED23";"RED_T24",#N/A,FALSE,"RED24";"RED_T25",#N/A,FALSE,"RED25";"RED_T26",#N/A,FALSE,"RED26";"RED_T27",#N/A,FALSE,"RED27";"RED_T28",#N/A,FALSE,"RED28";"RED_T29A",#N/A,FALSE,"RED29";"RED_T29B",#N/A,FALSE,"RED29"}</definedName>
    <definedName name="wrn.Red_Mus_May02." localSheetId="112" hidden="1">{"RED_T21",#N/A,FALSE,"RED21";"RED_T22",#N/A,FALSE,"RED22";"RED_T23",#N/A,FALSE,"RED23";"RED_T24",#N/A,FALSE,"RED24";"RED_T25",#N/A,FALSE,"RED25";"RED_T26",#N/A,FALSE,"RED26";"RED_T27",#N/A,FALSE,"RED27";"RED_T28",#N/A,FALSE,"RED28";"RED_T29A",#N/A,FALSE,"RED29";"RED_T29B",#N/A,FALSE,"RED29"}</definedName>
    <definedName name="wrn.Red_Mus_May02." localSheetId="113" hidden="1">{"RED_T21",#N/A,FALSE,"RED21";"RED_T22",#N/A,FALSE,"RED22";"RED_T23",#N/A,FALSE,"RED23";"RED_T24",#N/A,FALSE,"RED24";"RED_T25",#N/A,FALSE,"RED25";"RED_T26",#N/A,FALSE,"RED26";"RED_T27",#N/A,FALSE,"RED27";"RED_T28",#N/A,FALSE,"RED28";"RED_T29A",#N/A,FALSE,"RED29";"RED_T29B",#N/A,FALSE,"RED29"}</definedName>
    <definedName name="wrn.Red_Mus_May02." localSheetId="114" hidden="1">{"RED_T21",#N/A,FALSE,"RED21";"RED_T22",#N/A,FALSE,"RED22";"RED_T23",#N/A,FALSE,"RED23";"RED_T24",#N/A,FALSE,"RED24";"RED_T25",#N/A,FALSE,"RED25";"RED_T26",#N/A,FALSE,"RED26";"RED_T27",#N/A,FALSE,"RED27";"RED_T28",#N/A,FALSE,"RED28";"RED_T29A",#N/A,FALSE,"RED29";"RED_T29B",#N/A,FALSE,"RED29"}</definedName>
    <definedName name="wrn.Red_Mus_May02." localSheetId="103" hidden="1">{"RED_T21",#N/A,FALSE,"RED21";"RED_T22",#N/A,FALSE,"RED22";"RED_T23",#N/A,FALSE,"RED23";"RED_T24",#N/A,FALSE,"RED24";"RED_T25",#N/A,FALSE,"RED25";"RED_T26",#N/A,FALSE,"RED26";"RED_T27",#N/A,FALSE,"RED27";"RED_T28",#N/A,FALSE,"RED28";"RED_T29A",#N/A,FALSE,"RED29";"RED_T29B",#N/A,FALSE,"RED29"}</definedName>
    <definedName name="wrn.Red_Mus_May02." localSheetId="104" hidden="1">{"RED_T21",#N/A,FALSE,"RED21";"RED_T22",#N/A,FALSE,"RED22";"RED_T23",#N/A,FALSE,"RED23";"RED_T24",#N/A,FALSE,"RED24";"RED_T25",#N/A,FALSE,"RED25";"RED_T26",#N/A,FALSE,"RED26";"RED_T27",#N/A,FALSE,"RED27";"RED_T28",#N/A,FALSE,"RED28";"RED_T29A",#N/A,FALSE,"RED29";"RED_T29B",#N/A,FALSE,"RED29"}</definedName>
    <definedName name="wrn.Red_Mus_May02." localSheetId="105" hidden="1">{"RED_T21",#N/A,FALSE,"RED21";"RED_T22",#N/A,FALSE,"RED22";"RED_T23",#N/A,FALSE,"RED23";"RED_T24",#N/A,FALSE,"RED24";"RED_T25",#N/A,FALSE,"RED25";"RED_T26",#N/A,FALSE,"RED26";"RED_T27",#N/A,FALSE,"RED27";"RED_T28",#N/A,FALSE,"RED28";"RED_T29A",#N/A,FALSE,"RED29";"RED_T29B",#N/A,FALSE,"RED29"}</definedName>
    <definedName name="wrn.Red_Mus_May02." localSheetId="106" hidden="1">{"RED_T21",#N/A,FALSE,"RED21";"RED_T22",#N/A,FALSE,"RED22";"RED_T23",#N/A,FALSE,"RED23";"RED_T24",#N/A,FALSE,"RED24";"RED_T25",#N/A,FALSE,"RED25";"RED_T26",#N/A,FALSE,"RED26";"RED_T27",#N/A,FALSE,"RED27";"RED_T28",#N/A,FALSE,"RED28";"RED_T29A",#N/A,FALSE,"RED29";"RED_T29B",#N/A,FALSE,"RED29"}</definedName>
    <definedName name="wrn.Red_Mus_May02." localSheetId="107" hidden="1">{"RED_T21",#N/A,FALSE,"RED21";"RED_T22",#N/A,FALSE,"RED22";"RED_T23",#N/A,FALSE,"RED23";"RED_T24",#N/A,FALSE,"RED24";"RED_T25",#N/A,FALSE,"RED25";"RED_T26",#N/A,FALSE,"RED26";"RED_T27",#N/A,FALSE,"RED27";"RED_T28",#N/A,FALSE,"RED28";"RED_T29A",#N/A,FALSE,"RED29";"RED_T29B",#N/A,FALSE,"RED29"}</definedName>
    <definedName name="wrn.Red_Mus_May02." localSheetId="108" hidden="1">{"RED_T21",#N/A,FALSE,"RED21";"RED_T22",#N/A,FALSE,"RED22";"RED_T23",#N/A,FALSE,"RED23";"RED_T24",#N/A,FALSE,"RED24";"RED_T25",#N/A,FALSE,"RED25";"RED_T26",#N/A,FALSE,"RED26";"RED_T27",#N/A,FALSE,"RED27";"RED_T28",#N/A,FALSE,"RED28";"RED_T29A",#N/A,FALSE,"RED29";"RED_T29B",#N/A,FALSE,"RED29"}</definedName>
    <definedName name="wrn.Red_Mus_May02." localSheetId="109" hidden="1">{"RED_T21",#N/A,FALSE,"RED21";"RED_T22",#N/A,FALSE,"RED22";"RED_T23",#N/A,FALSE,"RED23";"RED_T24",#N/A,FALSE,"RED24";"RED_T25",#N/A,FALSE,"RED25";"RED_T26",#N/A,FALSE,"RED26";"RED_T27",#N/A,FALSE,"RED27";"RED_T28",#N/A,FALSE,"RED28";"RED_T29A",#N/A,FALSE,"RED29";"RED_T29B",#N/A,FALSE,"RED29"}</definedName>
    <definedName name="wrn.Red_Mus_May02." localSheetId="110" hidden="1">{"RED_T21",#N/A,FALSE,"RED21";"RED_T22",#N/A,FALSE,"RED22";"RED_T23",#N/A,FALSE,"RED23";"RED_T24",#N/A,FALSE,"RED24";"RED_T25",#N/A,FALSE,"RED25";"RED_T26",#N/A,FALSE,"RED26";"RED_T27",#N/A,FALSE,"RED27";"RED_T28",#N/A,FALSE,"RED28";"RED_T29A",#N/A,FALSE,"RED29";"RED_T29B",#N/A,FALSE,"RED29"}</definedName>
    <definedName name="wrn.Red_Mus_May02." localSheetId="111" hidden="1">{"RED_T21",#N/A,FALSE,"RED21";"RED_T22",#N/A,FALSE,"RED22";"RED_T23",#N/A,FALSE,"RED23";"RED_T24",#N/A,FALSE,"RED24";"RED_T25",#N/A,FALSE,"RED25";"RED_T26",#N/A,FALSE,"RED26";"RED_T27",#N/A,FALSE,"RED27";"RED_T28",#N/A,FALSE,"RED28";"RED_T29A",#N/A,FALSE,"RED29";"RED_T29B",#N/A,FALSE,"RED29"}</definedName>
    <definedName name="wrn.Red_Mus_May02." localSheetId="174"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0" hidden="1">{"red33",#N/A,FALSE,"Sheet1"}</definedName>
    <definedName name="wrn.red97." localSheetId="115" hidden="1">{"red33",#N/A,FALSE,"Sheet1"}</definedName>
    <definedName name="wrn.red97." localSheetId="121" hidden="1">{"red33",#N/A,FALSE,"Sheet1"}</definedName>
    <definedName name="wrn.red97." localSheetId="122" hidden="1">{"red33",#N/A,FALSE,"Sheet1"}</definedName>
    <definedName name="wrn.red97." localSheetId="123" hidden="1">{"red33",#N/A,FALSE,"Sheet1"}</definedName>
    <definedName name="wrn.red97." localSheetId="117" hidden="1">{"red33",#N/A,FALSE,"Sheet1"}</definedName>
    <definedName name="wrn.red97." localSheetId="118" hidden="1">{"red33",#N/A,FALSE,"Sheet1"}</definedName>
    <definedName name="wrn.red97." localSheetId="119" hidden="1">{"red33",#N/A,FALSE,"Sheet1"}</definedName>
    <definedName name="wrn.red97." localSheetId="120" hidden="1">{"red33",#N/A,FALSE,"Sheet1"}</definedName>
    <definedName name="wrn.red97." localSheetId="154" hidden="1">{"red33",#N/A,FALSE,"Sheet1"}</definedName>
    <definedName name="wrn.red97." localSheetId="160" hidden="1">{"red33",#N/A,FALSE,"Sheet1"}</definedName>
    <definedName name="wrn.red97." localSheetId="163" hidden="1">{"red33",#N/A,FALSE,"Sheet1"}</definedName>
    <definedName name="wrn.red97." localSheetId="168" hidden="1">{"red33",#N/A,FALSE,"Sheet1"}</definedName>
    <definedName name="wrn.red97." localSheetId="169" hidden="1">{"red33",#N/A,FALSE,"Sheet1"}</definedName>
    <definedName name="wrn.red97." localSheetId="170" hidden="1">{"red33",#N/A,FALSE,"Sheet1"}</definedName>
    <definedName name="wrn.red97." localSheetId="171" hidden="1">{"red33",#N/A,FALSE,"Sheet1"}</definedName>
    <definedName name="wrn.red97." localSheetId="172" hidden="1">{"red33",#N/A,FALSE,"Sheet1"}</definedName>
    <definedName name="wrn.red97." localSheetId="181"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72" hidden="1">{"red33",#N/A,FALSE,"Sheet1"}</definedName>
    <definedName name="wrn.red97." localSheetId="73" hidden="1">{"red33",#N/A,FALSE,"Sheet1"}</definedName>
    <definedName name="wrn.red97." localSheetId="67" hidden="1">{"red33",#N/A,FALSE,"Sheet1"}</definedName>
    <definedName name="wrn.red97." localSheetId="86" hidden="1">{"red33",#N/A,FALSE,"Sheet1"}</definedName>
    <definedName name="wrn.red97." localSheetId="102" hidden="1">{"red33",#N/A,FALSE,"Sheet1"}</definedName>
    <definedName name="wrn.red97." localSheetId="112" hidden="1">{"red33",#N/A,FALSE,"Sheet1"}</definedName>
    <definedName name="wrn.red97." localSheetId="113" hidden="1">{"red33",#N/A,FALSE,"Sheet1"}</definedName>
    <definedName name="wrn.red97." localSheetId="114" hidden="1">{"red33",#N/A,FALSE,"Sheet1"}</definedName>
    <definedName name="wrn.red97." localSheetId="103" hidden="1">{"red33",#N/A,FALSE,"Sheet1"}</definedName>
    <definedName name="wrn.red97." localSheetId="104" hidden="1">{"red33",#N/A,FALSE,"Sheet1"}</definedName>
    <definedName name="wrn.red97." localSheetId="105" hidden="1">{"red33",#N/A,FALSE,"Sheet1"}</definedName>
    <definedName name="wrn.red97." localSheetId="106" hidden="1">{"red33",#N/A,FALSE,"Sheet1"}</definedName>
    <definedName name="wrn.red97." localSheetId="107" hidden="1">{"red33",#N/A,FALSE,"Sheet1"}</definedName>
    <definedName name="wrn.red97." localSheetId="108" hidden="1">{"red33",#N/A,FALSE,"Sheet1"}</definedName>
    <definedName name="wrn.red97." localSheetId="109" hidden="1">{"red33",#N/A,FALSE,"Sheet1"}</definedName>
    <definedName name="wrn.red97." localSheetId="110" hidden="1">{"red33",#N/A,FALSE,"Sheet1"}</definedName>
    <definedName name="wrn.red97." localSheetId="111" hidden="1">{"red33",#N/A,FALSE,"Sheet1"}</definedName>
    <definedName name="wrn.red97." localSheetId="174" hidden="1">{"red33",#N/A,FALSE,"Sheet1"}</definedName>
    <definedName name="wrn.red97." localSheetId="66" hidden="1">{"red33",#N/A,FALSE,"Sheet1"}</definedName>
    <definedName name="wrn.red97." localSheetId="70" hidden="1">{"red33",#N/A,FALSE,"Sheet1"}</definedName>
    <definedName name="wrn.red97." hidden="1">{"red33",#N/A,FALSE,"Sheet1"}</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localSheetId="115" hidden="1">{#N/A,#N/A,FALSE,"REVSHARE"}</definedName>
    <definedName name="wrn.REVSHARE." localSheetId="121" hidden="1">{#N/A,#N/A,FALSE,"REVSHARE"}</definedName>
    <definedName name="wrn.REVSHARE." localSheetId="122" hidden="1">{#N/A,#N/A,FALSE,"REVSHARE"}</definedName>
    <definedName name="wrn.REVSHARE." localSheetId="123" hidden="1">{#N/A,#N/A,FALSE,"REVSHARE"}</definedName>
    <definedName name="wrn.REVSHARE." localSheetId="117" hidden="1">{#N/A,#N/A,FALSE,"REVSHARE"}</definedName>
    <definedName name="wrn.REVSHARE." localSheetId="118" hidden="1">{#N/A,#N/A,FALSE,"REVSHARE"}</definedName>
    <definedName name="wrn.REVSHARE." localSheetId="119" hidden="1">{#N/A,#N/A,FALSE,"REVSHARE"}</definedName>
    <definedName name="wrn.REVSHARE." localSheetId="120" hidden="1">{#N/A,#N/A,FALSE,"REVSHARE"}</definedName>
    <definedName name="wrn.REVSHARE." localSheetId="154" hidden="1">{#N/A,#N/A,FALSE,"REVSHARE"}</definedName>
    <definedName name="wrn.REVSHARE." localSheetId="160" hidden="1">{#N/A,#N/A,FALSE,"REVSHARE"}</definedName>
    <definedName name="wrn.REVSHARE." localSheetId="163" hidden="1">{#N/A,#N/A,FALSE,"REVSHARE"}</definedName>
    <definedName name="wrn.REVSHARE." localSheetId="168" hidden="1">{#N/A,#N/A,FALSE,"REVSHARE"}</definedName>
    <definedName name="wrn.REVSHARE." localSheetId="169" hidden="1">{#N/A,#N/A,FALSE,"REVSHARE"}</definedName>
    <definedName name="wrn.REVSHARE." localSheetId="170" hidden="1">{#N/A,#N/A,FALSE,"REVSHARE"}</definedName>
    <definedName name="wrn.REVSHARE." localSheetId="171" hidden="1">{#N/A,#N/A,FALSE,"REVSHARE"}</definedName>
    <definedName name="wrn.REVSHARE." localSheetId="172" hidden="1">{#N/A,#N/A,FALSE,"REVSHARE"}</definedName>
    <definedName name="wrn.REVSHARE." localSheetId="181"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72" hidden="1">{#N/A,#N/A,FALSE,"REVSHARE"}</definedName>
    <definedName name="wrn.REVSHARE." localSheetId="73" hidden="1">{#N/A,#N/A,FALSE,"REVSHARE"}</definedName>
    <definedName name="wrn.REVSHARE." localSheetId="67" hidden="1">{#N/A,#N/A,FALSE,"REVSHARE"}</definedName>
    <definedName name="wrn.REVSHARE." localSheetId="86" hidden="1">{#N/A,#N/A,FALSE,"REVSHARE"}</definedName>
    <definedName name="wrn.REVSHARE." localSheetId="102" hidden="1">{#N/A,#N/A,FALSE,"REVSHARE"}</definedName>
    <definedName name="wrn.REVSHARE." localSheetId="112" hidden="1">{#N/A,#N/A,FALSE,"REVSHARE"}</definedName>
    <definedName name="wrn.REVSHARE." localSheetId="113" hidden="1">{#N/A,#N/A,FALSE,"REVSHARE"}</definedName>
    <definedName name="wrn.REVSHARE." localSheetId="114" hidden="1">{#N/A,#N/A,FALSE,"REVSHARE"}</definedName>
    <definedName name="wrn.REVSHARE." localSheetId="103" hidden="1">{#N/A,#N/A,FALSE,"REVSHARE"}</definedName>
    <definedName name="wrn.REVSHARE." localSheetId="104" hidden="1">{#N/A,#N/A,FALSE,"REVSHARE"}</definedName>
    <definedName name="wrn.REVSHARE." localSheetId="105" hidden="1">{#N/A,#N/A,FALSE,"REVSHARE"}</definedName>
    <definedName name="wrn.REVSHARE." localSheetId="106" hidden="1">{#N/A,#N/A,FALSE,"REVSHARE"}</definedName>
    <definedName name="wrn.REVSHARE." localSheetId="107" hidden="1">{#N/A,#N/A,FALSE,"REVSHARE"}</definedName>
    <definedName name="wrn.REVSHARE." localSheetId="108" hidden="1">{#N/A,#N/A,FALSE,"REVSHARE"}</definedName>
    <definedName name="wrn.REVSHARE." localSheetId="109" hidden="1">{#N/A,#N/A,FALSE,"REVSHARE"}</definedName>
    <definedName name="wrn.REVSHARE." localSheetId="110" hidden="1">{#N/A,#N/A,FALSE,"REVSHARE"}</definedName>
    <definedName name="wrn.REVSHARE." localSheetId="111" hidden="1">{#N/A,#N/A,FALSE,"REVSHARE"}</definedName>
    <definedName name="wrn.REVSHARE." localSheetId="174" hidden="1">{#N/A,#N/A,FALSE,"REVSHARE"}</definedName>
    <definedName name="wrn.REVSHARE." localSheetId="66" hidden="1">{#N/A,#N/A,FALSE,"REVSHARE"}</definedName>
    <definedName name="wrn.REVSHARE." localSheetId="70" hidden="1">{#N/A,#N/A,FALSE,"REVSHARE"}</definedName>
    <definedName name="wrn.REVSHARE." hidden="1">{#N/A,#N/A,FALSE,"REVSHARE"}</definedName>
    <definedName name="wrn.Riqfin." localSheetId="0" hidden="1">{"Riqfin97",#N/A,FALSE,"Tran";"Riqfinpro",#N/A,FALSE,"Tran"}</definedName>
    <definedName name="wrn.Riqfin." localSheetId="115" hidden="1">{"Riqfin97",#N/A,FALSE,"Tran";"Riqfinpro",#N/A,FALSE,"Tran"}</definedName>
    <definedName name="wrn.Riqfin." localSheetId="121" hidden="1">{"Riqfin97",#N/A,FALSE,"Tran";"Riqfinpro",#N/A,FALSE,"Tran"}</definedName>
    <definedName name="wrn.Riqfin." localSheetId="122" hidden="1">{"Riqfin97",#N/A,FALSE,"Tran";"Riqfinpro",#N/A,FALSE,"Tran"}</definedName>
    <definedName name="wrn.Riqfin." localSheetId="123" hidden="1">{"Riqfin97",#N/A,FALSE,"Tran";"Riqfinpro",#N/A,FALSE,"Tran"}</definedName>
    <definedName name="wrn.Riqfin." localSheetId="117" hidden="1">{"Riqfin97",#N/A,FALSE,"Tran";"Riqfinpro",#N/A,FALSE,"Tran"}</definedName>
    <definedName name="wrn.Riqfin." localSheetId="118" hidden="1">{"Riqfin97",#N/A,FALSE,"Tran";"Riqfinpro",#N/A,FALSE,"Tran"}</definedName>
    <definedName name="wrn.Riqfin." localSheetId="119" hidden="1">{"Riqfin97",#N/A,FALSE,"Tran";"Riqfinpro",#N/A,FALSE,"Tran"}</definedName>
    <definedName name="wrn.Riqfin." localSheetId="120" hidden="1">{"Riqfin97",#N/A,FALSE,"Tran";"Riqfinpro",#N/A,FALSE,"Tran"}</definedName>
    <definedName name="wrn.Riqfin." localSheetId="154" hidden="1">{"Riqfin97",#N/A,FALSE,"Tran";"Riqfinpro",#N/A,FALSE,"Tran"}</definedName>
    <definedName name="wrn.Riqfin." localSheetId="160" hidden="1">{"Riqfin97",#N/A,FALSE,"Tran";"Riqfinpro",#N/A,FALSE,"Tran"}</definedName>
    <definedName name="wrn.Riqfin." localSheetId="163" hidden="1">{"Riqfin97",#N/A,FALSE,"Tran";"Riqfinpro",#N/A,FALSE,"Tran"}</definedName>
    <definedName name="wrn.Riqfin." localSheetId="168" hidden="1">{"Riqfin97",#N/A,FALSE,"Tran";"Riqfinpro",#N/A,FALSE,"Tran"}</definedName>
    <definedName name="wrn.Riqfin." localSheetId="169" hidden="1">{"Riqfin97",#N/A,FALSE,"Tran";"Riqfinpro",#N/A,FALSE,"Tran"}</definedName>
    <definedName name="wrn.Riqfin." localSheetId="170" hidden="1">{"Riqfin97",#N/A,FALSE,"Tran";"Riqfinpro",#N/A,FALSE,"Tran"}</definedName>
    <definedName name="wrn.Riqfin." localSheetId="171" hidden="1">{"Riqfin97",#N/A,FALSE,"Tran";"Riqfinpro",#N/A,FALSE,"Tran"}</definedName>
    <definedName name="wrn.Riqfin." localSheetId="172" hidden="1">{"Riqfin97",#N/A,FALSE,"Tran";"Riqfinpro",#N/A,FALSE,"Tran"}</definedName>
    <definedName name="wrn.Riqfin." localSheetId="181"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67" hidden="1">{"Riqfin97",#N/A,FALSE,"Tran";"Riqfinpro",#N/A,FALSE,"Tran"}</definedName>
    <definedName name="wrn.Riqfin." localSheetId="86" hidden="1">{"Riqfin97",#N/A,FALSE,"Tran";"Riqfinpro",#N/A,FALSE,"Tran"}</definedName>
    <definedName name="wrn.Riqfin." localSheetId="102" hidden="1">{"Riqfin97",#N/A,FALSE,"Tran";"Riqfinpro",#N/A,FALSE,"Tran"}</definedName>
    <definedName name="wrn.Riqfin." localSheetId="112" hidden="1">{"Riqfin97",#N/A,FALSE,"Tran";"Riqfinpro",#N/A,FALSE,"Tran"}</definedName>
    <definedName name="wrn.Riqfin." localSheetId="113" hidden="1">{"Riqfin97",#N/A,FALSE,"Tran";"Riqfinpro",#N/A,FALSE,"Tran"}</definedName>
    <definedName name="wrn.Riqfin." localSheetId="114" hidden="1">{"Riqfin97",#N/A,FALSE,"Tran";"Riqfinpro",#N/A,FALSE,"Tran"}</definedName>
    <definedName name="wrn.Riqfin." localSheetId="103" hidden="1">{"Riqfin97",#N/A,FALSE,"Tran";"Riqfinpro",#N/A,FALSE,"Tran"}</definedName>
    <definedName name="wrn.Riqfin." localSheetId="104" hidden="1">{"Riqfin97",#N/A,FALSE,"Tran";"Riqfinpro",#N/A,FALSE,"Tran"}</definedName>
    <definedName name="wrn.Riqfin." localSheetId="105"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74" hidden="1">{"Riqfin97",#N/A,FALSE,"Tran";"Riqfinpro",#N/A,FALSE,"Tran"}</definedName>
    <definedName name="wrn.Riqfin." localSheetId="66" hidden="1">{"Riqfin97",#N/A,FALSE,"Tran";"Riqfinpro",#N/A,FALSE,"Tran"}</definedName>
    <definedName name="wrn.Riqfin." localSheetId="70" hidden="1">{"Riqfin97",#N/A,FALSE,"Tran";"Riqfinpro",#N/A,FALSE,"Tran"}</definedName>
    <definedName name="wrn.Riqfin." hidden="1">{"Riqfin97",#N/A,FALSE,"Tran";"Riqfinpro",#N/A,FALSE,"Tran"}</definedName>
    <definedName name="wrn.st1." localSheetId="0" hidden="1">{"ST1",#N/A,FALSE,"SOURCE"}</definedName>
    <definedName name="wrn.st1." localSheetId="115" hidden="1">{"ST1",#N/A,FALSE,"SOURCE"}</definedName>
    <definedName name="wrn.st1." localSheetId="121" hidden="1">{"ST1",#N/A,FALSE,"SOURCE"}</definedName>
    <definedName name="wrn.st1." localSheetId="122" hidden="1">{"ST1",#N/A,FALSE,"SOURCE"}</definedName>
    <definedName name="wrn.st1." localSheetId="123" hidden="1">{"ST1",#N/A,FALSE,"SOURCE"}</definedName>
    <definedName name="wrn.st1." localSheetId="117" hidden="1">{"ST1",#N/A,FALSE,"SOURCE"}</definedName>
    <definedName name="wrn.st1." localSheetId="118" hidden="1">{"ST1",#N/A,FALSE,"SOURCE"}</definedName>
    <definedName name="wrn.st1." localSheetId="119" hidden="1">{"ST1",#N/A,FALSE,"SOURCE"}</definedName>
    <definedName name="wrn.st1." localSheetId="120" hidden="1">{"ST1",#N/A,FALSE,"SOURCE"}</definedName>
    <definedName name="wrn.st1." localSheetId="154" hidden="1">{"ST1",#N/A,FALSE,"SOURCE"}</definedName>
    <definedName name="wrn.st1." localSheetId="160" hidden="1">{"ST1",#N/A,FALSE,"SOURCE"}</definedName>
    <definedName name="wrn.st1." localSheetId="163" hidden="1">{"ST1",#N/A,FALSE,"SOURCE"}</definedName>
    <definedName name="wrn.st1." localSheetId="168" hidden="1">{"ST1",#N/A,FALSE,"SOURCE"}</definedName>
    <definedName name="wrn.st1." localSheetId="169" hidden="1">{"ST1",#N/A,FALSE,"SOURCE"}</definedName>
    <definedName name="wrn.st1." localSheetId="170" hidden="1">{"ST1",#N/A,FALSE,"SOURCE"}</definedName>
    <definedName name="wrn.st1." localSheetId="171" hidden="1">{"ST1",#N/A,FALSE,"SOURCE"}</definedName>
    <definedName name="wrn.st1." localSheetId="172" hidden="1">{"ST1",#N/A,FALSE,"SOURCE"}</definedName>
    <definedName name="wrn.st1." localSheetId="181"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72" hidden="1">{"ST1",#N/A,FALSE,"SOURCE"}</definedName>
    <definedName name="wrn.st1." localSheetId="73" hidden="1">{"ST1",#N/A,FALSE,"SOURCE"}</definedName>
    <definedName name="wrn.st1." localSheetId="67" hidden="1">{"ST1",#N/A,FALSE,"SOURCE"}</definedName>
    <definedName name="wrn.st1." localSheetId="86" hidden="1">{"ST1",#N/A,FALSE,"SOURCE"}</definedName>
    <definedName name="wrn.st1." localSheetId="102" hidden="1">{"ST1",#N/A,FALSE,"SOURCE"}</definedName>
    <definedName name="wrn.st1." localSheetId="112" hidden="1">{"ST1",#N/A,FALSE,"SOURCE"}</definedName>
    <definedName name="wrn.st1." localSheetId="113" hidden="1">{"ST1",#N/A,FALSE,"SOURCE"}</definedName>
    <definedName name="wrn.st1." localSheetId="114" hidden="1">{"ST1",#N/A,FALSE,"SOURCE"}</definedName>
    <definedName name="wrn.st1." localSheetId="103" hidden="1">{"ST1",#N/A,FALSE,"SOURCE"}</definedName>
    <definedName name="wrn.st1." localSheetId="104" hidden="1">{"ST1",#N/A,FALSE,"SOURCE"}</definedName>
    <definedName name="wrn.st1." localSheetId="105" hidden="1">{"ST1",#N/A,FALSE,"SOURCE"}</definedName>
    <definedName name="wrn.st1." localSheetId="106" hidden="1">{"ST1",#N/A,FALSE,"SOURCE"}</definedName>
    <definedName name="wrn.st1." localSheetId="107" hidden="1">{"ST1",#N/A,FALSE,"SOURCE"}</definedName>
    <definedName name="wrn.st1." localSheetId="108" hidden="1">{"ST1",#N/A,FALSE,"SOURCE"}</definedName>
    <definedName name="wrn.st1." localSheetId="109" hidden="1">{"ST1",#N/A,FALSE,"SOURCE"}</definedName>
    <definedName name="wrn.st1." localSheetId="110" hidden="1">{"ST1",#N/A,FALSE,"SOURCE"}</definedName>
    <definedName name="wrn.st1." localSheetId="111" hidden="1">{"ST1",#N/A,FALSE,"SOURCE"}</definedName>
    <definedName name="wrn.st1." localSheetId="174" hidden="1">{"ST1",#N/A,FALSE,"SOURCE"}</definedName>
    <definedName name="wrn.st1." localSheetId="66" hidden="1">{"ST1",#N/A,FALSE,"SOURCE"}</definedName>
    <definedName name="wrn.st1." localSheetId="70" hidden="1">{"ST1",#N/A,FALSE,"SOURCE"}</definedName>
    <definedName name="wrn.st1." hidden="1">{"ST1",#N/A,FALSE,"SOURCE"}</definedName>
    <definedName name="wrn.STAFF_REPORT_TABLES." localSheetId="0" hidden="1">{"SR_tbs",#N/A,FALSE,"MGSSEI";"SR_tbs",#N/A,FALSE,"MGSBOX";"SR_tbs",#N/A,FALSE,"MGSOCIND"}</definedName>
    <definedName name="wrn.STAFF_REPORT_TABLES." localSheetId="115" hidden="1">{"SR_tbs",#N/A,FALSE,"MGSSEI";"SR_tbs",#N/A,FALSE,"MGSBOX";"SR_tbs",#N/A,FALSE,"MGSOCIND"}</definedName>
    <definedName name="wrn.STAFF_REPORT_TABLES." localSheetId="121" hidden="1">{"SR_tbs",#N/A,FALSE,"MGSSEI";"SR_tbs",#N/A,FALSE,"MGSBOX";"SR_tbs",#N/A,FALSE,"MGSOCIND"}</definedName>
    <definedName name="wrn.STAFF_REPORT_TABLES." localSheetId="122" hidden="1">{"SR_tbs",#N/A,FALSE,"MGSSEI";"SR_tbs",#N/A,FALSE,"MGSBOX";"SR_tbs",#N/A,FALSE,"MGSOCIND"}</definedName>
    <definedName name="wrn.STAFF_REPORT_TABLES." localSheetId="123" hidden="1">{"SR_tbs",#N/A,FALSE,"MGSSEI";"SR_tbs",#N/A,FALSE,"MGSBOX";"SR_tbs",#N/A,FALSE,"MGSOCIND"}</definedName>
    <definedName name="wrn.STAFF_REPORT_TABLES." localSheetId="117" hidden="1">{"SR_tbs",#N/A,FALSE,"MGSSEI";"SR_tbs",#N/A,FALSE,"MGSBOX";"SR_tbs",#N/A,FALSE,"MGSOCIND"}</definedName>
    <definedName name="wrn.STAFF_REPORT_TABLES." localSheetId="118" hidden="1">{"SR_tbs",#N/A,FALSE,"MGSSEI";"SR_tbs",#N/A,FALSE,"MGSBOX";"SR_tbs",#N/A,FALSE,"MGSOCIND"}</definedName>
    <definedName name="wrn.STAFF_REPORT_TABLES." localSheetId="119" hidden="1">{"SR_tbs",#N/A,FALSE,"MGSSEI";"SR_tbs",#N/A,FALSE,"MGSBOX";"SR_tbs",#N/A,FALSE,"MGSOCIND"}</definedName>
    <definedName name="wrn.STAFF_REPORT_TABLES." localSheetId="120" hidden="1">{"SR_tbs",#N/A,FALSE,"MGSSEI";"SR_tbs",#N/A,FALSE,"MGSBOX";"SR_tbs",#N/A,FALSE,"MGSOCIND"}</definedName>
    <definedName name="wrn.STAFF_REPORT_TABLES." localSheetId="154" hidden="1">{"SR_tbs",#N/A,FALSE,"MGSSEI";"SR_tbs",#N/A,FALSE,"MGSBOX";"SR_tbs",#N/A,FALSE,"MGSOCIND"}</definedName>
    <definedName name="wrn.STAFF_REPORT_TABLES." localSheetId="160" hidden="1">{"SR_tbs",#N/A,FALSE,"MGSSEI";"SR_tbs",#N/A,FALSE,"MGSBOX";"SR_tbs",#N/A,FALSE,"MGSOCIND"}</definedName>
    <definedName name="wrn.STAFF_REPORT_TABLES." localSheetId="163" hidden="1">{"SR_tbs",#N/A,FALSE,"MGSSEI";"SR_tbs",#N/A,FALSE,"MGSBOX";"SR_tbs",#N/A,FALSE,"MGSOCIND"}</definedName>
    <definedName name="wrn.STAFF_REPORT_TABLES." localSheetId="168" hidden="1">{"SR_tbs",#N/A,FALSE,"MGSSEI";"SR_tbs",#N/A,FALSE,"MGSBOX";"SR_tbs",#N/A,FALSE,"MGSOCIND"}</definedName>
    <definedName name="wrn.STAFF_REPORT_TABLES." localSheetId="169" hidden="1">{"SR_tbs",#N/A,FALSE,"MGSSEI";"SR_tbs",#N/A,FALSE,"MGSBOX";"SR_tbs",#N/A,FALSE,"MGSOCIND"}</definedName>
    <definedName name="wrn.STAFF_REPORT_TABLES." localSheetId="170" hidden="1">{"SR_tbs",#N/A,FALSE,"MGSSEI";"SR_tbs",#N/A,FALSE,"MGSBOX";"SR_tbs",#N/A,FALSE,"MGSOCIND"}</definedName>
    <definedName name="wrn.STAFF_REPORT_TABLES." localSheetId="171" hidden="1">{"SR_tbs",#N/A,FALSE,"MGSSEI";"SR_tbs",#N/A,FALSE,"MGSBOX";"SR_tbs",#N/A,FALSE,"MGSOCIND"}</definedName>
    <definedName name="wrn.STAFF_REPORT_TABLES." localSheetId="172" hidden="1">{"SR_tbs",#N/A,FALSE,"MGSSEI";"SR_tbs",#N/A,FALSE,"MGSBOX";"SR_tbs",#N/A,FALSE,"MGSOCIND"}</definedName>
    <definedName name="wrn.STAFF_REPORT_TABLES." localSheetId="181"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67" hidden="1">{"SR_tbs",#N/A,FALSE,"MGSSEI";"SR_tbs",#N/A,FALSE,"MGSBOX";"SR_tbs",#N/A,FALSE,"MGSOCIND"}</definedName>
    <definedName name="wrn.STAFF_REPORT_TABLES." localSheetId="86" hidden="1">{"SR_tbs",#N/A,FALSE,"MGSSEI";"SR_tbs",#N/A,FALSE,"MGSBOX";"SR_tbs",#N/A,FALSE,"MGSOCIND"}</definedName>
    <definedName name="wrn.STAFF_REPORT_TABLES." localSheetId="102" hidden="1">{"SR_tbs",#N/A,FALSE,"MGSSEI";"SR_tbs",#N/A,FALSE,"MGSBOX";"SR_tbs",#N/A,FALSE,"MGSOCIND"}</definedName>
    <definedName name="wrn.STAFF_REPORT_TABLES." localSheetId="112" hidden="1">{"SR_tbs",#N/A,FALSE,"MGSSEI";"SR_tbs",#N/A,FALSE,"MGSBOX";"SR_tbs",#N/A,FALSE,"MGSOCIND"}</definedName>
    <definedName name="wrn.STAFF_REPORT_TABLES." localSheetId="113" hidden="1">{"SR_tbs",#N/A,FALSE,"MGSSEI";"SR_tbs",#N/A,FALSE,"MGSBOX";"SR_tbs",#N/A,FALSE,"MGSOCIND"}</definedName>
    <definedName name="wrn.STAFF_REPORT_TABLES." localSheetId="114" hidden="1">{"SR_tbs",#N/A,FALSE,"MGSSEI";"SR_tbs",#N/A,FALSE,"MGSBOX";"SR_tbs",#N/A,FALSE,"MGSOCIND"}</definedName>
    <definedName name="wrn.STAFF_REPORT_TABLES." localSheetId="103" hidden="1">{"SR_tbs",#N/A,FALSE,"MGSSEI";"SR_tbs",#N/A,FALSE,"MGSBOX";"SR_tbs",#N/A,FALSE,"MGSOCIND"}</definedName>
    <definedName name="wrn.STAFF_REPORT_TABLES." localSheetId="104" hidden="1">{"SR_tbs",#N/A,FALSE,"MGSSEI";"SR_tbs",#N/A,FALSE,"MGSBOX";"SR_tbs",#N/A,FALSE,"MGSOCIND"}</definedName>
    <definedName name="wrn.STAFF_REPORT_TABLES." localSheetId="105"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74" hidden="1">{"SR_tbs",#N/A,FALSE,"MGSSEI";"SR_tbs",#N/A,FALSE,"MGSBOX";"SR_tbs",#N/A,FALSE,"MGSOCIND"}</definedName>
    <definedName name="wrn.STAFF_REPORT_TABLES." localSheetId="66" hidden="1">{"SR_tbs",#N/A,FALSE,"MGSSEI";"SR_tbs",#N/A,FALSE,"MGSBOX";"SR_tbs",#N/A,FALSE,"MGSOCIND"}</definedName>
    <definedName name="wrn.STAFF_REPORT_TABLES." localSheetId="70" hidden="1">{"SR_tbs",#N/A,FALSE,"MGSSEI";"SR_tbs",#N/A,FALSE,"MGSBOX";"SR_tbs",#N/A,FALSE,"MGSOCIND"}</definedName>
    <definedName name="wrn.STAFF_REPORT_TABLES." hidden="1">{"SR_tbs",#N/A,FALSE,"MGSSEI";"SR_tbs",#N/A,FALSE,"MGSBOX";"SR_tbs",#N/A,FALSE,"MGSOCIND"}</definedName>
    <definedName name="wrn.STATE." localSheetId="0" hidden="1">{#N/A,#N/A,FALSE,"STATE"}</definedName>
    <definedName name="wrn.STATE." localSheetId="115" hidden="1">{#N/A,#N/A,FALSE,"STATE"}</definedName>
    <definedName name="wrn.STATE." localSheetId="121" hidden="1">{#N/A,#N/A,FALSE,"STATE"}</definedName>
    <definedName name="wrn.STATE." localSheetId="122" hidden="1">{#N/A,#N/A,FALSE,"STATE"}</definedName>
    <definedName name="wrn.STATE." localSheetId="123" hidden="1">{#N/A,#N/A,FALSE,"STATE"}</definedName>
    <definedName name="wrn.STATE." localSheetId="117" hidden="1">{#N/A,#N/A,FALSE,"STATE"}</definedName>
    <definedName name="wrn.STATE." localSheetId="118" hidden="1">{#N/A,#N/A,FALSE,"STATE"}</definedName>
    <definedName name="wrn.STATE." localSheetId="119" hidden="1">{#N/A,#N/A,FALSE,"STATE"}</definedName>
    <definedName name="wrn.STATE." localSheetId="120" hidden="1">{#N/A,#N/A,FALSE,"STATE"}</definedName>
    <definedName name="wrn.STATE." localSheetId="154" hidden="1">{#N/A,#N/A,FALSE,"STATE"}</definedName>
    <definedName name="wrn.STATE." localSheetId="160" hidden="1">{#N/A,#N/A,FALSE,"STATE"}</definedName>
    <definedName name="wrn.STATE." localSheetId="163" hidden="1">{#N/A,#N/A,FALSE,"STATE"}</definedName>
    <definedName name="wrn.STATE." localSheetId="168" hidden="1">{#N/A,#N/A,FALSE,"STATE"}</definedName>
    <definedName name="wrn.STATE." localSheetId="169" hidden="1">{#N/A,#N/A,FALSE,"STATE"}</definedName>
    <definedName name="wrn.STATE." localSheetId="170" hidden="1">{#N/A,#N/A,FALSE,"STATE"}</definedName>
    <definedName name="wrn.STATE." localSheetId="171" hidden="1">{#N/A,#N/A,FALSE,"STATE"}</definedName>
    <definedName name="wrn.STATE." localSheetId="172" hidden="1">{#N/A,#N/A,FALSE,"STATE"}</definedName>
    <definedName name="wrn.STATE." localSheetId="181"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72" hidden="1">{#N/A,#N/A,FALSE,"STATE"}</definedName>
    <definedName name="wrn.STATE." localSheetId="73" hidden="1">{#N/A,#N/A,FALSE,"STATE"}</definedName>
    <definedName name="wrn.STATE." localSheetId="67" hidden="1">{#N/A,#N/A,FALSE,"STATE"}</definedName>
    <definedName name="wrn.STATE." localSheetId="86" hidden="1">{#N/A,#N/A,FALSE,"STATE"}</definedName>
    <definedName name="wrn.STATE." localSheetId="102" hidden="1">{#N/A,#N/A,FALSE,"STATE"}</definedName>
    <definedName name="wrn.STATE." localSheetId="112" hidden="1">{#N/A,#N/A,FALSE,"STATE"}</definedName>
    <definedName name="wrn.STATE." localSheetId="113" hidden="1">{#N/A,#N/A,FALSE,"STATE"}</definedName>
    <definedName name="wrn.STATE." localSheetId="114" hidden="1">{#N/A,#N/A,FALSE,"STATE"}</definedName>
    <definedName name="wrn.STATE." localSheetId="103" hidden="1">{#N/A,#N/A,FALSE,"STATE"}</definedName>
    <definedName name="wrn.STATE." localSheetId="104" hidden="1">{#N/A,#N/A,FALSE,"STATE"}</definedName>
    <definedName name="wrn.STATE." localSheetId="105" hidden="1">{#N/A,#N/A,FALSE,"STATE"}</definedName>
    <definedName name="wrn.STATE." localSheetId="106" hidden="1">{#N/A,#N/A,FALSE,"STATE"}</definedName>
    <definedName name="wrn.STATE." localSheetId="107" hidden="1">{#N/A,#N/A,FALSE,"STATE"}</definedName>
    <definedName name="wrn.STATE." localSheetId="108" hidden="1">{#N/A,#N/A,FALSE,"STATE"}</definedName>
    <definedName name="wrn.STATE." localSheetId="109" hidden="1">{#N/A,#N/A,FALSE,"STATE"}</definedName>
    <definedName name="wrn.STATE." localSheetId="110" hidden="1">{#N/A,#N/A,FALSE,"STATE"}</definedName>
    <definedName name="wrn.STATE." localSheetId="111" hidden="1">{#N/A,#N/A,FALSE,"STATE"}</definedName>
    <definedName name="wrn.STATE." localSheetId="174" hidden="1">{#N/A,#N/A,FALSE,"STATE"}</definedName>
    <definedName name="wrn.STATE." localSheetId="66" hidden="1">{#N/A,#N/A,FALSE,"STATE"}</definedName>
    <definedName name="wrn.STATE." localSheetId="70" hidden="1">{#N/A,#N/A,FALSE,"STATE"}</definedName>
    <definedName name="wrn.STATE." hidden="1">{#N/A,#N/A,FALSE,"STATE"}</definedName>
    <definedName name="wrn.tab2." localSheetId="0" hidden="1">{#N/A,#N/A,FALSE,"report1"}</definedName>
    <definedName name="wrn.tab2." localSheetId="115" hidden="1">{#N/A,#N/A,FALSE,"report1"}</definedName>
    <definedName name="wrn.tab2." localSheetId="121" hidden="1">{#N/A,#N/A,FALSE,"report1"}</definedName>
    <definedName name="wrn.tab2." localSheetId="122" hidden="1">{#N/A,#N/A,FALSE,"report1"}</definedName>
    <definedName name="wrn.tab2." localSheetId="123" hidden="1">{#N/A,#N/A,FALSE,"report1"}</definedName>
    <definedName name="wrn.tab2." localSheetId="117" hidden="1">{#N/A,#N/A,FALSE,"report1"}</definedName>
    <definedName name="wrn.tab2." localSheetId="118" hidden="1">{#N/A,#N/A,FALSE,"report1"}</definedName>
    <definedName name="wrn.tab2." localSheetId="119" hidden="1">{#N/A,#N/A,FALSE,"report1"}</definedName>
    <definedName name="wrn.tab2." localSheetId="120" hidden="1">{#N/A,#N/A,FALSE,"report1"}</definedName>
    <definedName name="wrn.tab2." localSheetId="154" hidden="1">{#N/A,#N/A,FALSE,"report1"}</definedName>
    <definedName name="wrn.tab2." localSheetId="160" hidden="1">{#N/A,#N/A,FALSE,"report1"}</definedName>
    <definedName name="wrn.tab2." localSheetId="163" hidden="1">{#N/A,#N/A,FALSE,"report1"}</definedName>
    <definedName name="wrn.tab2." localSheetId="168" hidden="1">{#N/A,#N/A,FALSE,"report1"}</definedName>
    <definedName name="wrn.tab2." localSheetId="169" hidden="1">{#N/A,#N/A,FALSE,"report1"}</definedName>
    <definedName name="wrn.tab2." localSheetId="170" hidden="1">{#N/A,#N/A,FALSE,"report1"}</definedName>
    <definedName name="wrn.tab2." localSheetId="171" hidden="1">{#N/A,#N/A,FALSE,"report1"}</definedName>
    <definedName name="wrn.tab2." localSheetId="172" hidden="1">{#N/A,#N/A,FALSE,"report1"}</definedName>
    <definedName name="wrn.tab2." localSheetId="181"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72" hidden="1">{#N/A,#N/A,FALSE,"report1"}</definedName>
    <definedName name="wrn.tab2." localSheetId="73" hidden="1">{#N/A,#N/A,FALSE,"report1"}</definedName>
    <definedName name="wrn.tab2." localSheetId="67" hidden="1">{#N/A,#N/A,FALSE,"report1"}</definedName>
    <definedName name="wrn.tab2." localSheetId="86" hidden="1">{#N/A,#N/A,FALSE,"report1"}</definedName>
    <definedName name="wrn.tab2." localSheetId="102" hidden="1">{#N/A,#N/A,FALSE,"report1"}</definedName>
    <definedName name="wrn.tab2." localSheetId="112" hidden="1">{#N/A,#N/A,FALSE,"report1"}</definedName>
    <definedName name="wrn.tab2." localSheetId="113" hidden="1">{#N/A,#N/A,FALSE,"report1"}</definedName>
    <definedName name="wrn.tab2." localSheetId="114" hidden="1">{#N/A,#N/A,FALSE,"report1"}</definedName>
    <definedName name="wrn.tab2." localSheetId="103" hidden="1">{#N/A,#N/A,FALSE,"report1"}</definedName>
    <definedName name="wrn.tab2." localSheetId="104" hidden="1">{#N/A,#N/A,FALSE,"report1"}</definedName>
    <definedName name="wrn.tab2." localSheetId="105" hidden="1">{#N/A,#N/A,FALSE,"report1"}</definedName>
    <definedName name="wrn.tab2." localSheetId="106" hidden="1">{#N/A,#N/A,FALSE,"report1"}</definedName>
    <definedName name="wrn.tab2." localSheetId="107" hidden="1">{#N/A,#N/A,FALSE,"report1"}</definedName>
    <definedName name="wrn.tab2." localSheetId="108" hidden="1">{#N/A,#N/A,FALSE,"report1"}</definedName>
    <definedName name="wrn.tab2." localSheetId="109" hidden="1">{#N/A,#N/A,FALSE,"report1"}</definedName>
    <definedName name="wrn.tab2." localSheetId="110" hidden="1">{#N/A,#N/A,FALSE,"report1"}</definedName>
    <definedName name="wrn.tab2." localSheetId="111" hidden="1">{#N/A,#N/A,FALSE,"report1"}</definedName>
    <definedName name="wrn.tab2." localSheetId="174" hidden="1">{#N/A,#N/A,FALSE,"report1"}</definedName>
    <definedName name="wrn.tab2." localSheetId="66" hidden="1">{#N/A,#N/A,FALSE,"report1"}</definedName>
    <definedName name="wrn.tab2." localSheetId="70" hidden="1">{#N/A,#N/A,FALSE,"report1"}</definedName>
    <definedName name="wrn.tab2." hidden="1">{#N/A,#N/A,FALSE,"report1"}</definedName>
    <definedName name="wrn.TAXARREARS." localSheetId="0" hidden="1">{#N/A,#N/A,FALSE,"TAXARREARS"}</definedName>
    <definedName name="wrn.TAXARREARS." localSheetId="115" hidden="1">{#N/A,#N/A,FALSE,"TAXARREARS"}</definedName>
    <definedName name="wrn.TAXARREARS." localSheetId="121" hidden="1">{#N/A,#N/A,FALSE,"TAXARREARS"}</definedName>
    <definedName name="wrn.TAXARREARS." localSheetId="122" hidden="1">{#N/A,#N/A,FALSE,"TAXARREARS"}</definedName>
    <definedName name="wrn.TAXARREARS." localSheetId="123" hidden="1">{#N/A,#N/A,FALSE,"TAXARREARS"}</definedName>
    <definedName name="wrn.TAXARREARS." localSheetId="117" hidden="1">{#N/A,#N/A,FALSE,"TAXARREARS"}</definedName>
    <definedName name="wrn.TAXARREARS." localSheetId="118" hidden="1">{#N/A,#N/A,FALSE,"TAXARREARS"}</definedName>
    <definedName name="wrn.TAXARREARS." localSheetId="119" hidden="1">{#N/A,#N/A,FALSE,"TAXARREARS"}</definedName>
    <definedName name="wrn.TAXARREARS." localSheetId="120" hidden="1">{#N/A,#N/A,FALSE,"TAXARREARS"}</definedName>
    <definedName name="wrn.TAXARREARS." localSheetId="154" hidden="1">{#N/A,#N/A,FALSE,"TAXARREARS"}</definedName>
    <definedName name="wrn.TAXARREARS." localSheetId="160" hidden="1">{#N/A,#N/A,FALSE,"TAXARREARS"}</definedName>
    <definedName name="wrn.TAXARREARS." localSheetId="163" hidden="1">{#N/A,#N/A,FALSE,"TAXARREARS"}</definedName>
    <definedName name="wrn.TAXARREARS." localSheetId="168" hidden="1">{#N/A,#N/A,FALSE,"TAXARREARS"}</definedName>
    <definedName name="wrn.TAXARREARS." localSheetId="169" hidden="1">{#N/A,#N/A,FALSE,"TAXARREARS"}</definedName>
    <definedName name="wrn.TAXARREARS." localSheetId="170" hidden="1">{#N/A,#N/A,FALSE,"TAXARREARS"}</definedName>
    <definedName name="wrn.TAXARREARS." localSheetId="171" hidden="1">{#N/A,#N/A,FALSE,"TAXARREARS"}</definedName>
    <definedName name="wrn.TAXARREARS." localSheetId="172" hidden="1">{#N/A,#N/A,FALSE,"TAXARREARS"}</definedName>
    <definedName name="wrn.TAXARREARS." localSheetId="181"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72" hidden="1">{#N/A,#N/A,FALSE,"TAXARREARS"}</definedName>
    <definedName name="wrn.TAXARREARS." localSheetId="73" hidden="1">{#N/A,#N/A,FALSE,"TAXARREARS"}</definedName>
    <definedName name="wrn.TAXARREARS." localSheetId="67" hidden="1">{#N/A,#N/A,FALSE,"TAXARREARS"}</definedName>
    <definedName name="wrn.TAXARREARS." localSheetId="86" hidden="1">{#N/A,#N/A,FALSE,"TAXARREARS"}</definedName>
    <definedName name="wrn.TAXARREARS." localSheetId="102" hidden="1">{#N/A,#N/A,FALSE,"TAXARREARS"}</definedName>
    <definedName name="wrn.TAXARREARS." localSheetId="112" hidden="1">{#N/A,#N/A,FALSE,"TAXARREARS"}</definedName>
    <definedName name="wrn.TAXARREARS." localSheetId="113" hidden="1">{#N/A,#N/A,FALSE,"TAXARREARS"}</definedName>
    <definedName name="wrn.TAXARREARS." localSheetId="114" hidden="1">{#N/A,#N/A,FALSE,"TAXARREARS"}</definedName>
    <definedName name="wrn.TAXARREARS." localSheetId="103" hidden="1">{#N/A,#N/A,FALSE,"TAXARREARS"}</definedName>
    <definedName name="wrn.TAXARREARS." localSheetId="104" hidden="1">{#N/A,#N/A,FALSE,"TAXARREARS"}</definedName>
    <definedName name="wrn.TAXARREARS." localSheetId="105" hidden="1">{#N/A,#N/A,FALSE,"TAXARREARS"}</definedName>
    <definedName name="wrn.TAXARREARS." localSheetId="106" hidden="1">{#N/A,#N/A,FALSE,"TAXARREARS"}</definedName>
    <definedName name="wrn.TAXARREARS." localSheetId="107" hidden="1">{#N/A,#N/A,FALSE,"TAXARREARS"}</definedName>
    <definedName name="wrn.TAXARREARS." localSheetId="108" hidden="1">{#N/A,#N/A,FALSE,"TAXARREARS"}</definedName>
    <definedName name="wrn.TAXARREARS." localSheetId="109" hidden="1">{#N/A,#N/A,FALSE,"TAXARREARS"}</definedName>
    <definedName name="wrn.TAXARREARS." localSheetId="110" hidden="1">{#N/A,#N/A,FALSE,"TAXARREARS"}</definedName>
    <definedName name="wrn.TAXARREARS." localSheetId="111" hidden="1">{#N/A,#N/A,FALSE,"TAXARREARS"}</definedName>
    <definedName name="wrn.TAXARREARS." localSheetId="174" hidden="1">{#N/A,#N/A,FALSE,"TAXARREARS"}</definedName>
    <definedName name="wrn.TAXARREARS." localSheetId="66" hidden="1">{#N/A,#N/A,FALSE,"TAXARREARS"}</definedName>
    <definedName name="wrn.TAXARREARS." localSheetId="70" hidden="1">{#N/A,#N/A,FALSE,"TAXARREARS"}</definedName>
    <definedName name="wrn.TAXARREARS." hidden="1">{#N/A,#N/A,FALSE,"TAXARREARS"}</definedName>
    <definedName name="wrn.TAXPAYRS." localSheetId="0" hidden="1">{#N/A,#N/A,FALSE,"TAXPAYRS"}</definedName>
    <definedName name="wrn.TAXPAYRS." localSheetId="115" hidden="1">{#N/A,#N/A,FALSE,"TAXPAYRS"}</definedName>
    <definedName name="wrn.TAXPAYRS." localSheetId="121" hidden="1">{#N/A,#N/A,FALSE,"TAXPAYRS"}</definedName>
    <definedName name="wrn.TAXPAYRS." localSheetId="122" hidden="1">{#N/A,#N/A,FALSE,"TAXPAYRS"}</definedName>
    <definedName name="wrn.TAXPAYRS." localSheetId="123" hidden="1">{#N/A,#N/A,FALSE,"TAXPAYRS"}</definedName>
    <definedName name="wrn.TAXPAYRS." localSheetId="117" hidden="1">{#N/A,#N/A,FALSE,"TAXPAYRS"}</definedName>
    <definedName name="wrn.TAXPAYRS." localSheetId="118" hidden="1">{#N/A,#N/A,FALSE,"TAXPAYRS"}</definedName>
    <definedName name="wrn.TAXPAYRS." localSheetId="119" hidden="1">{#N/A,#N/A,FALSE,"TAXPAYRS"}</definedName>
    <definedName name="wrn.TAXPAYRS." localSheetId="120" hidden="1">{#N/A,#N/A,FALSE,"TAXPAYRS"}</definedName>
    <definedName name="wrn.TAXPAYRS." localSheetId="154" hidden="1">{#N/A,#N/A,FALSE,"TAXPAYRS"}</definedName>
    <definedName name="wrn.TAXPAYRS." localSheetId="160" hidden="1">{#N/A,#N/A,FALSE,"TAXPAYRS"}</definedName>
    <definedName name="wrn.TAXPAYRS." localSheetId="163" hidden="1">{#N/A,#N/A,FALSE,"TAXPAYRS"}</definedName>
    <definedName name="wrn.TAXPAYRS." localSheetId="168" hidden="1">{#N/A,#N/A,FALSE,"TAXPAYRS"}</definedName>
    <definedName name="wrn.TAXPAYRS." localSheetId="169" hidden="1">{#N/A,#N/A,FALSE,"TAXPAYRS"}</definedName>
    <definedName name="wrn.TAXPAYRS." localSheetId="170" hidden="1">{#N/A,#N/A,FALSE,"TAXPAYRS"}</definedName>
    <definedName name="wrn.TAXPAYRS." localSheetId="171" hidden="1">{#N/A,#N/A,FALSE,"TAXPAYRS"}</definedName>
    <definedName name="wrn.TAXPAYRS." localSheetId="172" hidden="1">{#N/A,#N/A,FALSE,"TAXPAYRS"}</definedName>
    <definedName name="wrn.TAXPAYRS." localSheetId="181"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72" hidden="1">{#N/A,#N/A,FALSE,"TAXPAYRS"}</definedName>
    <definedName name="wrn.TAXPAYRS." localSheetId="73" hidden="1">{#N/A,#N/A,FALSE,"TAXPAYRS"}</definedName>
    <definedName name="wrn.TAXPAYRS." localSheetId="67" hidden="1">{#N/A,#N/A,FALSE,"TAXPAYRS"}</definedName>
    <definedName name="wrn.TAXPAYRS." localSheetId="86" hidden="1">{#N/A,#N/A,FALSE,"TAXPAYRS"}</definedName>
    <definedName name="wrn.TAXPAYRS." localSheetId="102" hidden="1">{#N/A,#N/A,FALSE,"TAXPAYRS"}</definedName>
    <definedName name="wrn.TAXPAYRS." localSheetId="112" hidden="1">{#N/A,#N/A,FALSE,"TAXPAYRS"}</definedName>
    <definedName name="wrn.TAXPAYRS." localSheetId="113" hidden="1">{#N/A,#N/A,FALSE,"TAXPAYRS"}</definedName>
    <definedName name="wrn.TAXPAYRS." localSheetId="114" hidden="1">{#N/A,#N/A,FALSE,"TAXPAYRS"}</definedName>
    <definedName name="wrn.TAXPAYRS." localSheetId="103" hidden="1">{#N/A,#N/A,FALSE,"TAXPAYRS"}</definedName>
    <definedName name="wrn.TAXPAYRS." localSheetId="104" hidden="1">{#N/A,#N/A,FALSE,"TAXPAYRS"}</definedName>
    <definedName name="wrn.TAXPAYRS." localSheetId="105" hidden="1">{#N/A,#N/A,FALSE,"TAXPAYRS"}</definedName>
    <definedName name="wrn.TAXPAYRS." localSheetId="106" hidden="1">{#N/A,#N/A,FALSE,"TAXPAYRS"}</definedName>
    <definedName name="wrn.TAXPAYRS." localSheetId="107" hidden="1">{#N/A,#N/A,FALSE,"TAXPAYRS"}</definedName>
    <definedName name="wrn.TAXPAYRS." localSheetId="108" hidden="1">{#N/A,#N/A,FALSE,"TAXPAYRS"}</definedName>
    <definedName name="wrn.TAXPAYRS." localSheetId="109" hidden="1">{#N/A,#N/A,FALSE,"TAXPAYRS"}</definedName>
    <definedName name="wrn.TAXPAYRS." localSheetId="110" hidden="1">{#N/A,#N/A,FALSE,"TAXPAYRS"}</definedName>
    <definedName name="wrn.TAXPAYRS." localSheetId="111" hidden="1">{#N/A,#N/A,FALSE,"TAXPAYRS"}</definedName>
    <definedName name="wrn.TAXPAYRS." localSheetId="174" hidden="1">{#N/A,#N/A,FALSE,"TAXPAYRS"}</definedName>
    <definedName name="wrn.TAXPAYRS." localSheetId="66" hidden="1">{#N/A,#N/A,FALSE,"TAXPAYRS"}</definedName>
    <definedName name="wrn.TAXPAYRS." localSheetId="70" hidden="1">{#N/A,#N/A,FALSE,"TAXPAYRS"}</definedName>
    <definedName name="wrn.TAXPAYRS." hidden="1">{#N/A,#N/A,FALSE,"TAXPAYRS"}</definedName>
    <definedName name="wrn.TRADE." localSheetId="0" hidden="1">{#N/A,#N/A,FALSE,"TRADE"}</definedName>
    <definedName name="wrn.TRADE." localSheetId="115" hidden="1">{#N/A,#N/A,FALSE,"TRADE"}</definedName>
    <definedName name="wrn.TRADE." localSheetId="121" hidden="1">{#N/A,#N/A,FALSE,"TRADE"}</definedName>
    <definedName name="wrn.TRADE." localSheetId="122" hidden="1">{#N/A,#N/A,FALSE,"TRADE"}</definedName>
    <definedName name="wrn.TRADE." localSheetId="123" hidden="1">{#N/A,#N/A,FALSE,"TRADE"}</definedName>
    <definedName name="wrn.TRADE." localSheetId="117" hidden="1">{#N/A,#N/A,FALSE,"TRADE"}</definedName>
    <definedName name="wrn.TRADE." localSheetId="118" hidden="1">{#N/A,#N/A,FALSE,"TRADE"}</definedName>
    <definedName name="wrn.TRADE." localSheetId="119" hidden="1">{#N/A,#N/A,FALSE,"TRADE"}</definedName>
    <definedName name="wrn.TRADE." localSheetId="120" hidden="1">{#N/A,#N/A,FALSE,"TRADE"}</definedName>
    <definedName name="wrn.TRADE." localSheetId="154" hidden="1">{#N/A,#N/A,FALSE,"TRADE"}</definedName>
    <definedName name="wrn.TRADE." localSheetId="160" hidden="1">{#N/A,#N/A,FALSE,"TRADE"}</definedName>
    <definedName name="wrn.TRADE." localSheetId="163" hidden="1">{#N/A,#N/A,FALSE,"TRADE"}</definedName>
    <definedName name="wrn.TRADE." localSheetId="168" hidden="1">{#N/A,#N/A,FALSE,"TRADE"}</definedName>
    <definedName name="wrn.TRADE." localSheetId="169" hidden="1">{#N/A,#N/A,FALSE,"TRADE"}</definedName>
    <definedName name="wrn.TRADE." localSheetId="170" hidden="1">{#N/A,#N/A,FALSE,"TRADE"}</definedName>
    <definedName name="wrn.TRADE." localSheetId="171" hidden="1">{#N/A,#N/A,FALSE,"TRADE"}</definedName>
    <definedName name="wrn.TRADE." localSheetId="172" hidden="1">{#N/A,#N/A,FALSE,"TRADE"}</definedName>
    <definedName name="wrn.TRADE." localSheetId="181"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72" hidden="1">{#N/A,#N/A,FALSE,"TRADE"}</definedName>
    <definedName name="wrn.TRADE." localSheetId="73" hidden="1">{#N/A,#N/A,FALSE,"TRADE"}</definedName>
    <definedName name="wrn.TRADE." localSheetId="67" hidden="1">{#N/A,#N/A,FALSE,"TRADE"}</definedName>
    <definedName name="wrn.TRADE." localSheetId="86" hidden="1">{#N/A,#N/A,FALSE,"TRADE"}</definedName>
    <definedName name="wrn.TRADE." localSheetId="102" hidden="1">{#N/A,#N/A,FALSE,"TRADE"}</definedName>
    <definedName name="wrn.TRADE." localSheetId="112" hidden="1">{#N/A,#N/A,FALSE,"TRADE"}</definedName>
    <definedName name="wrn.TRADE." localSheetId="113" hidden="1">{#N/A,#N/A,FALSE,"TRADE"}</definedName>
    <definedName name="wrn.TRADE." localSheetId="114" hidden="1">{#N/A,#N/A,FALSE,"TRADE"}</definedName>
    <definedName name="wrn.TRADE." localSheetId="103" hidden="1">{#N/A,#N/A,FALSE,"TRADE"}</definedName>
    <definedName name="wrn.TRADE." localSheetId="104" hidden="1">{#N/A,#N/A,FALSE,"TRADE"}</definedName>
    <definedName name="wrn.TRADE." localSheetId="105" hidden="1">{#N/A,#N/A,FALSE,"TRADE"}</definedName>
    <definedName name="wrn.TRADE." localSheetId="106" hidden="1">{#N/A,#N/A,FALSE,"TRADE"}</definedName>
    <definedName name="wrn.TRADE." localSheetId="107" hidden="1">{#N/A,#N/A,FALSE,"TRADE"}</definedName>
    <definedName name="wrn.TRADE." localSheetId="108" hidden="1">{#N/A,#N/A,FALSE,"TRADE"}</definedName>
    <definedName name="wrn.TRADE." localSheetId="109" hidden="1">{#N/A,#N/A,FALSE,"TRADE"}</definedName>
    <definedName name="wrn.TRADE." localSheetId="110" hidden="1">{#N/A,#N/A,FALSE,"TRADE"}</definedName>
    <definedName name="wrn.TRADE." localSheetId="111" hidden="1">{#N/A,#N/A,FALSE,"TRADE"}</definedName>
    <definedName name="wrn.TRADE." localSheetId="174" hidden="1">{#N/A,#N/A,FALSE,"TRADE"}</definedName>
    <definedName name="wrn.TRADE." localSheetId="66" hidden="1">{#N/A,#N/A,FALSE,"TRADE"}</definedName>
    <definedName name="wrn.TRADE." localSheetId="70" hidden="1">{#N/A,#N/A,FALSE,"TRADE"}</definedName>
    <definedName name="wrn.TRADE." hidden="1">{#N/A,#N/A,FALSE,"TRADE"}</definedName>
    <definedName name="wrn.Trade._.Output._.All." localSheetId="0" hidden="1">{"PRI",#N/A,FALSE,"Data";"QUA",#N/A,FALSE,"Data";"STR",#N/A,FALSE,"Data";"VAL",#N/A,FALSE,"Data";"WEO",#N/A,FALSE,"Data";"WGT",#N/A,FALSE,"Data"}</definedName>
    <definedName name="wrn.Trade._.Output._.All." localSheetId="115" hidden="1">{"PRI",#N/A,FALSE,"Data";"QUA",#N/A,FALSE,"Data";"STR",#N/A,FALSE,"Data";"VAL",#N/A,FALSE,"Data";"WEO",#N/A,FALSE,"Data";"WGT",#N/A,FALSE,"Data"}</definedName>
    <definedName name="wrn.Trade._.Output._.All." localSheetId="121" hidden="1">{"PRI",#N/A,FALSE,"Data";"QUA",#N/A,FALSE,"Data";"STR",#N/A,FALSE,"Data";"VAL",#N/A,FALSE,"Data";"WEO",#N/A,FALSE,"Data";"WGT",#N/A,FALSE,"Data"}</definedName>
    <definedName name="wrn.Trade._.Output._.All." localSheetId="122" hidden="1">{"PRI",#N/A,FALSE,"Data";"QUA",#N/A,FALSE,"Data";"STR",#N/A,FALSE,"Data";"VAL",#N/A,FALSE,"Data";"WEO",#N/A,FALSE,"Data";"WGT",#N/A,FALSE,"Data"}</definedName>
    <definedName name="wrn.Trade._.Output._.All." localSheetId="123" hidden="1">{"PRI",#N/A,FALSE,"Data";"QUA",#N/A,FALSE,"Data";"STR",#N/A,FALSE,"Data";"VAL",#N/A,FALSE,"Data";"WEO",#N/A,FALSE,"Data";"WGT",#N/A,FALSE,"Data"}</definedName>
    <definedName name="wrn.Trade._.Output._.All." localSheetId="117" hidden="1">{"PRI",#N/A,FALSE,"Data";"QUA",#N/A,FALSE,"Data";"STR",#N/A,FALSE,"Data";"VAL",#N/A,FALSE,"Data";"WEO",#N/A,FALSE,"Data";"WGT",#N/A,FALSE,"Data"}</definedName>
    <definedName name="wrn.Trade._.Output._.All." localSheetId="118" hidden="1">{"PRI",#N/A,FALSE,"Data";"QUA",#N/A,FALSE,"Data";"STR",#N/A,FALSE,"Data";"VAL",#N/A,FALSE,"Data";"WEO",#N/A,FALSE,"Data";"WGT",#N/A,FALSE,"Data"}</definedName>
    <definedName name="wrn.Trade._.Output._.All." localSheetId="119" hidden="1">{"PRI",#N/A,FALSE,"Data";"QUA",#N/A,FALSE,"Data";"STR",#N/A,FALSE,"Data";"VAL",#N/A,FALSE,"Data";"WEO",#N/A,FALSE,"Data";"WGT",#N/A,FALSE,"Data"}</definedName>
    <definedName name="wrn.Trade._.Output._.All." localSheetId="120" hidden="1">{"PRI",#N/A,FALSE,"Data";"QUA",#N/A,FALSE,"Data";"STR",#N/A,FALSE,"Data";"VAL",#N/A,FALSE,"Data";"WEO",#N/A,FALSE,"Data";"WGT",#N/A,FALSE,"Data"}</definedName>
    <definedName name="wrn.Trade._.Output._.All." localSheetId="154" hidden="1">{"PRI",#N/A,FALSE,"Data";"QUA",#N/A,FALSE,"Data";"STR",#N/A,FALSE,"Data";"VAL",#N/A,FALSE,"Data";"WEO",#N/A,FALSE,"Data";"WGT",#N/A,FALSE,"Data"}</definedName>
    <definedName name="wrn.Trade._.Output._.All." localSheetId="160" hidden="1">{"PRI",#N/A,FALSE,"Data";"QUA",#N/A,FALSE,"Data";"STR",#N/A,FALSE,"Data";"VAL",#N/A,FALSE,"Data";"WEO",#N/A,FALSE,"Data";"WGT",#N/A,FALSE,"Data"}</definedName>
    <definedName name="wrn.Trade._.Output._.All." localSheetId="163" hidden="1">{"PRI",#N/A,FALSE,"Data";"QUA",#N/A,FALSE,"Data";"STR",#N/A,FALSE,"Data";"VAL",#N/A,FALSE,"Data";"WEO",#N/A,FALSE,"Data";"WGT",#N/A,FALSE,"Data"}</definedName>
    <definedName name="wrn.Trade._.Output._.All." localSheetId="168" hidden="1">{"PRI",#N/A,FALSE,"Data";"QUA",#N/A,FALSE,"Data";"STR",#N/A,FALSE,"Data";"VAL",#N/A,FALSE,"Data";"WEO",#N/A,FALSE,"Data";"WGT",#N/A,FALSE,"Data"}</definedName>
    <definedName name="wrn.Trade._.Output._.All." localSheetId="169" hidden="1">{"PRI",#N/A,FALSE,"Data";"QUA",#N/A,FALSE,"Data";"STR",#N/A,FALSE,"Data";"VAL",#N/A,FALSE,"Data";"WEO",#N/A,FALSE,"Data";"WGT",#N/A,FALSE,"Data"}</definedName>
    <definedName name="wrn.Trade._.Output._.All." localSheetId="170" hidden="1">{"PRI",#N/A,FALSE,"Data";"QUA",#N/A,FALSE,"Data";"STR",#N/A,FALSE,"Data";"VAL",#N/A,FALSE,"Data";"WEO",#N/A,FALSE,"Data";"WGT",#N/A,FALSE,"Data"}</definedName>
    <definedName name="wrn.Trade._.Output._.All." localSheetId="171" hidden="1">{"PRI",#N/A,FALSE,"Data";"QUA",#N/A,FALSE,"Data";"STR",#N/A,FALSE,"Data";"VAL",#N/A,FALSE,"Data";"WEO",#N/A,FALSE,"Data";"WGT",#N/A,FALSE,"Data"}</definedName>
    <definedName name="wrn.Trade._.Output._.All." localSheetId="172" hidden="1">{"PRI",#N/A,FALSE,"Data";"QUA",#N/A,FALSE,"Data";"STR",#N/A,FALSE,"Data";"VAL",#N/A,FALSE,"Data";"WEO",#N/A,FALSE,"Data";"WGT",#N/A,FALSE,"Data"}</definedName>
    <definedName name="wrn.Trade._.Output._.All." localSheetId="181"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86" hidden="1">{"PRI",#N/A,FALSE,"Data";"QUA",#N/A,FALSE,"Data";"STR",#N/A,FALSE,"Data";"VAL",#N/A,FALSE,"Data";"WEO",#N/A,FALSE,"Data";"WGT",#N/A,FALSE,"Data"}</definedName>
    <definedName name="wrn.Trade._.Output._.All." localSheetId="102" hidden="1">{"PRI",#N/A,FALSE,"Data";"QUA",#N/A,FALSE,"Data";"STR",#N/A,FALSE,"Data";"VAL",#N/A,FALSE,"Data";"WEO",#N/A,FALSE,"Data";"WGT",#N/A,FALSE,"Data"}</definedName>
    <definedName name="wrn.Trade._.Output._.All." localSheetId="112" hidden="1">{"PRI",#N/A,FALSE,"Data";"QUA",#N/A,FALSE,"Data";"STR",#N/A,FALSE,"Data";"VAL",#N/A,FALSE,"Data";"WEO",#N/A,FALSE,"Data";"WGT",#N/A,FALSE,"Data"}</definedName>
    <definedName name="wrn.Trade._.Output._.All." localSheetId="113" hidden="1">{"PRI",#N/A,FALSE,"Data";"QUA",#N/A,FALSE,"Data";"STR",#N/A,FALSE,"Data";"VAL",#N/A,FALSE,"Data";"WEO",#N/A,FALSE,"Data";"WGT",#N/A,FALSE,"Data"}</definedName>
    <definedName name="wrn.Trade._.Output._.All." localSheetId="114" hidden="1">{"PRI",#N/A,FALSE,"Data";"QUA",#N/A,FALSE,"Data";"STR",#N/A,FALSE,"Data";"VAL",#N/A,FALSE,"Data";"WEO",#N/A,FALSE,"Data";"WGT",#N/A,FALSE,"Data"}</definedName>
    <definedName name="wrn.Trade._.Output._.All." localSheetId="103" hidden="1">{"PRI",#N/A,FALSE,"Data";"QUA",#N/A,FALSE,"Data";"STR",#N/A,FALSE,"Data";"VAL",#N/A,FALSE,"Data";"WEO",#N/A,FALSE,"Data";"WGT",#N/A,FALSE,"Data"}</definedName>
    <definedName name="wrn.Trade._.Output._.All." localSheetId="104" hidden="1">{"PRI",#N/A,FALSE,"Data";"QUA",#N/A,FALSE,"Data";"STR",#N/A,FALSE,"Data";"VAL",#N/A,FALSE,"Data";"WEO",#N/A,FALSE,"Data";"WGT",#N/A,FALSE,"Data"}</definedName>
    <definedName name="wrn.Trade._.Output._.All." localSheetId="105" hidden="1">{"PRI",#N/A,FALSE,"Data";"QUA",#N/A,FALSE,"Data";"STR",#N/A,FALSE,"Data";"VAL",#N/A,FALSE,"Data";"WEO",#N/A,FALSE,"Data";"WGT",#N/A,FALSE,"Data"}</definedName>
    <definedName name="wrn.Trade._.Output._.All." localSheetId="106" hidden="1">{"PRI",#N/A,FALSE,"Data";"QUA",#N/A,FALSE,"Data";"STR",#N/A,FALSE,"Data";"VAL",#N/A,FALSE,"Data";"WEO",#N/A,FALSE,"Data";"WGT",#N/A,FALSE,"Data"}</definedName>
    <definedName name="wrn.Trade._.Output._.All." localSheetId="107" hidden="1">{"PRI",#N/A,FALSE,"Data";"QUA",#N/A,FALSE,"Data";"STR",#N/A,FALSE,"Data";"VAL",#N/A,FALSE,"Data";"WEO",#N/A,FALSE,"Data";"WGT",#N/A,FALSE,"Data"}</definedName>
    <definedName name="wrn.Trade._.Output._.All." localSheetId="108" hidden="1">{"PRI",#N/A,FALSE,"Data";"QUA",#N/A,FALSE,"Data";"STR",#N/A,FALSE,"Data";"VAL",#N/A,FALSE,"Data";"WEO",#N/A,FALSE,"Data";"WGT",#N/A,FALSE,"Data"}</definedName>
    <definedName name="wrn.Trade._.Output._.All." localSheetId="109" hidden="1">{"PRI",#N/A,FALSE,"Data";"QUA",#N/A,FALSE,"Data";"STR",#N/A,FALSE,"Data";"VAL",#N/A,FALSE,"Data";"WEO",#N/A,FALSE,"Data";"WGT",#N/A,FALSE,"Data"}</definedName>
    <definedName name="wrn.Trade._.Output._.All." localSheetId="110" hidden="1">{"PRI",#N/A,FALSE,"Data";"QUA",#N/A,FALSE,"Data";"STR",#N/A,FALSE,"Data";"VAL",#N/A,FALSE,"Data";"WEO",#N/A,FALSE,"Data";"WGT",#N/A,FALSE,"Data"}</definedName>
    <definedName name="wrn.Trade._.Output._.All." localSheetId="111" hidden="1">{"PRI",#N/A,FALSE,"Data";"QUA",#N/A,FALSE,"Data";"STR",#N/A,FALSE,"Data";"VAL",#N/A,FALSE,"Data";"WEO",#N/A,FALSE,"Data";"WGT",#N/A,FALSE,"Data"}</definedName>
    <definedName name="wrn.Trade._.Output._.All." localSheetId="174"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localSheetId="115" hidden="1">{"WEO",#N/A,FALSE,"Data";"PRI",#N/A,FALSE,"Data";"QUA",#N/A,FALSE,"Data"}</definedName>
    <definedName name="wrn.Trade._.Table._.Core." localSheetId="121" hidden="1">{"WEO",#N/A,FALSE,"Data";"PRI",#N/A,FALSE,"Data";"QUA",#N/A,FALSE,"Data"}</definedName>
    <definedName name="wrn.Trade._.Table._.Core." localSheetId="122" hidden="1">{"WEO",#N/A,FALSE,"Data";"PRI",#N/A,FALSE,"Data";"QUA",#N/A,FALSE,"Data"}</definedName>
    <definedName name="wrn.Trade._.Table._.Core." localSheetId="123" hidden="1">{"WEO",#N/A,FALSE,"Data";"PRI",#N/A,FALSE,"Data";"QUA",#N/A,FALSE,"Data"}</definedName>
    <definedName name="wrn.Trade._.Table._.Core." localSheetId="117" hidden="1">{"WEO",#N/A,FALSE,"Data";"PRI",#N/A,FALSE,"Data";"QUA",#N/A,FALSE,"Data"}</definedName>
    <definedName name="wrn.Trade._.Table._.Core." localSheetId="118" hidden="1">{"WEO",#N/A,FALSE,"Data";"PRI",#N/A,FALSE,"Data";"QUA",#N/A,FALSE,"Data"}</definedName>
    <definedName name="wrn.Trade._.Table._.Core." localSheetId="119" hidden="1">{"WEO",#N/A,FALSE,"Data";"PRI",#N/A,FALSE,"Data";"QUA",#N/A,FALSE,"Data"}</definedName>
    <definedName name="wrn.Trade._.Table._.Core." localSheetId="120" hidden="1">{"WEO",#N/A,FALSE,"Data";"PRI",#N/A,FALSE,"Data";"QUA",#N/A,FALSE,"Data"}</definedName>
    <definedName name="wrn.Trade._.Table._.Core." localSheetId="154" hidden="1">{"WEO",#N/A,FALSE,"Data";"PRI",#N/A,FALSE,"Data";"QUA",#N/A,FALSE,"Data"}</definedName>
    <definedName name="wrn.Trade._.Table._.Core." localSheetId="160" hidden="1">{"WEO",#N/A,FALSE,"Data";"PRI",#N/A,FALSE,"Data";"QUA",#N/A,FALSE,"Data"}</definedName>
    <definedName name="wrn.Trade._.Table._.Core." localSheetId="163" hidden="1">{"WEO",#N/A,FALSE,"Data";"PRI",#N/A,FALSE,"Data";"QUA",#N/A,FALSE,"Data"}</definedName>
    <definedName name="wrn.Trade._.Table._.Core." localSheetId="168" hidden="1">{"WEO",#N/A,FALSE,"Data";"PRI",#N/A,FALSE,"Data";"QUA",#N/A,FALSE,"Data"}</definedName>
    <definedName name="wrn.Trade._.Table._.Core." localSheetId="169" hidden="1">{"WEO",#N/A,FALSE,"Data";"PRI",#N/A,FALSE,"Data";"QUA",#N/A,FALSE,"Data"}</definedName>
    <definedName name="wrn.Trade._.Table._.Core." localSheetId="170" hidden="1">{"WEO",#N/A,FALSE,"Data";"PRI",#N/A,FALSE,"Data";"QUA",#N/A,FALSE,"Data"}</definedName>
    <definedName name="wrn.Trade._.Table._.Core." localSheetId="171" hidden="1">{"WEO",#N/A,FALSE,"Data";"PRI",#N/A,FALSE,"Data";"QUA",#N/A,FALSE,"Data"}</definedName>
    <definedName name="wrn.Trade._.Table._.Core." localSheetId="172" hidden="1">{"WEO",#N/A,FALSE,"Data";"PRI",#N/A,FALSE,"Data";"QUA",#N/A,FALSE,"Data"}</definedName>
    <definedName name="wrn.Trade._.Table._.Core." localSheetId="181"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72" hidden="1">{"WEO",#N/A,FALSE,"Data";"PRI",#N/A,FALSE,"Data";"QUA",#N/A,FALSE,"Data"}</definedName>
    <definedName name="wrn.Trade._.Table._.Core." localSheetId="73" hidden="1">{"WEO",#N/A,FALSE,"Data";"PRI",#N/A,FALSE,"Data";"QUA",#N/A,FALSE,"Data"}</definedName>
    <definedName name="wrn.Trade._.Table._.Core." localSheetId="67" hidden="1">{"WEO",#N/A,FALSE,"Data";"PRI",#N/A,FALSE,"Data";"QUA",#N/A,FALSE,"Data"}</definedName>
    <definedName name="wrn.Trade._.Table._.Core." localSheetId="86" hidden="1">{"WEO",#N/A,FALSE,"Data";"PRI",#N/A,FALSE,"Data";"QUA",#N/A,FALSE,"Data"}</definedName>
    <definedName name="wrn.Trade._.Table._.Core." localSheetId="102" hidden="1">{"WEO",#N/A,FALSE,"Data";"PRI",#N/A,FALSE,"Data";"QUA",#N/A,FALSE,"Data"}</definedName>
    <definedName name="wrn.Trade._.Table._.Core." localSheetId="112" hidden="1">{"WEO",#N/A,FALSE,"Data";"PRI",#N/A,FALSE,"Data";"QUA",#N/A,FALSE,"Data"}</definedName>
    <definedName name="wrn.Trade._.Table._.Core." localSheetId="113" hidden="1">{"WEO",#N/A,FALSE,"Data";"PRI",#N/A,FALSE,"Data";"QUA",#N/A,FALSE,"Data"}</definedName>
    <definedName name="wrn.Trade._.Table._.Core." localSheetId="114" hidden="1">{"WEO",#N/A,FALSE,"Data";"PRI",#N/A,FALSE,"Data";"QUA",#N/A,FALSE,"Data"}</definedName>
    <definedName name="wrn.Trade._.Table._.Core." localSheetId="103" hidden="1">{"WEO",#N/A,FALSE,"Data";"PRI",#N/A,FALSE,"Data";"QUA",#N/A,FALSE,"Data"}</definedName>
    <definedName name="wrn.Trade._.Table._.Core." localSheetId="104" hidden="1">{"WEO",#N/A,FALSE,"Data";"PRI",#N/A,FALSE,"Data";"QUA",#N/A,FALSE,"Data"}</definedName>
    <definedName name="wrn.Trade._.Table._.Core." localSheetId="105" hidden="1">{"WEO",#N/A,FALSE,"Data";"PRI",#N/A,FALSE,"Data";"QUA",#N/A,FALSE,"Data"}</definedName>
    <definedName name="wrn.Trade._.Table._.Core." localSheetId="106" hidden="1">{"WEO",#N/A,FALSE,"Data";"PRI",#N/A,FALSE,"Data";"QUA",#N/A,FALSE,"Data"}</definedName>
    <definedName name="wrn.Trade._.Table._.Core." localSheetId="107" hidden="1">{"WEO",#N/A,FALSE,"Data";"PRI",#N/A,FALSE,"Data";"QUA",#N/A,FALSE,"Data"}</definedName>
    <definedName name="wrn.Trade._.Table._.Core." localSheetId="108" hidden="1">{"WEO",#N/A,FALSE,"Data";"PRI",#N/A,FALSE,"Data";"QUA",#N/A,FALSE,"Data"}</definedName>
    <definedName name="wrn.Trade._.Table._.Core." localSheetId="109" hidden="1">{"WEO",#N/A,FALSE,"Data";"PRI",#N/A,FALSE,"Data";"QUA",#N/A,FALSE,"Data"}</definedName>
    <definedName name="wrn.Trade._.Table._.Core." localSheetId="110" hidden="1">{"WEO",#N/A,FALSE,"Data";"PRI",#N/A,FALSE,"Data";"QUA",#N/A,FALSE,"Data"}</definedName>
    <definedName name="wrn.Trade._.Table._.Core." localSheetId="111" hidden="1">{"WEO",#N/A,FALSE,"Data";"PRI",#N/A,FALSE,"Data";"QUA",#N/A,FALSE,"Data"}</definedName>
    <definedName name="wrn.Trade._.Table._.Core." localSheetId="174" hidden="1">{"WEO",#N/A,FALSE,"Data";"PRI",#N/A,FALSE,"Data";"QUA",#N/A,FALSE,"Data"}</definedName>
    <definedName name="wrn.Trade._.Table._.Core." localSheetId="66" hidden="1">{"WEO",#N/A,FALSE,"Data";"PRI",#N/A,FALSE,"Data";"QUA",#N/A,FALSE,"Data"}</definedName>
    <definedName name="wrn.Trade._.Table._.Core." localSheetId="70" hidden="1">{"WEO",#N/A,FALSE,"Data";"PRI",#N/A,FALSE,"Data";"QUA",#N/A,FALSE,"Data"}</definedName>
    <definedName name="wrn.Trade._.Table._.Core." hidden="1">{"WEO",#N/A,FALSE,"Data";"PRI",#N/A,FALSE,"Data";"QUA",#N/A,FALSE,"Data"}</definedName>
    <definedName name="wrn.TRANSPORT." localSheetId="0" hidden="1">{#N/A,#N/A,FALSE,"TRANPORT"}</definedName>
    <definedName name="wrn.TRANSPORT." localSheetId="115" hidden="1">{#N/A,#N/A,FALSE,"TRANPORT"}</definedName>
    <definedName name="wrn.TRANSPORT." localSheetId="121" hidden="1">{#N/A,#N/A,FALSE,"TRANPORT"}</definedName>
    <definedName name="wrn.TRANSPORT." localSheetId="122" hidden="1">{#N/A,#N/A,FALSE,"TRANPORT"}</definedName>
    <definedName name="wrn.TRANSPORT." localSheetId="123" hidden="1">{#N/A,#N/A,FALSE,"TRANPORT"}</definedName>
    <definedName name="wrn.TRANSPORT." localSheetId="117" hidden="1">{#N/A,#N/A,FALSE,"TRANPORT"}</definedName>
    <definedName name="wrn.TRANSPORT." localSheetId="118" hidden="1">{#N/A,#N/A,FALSE,"TRANPORT"}</definedName>
    <definedName name="wrn.TRANSPORT." localSheetId="119" hidden="1">{#N/A,#N/A,FALSE,"TRANPORT"}</definedName>
    <definedName name="wrn.TRANSPORT." localSheetId="120" hidden="1">{#N/A,#N/A,FALSE,"TRANPORT"}</definedName>
    <definedName name="wrn.TRANSPORT." localSheetId="154" hidden="1">{#N/A,#N/A,FALSE,"TRANPORT"}</definedName>
    <definedName name="wrn.TRANSPORT." localSheetId="160" hidden="1">{#N/A,#N/A,FALSE,"TRANPORT"}</definedName>
    <definedName name="wrn.TRANSPORT." localSheetId="163" hidden="1">{#N/A,#N/A,FALSE,"TRANPORT"}</definedName>
    <definedName name="wrn.TRANSPORT." localSheetId="168" hidden="1">{#N/A,#N/A,FALSE,"TRANPORT"}</definedName>
    <definedName name="wrn.TRANSPORT." localSheetId="169" hidden="1">{#N/A,#N/A,FALSE,"TRANPORT"}</definedName>
    <definedName name="wrn.TRANSPORT." localSheetId="170" hidden="1">{#N/A,#N/A,FALSE,"TRANPORT"}</definedName>
    <definedName name="wrn.TRANSPORT." localSheetId="171" hidden="1">{#N/A,#N/A,FALSE,"TRANPORT"}</definedName>
    <definedName name="wrn.TRANSPORT." localSheetId="172" hidden="1">{#N/A,#N/A,FALSE,"TRANPORT"}</definedName>
    <definedName name="wrn.TRANSPORT." localSheetId="181"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72" hidden="1">{#N/A,#N/A,FALSE,"TRANPORT"}</definedName>
    <definedName name="wrn.TRANSPORT." localSheetId="73" hidden="1">{#N/A,#N/A,FALSE,"TRANPORT"}</definedName>
    <definedName name="wrn.TRANSPORT." localSheetId="67" hidden="1">{#N/A,#N/A,FALSE,"TRANPORT"}</definedName>
    <definedName name="wrn.TRANSPORT." localSheetId="86" hidden="1">{#N/A,#N/A,FALSE,"TRANPORT"}</definedName>
    <definedName name="wrn.TRANSPORT." localSheetId="102" hidden="1">{#N/A,#N/A,FALSE,"TRANPORT"}</definedName>
    <definedName name="wrn.TRANSPORT." localSheetId="112" hidden="1">{#N/A,#N/A,FALSE,"TRANPORT"}</definedName>
    <definedName name="wrn.TRANSPORT." localSheetId="113" hidden="1">{#N/A,#N/A,FALSE,"TRANPORT"}</definedName>
    <definedName name="wrn.TRANSPORT." localSheetId="114" hidden="1">{#N/A,#N/A,FALSE,"TRANPORT"}</definedName>
    <definedName name="wrn.TRANSPORT." localSheetId="103" hidden="1">{#N/A,#N/A,FALSE,"TRANPORT"}</definedName>
    <definedName name="wrn.TRANSPORT." localSheetId="104" hidden="1">{#N/A,#N/A,FALSE,"TRANPORT"}</definedName>
    <definedName name="wrn.TRANSPORT." localSheetId="105" hidden="1">{#N/A,#N/A,FALSE,"TRANPORT"}</definedName>
    <definedName name="wrn.TRANSPORT." localSheetId="106" hidden="1">{#N/A,#N/A,FALSE,"TRANPORT"}</definedName>
    <definedName name="wrn.TRANSPORT." localSheetId="107" hidden="1">{#N/A,#N/A,FALSE,"TRANPORT"}</definedName>
    <definedName name="wrn.TRANSPORT." localSheetId="108" hidden="1">{#N/A,#N/A,FALSE,"TRANPORT"}</definedName>
    <definedName name="wrn.TRANSPORT." localSheetId="109" hidden="1">{#N/A,#N/A,FALSE,"TRANPORT"}</definedName>
    <definedName name="wrn.TRANSPORT." localSheetId="110" hidden="1">{#N/A,#N/A,FALSE,"TRANPORT"}</definedName>
    <definedName name="wrn.TRANSPORT." localSheetId="111" hidden="1">{#N/A,#N/A,FALSE,"TRANPORT"}</definedName>
    <definedName name="wrn.TRANSPORT." localSheetId="174" hidden="1">{#N/A,#N/A,FALSE,"TRANPORT"}</definedName>
    <definedName name="wrn.TRANSPORT." localSheetId="66" hidden="1">{#N/A,#N/A,FALSE,"TRANPORT"}</definedName>
    <definedName name="wrn.TRANSPORT." localSheetId="70" hidden="1">{#N/A,#N/A,FALSE,"TRANPORT"}</definedName>
    <definedName name="wrn.TRANSPORT." hidden="1">{#N/A,#N/A,FALSE,"TRANPORT"}</definedName>
    <definedName name="wrn.UNEMPL." localSheetId="0" hidden="1">{#N/A,#N/A,FALSE,"EMP_POP";#N/A,#N/A,FALSE,"UNEMPL"}</definedName>
    <definedName name="wrn.UNEMPL." localSheetId="115" hidden="1">{#N/A,#N/A,FALSE,"EMP_POP";#N/A,#N/A,FALSE,"UNEMPL"}</definedName>
    <definedName name="wrn.UNEMPL." localSheetId="121" hidden="1">{#N/A,#N/A,FALSE,"EMP_POP";#N/A,#N/A,FALSE,"UNEMPL"}</definedName>
    <definedName name="wrn.UNEMPL." localSheetId="122" hidden="1">{#N/A,#N/A,FALSE,"EMP_POP";#N/A,#N/A,FALSE,"UNEMPL"}</definedName>
    <definedName name="wrn.UNEMPL." localSheetId="123" hidden="1">{#N/A,#N/A,FALSE,"EMP_POP";#N/A,#N/A,FALSE,"UNEMPL"}</definedName>
    <definedName name="wrn.UNEMPL." localSheetId="117" hidden="1">{#N/A,#N/A,FALSE,"EMP_POP";#N/A,#N/A,FALSE,"UNEMPL"}</definedName>
    <definedName name="wrn.UNEMPL." localSheetId="118" hidden="1">{#N/A,#N/A,FALSE,"EMP_POP";#N/A,#N/A,FALSE,"UNEMPL"}</definedName>
    <definedName name="wrn.UNEMPL." localSheetId="119" hidden="1">{#N/A,#N/A,FALSE,"EMP_POP";#N/A,#N/A,FALSE,"UNEMPL"}</definedName>
    <definedName name="wrn.UNEMPL." localSheetId="120" hidden="1">{#N/A,#N/A,FALSE,"EMP_POP";#N/A,#N/A,FALSE,"UNEMPL"}</definedName>
    <definedName name="wrn.UNEMPL." localSheetId="154" hidden="1">{#N/A,#N/A,FALSE,"EMP_POP";#N/A,#N/A,FALSE,"UNEMPL"}</definedName>
    <definedName name="wrn.UNEMPL." localSheetId="160" hidden="1">{#N/A,#N/A,FALSE,"EMP_POP";#N/A,#N/A,FALSE,"UNEMPL"}</definedName>
    <definedName name="wrn.UNEMPL." localSheetId="163" hidden="1">{#N/A,#N/A,FALSE,"EMP_POP";#N/A,#N/A,FALSE,"UNEMPL"}</definedName>
    <definedName name="wrn.UNEMPL." localSheetId="168" hidden="1">{#N/A,#N/A,FALSE,"EMP_POP";#N/A,#N/A,FALSE,"UNEMPL"}</definedName>
    <definedName name="wrn.UNEMPL." localSheetId="169" hidden="1">{#N/A,#N/A,FALSE,"EMP_POP";#N/A,#N/A,FALSE,"UNEMPL"}</definedName>
    <definedName name="wrn.UNEMPL." localSheetId="170" hidden="1">{#N/A,#N/A,FALSE,"EMP_POP";#N/A,#N/A,FALSE,"UNEMPL"}</definedName>
    <definedName name="wrn.UNEMPL." localSheetId="171" hidden="1">{#N/A,#N/A,FALSE,"EMP_POP";#N/A,#N/A,FALSE,"UNEMPL"}</definedName>
    <definedName name="wrn.UNEMPL." localSheetId="172" hidden="1">{#N/A,#N/A,FALSE,"EMP_POP";#N/A,#N/A,FALSE,"UNEMPL"}</definedName>
    <definedName name="wrn.UNEMPL." localSheetId="181"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72" hidden="1">{#N/A,#N/A,FALSE,"EMP_POP";#N/A,#N/A,FALSE,"UNEMPL"}</definedName>
    <definedName name="wrn.UNEMPL." localSheetId="73" hidden="1">{#N/A,#N/A,FALSE,"EMP_POP";#N/A,#N/A,FALSE,"UNEMPL"}</definedName>
    <definedName name="wrn.UNEMPL." localSheetId="67" hidden="1">{#N/A,#N/A,FALSE,"EMP_POP";#N/A,#N/A,FALSE,"UNEMPL"}</definedName>
    <definedName name="wrn.UNEMPL." localSheetId="86" hidden="1">{#N/A,#N/A,FALSE,"EMP_POP";#N/A,#N/A,FALSE,"UNEMPL"}</definedName>
    <definedName name="wrn.UNEMPL." localSheetId="102" hidden="1">{#N/A,#N/A,FALSE,"EMP_POP";#N/A,#N/A,FALSE,"UNEMPL"}</definedName>
    <definedName name="wrn.UNEMPL." localSheetId="112" hidden="1">{#N/A,#N/A,FALSE,"EMP_POP";#N/A,#N/A,FALSE,"UNEMPL"}</definedName>
    <definedName name="wrn.UNEMPL." localSheetId="113" hidden="1">{#N/A,#N/A,FALSE,"EMP_POP";#N/A,#N/A,FALSE,"UNEMPL"}</definedName>
    <definedName name="wrn.UNEMPL." localSheetId="114" hidden="1">{#N/A,#N/A,FALSE,"EMP_POP";#N/A,#N/A,FALSE,"UNEMPL"}</definedName>
    <definedName name="wrn.UNEMPL." localSheetId="103" hidden="1">{#N/A,#N/A,FALSE,"EMP_POP";#N/A,#N/A,FALSE,"UNEMPL"}</definedName>
    <definedName name="wrn.UNEMPL." localSheetId="104" hidden="1">{#N/A,#N/A,FALSE,"EMP_POP";#N/A,#N/A,FALSE,"UNEMPL"}</definedName>
    <definedName name="wrn.UNEMPL." localSheetId="105" hidden="1">{#N/A,#N/A,FALSE,"EMP_POP";#N/A,#N/A,FALSE,"UNEMPL"}</definedName>
    <definedName name="wrn.UNEMPL." localSheetId="106" hidden="1">{#N/A,#N/A,FALSE,"EMP_POP";#N/A,#N/A,FALSE,"UNEMPL"}</definedName>
    <definedName name="wrn.UNEMPL." localSheetId="107" hidden="1">{#N/A,#N/A,FALSE,"EMP_POP";#N/A,#N/A,FALSE,"UNEMPL"}</definedName>
    <definedName name="wrn.UNEMPL." localSheetId="108" hidden="1">{#N/A,#N/A,FALSE,"EMP_POP";#N/A,#N/A,FALSE,"UNEMPL"}</definedName>
    <definedName name="wrn.UNEMPL." localSheetId="109" hidden="1">{#N/A,#N/A,FALSE,"EMP_POP";#N/A,#N/A,FALSE,"UNEMPL"}</definedName>
    <definedName name="wrn.UNEMPL." localSheetId="110" hidden="1">{#N/A,#N/A,FALSE,"EMP_POP";#N/A,#N/A,FALSE,"UNEMPL"}</definedName>
    <definedName name="wrn.UNEMPL." localSheetId="111" hidden="1">{#N/A,#N/A,FALSE,"EMP_POP";#N/A,#N/A,FALSE,"UNEMPL"}</definedName>
    <definedName name="wrn.UNEMPL." localSheetId="174" hidden="1">{#N/A,#N/A,FALSE,"EMP_POP";#N/A,#N/A,FALSE,"UNEMPL"}</definedName>
    <definedName name="wrn.UNEMPL." localSheetId="66" hidden="1">{#N/A,#N/A,FALSE,"EMP_POP";#N/A,#N/A,FALSE,"UNEMPL"}</definedName>
    <definedName name="wrn.UNEMPL." localSheetId="70" hidden="1">{#N/A,#N/A,FALSE,"EMP_POP";#N/A,#N/A,FALSE,"UNEMPL"}</definedName>
    <definedName name="wrn.UNEMPL." hidden="1">{#N/A,#N/A,FALSE,"EMP_POP";#N/A,#N/A,FALSE,"UNEMPL"}</definedName>
    <definedName name="wrn.WAGES." localSheetId="0" hidden="1">{#N/A,#N/A,FALSE,"WAGES"}</definedName>
    <definedName name="wrn.WAGES." localSheetId="115" hidden="1">{#N/A,#N/A,FALSE,"WAGES"}</definedName>
    <definedName name="wrn.WAGES." localSheetId="121" hidden="1">{#N/A,#N/A,FALSE,"WAGES"}</definedName>
    <definedName name="wrn.WAGES." localSheetId="122" hidden="1">{#N/A,#N/A,FALSE,"WAGES"}</definedName>
    <definedName name="wrn.WAGES." localSheetId="123" hidden="1">{#N/A,#N/A,FALSE,"WAGES"}</definedName>
    <definedName name="wrn.WAGES." localSheetId="117" hidden="1">{#N/A,#N/A,FALSE,"WAGES"}</definedName>
    <definedName name="wrn.WAGES." localSheetId="118" hidden="1">{#N/A,#N/A,FALSE,"WAGES"}</definedName>
    <definedName name="wrn.WAGES." localSheetId="119" hidden="1">{#N/A,#N/A,FALSE,"WAGES"}</definedName>
    <definedName name="wrn.WAGES." localSheetId="120" hidden="1">{#N/A,#N/A,FALSE,"WAGES"}</definedName>
    <definedName name="wrn.WAGES." localSheetId="154" hidden="1">{#N/A,#N/A,FALSE,"WAGES"}</definedName>
    <definedName name="wrn.WAGES." localSheetId="160" hidden="1">{#N/A,#N/A,FALSE,"WAGES"}</definedName>
    <definedName name="wrn.WAGES." localSheetId="163" hidden="1">{#N/A,#N/A,FALSE,"WAGES"}</definedName>
    <definedName name="wrn.WAGES." localSheetId="168" hidden="1">{#N/A,#N/A,FALSE,"WAGES"}</definedName>
    <definedName name="wrn.WAGES." localSheetId="169" hidden="1">{#N/A,#N/A,FALSE,"WAGES"}</definedName>
    <definedName name="wrn.WAGES." localSheetId="170" hidden="1">{#N/A,#N/A,FALSE,"WAGES"}</definedName>
    <definedName name="wrn.WAGES." localSheetId="171" hidden="1">{#N/A,#N/A,FALSE,"WAGES"}</definedName>
    <definedName name="wrn.WAGES." localSheetId="172" hidden="1">{#N/A,#N/A,FALSE,"WAGES"}</definedName>
    <definedName name="wrn.WAGES." localSheetId="181"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72" hidden="1">{#N/A,#N/A,FALSE,"WAGES"}</definedName>
    <definedName name="wrn.WAGES." localSheetId="73" hidden="1">{#N/A,#N/A,FALSE,"WAGES"}</definedName>
    <definedName name="wrn.WAGES." localSheetId="67" hidden="1">{#N/A,#N/A,FALSE,"WAGES"}</definedName>
    <definedName name="wrn.WAGES." localSheetId="86" hidden="1">{#N/A,#N/A,FALSE,"WAGES"}</definedName>
    <definedName name="wrn.WAGES." localSheetId="102" hidden="1">{#N/A,#N/A,FALSE,"WAGES"}</definedName>
    <definedName name="wrn.WAGES." localSheetId="112" hidden="1">{#N/A,#N/A,FALSE,"WAGES"}</definedName>
    <definedName name="wrn.WAGES." localSheetId="113" hidden="1">{#N/A,#N/A,FALSE,"WAGES"}</definedName>
    <definedName name="wrn.WAGES." localSheetId="114" hidden="1">{#N/A,#N/A,FALSE,"WAGES"}</definedName>
    <definedName name="wrn.WAGES." localSheetId="103" hidden="1">{#N/A,#N/A,FALSE,"WAGES"}</definedName>
    <definedName name="wrn.WAGES." localSheetId="104" hidden="1">{#N/A,#N/A,FALSE,"WAGES"}</definedName>
    <definedName name="wrn.WAGES." localSheetId="105" hidden="1">{#N/A,#N/A,FALSE,"WAGES"}</definedName>
    <definedName name="wrn.WAGES." localSheetId="106" hidden="1">{#N/A,#N/A,FALSE,"WAGES"}</definedName>
    <definedName name="wrn.WAGES." localSheetId="107" hidden="1">{#N/A,#N/A,FALSE,"WAGES"}</definedName>
    <definedName name="wrn.WAGES." localSheetId="108" hidden="1">{#N/A,#N/A,FALSE,"WAGES"}</definedName>
    <definedName name="wrn.WAGES." localSheetId="109" hidden="1">{#N/A,#N/A,FALSE,"WAGES"}</definedName>
    <definedName name="wrn.WAGES." localSheetId="110" hidden="1">{#N/A,#N/A,FALSE,"WAGES"}</definedName>
    <definedName name="wrn.WAGES." localSheetId="111" hidden="1">{#N/A,#N/A,FALSE,"WAGES"}</definedName>
    <definedName name="wrn.WAGES." localSheetId="174" hidden="1">{#N/A,#N/A,FALSE,"WAGES"}</definedName>
    <definedName name="wrn.WAGES." localSheetId="66" hidden="1">{#N/A,#N/A,FALSE,"WAGES"}</definedName>
    <definedName name="wrn.WAGES." localSheetId="70" hidden="1">{#N/A,#N/A,FALSE,"WAGES"}</definedName>
    <definedName name="wrn.WAGES." hidden="1">{#N/A,#N/A,FALSE,"WAGES"}</definedName>
    <definedName name="wrn.WEO." localSheetId="0" hidden="1">{"WEO",#N/A,FALSE,"T"}</definedName>
    <definedName name="wrn.WEO." localSheetId="115" hidden="1">{"WEO",#N/A,FALSE,"T"}</definedName>
    <definedName name="wrn.WEO." localSheetId="121" hidden="1">{"WEO",#N/A,FALSE,"T"}</definedName>
    <definedName name="wrn.WEO." localSheetId="122" hidden="1">{"WEO",#N/A,FALSE,"T"}</definedName>
    <definedName name="wrn.WEO." localSheetId="123" hidden="1">{"WEO",#N/A,FALSE,"T"}</definedName>
    <definedName name="wrn.WEO." localSheetId="117" hidden="1">{"WEO",#N/A,FALSE,"T"}</definedName>
    <definedName name="wrn.WEO." localSheetId="118" hidden="1">{"WEO",#N/A,FALSE,"T"}</definedName>
    <definedName name="wrn.WEO." localSheetId="119" hidden="1">{"WEO",#N/A,FALSE,"T"}</definedName>
    <definedName name="wrn.WEO." localSheetId="120" hidden="1">{"WEO",#N/A,FALSE,"T"}</definedName>
    <definedName name="wrn.WEO." localSheetId="154" hidden="1">{"WEO",#N/A,FALSE,"T"}</definedName>
    <definedName name="wrn.WEO." localSheetId="160" hidden="1">{"WEO",#N/A,FALSE,"T"}</definedName>
    <definedName name="wrn.WEO." localSheetId="163" hidden="1">{"WEO",#N/A,FALSE,"T"}</definedName>
    <definedName name="wrn.WEO." localSheetId="168" hidden="1">{"WEO",#N/A,FALSE,"T"}</definedName>
    <definedName name="wrn.WEO." localSheetId="169" hidden="1">{"WEO",#N/A,FALSE,"T"}</definedName>
    <definedName name="wrn.WEO." localSheetId="170" hidden="1">{"WEO",#N/A,FALSE,"T"}</definedName>
    <definedName name="wrn.WEO." localSheetId="171" hidden="1">{"WEO",#N/A,FALSE,"T"}</definedName>
    <definedName name="wrn.WEO." localSheetId="172" hidden="1">{"WEO",#N/A,FALSE,"T"}</definedName>
    <definedName name="wrn.WEO." localSheetId="181"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72" hidden="1">{"WEO",#N/A,FALSE,"T"}</definedName>
    <definedName name="wrn.WEO." localSheetId="73" hidden="1">{"WEO",#N/A,FALSE,"T"}</definedName>
    <definedName name="wrn.WEO." localSheetId="67" hidden="1">{"WEO",#N/A,FALSE,"T"}</definedName>
    <definedName name="wrn.WEO." localSheetId="86" hidden="1">{"WEO",#N/A,FALSE,"T"}</definedName>
    <definedName name="wrn.WEO." localSheetId="102" hidden="1">{"WEO",#N/A,FALSE,"T"}</definedName>
    <definedName name="wrn.WEO." localSheetId="112" hidden="1">{"WEO",#N/A,FALSE,"T"}</definedName>
    <definedName name="wrn.WEO." localSheetId="113" hidden="1">{"WEO",#N/A,FALSE,"T"}</definedName>
    <definedName name="wrn.WEO." localSheetId="114" hidden="1">{"WEO",#N/A,FALSE,"T"}</definedName>
    <definedName name="wrn.WEO." localSheetId="103" hidden="1">{"WEO",#N/A,FALSE,"T"}</definedName>
    <definedName name="wrn.WEO." localSheetId="104" hidden="1">{"WEO",#N/A,FALSE,"T"}</definedName>
    <definedName name="wrn.WEO." localSheetId="105" hidden="1">{"WEO",#N/A,FALSE,"T"}</definedName>
    <definedName name="wrn.WEO." localSheetId="106" hidden="1">{"WEO",#N/A,FALSE,"T"}</definedName>
    <definedName name="wrn.WEO." localSheetId="107" hidden="1">{"WEO",#N/A,FALSE,"T"}</definedName>
    <definedName name="wrn.WEO." localSheetId="108" hidden="1">{"WEO",#N/A,FALSE,"T"}</definedName>
    <definedName name="wrn.WEO." localSheetId="109" hidden="1">{"WEO",#N/A,FALSE,"T"}</definedName>
    <definedName name="wrn.WEO." localSheetId="110" hidden="1">{"WEO",#N/A,FALSE,"T"}</definedName>
    <definedName name="wrn.WEO." localSheetId="111" hidden="1">{"WEO",#N/A,FALSE,"T"}</definedName>
    <definedName name="wrn.WEO." localSheetId="174" hidden="1">{"WEO",#N/A,FALSE,"T"}</definedName>
    <definedName name="wrn.WEO." localSheetId="66" hidden="1">{"WEO",#N/A,FALSE,"T"}</definedName>
    <definedName name="wrn.WEO." localSheetId="70" hidden="1">{"WEO",#N/A,FALSE,"T"}</definedName>
    <definedName name="wrn.WEO." hidden="1">{"WEO",#N/A,FALSE,"T"}</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2" hidden="1">{TRUE,TRUE,-1.25,-15.5,484.5,276.75,FALSE,FALSE,TRUE,TRUE,0,15,#N/A,56,#N/A,4.88636363636364,15.35,1,FALSE,FALSE,3,TRUE,1,FALSE,100,"Swvu.PLA2.","ACwvu.PLA2.",#N/A,FALSE,FALSE,0,0,0,0,2,"","",TRUE,TRUE,FALSE,FALSE,1,60,#N/A,#N/A,FALSE,FALSE,"Rwvu.PLA2.",#N/A,FALSE,FALSE,FALSE,9,65532,65532,FALSE,FALSE,TRUE,TRUE,TRUE}</definedName>
    <definedName name="wvu.PLA2." localSheetId="123" hidden="1">{TRUE,TRUE,-1.25,-15.5,484.5,276.75,FALSE,FALSE,TRUE,TRUE,0,15,#N/A,56,#N/A,4.88636363636364,15.35,1,FALSE,FALSE,3,TRUE,1,FALSE,100,"Swvu.PLA2.","ACwvu.PLA2.",#N/A,FALSE,FALSE,0,0,0,0,2,"","",TRUE,TRUE,FALSE,FALSE,1,60,#N/A,#N/A,FALSE,FALSE,"Rwvu.PLA2.",#N/A,FALSE,FALSE,FALSE,9,65532,65532,FALSE,FALSE,TRUE,TRUE,TRUE}</definedName>
    <definedName name="wvu.PLA2." localSheetId="1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19" hidden="1">{TRUE,TRUE,-1.25,-15.5,484.5,276.75,FALSE,FALSE,TRUE,TRUE,0,15,#N/A,56,#N/A,4.88636363636364,15.35,1,FALSE,FALSE,3,TRUE,1,FALSE,100,"Swvu.PLA2.","ACwvu.PLA2.",#N/A,FALSE,FALSE,0,0,0,0,2,"","",TRUE,TRUE,FALSE,FALSE,1,60,#N/A,#N/A,FALSE,FALSE,"Rwvu.PLA2.",#N/A,FALSE,FALSE,FALSE,9,65532,65532,FALSE,FALSE,TRUE,TRUE,TRUE}</definedName>
    <definedName name="wvu.PLA2." localSheetId="120" hidden="1">{TRUE,TRUE,-1.25,-15.5,484.5,276.75,FALSE,FALSE,TRUE,TRUE,0,15,#N/A,56,#N/A,4.88636363636364,15.35,1,FALSE,FALSE,3,TRUE,1,FALSE,100,"Swvu.PLA2.","ACwvu.PLA2.",#N/A,FALSE,FALSE,0,0,0,0,2,"","",TRUE,TRUE,FALSE,FALSE,1,60,#N/A,#N/A,FALSE,FALSE,"Rwvu.PLA2.",#N/A,FALSE,FALSE,FALSE,9,65532,65532,FALSE,FALSE,TRUE,TRUE,TRUE}</definedName>
    <definedName name="wvu.PLA2." localSheetId="154" hidden="1">{TRUE,TRUE,-1.25,-15.5,484.5,276.75,FALSE,FALSE,TRUE,TRUE,0,15,#N/A,56,#N/A,4.88636363636364,15.35,1,FALSE,FALSE,3,TRUE,1,FALSE,100,"Swvu.PLA2.","ACwvu.PLA2.",#N/A,FALSE,FALSE,0,0,0,0,2,"","",TRUE,TRUE,FALSE,FALSE,1,60,#N/A,#N/A,FALSE,FALSE,"Rwvu.PLA2.",#N/A,FALSE,FALSE,FALSE,9,65532,65532,FALSE,FALSE,TRUE,TRUE,TRUE}</definedName>
    <definedName name="wvu.PLA2." localSheetId="160" hidden="1">{TRUE,TRUE,-1.25,-15.5,484.5,276.75,FALSE,FALSE,TRUE,TRUE,0,15,#N/A,56,#N/A,4.88636363636364,15.35,1,FALSE,FALSE,3,TRUE,1,FALSE,100,"Swvu.PLA2.","ACwvu.PLA2.",#N/A,FALSE,FALSE,0,0,0,0,2,"","",TRUE,TRUE,FALSE,FALSE,1,60,#N/A,#N/A,FALSE,FALSE,"Rwvu.PLA2.",#N/A,FALSE,FALSE,FALSE,9,65532,65532,FALSE,FALSE,TRUE,TRUE,TRUE}</definedName>
    <definedName name="wvu.PLA2." localSheetId="163" hidden="1">{TRUE,TRUE,-1.25,-15.5,484.5,276.75,FALSE,FALSE,TRUE,TRUE,0,15,#N/A,56,#N/A,4.88636363636364,15.35,1,FALSE,FALSE,3,TRUE,1,FALSE,100,"Swvu.PLA2.","ACwvu.PLA2.",#N/A,FALSE,FALSE,0,0,0,0,2,"","",TRUE,TRUE,FALSE,FALSE,1,60,#N/A,#N/A,FALSE,FALSE,"Rwvu.PLA2.",#N/A,FALSE,FALSE,FALSE,9,65532,65532,FALSE,FALSE,TRUE,TRUE,TRUE}</definedName>
    <definedName name="wvu.PLA2." localSheetId="168" hidden="1">{TRUE,TRUE,-1.25,-15.5,484.5,276.75,FALSE,FALSE,TRUE,TRUE,0,15,#N/A,56,#N/A,4.88636363636364,15.35,1,FALSE,FALSE,3,TRUE,1,FALSE,100,"Swvu.PLA2.","ACwvu.PLA2.",#N/A,FALSE,FALSE,0,0,0,0,2,"","",TRUE,TRUE,FALSE,FALSE,1,60,#N/A,#N/A,FALSE,FALSE,"Rwvu.PLA2.",#N/A,FALSE,FALSE,FALSE,9,65532,65532,FALSE,FALSE,TRUE,TRUE,TRUE}</definedName>
    <definedName name="wvu.PLA2." localSheetId="169" hidden="1">{TRUE,TRUE,-1.25,-15.5,484.5,276.75,FALSE,FALSE,TRUE,TRUE,0,15,#N/A,56,#N/A,4.88636363636364,15.35,1,FALSE,FALSE,3,TRUE,1,FALSE,100,"Swvu.PLA2.","ACwvu.PLA2.",#N/A,FALSE,FALSE,0,0,0,0,2,"","",TRUE,TRUE,FALSE,FALSE,1,60,#N/A,#N/A,FALSE,FALSE,"Rwvu.PLA2.",#N/A,FALSE,FALSE,FALSE,9,65532,65532,FALSE,FALSE,TRUE,TRUE,TRUE}</definedName>
    <definedName name="wvu.PLA2." localSheetId="170" hidden="1">{TRUE,TRUE,-1.25,-15.5,484.5,276.75,FALSE,FALSE,TRUE,TRUE,0,15,#N/A,56,#N/A,4.88636363636364,15.35,1,FALSE,FALSE,3,TRUE,1,FALSE,100,"Swvu.PLA2.","ACwvu.PLA2.",#N/A,FALSE,FALSE,0,0,0,0,2,"","",TRUE,TRUE,FALSE,FALSE,1,60,#N/A,#N/A,FALSE,FALSE,"Rwvu.PLA2.",#N/A,FALSE,FALSE,FALSE,9,65532,65532,FALSE,FALSE,TRUE,TRUE,TRUE}</definedName>
    <definedName name="wvu.PLA2." localSheetId="17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2" hidden="1">{TRUE,TRUE,-1.25,-15.5,484.5,276.75,FALSE,FALSE,TRUE,TRUE,0,15,#N/A,56,#N/A,4.88636363636364,15.35,1,FALSE,FALSE,3,TRUE,1,FALSE,100,"Swvu.PLA2.","ACwvu.PLA2.",#N/A,FALSE,FALSE,0,0,0,0,2,"","",TRUE,TRUE,FALSE,FALSE,1,60,#N/A,#N/A,FALSE,FALSE,"Rwvu.PLA2.",#N/A,FALSE,FALSE,FALSE,9,65532,65532,FALSE,FALSE,TRUE,TRUE,TRUE}</definedName>
    <definedName name="wvu.PLA2." localSheetId="181"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8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4"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115" hidden="1">{TRUE,TRUE,-0.5,-14.75,603,387,FALSE,TRUE,TRUE,TRUE,0,1,2,1,2,1,1,4,TRUE,TRUE,3,TRUE,1,TRUE,75,"Swvu.Print.","ACwvu.Print.",#N/A,FALSE,FALSE,1,0.75,0.6,0.5,1,"","",TRUE,FALSE,TRUE,FALSE,1,#N/A,1,1,#DIV/0!,FALSE,"Rwvu.Print.",#N/A,FALSE,FALSE,FALSE,1,65532,300,FALSE,FALSE,TRUE,TRUE,TRUE}</definedName>
    <definedName name="wvu.Print." localSheetId="121" hidden="1">{TRUE,TRUE,-0.5,-14.75,603,387,FALSE,TRUE,TRUE,TRUE,0,1,2,1,2,1,1,4,TRUE,TRUE,3,TRUE,1,TRUE,75,"Swvu.Print.","ACwvu.Print.",#N/A,FALSE,FALSE,1,0.75,0.6,0.5,1,"","",TRUE,FALSE,TRUE,FALSE,1,#N/A,1,1,#DIV/0!,FALSE,"Rwvu.Print.",#N/A,FALSE,FALSE,FALSE,1,65532,300,FALSE,FALSE,TRUE,TRUE,TRUE}</definedName>
    <definedName name="wvu.Print." localSheetId="122" hidden="1">{TRUE,TRUE,-0.5,-14.75,603,387,FALSE,TRUE,TRUE,TRUE,0,1,2,1,2,1,1,4,TRUE,TRUE,3,TRUE,1,TRUE,75,"Swvu.Print.","ACwvu.Print.",#N/A,FALSE,FALSE,1,0.75,0.6,0.5,1,"","",TRUE,FALSE,TRUE,FALSE,1,#N/A,1,1,#DIV/0!,FALSE,"Rwvu.Print.",#N/A,FALSE,FALSE,FALSE,1,65532,300,FALSE,FALSE,TRUE,TRUE,TRUE}</definedName>
    <definedName name="wvu.Print." localSheetId="123" hidden="1">{TRUE,TRUE,-0.5,-14.75,603,387,FALSE,TRUE,TRUE,TRUE,0,1,2,1,2,1,1,4,TRUE,TRUE,3,TRUE,1,TRUE,75,"Swvu.Print.","ACwvu.Print.",#N/A,FALSE,FALSE,1,0.75,0.6,0.5,1,"","",TRUE,FALSE,TRUE,FALSE,1,#N/A,1,1,#DIV/0!,FALSE,"Rwvu.Print.",#N/A,FALSE,FALSE,FALSE,1,65532,300,FALSE,FALSE,TRUE,TRUE,TRUE}</definedName>
    <definedName name="wvu.Print." localSheetId="117" hidden="1">{TRUE,TRUE,-0.5,-14.75,603,387,FALSE,TRUE,TRUE,TRUE,0,1,2,1,2,1,1,4,TRUE,TRUE,3,TRUE,1,TRUE,75,"Swvu.Print.","ACwvu.Print.",#N/A,FALSE,FALSE,1,0.75,0.6,0.5,1,"","",TRUE,FALSE,TRUE,FALSE,1,#N/A,1,1,#DIV/0!,FALSE,"Rwvu.Print.",#N/A,FALSE,FALSE,FALSE,1,65532,300,FALSE,FALSE,TRUE,TRUE,TRUE}</definedName>
    <definedName name="wvu.Print." localSheetId="118"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20" hidden="1">{TRUE,TRUE,-0.5,-14.75,603,387,FALSE,TRUE,TRUE,TRUE,0,1,2,1,2,1,1,4,TRUE,TRUE,3,TRUE,1,TRUE,75,"Swvu.Print.","ACwvu.Print.",#N/A,FALSE,FALSE,1,0.75,0.6,0.5,1,"","",TRUE,FALSE,TRUE,FALSE,1,#N/A,1,1,#DIV/0!,FALSE,"Rwvu.Print.",#N/A,FALSE,FALSE,FALSE,1,65532,300,FALSE,FALSE,TRUE,TRUE,TRUE}</definedName>
    <definedName name="wvu.Print." localSheetId="154" hidden="1">{TRUE,TRUE,-0.5,-14.75,603,387,FALSE,TRUE,TRUE,TRUE,0,1,2,1,2,1,1,4,TRUE,TRUE,3,TRUE,1,TRUE,75,"Swvu.Print.","ACwvu.Print.",#N/A,FALSE,FALSE,1,0.75,0.6,0.5,1,"","",TRUE,FALSE,TRUE,FALSE,1,#N/A,1,1,#DIV/0!,FALSE,"Rwvu.Print.",#N/A,FALSE,FALSE,FALSE,1,65532,300,FALSE,FALSE,TRUE,TRUE,TRUE}</definedName>
    <definedName name="wvu.Print." localSheetId="160" hidden="1">{TRUE,TRUE,-0.5,-14.75,603,387,FALSE,TRUE,TRUE,TRUE,0,1,2,1,2,1,1,4,TRUE,TRUE,3,TRUE,1,TRUE,75,"Swvu.Print.","ACwvu.Print.",#N/A,FALSE,FALSE,1,0.75,0.6,0.5,1,"","",TRUE,FALSE,TRUE,FALSE,1,#N/A,1,1,#DIV/0!,FALSE,"Rwvu.Print.",#N/A,FALSE,FALSE,FALSE,1,65532,300,FALSE,FALSE,TRUE,TRUE,TRUE}</definedName>
    <definedName name="wvu.Print." localSheetId="163" hidden="1">{TRUE,TRUE,-0.5,-14.75,603,387,FALSE,TRUE,TRUE,TRUE,0,1,2,1,2,1,1,4,TRUE,TRUE,3,TRUE,1,TRUE,75,"Swvu.Print.","ACwvu.Print.",#N/A,FALSE,FALSE,1,0.75,0.6,0.5,1,"","",TRUE,FALSE,TRUE,FALSE,1,#N/A,1,1,#DIV/0!,FALSE,"Rwvu.Print.",#N/A,FALSE,FALSE,FALSE,1,65532,300,FALSE,FALSE,TRUE,TRUE,TRUE}</definedName>
    <definedName name="wvu.Print." localSheetId="168" hidden="1">{TRUE,TRUE,-0.5,-14.75,603,387,FALSE,TRUE,TRUE,TRUE,0,1,2,1,2,1,1,4,TRUE,TRUE,3,TRUE,1,TRUE,75,"Swvu.Print.","ACwvu.Print.",#N/A,FALSE,FALSE,1,0.75,0.6,0.5,1,"","",TRUE,FALSE,TRUE,FALSE,1,#N/A,1,1,#DIV/0!,FALSE,"Rwvu.Print.",#N/A,FALSE,FALSE,FALSE,1,65532,300,FALSE,FALSE,TRUE,TRUE,TRUE}</definedName>
    <definedName name="wvu.Print." localSheetId="169" hidden="1">{TRUE,TRUE,-0.5,-14.75,603,387,FALSE,TRUE,TRUE,TRUE,0,1,2,1,2,1,1,4,TRUE,TRUE,3,TRUE,1,TRUE,75,"Swvu.Print.","ACwvu.Print.",#N/A,FALSE,FALSE,1,0.75,0.6,0.5,1,"","",TRUE,FALSE,TRUE,FALSE,1,#N/A,1,1,#DIV/0!,FALSE,"Rwvu.Print.",#N/A,FALSE,FALSE,FALSE,1,65532,300,FALSE,FALSE,TRUE,TRUE,TRUE}</definedName>
    <definedName name="wvu.Print." localSheetId="170" hidden="1">{TRUE,TRUE,-0.5,-14.75,603,387,FALSE,TRUE,TRUE,TRUE,0,1,2,1,2,1,1,4,TRUE,TRUE,3,TRUE,1,TRUE,75,"Swvu.Print.","ACwvu.Print.",#N/A,FALSE,FALSE,1,0.75,0.6,0.5,1,"","",TRUE,FALSE,TRUE,FALSE,1,#N/A,1,1,#DIV/0!,FALSE,"Rwvu.Print.",#N/A,FALSE,FALSE,FALSE,1,65532,300,FALSE,FALSE,TRUE,TRUE,TRUE}</definedName>
    <definedName name="wvu.Print." localSheetId="171" hidden="1">{TRUE,TRUE,-0.5,-14.75,603,387,FALSE,TRUE,TRUE,TRUE,0,1,2,1,2,1,1,4,TRUE,TRUE,3,TRUE,1,TRUE,75,"Swvu.Print.","ACwvu.Print.",#N/A,FALSE,FALSE,1,0.75,0.6,0.5,1,"","",TRUE,FALSE,TRUE,FALSE,1,#N/A,1,1,#DIV/0!,FALSE,"Rwvu.Print.",#N/A,FALSE,FALSE,FALSE,1,65532,300,FALSE,FALSE,TRUE,TRUE,TRUE}</definedName>
    <definedName name="wvu.Print." localSheetId="172" hidden="1">{TRUE,TRUE,-0.5,-14.75,603,387,FALSE,TRUE,TRUE,TRUE,0,1,2,1,2,1,1,4,TRUE,TRUE,3,TRUE,1,TRUE,75,"Swvu.Print.","ACwvu.Print.",#N/A,FALSE,FALSE,1,0.75,0.6,0.5,1,"","",TRUE,FALSE,TRUE,FALSE,1,#N/A,1,1,#DIV/0!,FALSE,"Rwvu.Print.",#N/A,FALSE,FALSE,FALSE,1,65532,300,FALSE,FALSE,TRUE,TRUE,TRUE}</definedName>
    <definedName name="wvu.Print." localSheetId="181"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86" hidden="1">{TRUE,TRUE,-0.5,-14.75,603,387,FALSE,TRUE,TRUE,TRUE,0,1,2,1,2,1,1,4,TRUE,TRUE,3,TRUE,1,TRUE,75,"Swvu.Print.","ACwvu.Print.",#N/A,FALSE,FALSE,1,0.75,0.6,0.5,1,"","",TRUE,FALSE,TRUE,FALSE,1,#N/A,1,1,#DIV/0!,FALSE,"Rwvu.Print.",#N/A,FALSE,FALSE,FALSE,1,65532,300,FALSE,FALSE,TRUE,TRUE,TRUE}</definedName>
    <definedName name="wvu.Print." localSheetId="102" hidden="1">{TRUE,TRUE,-0.5,-14.75,603,387,FALSE,TRUE,TRUE,TRUE,0,1,2,1,2,1,1,4,TRUE,TRUE,3,TRUE,1,TRUE,75,"Swvu.Print.","ACwvu.Print.",#N/A,FALSE,FALSE,1,0.75,0.6,0.5,1,"","",TRUE,FALSE,TRUE,FALSE,1,#N/A,1,1,#DIV/0!,FALSE,"Rwvu.Print.",#N/A,FALSE,FALSE,FALSE,1,65532,300,FALSE,FALSE,TRUE,TRUE,TRUE}</definedName>
    <definedName name="wvu.Print." localSheetId="112" hidden="1">{TRUE,TRUE,-0.5,-14.75,603,387,FALSE,TRUE,TRUE,TRUE,0,1,2,1,2,1,1,4,TRUE,TRUE,3,TRUE,1,TRUE,75,"Swvu.Print.","ACwvu.Print.",#N/A,FALSE,FALSE,1,0.75,0.6,0.5,1,"","",TRUE,FALSE,TRUE,FALSE,1,#N/A,1,1,#DIV/0!,FALSE,"Rwvu.Print.",#N/A,FALSE,FALSE,FALSE,1,65532,300,FALSE,FALSE,TRUE,TRUE,TRUE}</definedName>
    <definedName name="wvu.Print." localSheetId="113" hidden="1">{TRUE,TRUE,-0.5,-14.75,603,387,FALSE,TRUE,TRUE,TRUE,0,1,2,1,2,1,1,4,TRUE,TRUE,3,TRUE,1,TRUE,75,"Swvu.Print.","ACwvu.Print.",#N/A,FALSE,FALSE,1,0.75,0.6,0.5,1,"","",TRUE,FALSE,TRUE,FALSE,1,#N/A,1,1,#DIV/0!,FALSE,"Rwvu.Print.",#N/A,FALSE,FALSE,FALSE,1,65532,300,FALSE,FALSE,TRUE,TRUE,TRUE}</definedName>
    <definedName name="wvu.Print." localSheetId="114" hidden="1">{TRUE,TRUE,-0.5,-14.75,603,387,FALSE,TRUE,TRUE,TRUE,0,1,2,1,2,1,1,4,TRUE,TRUE,3,TRUE,1,TRUE,75,"Swvu.Print.","ACwvu.Print.",#N/A,FALSE,FALSE,1,0.75,0.6,0.5,1,"","",TRUE,FALSE,TRUE,FALSE,1,#N/A,1,1,#DIV/0!,FALSE,"Rwvu.Print.",#N/A,FALSE,FALSE,FALSE,1,65532,300,FALSE,FALSE,TRUE,TRUE,TRUE}</definedName>
    <definedName name="wvu.Print." localSheetId="103"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05"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74"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#REF!</definedName>
    <definedName name="wwww">[26]ImpExp!#REF!</definedName>
    <definedName name="wwwwwww" localSheetId="0" hidden="1">#REF!</definedName>
    <definedName name="wwwwwww" localSheetId="115" hidden="1">#REF!</definedName>
    <definedName name="wwwwwww" localSheetId="168" hidden="1">#REF!</definedName>
    <definedName name="wwwwwww" localSheetId="169" hidden="1">#REF!</definedName>
    <definedName name="wwwwwww" localSheetId="170" hidden="1">#REF!</definedName>
    <definedName name="wwwwwww" localSheetId="171" hidden="1">#REF!</definedName>
    <definedName name="wwwwwww" localSheetId="172" hidden="1">#REF!</definedName>
    <definedName name="wwwwwww" localSheetId="181"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86" hidden="1">#REF!</definedName>
    <definedName name="wwwwwww" localSheetId="102" hidden="1">#REF!</definedName>
    <definedName name="wwwwwww" localSheetId="112" hidden="1">#REF!</definedName>
    <definedName name="wwwwwww" localSheetId="113" hidden="1">#REF!</definedName>
    <definedName name="wwwwwww" localSheetId="114" hidden="1">#REF!</definedName>
    <definedName name="wwwwwww" localSheetId="103" hidden="1">#REF!</definedName>
    <definedName name="wwwwwww" localSheetId="104" hidden="1">#REF!</definedName>
    <definedName name="wwwwwww" localSheetId="105" hidden="1">#REF!</definedName>
    <definedName name="wwwwwww" localSheetId="106" hidden="1">#REF!</definedName>
    <definedName name="wwwwwww" localSheetId="107" hidden="1">#REF!</definedName>
    <definedName name="wwwwwww" localSheetId="108" hidden="1">#REF!</definedName>
    <definedName name="wwwwwww" localSheetId="109" hidden="1">#REF!</definedName>
    <definedName name="wwwwwww" localSheetId="110" hidden="1">#REF!</definedName>
    <definedName name="wwwwwww" localSheetId="111" hidden="1">#REF!</definedName>
    <definedName name="wwwwwww" hidden="1">#REF!</definedName>
    <definedName name="xxx" localSheetId="0" hidden="1">#REF!</definedName>
    <definedName name="xxx" localSheetId="115" hidden="1">#REF!</definedName>
    <definedName name="xxx" localSheetId="168" hidden="1">#REF!</definedName>
    <definedName name="xxx" localSheetId="169" hidden="1">#REF!</definedName>
    <definedName name="xxx" localSheetId="170" hidden="1">#REF!</definedName>
    <definedName name="xxx" localSheetId="171" hidden="1">#REF!</definedName>
    <definedName name="xxx" localSheetId="172" hidden="1">#REF!</definedName>
    <definedName name="xxx" localSheetId="181" hidden="1">#REF!</definedName>
    <definedName name="xxx" localSheetId="44" hidden="1">#REF!</definedName>
    <definedName name="xxx" localSheetId="45" hidden="1">#REF!</definedName>
    <definedName name="xxx" localSheetId="46" hidden="1">#REF!</definedName>
    <definedName name="xxx" localSheetId="47" hidden="1">#REF!</definedName>
    <definedName name="xxx" localSheetId="48" hidden="1">#REF!</definedName>
    <definedName name="xxx" localSheetId="49" hidden="1">#REF!</definedName>
    <definedName name="xxx" localSheetId="50" hidden="1">#REF!</definedName>
    <definedName name="xxx" localSheetId="54" hidden="1">#REF!</definedName>
    <definedName name="xxx" localSheetId="55" hidden="1">#REF!</definedName>
    <definedName name="xxx" localSheetId="56" hidden="1">#REF!</definedName>
    <definedName name="xxx" localSheetId="57" hidden="1">#REF!</definedName>
    <definedName name="xxx" localSheetId="58" hidden="1">#REF!</definedName>
    <definedName name="xxx" localSheetId="59" hidden="1">#REF!</definedName>
    <definedName name="xxx" localSheetId="60" hidden="1">#REF!</definedName>
    <definedName name="xxx" localSheetId="61" hidden="1">#REF!</definedName>
    <definedName name="xxx" localSheetId="86" hidden="1">#REF!</definedName>
    <definedName name="xxx" localSheetId="102" hidden="1">#REF!</definedName>
    <definedName name="xxx" localSheetId="112" hidden="1">#REF!</definedName>
    <definedName name="xxx" localSheetId="113" hidden="1">#REF!</definedName>
    <definedName name="xxx" localSheetId="114"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1" hidden="1">#REF!</definedName>
    <definedName name="xxx" hidden="1">#REF!</definedName>
    <definedName name="xxxx" localSheetId="0" hidden="1">{"Riqfin97",#N/A,FALSE,"Tran";"Riqfinpro",#N/A,FALSE,"Tran"}</definedName>
    <definedName name="xxxx" localSheetId="115" hidden="1">{"Riqfin97",#N/A,FALSE,"Tran";"Riqfinpro",#N/A,FALSE,"Tran"}</definedName>
    <definedName name="xxxx" localSheetId="121" hidden="1">{"Riqfin97",#N/A,FALSE,"Tran";"Riqfinpro",#N/A,FALSE,"Tran"}</definedName>
    <definedName name="xxxx" localSheetId="122" hidden="1">{"Riqfin97",#N/A,FALSE,"Tran";"Riqfinpro",#N/A,FALSE,"Tran"}</definedName>
    <definedName name="xxxx" localSheetId="123" hidden="1">{"Riqfin97",#N/A,FALSE,"Tran";"Riqfinpro",#N/A,FALSE,"Tran"}</definedName>
    <definedName name="xxxx" localSheetId="117" hidden="1">{"Riqfin97",#N/A,FALSE,"Tran";"Riqfinpro",#N/A,FALSE,"Tran"}</definedName>
    <definedName name="xxxx" localSheetId="118" hidden="1">{"Riqfin97",#N/A,FALSE,"Tran";"Riqfinpro",#N/A,FALSE,"Tran"}</definedName>
    <definedName name="xxxx" localSheetId="119" hidden="1">{"Riqfin97",#N/A,FALSE,"Tran";"Riqfinpro",#N/A,FALSE,"Tran"}</definedName>
    <definedName name="xxxx" localSheetId="120" hidden="1">{"Riqfin97",#N/A,FALSE,"Tran";"Riqfinpro",#N/A,FALSE,"Tran"}</definedName>
    <definedName name="xxxx" localSheetId="154" hidden="1">{"Riqfin97",#N/A,FALSE,"Tran";"Riqfinpro",#N/A,FALSE,"Tran"}</definedName>
    <definedName name="xxxx" localSheetId="160" hidden="1">{"Riqfin97",#N/A,FALSE,"Tran";"Riqfinpro",#N/A,FALSE,"Tran"}</definedName>
    <definedName name="xxxx" localSheetId="163" hidden="1">{"Riqfin97",#N/A,FALSE,"Tran";"Riqfinpro",#N/A,FALSE,"Tran"}</definedName>
    <definedName name="xxxx" localSheetId="168" hidden="1">{"Riqfin97",#N/A,FALSE,"Tran";"Riqfinpro",#N/A,FALSE,"Tran"}</definedName>
    <definedName name="xxxx" localSheetId="169" hidden="1">{"Riqfin97",#N/A,FALSE,"Tran";"Riqfinpro",#N/A,FALSE,"Tran"}</definedName>
    <definedName name="xxxx" localSheetId="170" hidden="1">{"Riqfin97",#N/A,FALSE,"Tran";"Riqfinpro",#N/A,FALSE,"Tran"}</definedName>
    <definedName name="xxxx" localSheetId="171" hidden="1">{"Riqfin97",#N/A,FALSE,"Tran";"Riqfinpro",#N/A,FALSE,"Tran"}</definedName>
    <definedName name="xxxx" localSheetId="172" hidden="1">{"Riqfin97",#N/A,FALSE,"Tran";"Riqfinpro",#N/A,FALSE,"Tran"}</definedName>
    <definedName name="xxxx" localSheetId="181"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67" hidden="1">{"Riqfin97",#N/A,FALSE,"Tran";"Riqfinpro",#N/A,FALSE,"Tran"}</definedName>
    <definedName name="xxxx" localSheetId="86" hidden="1">{"Riqfin97",#N/A,FALSE,"Tran";"Riqfinpro",#N/A,FALSE,"Tran"}</definedName>
    <definedName name="xxxx" localSheetId="102" hidden="1">{"Riqfin97",#N/A,FALSE,"Tran";"Riqfinpro",#N/A,FALSE,"Tran"}</definedName>
    <definedName name="xxxx" localSheetId="112" hidden="1">{"Riqfin97",#N/A,FALSE,"Tran";"Riqfinpro",#N/A,FALSE,"Tran"}</definedName>
    <definedName name="xxxx" localSheetId="113" hidden="1">{"Riqfin97",#N/A,FALSE,"Tran";"Riqfinpro",#N/A,FALSE,"Tran"}</definedName>
    <definedName name="xxxx" localSheetId="114" hidden="1">{"Riqfin97",#N/A,FALSE,"Tran";"Riqfinpro",#N/A,FALSE,"Tran"}</definedName>
    <definedName name="xxxx" localSheetId="103" hidden="1">{"Riqfin97",#N/A,FALSE,"Tran";"Riqfinpro",#N/A,FALSE,"Tran"}</definedName>
    <definedName name="xxxx" localSheetId="104" hidden="1">{"Riqfin97",#N/A,FALSE,"Tran";"Riqfinpro",#N/A,FALSE,"Tran"}</definedName>
    <definedName name="xxxx" localSheetId="105"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74" hidden="1">{"Riqfin97",#N/A,FALSE,"Tran";"Riqfinpro",#N/A,FALSE,"Tran"}</definedName>
    <definedName name="xxxx" localSheetId="66" hidden="1">{"Riqfin97",#N/A,FALSE,"Tran";"Riqfinpro",#N/A,FALSE,"Tran"}</definedName>
    <definedName name="xxxx" localSheetId="70" hidden="1">{"Riqfin97",#N/A,FALSE,"Tran";"Riqfinpro",#N/A,FALSE,"Tran"}</definedName>
    <definedName name="xxxx" hidden="1">{"Riqfin97",#N/A,FALSE,"Tran";"Riqfinpro",#N/A,FALSE,"Tran"}</definedName>
    <definedName name="xxxxxxxxxxxxxxxxxxxx" localSheetId="0" hidden="1">#REF!</definedName>
    <definedName name="xxxxxxxxxxxxxxxxxxxx" localSheetId="115" hidden="1">#REF!</definedName>
    <definedName name="xxxxxxxxxxxxxxxxxxxx" localSheetId="168" hidden="1">#REF!</definedName>
    <definedName name="xxxxxxxxxxxxxxxxxxxx" localSheetId="169" hidden="1">#REF!</definedName>
    <definedName name="xxxxxxxxxxxxxxxxxxxx" localSheetId="170" hidden="1">#REF!</definedName>
    <definedName name="xxxxxxxxxxxxxxxxxxxx" localSheetId="171" hidden="1">#REF!</definedName>
    <definedName name="xxxxxxxxxxxxxxxxxxxx" localSheetId="172" hidden="1">#REF!</definedName>
    <definedName name="xxxxxxxxxxxxxxxxxxxx" localSheetId="181" hidden="1">#REF!</definedName>
    <definedName name="xxxxxxxxxxxxxxxxxxxx" localSheetId="44" hidden="1">#REF!</definedName>
    <definedName name="xxxxxxxxxxxxxxxxxxxx" localSheetId="45" hidden="1">#REF!</definedName>
    <definedName name="xxxxxxxxxxxxxxxxxxxx" localSheetId="46" hidden="1">#REF!</definedName>
    <definedName name="xxxxxxxxxxxxxxxxxxxx" localSheetId="47" hidden="1">#REF!</definedName>
    <definedName name="xxxxxxxxxxxxxxxxxxxx" localSheetId="48" hidden="1">#REF!</definedName>
    <definedName name="xxxxxxxxxxxxxxxxxxxx" localSheetId="49" hidden="1">#REF!</definedName>
    <definedName name="xxxxxxxxxxxxxxxxxxxx" localSheetId="50" hidden="1">#REF!</definedName>
    <definedName name="xxxxxxxxxxxxxxxxxxxx" localSheetId="54" hidden="1">#REF!</definedName>
    <definedName name="xxxxxxxxxxxxxxxxxxxx" localSheetId="55" hidden="1">#REF!</definedName>
    <definedName name="xxxxxxxxxxxxxxxxxxxx" localSheetId="56" hidden="1">#REF!</definedName>
    <definedName name="xxxxxxxxxxxxxxxxxxxx" localSheetId="57" hidden="1">#REF!</definedName>
    <definedName name="xxxxxxxxxxxxxxxxxxxx" localSheetId="58" hidden="1">#REF!</definedName>
    <definedName name="xxxxxxxxxxxxxxxxxxxx" localSheetId="59" hidden="1">#REF!</definedName>
    <definedName name="xxxxxxxxxxxxxxxxxxxx" localSheetId="60" hidden="1">#REF!</definedName>
    <definedName name="xxxxxxxxxxxxxxxxxxxx" localSheetId="61" hidden="1">#REF!</definedName>
    <definedName name="xxxxxxxxxxxxxxxxxxxx" localSheetId="86" hidden="1">#REF!</definedName>
    <definedName name="xxxxxxxxxxxxxxxxxxxx" localSheetId="102" hidden="1">#REF!</definedName>
    <definedName name="xxxxxxxxxxxxxxxxxxxx" localSheetId="112" hidden="1">#REF!</definedName>
    <definedName name="xxxxxxxxxxxxxxxxxxxx" localSheetId="113" hidden="1">#REF!</definedName>
    <definedName name="xxxxxxxxxxxxxxxxxxxx" localSheetId="114" hidden="1">#REF!</definedName>
    <definedName name="xxxxxxxxxxxxxxxxxxxx" localSheetId="103" hidden="1">#REF!</definedName>
    <definedName name="xxxxxxxxxxxxxxxxxxxx" localSheetId="104" hidden="1">#REF!</definedName>
    <definedName name="xxxxxxxxxxxxxxxxxxxx" localSheetId="105" hidden="1">#REF!</definedName>
    <definedName name="xxxxxxxxxxxxxxxxxxxx" localSheetId="106" hidden="1">#REF!</definedName>
    <definedName name="xxxxxxxxxxxxxxxxxxxx" localSheetId="107" hidden="1">#REF!</definedName>
    <definedName name="xxxxxxxxxxxxxxxxxxxx" localSheetId="108" hidden="1">#REF!</definedName>
    <definedName name="xxxxxxxxxxxxxxxxxxxx" localSheetId="109" hidden="1">#REF!</definedName>
    <definedName name="xxxxxxxxxxxxxxxxxxxx" localSheetId="110" hidden="1">#REF!</definedName>
    <definedName name="xxxxxxxxxxxxxxxxxxxx" localSheetId="111" hidden="1">#REF!</definedName>
    <definedName name="xxxxxxxxxxxxxxxxxxxx" hidden="1">#REF!</definedName>
    <definedName name="y" localSheetId="0" hidden="1">#REF!</definedName>
    <definedName name="y" localSheetId="115" hidden="1">#REF!</definedName>
    <definedName name="y" localSheetId="168" hidden="1">#REF!</definedName>
    <definedName name="y" localSheetId="169" hidden="1">#REF!</definedName>
    <definedName name="y" localSheetId="170" hidden="1">#REF!</definedName>
    <definedName name="y" localSheetId="171" hidden="1">#REF!</definedName>
    <definedName name="y" localSheetId="172" hidden="1">#REF!</definedName>
    <definedName name="y" localSheetId="181" hidden="1">#REF!</definedName>
    <definedName name="y" localSheetId="44" hidden="1">#REF!</definedName>
    <definedName name="y" localSheetId="45" hidden="1">#REF!</definedName>
    <definedName name="y" localSheetId="46" hidden="1">#REF!</definedName>
    <definedName name="y" localSheetId="47" hidden="1">#REF!</definedName>
    <definedName name="y" localSheetId="48" hidden="1">#REF!</definedName>
    <definedName name="y" localSheetId="49" hidden="1">#REF!</definedName>
    <definedName name="y" localSheetId="50" hidden="1">#REF!</definedName>
    <definedName name="y" localSheetId="54" hidden="1">#REF!</definedName>
    <definedName name="y" localSheetId="55" hidden="1">#REF!</definedName>
    <definedName name="y" localSheetId="56" hidden="1">#REF!</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86" hidden="1">#REF!</definedName>
    <definedName name="y" localSheetId="102" hidden="1">#REF!</definedName>
    <definedName name="y" localSheetId="112" hidden="1">#REF!</definedName>
    <definedName name="y" localSheetId="113" hidden="1">#REF!</definedName>
    <definedName name="y" localSheetId="114" hidden="1">#REF!</definedName>
    <definedName name="y" localSheetId="103" hidden="1">#REF!</definedName>
    <definedName name="y" localSheetId="104" hidden="1">#REF!</definedName>
    <definedName name="y" localSheetId="105" hidden="1">#REF!</definedName>
    <definedName name="y" localSheetId="106" hidden="1">#REF!</definedName>
    <definedName name="y" localSheetId="107" hidden="1">#REF!</definedName>
    <definedName name="y" localSheetId="108" hidden="1">#REF!</definedName>
    <definedName name="y" localSheetId="109" hidden="1">#REF!</definedName>
    <definedName name="y" localSheetId="110" hidden="1">#REF!</definedName>
    <definedName name="y" localSheetId="111" hidden="1">#REF!</definedName>
    <definedName name="y" hidden="1">#REF!</definedName>
    <definedName name="yuni" localSheetId="0" hidden="1">#REF!</definedName>
    <definedName name="yuni" localSheetId="115" hidden="1">#REF!</definedName>
    <definedName name="yuni" localSheetId="168" hidden="1">#REF!</definedName>
    <definedName name="yuni" localSheetId="169" hidden="1">#REF!</definedName>
    <definedName name="yuni" localSheetId="170" hidden="1">#REF!</definedName>
    <definedName name="yuni" localSheetId="171" hidden="1">#REF!</definedName>
    <definedName name="yuni" localSheetId="172" hidden="1">#REF!</definedName>
    <definedName name="yuni" localSheetId="181" hidden="1">#REF!</definedName>
    <definedName name="yuni" localSheetId="44" hidden="1">#REF!</definedName>
    <definedName name="yuni" localSheetId="45" hidden="1">#REF!</definedName>
    <definedName name="yuni" localSheetId="46" hidden="1">#REF!</definedName>
    <definedName name="yuni" localSheetId="47" hidden="1">#REF!</definedName>
    <definedName name="yuni" localSheetId="48" hidden="1">#REF!</definedName>
    <definedName name="yuni" localSheetId="49" hidden="1">#REF!</definedName>
    <definedName name="yuni" localSheetId="50" hidden="1">#REF!</definedName>
    <definedName name="yuni" localSheetId="54" hidden="1">#REF!</definedName>
    <definedName name="yuni" localSheetId="55" hidden="1">#REF!</definedName>
    <definedName name="yuni" localSheetId="56" hidden="1">#REF!</definedName>
    <definedName name="yuni" localSheetId="57" hidden="1">#REF!</definedName>
    <definedName name="yuni" localSheetId="58" hidden="1">#REF!</definedName>
    <definedName name="yuni" localSheetId="59" hidden="1">#REF!</definedName>
    <definedName name="yuni" localSheetId="60" hidden="1">#REF!</definedName>
    <definedName name="yuni" localSheetId="61" hidden="1">#REF!</definedName>
    <definedName name="yuni" localSheetId="86" hidden="1">#REF!</definedName>
    <definedName name="yuni" localSheetId="102" hidden="1">#REF!</definedName>
    <definedName name="yuni" localSheetId="112" hidden="1">#REF!</definedName>
    <definedName name="yuni" localSheetId="113" hidden="1">#REF!</definedName>
    <definedName name="yuni" localSheetId="114" hidden="1">#REF!</definedName>
    <definedName name="yuni" localSheetId="103" hidden="1">#REF!</definedName>
    <definedName name="yuni" localSheetId="104" hidden="1">#REF!</definedName>
    <definedName name="yuni" localSheetId="105" hidden="1">#REF!</definedName>
    <definedName name="yuni" localSheetId="106" hidden="1">#REF!</definedName>
    <definedName name="yuni" localSheetId="107" hidden="1">#REF!</definedName>
    <definedName name="yuni" localSheetId="108" hidden="1">#REF!</definedName>
    <definedName name="yuni" localSheetId="109" hidden="1">#REF!</definedName>
    <definedName name="yuni" localSheetId="110" hidden="1">#REF!</definedName>
    <definedName name="yuni" localSheetId="111" hidden="1">#REF!</definedName>
    <definedName name="yuni" hidden="1">#REF!</definedName>
    <definedName name="yyyy" localSheetId="0" hidden="1">{"Riqfin97",#N/A,FALSE,"Tran";"Riqfinpro",#N/A,FALSE,"Tran"}</definedName>
    <definedName name="yyyy" localSheetId="115" hidden="1">{"Riqfin97",#N/A,FALSE,"Tran";"Riqfinpro",#N/A,FALSE,"Tran"}</definedName>
    <definedName name="yyyy" localSheetId="121" hidden="1">{"Riqfin97",#N/A,FALSE,"Tran";"Riqfinpro",#N/A,FALSE,"Tran"}</definedName>
    <definedName name="yyyy" localSheetId="122" hidden="1">{"Riqfin97",#N/A,FALSE,"Tran";"Riqfinpro",#N/A,FALSE,"Tran"}</definedName>
    <definedName name="yyyy" localSheetId="123" hidden="1">{"Riqfin97",#N/A,FALSE,"Tran";"Riqfinpro",#N/A,FALSE,"Tran"}</definedName>
    <definedName name="yyyy" localSheetId="117" hidden="1">{"Riqfin97",#N/A,FALSE,"Tran";"Riqfinpro",#N/A,FALSE,"Tran"}</definedName>
    <definedName name="yyyy" localSheetId="118" hidden="1">{"Riqfin97",#N/A,FALSE,"Tran";"Riqfinpro",#N/A,FALSE,"Tran"}</definedName>
    <definedName name="yyyy" localSheetId="119" hidden="1">{"Riqfin97",#N/A,FALSE,"Tran";"Riqfinpro",#N/A,FALSE,"Tran"}</definedName>
    <definedName name="yyyy" localSheetId="120" hidden="1">{"Riqfin97",#N/A,FALSE,"Tran";"Riqfinpro",#N/A,FALSE,"Tran"}</definedName>
    <definedName name="yyyy" localSheetId="154" hidden="1">{"Riqfin97",#N/A,FALSE,"Tran";"Riqfinpro",#N/A,FALSE,"Tran"}</definedName>
    <definedName name="yyyy" localSheetId="160" hidden="1">{"Riqfin97",#N/A,FALSE,"Tran";"Riqfinpro",#N/A,FALSE,"Tran"}</definedName>
    <definedName name="yyyy" localSheetId="163" hidden="1">{"Riqfin97",#N/A,FALSE,"Tran";"Riqfinpro",#N/A,FALSE,"Tran"}</definedName>
    <definedName name="yyyy" localSheetId="168" hidden="1">{"Riqfin97",#N/A,FALSE,"Tran";"Riqfinpro",#N/A,FALSE,"Tran"}</definedName>
    <definedName name="yyyy" localSheetId="169" hidden="1">{"Riqfin97",#N/A,FALSE,"Tran";"Riqfinpro",#N/A,FALSE,"Tran"}</definedName>
    <definedName name="yyyy" localSheetId="170" hidden="1">{"Riqfin97",#N/A,FALSE,"Tran";"Riqfinpro",#N/A,FALSE,"Tran"}</definedName>
    <definedName name="yyyy" localSheetId="171" hidden="1">{"Riqfin97",#N/A,FALSE,"Tran";"Riqfinpro",#N/A,FALSE,"Tran"}</definedName>
    <definedName name="yyyy" localSheetId="172" hidden="1">{"Riqfin97",#N/A,FALSE,"Tran";"Riqfinpro",#N/A,FALSE,"Tran"}</definedName>
    <definedName name="yyyy" localSheetId="181"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67" hidden="1">{"Riqfin97",#N/A,FALSE,"Tran";"Riqfinpro",#N/A,FALSE,"Tran"}</definedName>
    <definedName name="yyyy" localSheetId="86" hidden="1">{"Riqfin97",#N/A,FALSE,"Tran";"Riqfinpro",#N/A,FALSE,"Tran"}</definedName>
    <definedName name="yyyy" localSheetId="102" hidden="1">{"Riqfin97",#N/A,FALSE,"Tran";"Riqfinpro",#N/A,FALSE,"Tran"}</definedName>
    <definedName name="yyyy" localSheetId="112" hidden="1">{"Riqfin97",#N/A,FALSE,"Tran";"Riqfinpro",#N/A,FALSE,"Tran"}</definedName>
    <definedName name="yyyy" localSheetId="113" hidden="1">{"Riqfin97",#N/A,FALSE,"Tran";"Riqfinpro",#N/A,FALSE,"Tran"}</definedName>
    <definedName name="yyyy" localSheetId="114" hidden="1">{"Riqfin97",#N/A,FALSE,"Tran";"Riqfinpro",#N/A,FALSE,"Tran"}</definedName>
    <definedName name="yyyy" localSheetId="103" hidden="1">{"Riqfin97",#N/A,FALSE,"Tran";"Riqfinpro",#N/A,FALSE,"Tran"}</definedName>
    <definedName name="yyyy" localSheetId="104" hidden="1">{"Riqfin97",#N/A,FALSE,"Tran";"Riqfinpro",#N/A,FALSE,"Tran"}</definedName>
    <definedName name="yyyy" localSheetId="105"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74" hidden="1">{"Riqfin97",#N/A,FALSE,"Tran";"Riqfinpro",#N/A,FALSE,"Tran"}</definedName>
    <definedName name="yyyy" localSheetId="66" hidden="1">{"Riqfin97",#N/A,FALSE,"Tran";"Riqfinpro",#N/A,FALSE,"Tran"}</definedName>
    <definedName name="yyyy" localSheetId="70" hidden="1">{"Riqfin97",#N/A,FALSE,"Tran";"Riqfinpro",#N/A,FALSE,"Tran"}</definedName>
    <definedName name="yyyy" hidden="1">{"Riqfin97",#N/A,FALSE,"Tran";"Riqfinpro",#N/A,FALSE,"Tran"}</definedName>
    <definedName name="Z_00C67BFA_FEDD_11D1_98B3_00C04FC96ABD_.wvu.Rows" localSheetId="0" hidden="1">[18]BOP!$A$36:$IV$36,[18]BOP!$A$44:$IV$44,[18]BOP!$A$59:$IV$59,[18]BOP!#REF!,[18]BOP!#REF!,[18]BOP!$A$81:$IV$88</definedName>
    <definedName name="Z_00C67BFA_FEDD_11D1_98B3_00C04FC96ABD_.wvu.Rows" localSheetId="115" hidden="1">[18]BOP!$A$36:$IV$36,[18]BOP!$A$44:$IV$44,[18]BOP!$A$59:$IV$59,[18]BOP!#REF!,[18]BOP!#REF!,[18]BOP!$A$81:$IV$88</definedName>
    <definedName name="Z_00C67BFA_FEDD_11D1_98B3_00C04FC96ABD_.wvu.Rows" localSheetId="168" hidden="1">[18]BOP!$A$36:$IV$36,[18]BOP!$A$44:$IV$44,[18]BOP!$A$59:$IV$59,[18]BOP!#REF!,[18]BOP!#REF!,[18]BOP!$A$81:$IV$88</definedName>
    <definedName name="Z_00C67BFA_FEDD_11D1_98B3_00C04FC96ABD_.wvu.Rows" localSheetId="169" hidden="1">[18]BOP!$A$36:$IV$36,[18]BOP!$A$44:$IV$44,[18]BOP!$A$59:$IV$59,[18]BOP!#REF!,[18]BOP!#REF!,[18]BOP!$A$81:$IV$88</definedName>
    <definedName name="Z_00C67BFA_FEDD_11D1_98B3_00C04FC96ABD_.wvu.Rows" localSheetId="170" hidden="1">[18]BOP!$A$36:$IV$36,[18]BOP!$A$44:$IV$44,[18]BOP!$A$59:$IV$59,[18]BOP!#REF!,[18]BOP!#REF!,[18]BOP!$A$81:$IV$88</definedName>
    <definedName name="Z_00C67BFA_FEDD_11D1_98B3_00C04FC96ABD_.wvu.Rows" localSheetId="171" hidden="1">[18]BOP!$A$36:$IV$36,[18]BOP!$A$44:$IV$44,[18]BOP!$A$59:$IV$59,[18]BOP!#REF!,[18]BOP!#REF!,[18]BOP!$A$81:$IV$88</definedName>
    <definedName name="Z_00C67BFA_FEDD_11D1_98B3_00C04FC96ABD_.wvu.Rows" localSheetId="172" hidden="1">[18]BOP!$A$36:$IV$36,[18]BOP!$A$44:$IV$44,[18]BOP!$A$59:$IV$59,[18]BOP!#REF!,[18]BOP!#REF!,[18]BOP!$A$81:$IV$88</definedName>
    <definedName name="Z_00C67BFA_FEDD_11D1_98B3_00C04FC96ABD_.wvu.Rows" localSheetId="181" hidden="1">[18]BOP!$A$36:$IV$36,[18]BOP!$A$44:$IV$44,[18]BOP!$A$59:$IV$59,[18]BOP!#REF!,[18]BOP!#REF!,[18]BOP!$A$81:$IV$88</definedName>
    <definedName name="Z_00C67BFA_FEDD_11D1_98B3_00C04FC96ABD_.wvu.Rows" localSheetId="45" hidden="1">[18]BOP!$A$36:$IV$36,[18]BOP!$A$44:$IV$44,[18]BOP!$A$59:$IV$59,[18]BOP!#REF!,[18]BOP!#REF!,[18]BOP!$A$81:$IV$88</definedName>
    <definedName name="Z_00C67BFA_FEDD_11D1_98B3_00C04FC96ABD_.wvu.Rows" localSheetId="46" hidden="1">[18]BOP!$A$36:$IV$36,[18]BOP!$A$44:$IV$44,[18]BOP!$A$59:$IV$59,[18]BOP!#REF!,[18]BOP!#REF!,[18]BOP!$A$81:$IV$88</definedName>
    <definedName name="Z_00C67BFA_FEDD_11D1_98B3_00C04FC96ABD_.wvu.Rows" localSheetId="47" hidden="1">[18]BOP!$A$36:$IV$36,[18]BOP!$A$44:$IV$44,[18]BOP!$A$59:$IV$59,[18]BOP!#REF!,[18]BOP!#REF!,[18]BOP!$A$81:$IV$88</definedName>
    <definedName name="Z_00C67BFA_FEDD_11D1_98B3_00C04FC96ABD_.wvu.Rows" localSheetId="48" hidden="1">[18]BOP!$A$36:$IV$36,[18]BOP!$A$44:$IV$44,[18]BOP!$A$59:$IV$59,[18]BOP!#REF!,[18]BOP!#REF!,[18]BOP!$A$81:$IV$88</definedName>
    <definedName name="Z_00C67BFA_FEDD_11D1_98B3_00C04FC96ABD_.wvu.Rows" localSheetId="49" hidden="1">[18]BOP!$A$36:$IV$36,[18]BOP!$A$44:$IV$44,[18]BOP!$A$59:$IV$59,[18]BOP!#REF!,[18]BOP!#REF!,[18]BOP!$A$81:$IV$88</definedName>
    <definedName name="Z_00C67BFA_FEDD_11D1_98B3_00C04FC96ABD_.wvu.Rows" localSheetId="50" hidden="1">[18]BOP!$A$36:$IV$36,[18]BOP!$A$44:$IV$44,[18]BOP!$A$59:$IV$59,[18]BOP!#REF!,[18]BOP!#REF!,[18]BOP!$A$81:$IV$88</definedName>
    <definedName name="Z_00C67BFA_FEDD_11D1_98B3_00C04FC96ABD_.wvu.Rows" localSheetId="54" hidden="1">[18]BOP!$A$36:$IV$36,[18]BOP!$A$44:$IV$44,[18]BOP!$A$59:$IV$59,[18]BOP!#REF!,[18]BOP!#REF!,[18]BOP!$A$81:$IV$88</definedName>
    <definedName name="Z_00C67BFA_FEDD_11D1_98B3_00C04FC96ABD_.wvu.Rows" localSheetId="55" hidden="1">[18]BOP!$A$36:$IV$36,[18]BOP!$A$44:$IV$44,[18]BOP!$A$59:$IV$59,[18]BOP!#REF!,[18]BOP!#REF!,[18]BOP!$A$81:$IV$88</definedName>
    <definedName name="Z_00C67BFA_FEDD_11D1_98B3_00C04FC96ABD_.wvu.Rows" localSheetId="56" hidden="1">[18]BOP!$A$36:$IV$36,[18]BOP!$A$44:$IV$44,[18]BOP!$A$59:$IV$59,[18]BOP!#REF!,[18]BOP!#REF!,[18]BOP!$A$81:$IV$88</definedName>
    <definedName name="Z_00C67BFA_FEDD_11D1_98B3_00C04FC96ABD_.wvu.Rows" localSheetId="57" hidden="1">[18]BOP!$A$36:$IV$36,[18]BOP!$A$44:$IV$44,[18]BOP!$A$59:$IV$59,[18]BOP!#REF!,[18]BOP!#REF!,[18]BOP!$A$81:$IV$88</definedName>
    <definedName name="Z_00C67BFA_FEDD_11D1_98B3_00C04FC96ABD_.wvu.Rows" localSheetId="58" hidden="1">[18]BOP!$A$36:$IV$36,[18]BOP!$A$44:$IV$44,[18]BOP!$A$59:$IV$59,[18]BOP!#REF!,[18]BOP!#REF!,[18]BOP!$A$81:$IV$88</definedName>
    <definedName name="Z_00C67BFA_FEDD_11D1_98B3_00C04FC96ABD_.wvu.Rows" localSheetId="59" hidden="1">[18]BOP!$A$36:$IV$36,[18]BOP!$A$44:$IV$44,[18]BOP!$A$59:$IV$59,[18]BOP!#REF!,[18]BOP!#REF!,[18]BOP!$A$81:$IV$88</definedName>
    <definedName name="Z_00C67BFA_FEDD_11D1_98B3_00C04FC96ABD_.wvu.Rows" localSheetId="60" hidden="1">[18]BOP!$A$36:$IV$36,[18]BOP!$A$44:$IV$44,[18]BOP!$A$59:$IV$59,[18]BOP!#REF!,[18]BOP!#REF!,[18]BOP!$A$81:$IV$88</definedName>
    <definedName name="Z_00C67BFA_FEDD_11D1_98B3_00C04FC96ABD_.wvu.Rows" localSheetId="61" hidden="1">[18]BOP!$A$36:$IV$36,[18]BOP!$A$44:$IV$44,[18]BOP!$A$59:$IV$59,[18]BOP!#REF!,[18]BOP!#REF!,[18]BOP!$A$81:$IV$88</definedName>
    <definedName name="Z_00C67BFA_FEDD_11D1_98B3_00C04FC96ABD_.wvu.Rows" localSheetId="62" hidden="1">[18]BOP!$A$36:$IV$36,[18]BOP!$A$44:$IV$44,[18]BOP!$A$59:$IV$59,[18]BOP!#REF!,[18]BOP!#REF!,[18]BOP!$A$81:$IV$88</definedName>
    <definedName name="Z_00C67BFA_FEDD_11D1_98B3_00C04FC96ABD_.wvu.Rows" localSheetId="86" hidden="1">[18]BOP!$A$36:$IV$36,[18]BOP!$A$44:$IV$44,[18]BOP!$A$59:$IV$59,[18]BOP!#REF!,[18]BOP!#REF!,[18]BOP!$A$81:$IV$88</definedName>
    <definedName name="Z_00C67BFA_FEDD_11D1_98B3_00C04FC96ABD_.wvu.Rows" localSheetId="102" hidden="1">[18]BOP!$A$36:$IV$36,[18]BOP!$A$44:$IV$44,[18]BOP!$A$59:$IV$59,[18]BOP!#REF!,[18]BOP!#REF!,[18]BOP!$A$81:$IV$88</definedName>
    <definedName name="Z_00C67BFA_FEDD_11D1_98B3_00C04FC96ABD_.wvu.Rows" localSheetId="112" hidden="1">[18]BOP!$A$36:$IV$36,[18]BOP!$A$44:$IV$44,[18]BOP!$A$59:$IV$59,[18]BOP!#REF!,[18]BOP!#REF!,[18]BOP!$A$81:$IV$88</definedName>
    <definedName name="Z_00C67BFA_FEDD_11D1_98B3_00C04FC96ABD_.wvu.Rows" localSheetId="113" hidden="1">[18]BOP!$A$36:$IV$36,[18]BOP!$A$44:$IV$44,[18]BOP!$A$59:$IV$59,[18]BOP!#REF!,[18]BOP!#REF!,[18]BOP!$A$81:$IV$88</definedName>
    <definedName name="Z_00C67BFA_FEDD_11D1_98B3_00C04FC96ABD_.wvu.Rows" localSheetId="114" hidden="1">[18]BOP!$A$36:$IV$36,[18]BOP!$A$44:$IV$44,[18]BOP!$A$59:$IV$59,[18]BOP!#REF!,[18]BOP!#REF!,[18]BOP!$A$81:$IV$88</definedName>
    <definedName name="Z_00C67BFA_FEDD_11D1_98B3_00C04FC96ABD_.wvu.Rows" localSheetId="103" hidden="1">[18]BOP!$A$36:$IV$36,[18]BOP!$A$44:$IV$44,[18]BOP!$A$59:$IV$59,[18]BOP!#REF!,[18]BOP!#REF!,[18]BOP!$A$81:$IV$88</definedName>
    <definedName name="Z_00C67BFA_FEDD_11D1_98B3_00C04FC96ABD_.wvu.Rows" localSheetId="104" hidden="1">[18]BOP!$A$36:$IV$36,[18]BOP!$A$44:$IV$44,[18]BOP!$A$59:$IV$59,[18]BOP!#REF!,[18]BOP!#REF!,[18]BOP!$A$81:$IV$88</definedName>
    <definedName name="Z_00C67BFA_FEDD_11D1_98B3_00C04FC96ABD_.wvu.Rows" localSheetId="105" hidden="1">[18]BOP!$A$36:$IV$36,[18]BOP!$A$44:$IV$44,[18]BOP!$A$59:$IV$59,[18]BOP!#REF!,[18]BOP!#REF!,[18]BOP!$A$81:$IV$88</definedName>
    <definedName name="Z_00C67BFA_FEDD_11D1_98B3_00C04FC96ABD_.wvu.Rows" localSheetId="106" hidden="1">[18]BOP!$A$36:$IV$36,[18]BOP!$A$44:$IV$44,[18]BOP!$A$59:$IV$59,[18]BOP!#REF!,[18]BOP!#REF!,[18]BOP!$A$81:$IV$88</definedName>
    <definedName name="Z_00C67BFA_FEDD_11D1_98B3_00C04FC96ABD_.wvu.Rows" localSheetId="107" hidden="1">[18]BOP!$A$36:$IV$36,[18]BOP!$A$44:$IV$44,[18]BOP!$A$59:$IV$59,[18]BOP!#REF!,[18]BOP!#REF!,[18]BOP!$A$81:$IV$88</definedName>
    <definedName name="Z_00C67BFA_FEDD_11D1_98B3_00C04FC96ABD_.wvu.Rows" localSheetId="108" hidden="1">[18]BOP!$A$36:$IV$36,[18]BOP!$A$44:$IV$44,[18]BOP!$A$59:$IV$59,[18]BOP!#REF!,[18]BOP!#REF!,[18]BOP!$A$81:$IV$88</definedName>
    <definedName name="Z_00C67BFA_FEDD_11D1_98B3_00C04FC96ABD_.wvu.Rows" localSheetId="109" hidden="1">[18]BOP!$A$36:$IV$36,[18]BOP!$A$44:$IV$44,[18]BOP!$A$59:$IV$59,[18]BOP!#REF!,[18]BOP!#REF!,[18]BOP!$A$81:$IV$88</definedName>
    <definedName name="Z_00C67BFA_FEDD_11D1_98B3_00C04FC96ABD_.wvu.Rows" localSheetId="110" hidden="1">[18]BOP!$A$36:$IV$36,[18]BOP!$A$44:$IV$44,[18]BOP!$A$59:$IV$59,[18]BOP!#REF!,[18]BOP!#REF!,[18]BOP!$A$81:$IV$88</definedName>
    <definedName name="Z_00C67BFA_FEDD_11D1_98B3_00C04FC96ABD_.wvu.Rows" localSheetId="111" hidden="1">[18]BOP!$A$36:$IV$36,[18]BOP!$A$44:$IV$44,[18]BOP!$A$59:$IV$59,[18]BOP!#REF!,[18]BOP!#REF!,[18]BOP!$A$81:$IV$88</definedName>
    <definedName name="Z_00C67BFA_FEDD_11D1_98B3_00C04FC96ABD_.wvu.Rows" hidden="1">[18]BOP!$A$36:$IV$36,[18]BOP!$A$44:$IV$44,[18]BOP!$A$59:$IV$59,[18]BOP!#REF!,[18]BOP!#REF!,[18]BOP!$A$81:$IV$88</definedName>
    <definedName name="Z_00C67BFB_FEDD_11D1_98B3_00C04FC96ABD_.wvu.Rows" localSheetId="0" hidden="1">[18]BOP!$A$36:$IV$36,[18]BOP!$A$44:$IV$44,[18]BOP!$A$59:$IV$59,[18]BOP!#REF!,[18]BOP!#REF!,[18]BOP!$A$81:$IV$88</definedName>
    <definedName name="Z_00C67BFB_FEDD_11D1_98B3_00C04FC96ABD_.wvu.Rows" localSheetId="115" hidden="1">[18]BOP!$A$36:$IV$36,[18]BOP!$A$44:$IV$44,[18]BOP!$A$59:$IV$59,[18]BOP!#REF!,[18]BOP!#REF!,[18]BOP!$A$81:$IV$88</definedName>
    <definedName name="Z_00C67BFB_FEDD_11D1_98B3_00C04FC96ABD_.wvu.Rows" localSheetId="168" hidden="1">[18]BOP!$A$36:$IV$36,[18]BOP!$A$44:$IV$44,[18]BOP!$A$59:$IV$59,[18]BOP!#REF!,[18]BOP!#REF!,[18]BOP!$A$81:$IV$88</definedName>
    <definedName name="Z_00C67BFB_FEDD_11D1_98B3_00C04FC96ABD_.wvu.Rows" localSheetId="169" hidden="1">[18]BOP!$A$36:$IV$36,[18]BOP!$A$44:$IV$44,[18]BOP!$A$59:$IV$59,[18]BOP!#REF!,[18]BOP!#REF!,[18]BOP!$A$81:$IV$88</definedName>
    <definedName name="Z_00C67BFB_FEDD_11D1_98B3_00C04FC96ABD_.wvu.Rows" localSheetId="170" hidden="1">[18]BOP!$A$36:$IV$36,[18]BOP!$A$44:$IV$44,[18]BOP!$A$59:$IV$59,[18]BOP!#REF!,[18]BOP!#REF!,[18]BOP!$A$81:$IV$88</definedName>
    <definedName name="Z_00C67BFB_FEDD_11D1_98B3_00C04FC96ABD_.wvu.Rows" localSheetId="171" hidden="1">[18]BOP!$A$36:$IV$36,[18]BOP!$A$44:$IV$44,[18]BOP!$A$59:$IV$59,[18]BOP!#REF!,[18]BOP!#REF!,[18]BOP!$A$81:$IV$88</definedName>
    <definedName name="Z_00C67BFB_FEDD_11D1_98B3_00C04FC96ABD_.wvu.Rows" localSheetId="172" hidden="1">[18]BOP!$A$36:$IV$36,[18]BOP!$A$44:$IV$44,[18]BOP!$A$59:$IV$59,[18]BOP!#REF!,[18]BOP!#REF!,[18]BOP!$A$81:$IV$88</definedName>
    <definedName name="Z_00C67BFB_FEDD_11D1_98B3_00C04FC96ABD_.wvu.Rows" localSheetId="181" hidden="1">[18]BOP!$A$36:$IV$36,[18]BOP!$A$44:$IV$44,[18]BOP!$A$59:$IV$59,[18]BOP!#REF!,[18]BOP!#REF!,[18]BOP!$A$81:$IV$88</definedName>
    <definedName name="Z_00C67BFB_FEDD_11D1_98B3_00C04FC96ABD_.wvu.Rows" localSheetId="45" hidden="1">[18]BOP!$A$36:$IV$36,[18]BOP!$A$44:$IV$44,[18]BOP!$A$59:$IV$59,[18]BOP!#REF!,[18]BOP!#REF!,[18]BOP!$A$81:$IV$88</definedName>
    <definedName name="Z_00C67BFB_FEDD_11D1_98B3_00C04FC96ABD_.wvu.Rows" localSheetId="46" hidden="1">[18]BOP!$A$36:$IV$36,[18]BOP!$A$44:$IV$44,[18]BOP!$A$59:$IV$59,[18]BOP!#REF!,[18]BOP!#REF!,[18]BOP!$A$81:$IV$88</definedName>
    <definedName name="Z_00C67BFB_FEDD_11D1_98B3_00C04FC96ABD_.wvu.Rows" localSheetId="47" hidden="1">[18]BOP!$A$36:$IV$36,[18]BOP!$A$44:$IV$44,[18]BOP!$A$59:$IV$59,[18]BOP!#REF!,[18]BOP!#REF!,[18]BOP!$A$81:$IV$88</definedName>
    <definedName name="Z_00C67BFB_FEDD_11D1_98B3_00C04FC96ABD_.wvu.Rows" localSheetId="48" hidden="1">[18]BOP!$A$36:$IV$36,[18]BOP!$A$44:$IV$44,[18]BOP!$A$59:$IV$59,[18]BOP!#REF!,[18]BOP!#REF!,[18]BOP!$A$81:$IV$88</definedName>
    <definedName name="Z_00C67BFB_FEDD_11D1_98B3_00C04FC96ABD_.wvu.Rows" localSheetId="49" hidden="1">[18]BOP!$A$36:$IV$36,[18]BOP!$A$44:$IV$44,[18]BOP!$A$59:$IV$59,[18]BOP!#REF!,[18]BOP!#REF!,[18]BOP!$A$81:$IV$88</definedName>
    <definedName name="Z_00C67BFB_FEDD_11D1_98B3_00C04FC96ABD_.wvu.Rows" localSheetId="50" hidden="1">[18]BOP!$A$36:$IV$36,[18]BOP!$A$44:$IV$44,[18]BOP!$A$59:$IV$59,[18]BOP!#REF!,[18]BOP!#REF!,[18]BOP!$A$81:$IV$88</definedName>
    <definedName name="Z_00C67BFB_FEDD_11D1_98B3_00C04FC96ABD_.wvu.Rows" localSheetId="54" hidden="1">[18]BOP!$A$36:$IV$36,[18]BOP!$A$44:$IV$44,[18]BOP!$A$59:$IV$59,[18]BOP!#REF!,[18]BOP!#REF!,[18]BOP!$A$81:$IV$88</definedName>
    <definedName name="Z_00C67BFB_FEDD_11D1_98B3_00C04FC96ABD_.wvu.Rows" localSheetId="55" hidden="1">[18]BOP!$A$36:$IV$36,[18]BOP!$A$44:$IV$44,[18]BOP!$A$59:$IV$59,[18]BOP!#REF!,[18]BOP!#REF!,[18]BOP!$A$81:$IV$88</definedName>
    <definedName name="Z_00C67BFB_FEDD_11D1_98B3_00C04FC96ABD_.wvu.Rows" localSheetId="56" hidden="1">[18]BOP!$A$36:$IV$36,[18]BOP!$A$44:$IV$44,[18]BOP!$A$59:$IV$59,[18]BOP!#REF!,[18]BOP!#REF!,[18]BOP!$A$81:$IV$88</definedName>
    <definedName name="Z_00C67BFB_FEDD_11D1_98B3_00C04FC96ABD_.wvu.Rows" localSheetId="57" hidden="1">[18]BOP!$A$36:$IV$36,[18]BOP!$A$44:$IV$44,[18]BOP!$A$59:$IV$59,[18]BOP!#REF!,[18]BOP!#REF!,[18]BOP!$A$81:$IV$88</definedName>
    <definedName name="Z_00C67BFB_FEDD_11D1_98B3_00C04FC96ABD_.wvu.Rows" localSheetId="58" hidden="1">[18]BOP!$A$36:$IV$36,[18]BOP!$A$44:$IV$44,[18]BOP!$A$59:$IV$59,[18]BOP!#REF!,[18]BOP!#REF!,[18]BOP!$A$81:$IV$88</definedName>
    <definedName name="Z_00C67BFB_FEDD_11D1_98B3_00C04FC96ABD_.wvu.Rows" localSheetId="59" hidden="1">[18]BOP!$A$36:$IV$36,[18]BOP!$A$44:$IV$44,[18]BOP!$A$59:$IV$59,[18]BOP!#REF!,[18]BOP!#REF!,[18]BOP!$A$81:$IV$88</definedName>
    <definedName name="Z_00C67BFB_FEDD_11D1_98B3_00C04FC96ABD_.wvu.Rows" localSheetId="60" hidden="1">[18]BOP!$A$36:$IV$36,[18]BOP!$A$44:$IV$44,[18]BOP!$A$59:$IV$59,[18]BOP!#REF!,[18]BOP!#REF!,[18]BOP!$A$81:$IV$88</definedName>
    <definedName name="Z_00C67BFB_FEDD_11D1_98B3_00C04FC96ABD_.wvu.Rows" localSheetId="61" hidden="1">[18]BOP!$A$36:$IV$36,[18]BOP!$A$44:$IV$44,[18]BOP!$A$59:$IV$59,[18]BOP!#REF!,[18]BOP!#REF!,[18]BOP!$A$81:$IV$88</definedName>
    <definedName name="Z_00C67BFB_FEDD_11D1_98B3_00C04FC96ABD_.wvu.Rows" localSheetId="86" hidden="1">[18]BOP!$A$36:$IV$36,[18]BOP!$A$44:$IV$44,[18]BOP!$A$59:$IV$59,[18]BOP!#REF!,[18]BOP!#REF!,[18]BOP!$A$81:$IV$88</definedName>
    <definedName name="Z_00C67BFB_FEDD_11D1_98B3_00C04FC96ABD_.wvu.Rows" localSheetId="102" hidden="1">[18]BOP!$A$36:$IV$36,[18]BOP!$A$44:$IV$44,[18]BOP!$A$59:$IV$59,[18]BOP!#REF!,[18]BOP!#REF!,[18]BOP!$A$81:$IV$88</definedName>
    <definedName name="Z_00C67BFB_FEDD_11D1_98B3_00C04FC96ABD_.wvu.Rows" localSheetId="112" hidden="1">[18]BOP!$A$36:$IV$36,[18]BOP!$A$44:$IV$44,[18]BOP!$A$59:$IV$59,[18]BOP!#REF!,[18]BOP!#REF!,[18]BOP!$A$81:$IV$88</definedName>
    <definedName name="Z_00C67BFB_FEDD_11D1_98B3_00C04FC96ABD_.wvu.Rows" localSheetId="113" hidden="1">[18]BOP!$A$36:$IV$36,[18]BOP!$A$44:$IV$44,[18]BOP!$A$59:$IV$59,[18]BOP!#REF!,[18]BOP!#REF!,[18]BOP!$A$81:$IV$88</definedName>
    <definedName name="Z_00C67BFB_FEDD_11D1_98B3_00C04FC96ABD_.wvu.Rows" localSheetId="114" hidden="1">[18]BOP!$A$36:$IV$36,[18]BOP!$A$44:$IV$44,[18]BOP!$A$59:$IV$59,[18]BOP!#REF!,[18]BOP!#REF!,[18]BOP!$A$81:$IV$88</definedName>
    <definedName name="Z_00C67BFB_FEDD_11D1_98B3_00C04FC96ABD_.wvu.Rows" localSheetId="103" hidden="1">[18]BOP!$A$36:$IV$36,[18]BOP!$A$44:$IV$44,[18]BOP!$A$59:$IV$59,[18]BOP!#REF!,[18]BOP!#REF!,[18]BOP!$A$81:$IV$88</definedName>
    <definedName name="Z_00C67BFB_FEDD_11D1_98B3_00C04FC96ABD_.wvu.Rows" localSheetId="104" hidden="1">[18]BOP!$A$36:$IV$36,[18]BOP!$A$44:$IV$44,[18]BOP!$A$59:$IV$59,[18]BOP!#REF!,[18]BOP!#REF!,[18]BOP!$A$81:$IV$88</definedName>
    <definedName name="Z_00C67BFB_FEDD_11D1_98B3_00C04FC96ABD_.wvu.Rows" localSheetId="105" hidden="1">[18]BOP!$A$36:$IV$36,[18]BOP!$A$44:$IV$44,[18]BOP!$A$59:$IV$59,[18]BOP!#REF!,[18]BOP!#REF!,[18]BOP!$A$81:$IV$88</definedName>
    <definedName name="Z_00C67BFB_FEDD_11D1_98B3_00C04FC96ABD_.wvu.Rows" localSheetId="106" hidden="1">[18]BOP!$A$36:$IV$36,[18]BOP!$A$44:$IV$44,[18]BOP!$A$59:$IV$59,[18]BOP!#REF!,[18]BOP!#REF!,[18]BOP!$A$81:$IV$88</definedName>
    <definedName name="Z_00C67BFB_FEDD_11D1_98B3_00C04FC96ABD_.wvu.Rows" localSheetId="107" hidden="1">[18]BOP!$A$36:$IV$36,[18]BOP!$A$44:$IV$44,[18]BOP!$A$59:$IV$59,[18]BOP!#REF!,[18]BOP!#REF!,[18]BOP!$A$81:$IV$88</definedName>
    <definedName name="Z_00C67BFB_FEDD_11D1_98B3_00C04FC96ABD_.wvu.Rows" localSheetId="108" hidden="1">[18]BOP!$A$36:$IV$36,[18]BOP!$A$44:$IV$44,[18]BOP!$A$59:$IV$59,[18]BOP!#REF!,[18]BOP!#REF!,[18]BOP!$A$81:$IV$88</definedName>
    <definedName name="Z_00C67BFB_FEDD_11D1_98B3_00C04FC96ABD_.wvu.Rows" localSheetId="109" hidden="1">[18]BOP!$A$36:$IV$36,[18]BOP!$A$44:$IV$44,[18]BOP!$A$59:$IV$59,[18]BOP!#REF!,[18]BOP!#REF!,[18]BOP!$A$81:$IV$88</definedName>
    <definedName name="Z_00C67BFB_FEDD_11D1_98B3_00C04FC96ABD_.wvu.Rows" localSheetId="110" hidden="1">[18]BOP!$A$36:$IV$36,[18]BOP!$A$44:$IV$44,[18]BOP!$A$59:$IV$59,[18]BOP!#REF!,[18]BOP!#REF!,[18]BOP!$A$81:$IV$88</definedName>
    <definedName name="Z_00C67BFB_FEDD_11D1_98B3_00C04FC96ABD_.wvu.Rows" localSheetId="111" hidden="1">[18]BOP!$A$36:$IV$36,[18]BOP!$A$44:$IV$44,[18]BOP!$A$59:$IV$59,[18]BOP!#REF!,[18]BOP!#REF!,[18]BOP!$A$81:$IV$88</definedName>
    <definedName name="Z_00C67BFB_FEDD_11D1_98B3_00C04FC96ABD_.wvu.Rows" hidden="1">[18]BOP!$A$36:$IV$36,[18]BOP!$A$44:$IV$44,[18]BOP!$A$59:$IV$59,[18]BOP!#REF!,[18]BOP!#REF!,[18]BOP!$A$81:$IV$88</definedName>
    <definedName name="Z_00C67BFC_FEDD_11D1_98B3_00C04FC96ABD_.wvu.Rows" localSheetId="0" hidden="1">[18]BOP!$A$36:$IV$36,[18]BOP!$A$44:$IV$44,[18]BOP!$A$59:$IV$59,[18]BOP!#REF!,[18]BOP!#REF!,[18]BOP!$A$81:$IV$88</definedName>
    <definedName name="Z_00C67BFC_FEDD_11D1_98B3_00C04FC96ABD_.wvu.Rows" localSheetId="115" hidden="1">[18]BOP!$A$36:$IV$36,[18]BOP!$A$44:$IV$44,[18]BOP!$A$59:$IV$59,[18]BOP!#REF!,[18]BOP!#REF!,[18]BOP!$A$81:$IV$88</definedName>
    <definedName name="Z_00C67BFC_FEDD_11D1_98B3_00C04FC96ABD_.wvu.Rows" localSheetId="168" hidden="1">[18]BOP!$A$36:$IV$36,[18]BOP!$A$44:$IV$44,[18]BOP!$A$59:$IV$59,[18]BOP!#REF!,[18]BOP!#REF!,[18]BOP!$A$81:$IV$88</definedName>
    <definedName name="Z_00C67BFC_FEDD_11D1_98B3_00C04FC96ABD_.wvu.Rows" localSheetId="169" hidden="1">[18]BOP!$A$36:$IV$36,[18]BOP!$A$44:$IV$44,[18]BOP!$A$59:$IV$59,[18]BOP!#REF!,[18]BOP!#REF!,[18]BOP!$A$81:$IV$88</definedName>
    <definedName name="Z_00C67BFC_FEDD_11D1_98B3_00C04FC96ABD_.wvu.Rows" localSheetId="170" hidden="1">[18]BOP!$A$36:$IV$36,[18]BOP!$A$44:$IV$44,[18]BOP!$A$59:$IV$59,[18]BOP!#REF!,[18]BOP!#REF!,[18]BOP!$A$81:$IV$88</definedName>
    <definedName name="Z_00C67BFC_FEDD_11D1_98B3_00C04FC96ABD_.wvu.Rows" localSheetId="171" hidden="1">[18]BOP!$A$36:$IV$36,[18]BOP!$A$44:$IV$44,[18]BOP!$A$59:$IV$59,[18]BOP!#REF!,[18]BOP!#REF!,[18]BOP!$A$81:$IV$88</definedName>
    <definedName name="Z_00C67BFC_FEDD_11D1_98B3_00C04FC96ABD_.wvu.Rows" localSheetId="172" hidden="1">[18]BOP!$A$36:$IV$36,[18]BOP!$A$44:$IV$44,[18]BOP!$A$59:$IV$59,[18]BOP!#REF!,[18]BOP!#REF!,[18]BOP!$A$81:$IV$88</definedName>
    <definedName name="Z_00C67BFC_FEDD_11D1_98B3_00C04FC96ABD_.wvu.Rows" localSheetId="181" hidden="1">[18]BOP!$A$36:$IV$36,[18]BOP!$A$44:$IV$44,[18]BOP!$A$59:$IV$59,[18]BOP!#REF!,[18]BOP!#REF!,[18]BOP!$A$81:$IV$88</definedName>
    <definedName name="Z_00C67BFC_FEDD_11D1_98B3_00C04FC96ABD_.wvu.Rows" localSheetId="45" hidden="1">[18]BOP!$A$36:$IV$36,[18]BOP!$A$44:$IV$44,[18]BOP!$A$59:$IV$59,[18]BOP!#REF!,[18]BOP!#REF!,[18]BOP!$A$81:$IV$88</definedName>
    <definedName name="Z_00C67BFC_FEDD_11D1_98B3_00C04FC96ABD_.wvu.Rows" localSheetId="46" hidden="1">[18]BOP!$A$36:$IV$36,[18]BOP!$A$44:$IV$44,[18]BOP!$A$59:$IV$59,[18]BOP!#REF!,[18]BOP!#REF!,[18]BOP!$A$81:$IV$88</definedName>
    <definedName name="Z_00C67BFC_FEDD_11D1_98B3_00C04FC96ABD_.wvu.Rows" localSheetId="47" hidden="1">[18]BOP!$A$36:$IV$36,[18]BOP!$A$44:$IV$44,[18]BOP!$A$59:$IV$59,[18]BOP!#REF!,[18]BOP!#REF!,[18]BOP!$A$81:$IV$88</definedName>
    <definedName name="Z_00C67BFC_FEDD_11D1_98B3_00C04FC96ABD_.wvu.Rows" localSheetId="48" hidden="1">[18]BOP!$A$36:$IV$36,[18]BOP!$A$44:$IV$44,[18]BOP!$A$59:$IV$59,[18]BOP!#REF!,[18]BOP!#REF!,[18]BOP!$A$81:$IV$88</definedName>
    <definedName name="Z_00C67BFC_FEDD_11D1_98B3_00C04FC96ABD_.wvu.Rows" localSheetId="49" hidden="1">[18]BOP!$A$36:$IV$36,[18]BOP!$A$44:$IV$44,[18]BOP!$A$59:$IV$59,[18]BOP!#REF!,[18]BOP!#REF!,[18]BOP!$A$81:$IV$88</definedName>
    <definedName name="Z_00C67BFC_FEDD_11D1_98B3_00C04FC96ABD_.wvu.Rows" localSheetId="50" hidden="1">[18]BOP!$A$36:$IV$36,[18]BOP!$A$44:$IV$44,[18]BOP!$A$59:$IV$59,[18]BOP!#REF!,[18]BOP!#REF!,[18]BOP!$A$81:$IV$88</definedName>
    <definedName name="Z_00C67BFC_FEDD_11D1_98B3_00C04FC96ABD_.wvu.Rows" localSheetId="54" hidden="1">[18]BOP!$A$36:$IV$36,[18]BOP!$A$44:$IV$44,[18]BOP!$A$59:$IV$59,[18]BOP!#REF!,[18]BOP!#REF!,[18]BOP!$A$81:$IV$88</definedName>
    <definedName name="Z_00C67BFC_FEDD_11D1_98B3_00C04FC96ABD_.wvu.Rows" localSheetId="55" hidden="1">[18]BOP!$A$36:$IV$36,[18]BOP!$A$44:$IV$44,[18]BOP!$A$59:$IV$59,[18]BOP!#REF!,[18]BOP!#REF!,[18]BOP!$A$81:$IV$88</definedName>
    <definedName name="Z_00C67BFC_FEDD_11D1_98B3_00C04FC96ABD_.wvu.Rows" localSheetId="56" hidden="1">[18]BOP!$A$36:$IV$36,[18]BOP!$A$44:$IV$44,[18]BOP!$A$59:$IV$59,[18]BOP!#REF!,[18]BOP!#REF!,[18]BOP!$A$81:$IV$88</definedName>
    <definedName name="Z_00C67BFC_FEDD_11D1_98B3_00C04FC96ABD_.wvu.Rows" localSheetId="57" hidden="1">[18]BOP!$A$36:$IV$36,[18]BOP!$A$44:$IV$44,[18]BOP!$A$59:$IV$59,[18]BOP!#REF!,[18]BOP!#REF!,[18]BOP!$A$81:$IV$88</definedName>
    <definedName name="Z_00C67BFC_FEDD_11D1_98B3_00C04FC96ABD_.wvu.Rows" localSheetId="58" hidden="1">[18]BOP!$A$36:$IV$36,[18]BOP!$A$44:$IV$44,[18]BOP!$A$59:$IV$59,[18]BOP!#REF!,[18]BOP!#REF!,[18]BOP!$A$81:$IV$88</definedName>
    <definedName name="Z_00C67BFC_FEDD_11D1_98B3_00C04FC96ABD_.wvu.Rows" localSheetId="59" hidden="1">[18]BOP!$A$36:$IV$36,[18]BOP!$A$44:$IV$44,[18]BOP!$A$59:$IV$59,[18]BOP!#REF!,[18]BOP!#REF!,[18]BOP!$A$81:$IV$88</definedName>
    <definedName name="Z_00C67BFC_FEDD_11D1_98B3_00C04FC96ABD_.wvu.Rows" localSheetId="60" hidden="1">[18]BOP!$A$36:$IV$36,[18]BOP!$A$44:$IV$44,[18]BOP!$A$59:$IV$59,[18]BOP!#REF!,[18]BOP!#REF!,[18]BOP!$A$81:$IV$88</definedName>
    <definedName name="Z_00C67BFC_FEDD_11D1_98B3_00C04FC96ABD_.wvu.Rows" localSheetId="61" hidden="1">[18]BOP!$A$36:$IV$36,[18]BOP!$A$44:$IV$44,[18]BOP!$A$59:$IV$59,[18]BOP!#REF!,[18]BOP!#REF!,[18]BOP!$A$81:$IV$88</definedName>
    <definedName name="Z_00C67BFC_FEDD_11D1_98B3_00C04FC96ABD_.wvu.Rows" localSheetId="86" hidden="1">[18]BOP!$A$36:$IV$36,[18]BOP!$A$44:$IV$44,[18]BOP!$A$59:$IV$59,[18]BOP!#REF!,[18]BOP!#REF!,[18]BOP!$A$81:$IV$88</definedName>
    <definedName name="Z_00C67BFC_FEDD_11D1_98B3_00C04FC96ABD_.wvu.Rows" localSheetId="102" hidden="1">[18]BOP!$A$36:$IV$36,[18]BOP!$A$44:$IV$44,[18]BOP!$A$59:$IV$59,[18]BOP!#REF!,[18]BOP!#REF!,[18]BOP!$A$81:$IV$88</definedName>
    <definedName name="Z_00C67BFC_FEDD_11D1_98B3_00C04FC96ABD_.wvu.Rows" localSheetId="112" hidden="1">[18]BOP!$A$36:$IV$36,[18]BOP!$A$44:$IV$44,[18]BOP!$A$59:$IV$59,[18]BOP!#REF!,[18]BOP!#REF!,[18]BOP!$A$81:$IV$88</definedName>
    <definedName name="Z_00C67BFC_FEDD_11D1_98B3_00C04FC96ABD_.wvu.Rows" localSheetId="113" hidden="1">[18]BOP!$A$36:$IV$36,[18]BOP!$A$44:$IV$44,[18]BOP!$A$59:$IV$59,[18]BOP!#REF!,[18]BOP!#REF!,[18]BOP!$A$81:$IV$88</definedName>
    <definedName name="Z_00C67BFC_FEDD_11D1_98B3_00C04FC96ABD_.wvu.Rows" localSheetId="114" hidden="1">[18]BOP!$A$36:$IV$36,[18]BOP!$A$44:$IV$44,[18]BOP!$A$59:$IV$59,[18]BOP!#REF!,[18]BOP!#REF!,[18]BOP!$A$81:$IV$88</definedName>
    <definedName name="Z_00C67BFC_FEDD_11D1_98B3_00C04FC96ABD_.wvu.Rows" localSheetId="103" hidden="1">[18]BOP!$A$36:$IV$36,[18]BOP!$A$44:$IV$44,[18]BOP!$A$59:$IV$59,[18]BOP!#REF!,[18]BOP!#REF!,[18]BOP!$A$81:$IV$88</definedName>
    <definedName name="Z_00C67BFC_FEDD_11D1_98B3_00C04FC96ABD_.wvu.Rows" localSheetId="104" hidden="1">[18]BOP!$A$36:$IV$36,[18]BOP!$A$44:$IV$44,[18]BOP!$A$59:$IV$59,[18]BOP!#REF!,[18]BOP!#REF!,[18]BOP!$A$81:$IV$88</definedName>
    <definedName name="Z_00C67BFC_FEDD_11D1_98B3_00C04FC96ABD_.wvu.Rows" localSheetId="105" hidden="1">[18]BOP!$A$36:$IV$36,[18]BOP!$A$44:$IV$44,[18]BOP!$A$59:$IV$59,[18]BOP!#REF!,[18]BOP!#REF!,[18]BOP!$A$81:$IV$88</definedName>
    <definedName name="Z_00C67BFC_FEDD_11D1_98B3_00C04FC96ABD_.wvu.Rows" localSheetId="106" hidden="1">[18]BOP!$A$36:$IV$36,[18]BOP!$A$44:$IV$44,[18]BOP!$A$59:$IV$59,[18]BOP!#REF!,[18]BOP!#REF!,[18]BOP!$A$81:$IV$88</definedName>
    <definedName name="Z_00C67BFC_FEDD_11D1_98B3_00C04FC96ABD_.wvu.Rows" localSheetId="107" hidden="1">[18]BOP!$A$36:$IV$36,[18]BOP!$A$44:$IV$44,[18]BOP!$A$59:$IV$59,[18]BOP!#REF!,[18]BOP!#REF!,[18]BOP!$A$81:$IV$88</definedName>
    <definedName name="Z_00C67BFC_FEDD_11D1_98B3_00C04FC96ABD_.wvu.Rows" localSheetId="108" hidden="1">[18]BOP!$A$36:$IV$36,[18]BOP!$A$44:$IV$44,[18]BOP!$A$59:$IV$59,[18]BOP!#REF!,[18]BOP!#REF!,[18]BOP!$A$81:$IV$88</definedName>
    <definedName name="Z_00C67BFC_FEDD_11D1_98B3_00C04FC96ABD_.wvu.Rows" localSheetId="109" hidden="1">[18]BOP!$A$36:$IV$36,[18]BOP!$A$44:$IV$44,[18]BOP!$A$59:$IV$59,[18]BOP!#REF!,[18]BOP!#REF!,[18]BOP!$A$81:$IV$88</definedName>
    <definedName name="Z_00C67BFC_FEDD_11D1_98B3_00C04FC96ABD_.wvu.Rows" localSheetId="110" hidden="1">[18]BOP!$A$36:$IV$36,[18]BOP!$A$44:$IV$44,[18]BOP!$A$59:$IV$59,[18]BOP!#REF!,[18]BOP!#REF!,[18]BOP!$A$81:$IV$88</definedName>
    <definedName name="Z_00C67BFC_FEDD_11D1_98B3_00C04FC96ABD_.wvu.Rows" localSheetId="111" hidden="1">[18]BOP!$A$36:$IV$36,[18]BOP!$A$44:$IV$44,[18]BOP!$A$59:$IV$59,[18]BOP!#REF!,[18]BOP!#REF!,[18]BOP!$A$81:$IV$88</definedName>
    <definedName name="Z_00C67BFC_FEDD_11D1_98B3_00C04FC96ABD_.wvu.Rows" hidden="1">[18]BOP!$A$36:$IV$36,[18]BOP!$A$44:$IV$44,[18]BOP!$A$59:$IV$59,[18]BOP!#REF!,[18]BOP!#REF!,[18]BOP!$A$81:$IV$88</definedName>
    <definedName name="Z_00C67BFD_FEDD_11D1_98B3_00C04FC96ABD_.wvu.Rows" localSheetId="0" hidden="1">[18]BOP!$A$36:$IV$36,[18]BOP!$A$44:$IV$44,[18]BOP!$A$59:$IV$59,[18]BOP!#REF!,[18]BOP!#REF!,[18]BOP!$A$81:$IV$88</definedName>
    <definedName name="Z_00C67BFD_FEDD_11D1_98B3_00C04FC96ABD_.wvu.Rows" localSheetId="115" hidden="1">[18]BOP!$A$36:$IV$36,[18]BOP!$A$44:$IV$44,[18]BOP!$A$59:$IV$59,[18]BOP!#REF!,[18]BOP!#REF!,[18]BOP!$A$81:$IV$88</definedName>
    <definedName name="Z_00C67BFD_FEDD_11D1_98B3_00C04FC96ABD_.wvu.Rows" localSheetId="168" hidden="1">[18]BOP!$A$36:$IV$36,[18]BOP!$A$44:$IV$44,[18]BOP!$A$59:$IV$59,[18]BOP!#REF!,[18]BOP!#REF!,[18]BOP!$A$81:$IV$88</definedName>
    <definedName name="Z_00C67BFD_FEDD_11D1_98B3_00C04FC96ABD_.wvu.Rows" localSheetId="169" hidden="1">[18]BOP!$A$36:$IV$36,[18]BOP!$A$44:$IV$44,[18]BOP!$A$59:$IV$59,[18]BOP!#REF!,[18]BOP!#REF!,[18]BOP!$A$81:$IV$88</definedName>
    <definedName name="Z_00C67BFD_FEDD_11D1_98B3_00C04FC96ABD_.wvu.Rows" localSheetId="170" hidden="1">[18]BOP!$A$36:$IV$36,[18]BOP!$A$44:$IV$44,[18]BOP!$A$59:$IV$59,[18]BOP!#REF!,[18]BOP!#REF!,[18]BOP!$A$81:$IV$88</definedName>
    <definedName name="Z_00C67BFD_FEDD_11D1_98B3_00C04FC96ABD_.wvu.Rows" localSheetId="171" hidden="1">[18]BOP!$A$36:$IV$36,[18]BOP!$A$44:$IV$44,[18]BOP!$A$59:$IV$59,[18]BOP!#REF!,[18]BOP!#REF!,[18]BOP!$A$81:$IV$88</definedName>
    <definedName name="Z_00C67BFD_FEDD_11D1_98B3_00C04FC96ABD_.wvu.Rows" localSheetId="172" hidden="1">[18]BOP!$A$36:$IV$36,[18]BOP!$A$44:$IV$44,[18]BOP!$A$59:$IV$59,[18]BOP!#REF!,[18]BOP!#REF!,[18]BOP!$A$81:$IV$88</definedName>
    <definedName name="Z_00C67BFD_FEDD_11D1_98B3_00C04FC96ABD_.wvu.Rows" localSheetId="181" hidden="1">[18]BOP!$A$36:$IV$36,[18]BOP!$A$44:$IV$44,[18]BOP!$A$59:$IV$59,[18]BOP!#REF!,[18]BOP!#REF!,[18]BOP!$A$81:$IV$88</definedName>
    <definedName name="Z_00C67BFD_FEDD_11D1_98B3_00C04FC96ABD_.wvu.Rows" localSheetId="45" hidden="1">[18]BOP!$A$36:$IV$36,[18]BOP!$A$44:$IV$44,[18]BOP!$A$59:$IV$59,[18]BOP!#REF!,[18]BOP!#REF!,[18]BOP!$A$81:$IV$88</definedName>
    <definedName name="Z_00C67BFD_FEDD_11D1_98B3_00C04FC96ABD_.wvu.Rows" localSheetId="46" hidden="1">[18]BOP!$A$36:$IV$36,[18]BOP!$A$44:$IV$44,[18]BOP!$A$59:$IV$59,[18]BOP!#REF!,[18]BOP!#REF!,[18]BOP!$A$81:$IV$88</definedName>
    <definedName name="Z_00C67BFD_FEDD_11D1_98B3_00C04FC96ABD_.wvu.Rows" localSheetId="47" hidden="1">[18]BOP!$A$36:$IV$36,[18]BOP!$A$44:$IV$44,[18]BOP!$A$59:$IV$59,[18]BOP!#REF!,[18]BOP!#REF!,[18]BOP!$A$81:$IV$88</definedName>
    <definedName name="Z_00C67BFD_FEDD_11D1_98B3_00C04FC96ABD_.wvu.Rows" localSheetId="48" hidden="1">[18]BOP!$A$36:$IV$36,[18]BOP!$A$44:$IV$44,[18]BOP!$A$59:$IV$59,[18]BOP!#REF!,[18]BOP!#REF!,[18]BOP!$A$81:$IV$88</definedName>
    <definedName name="Z_00C67BFD_FEDD_11D1_98B3_00C04FC96ABD_.wvu.Rows" localSheetId="49" hidden="1">[18]BOP!$A$36:$IV$36,[18]BOP!$A$44:$IV$44,[18]BOP!$A$59:$IV$59,[18]BOP!#REF!,[18]BOP!#REF!,[18]BOP!$A$81:$IV$88</definedName>
    <definedName name="Z_00C67BFD_FEDD_11D1_98B3_00C04FC96ABD_.wvu.Rows" localSheetId="50" hidden="1">[18]BOP!$A$36:$IV$36,[18]BOP!$A$44:$IV$44,[18]BOP!$A$59:$IV$59,[18]BOP!#REF!,[18]BOP!#REF!,[18]BOP!$A$81:$IV$88</definedName>
    <definedName name="Z_00C67BFD_FEDD_11D1_98B3_00C04FC96ABD_.wvu.Rows" localSheetId="54" hidden="1">[18]BOP!$A$36:$IV$36,[18]BOP!$A$44:$IV$44,[18]BOP!$A$59:$IV$59,[18]BOP!#REF!,[18]BOP!#REF!,[18]BOP!$A$81:$IV$88</definedName>
    <definedName name="Z_00C67BFD_FEDD_11D1_98B3_00C04FC96ABD_.wvu.Rows" localSheetId="55" hidden="1">[18]BOP!$A$36:$IV$36,[18]BOP!$A$44:$IV$44,[18]BOP!$A$59:$IV$59,[18]BOP!#REF!,[18]BOP!#REF!,[18]BOP!$A$81:$IV$88</definedName>
    <definedName name="Z_00C67BFD_FEDD_11D1_98B3_00C04FC96ABD_.wvu.Rows" localSheetId="56" hidden="1">[18]BOP!$A$36:$IV$36,[18]BOP!$A$44:$IV$44,[18]BOP!$A$59:$IV$59,[18]BOP!#REF!,[18]BOP!#REF!,[18]BOP!$A$81:$IV$88</definedName>
    <definedName name="Z_00C67BFD_FEDD_11D1_98B3_00C04FC96ABD_.wvu.Rows" localSheetId="57" hidden="1">[18]BOP!$A$36:$IV$36,[18]BOP!$A$44:$IV$44,[18]BOP!$A$59:$IV$59,[18]BOP!#REF!,[18]BOP!#REF!,[18]BOP!$A$81:$IV$88</definedName>
    <definedName name="Z_00C67BFD_FEDD_11D1_98B3_00C04FC96ABD_.wvu.Rows" localSheetId="58" hidden="1">[18]BOP!$A$36:$IV$36,[18]BOP!$A$44:$IV$44,[18]BOP!$A$59:$IV$59,[18]BOP!#REF!,[18]BOP!#REF!,[18]BOP!$A$81:$IV$88</definedName>
    <definedName name="Z_00C67BFD_FEDD_11D1_98B3_00C04FC96ABD_.wvu.Rows" localSheetId="59" hidden="1">[18]BOP!$A$36:$IV$36,[18]BOP!$A$44:$IV$44,[18]BOP!$A$59:$IV$59,[18]BOP!#REF!,[18]BOP!#REF!,[18]BOP!$A$81:$IV$88</definedName>
    <definedName name="Z_00C67BFD_FEDD_11D1_98B3_00C04FC96ABD_.wvu.Rows" localSheetId="60" hidden="1">[18]BOP!$A$36:$IV$36,[18]BOP!$A$44:$IV$44,[18]BOP!$A$59:$IV$59,[18]BOP!#REF!,[18]BOP!#REF!,[18]BOP!$A$81:$IV$88</definedName>
    <definedName name="Z_00C67BFD_FEDD_11D1_98B3_00C04FC96ABD_.wvu.Rows" localSheetId="61" hidden="1">[18]BOP!$A$36:$IV$36,[18]BOP!$A$44:$IV$44,[18]BOP!$A$59:$IV$59,[18]BOP!#REF!,[18]BOP!#REF!,[18]BOP!$A$81:$IV$88</definedName>
    <definedName name="Z_00C67BFD_FEDD_11D1_98B3_00C04FC96ABD_.wvu.Rows" localSheetId="86" hidden="1">[18]BOP!$A$36:$IV$36,[18]BOP!$A$44:$IV$44,[18]BOP!$A$59:$IV$59,[18]BOP!#REF!,[18]BOP!#REF!,[18]BOP!$A$81:$IV$88</definedName>
    <definedName name="Z_00C67BFD_FEDD_11D1_98B3_00C04FC96ABD_.wvu.Rows" localSheetId="102" hidden="1">[18]BOP!$A$36:$IV$36,[18]BOP!$A$44:$IV$44,[18]BOP!$A$59:$IV$59,[18]BOP!#REF!,[18]BOP!#REF!,[18]BOP!$A$81:$IV$88</definedName>
    <definedName name="Z_00C67BFD_FEDD_11D1_98B3_00C04FC96ABD_.wvu.Rows" localSheetId="112" hidden="1">[18]BOP!$A$36:$IV$36,[18]BOP!$A$44:$IV$44,[18]BOP!$A$59:$IV$59,[18]BOP!#REF!,[18]BOP!#REF!,[18]BOP!$A$81:$IV$88</definedName>
    <definedName name="Z_00C67BFD_FEDD_11D1_98B3_00C04FC96ABD_.wvu.Rows" localSheetId="113" hidden="1">[18]BOP!$A$36:$IV$36,[18]BOP!$A$44:$IV$44,[18]BOP!$A$59:$IV$59,[18]BOP!#REF!,[18]BOP!#REF!,[18]BOP!$A$81:$IV$88</definedName>
    <definedName name="Z_00C67BFD_FEDD_11D1_98B3_00C04FC96ABD_.wvu.Rows" localSheetId="114" hidden="1">[18]BOP!$A$36:$IV$36,[18]BOP!$A$44:$IV$44,[18]BOP!$A$59:$IV$59,[18]BOP!#REF!,[18]BOP!#REF!,[18]BOP!$A$81:$IV$88</definedName>
    <definedName name="Z_00C67BFD_FEDD_11D1_98B3_00C04FC96ABD_.wvu.Rows" localSheetId="103" hidden="1">[18]BOP!$A$36:$IV$36,[18]BOP!$A$44:$IV$44,[18]BOP!$A$59:$IV$59,[18]BOP!#REF!,[18]BOP!#REF!,[18]BOP!$A$81:$IV$88</definedName>
    <definedName name="Z_00C67BFD_FEDD_11D1_98B3_00C04FC96ABD_.wvu.Rows" localSheetId="104" hidden="1">[18]BOP!$A$36:$IV$36,[18]BOP!$A$44:$IV$44,[18]BOP!$A$59:$IV$59,[18]BOP!#REF!,[18]BOP!#REF!,[18]BOP!$A$81:$IV$88</definedName>
    <definedName name="Z_00C67BFD_FEDD_11D1_98B3_00C04FC96ABD_.wvu.Rows" localSheetId="105" hidden="1">[18]BOP!$A$36:$IV$36,[18]BOP!$A$44:$IV$44,[18]BOP!$A$59:$IV$59,[18]BOP!#REF!,[18]BOP!#REF!,[18]BOP!$A$81:$IV$88</definedName>
    <definedName name="Z_00C67BFD_FEDD_11D1_98B3_00C04FC96ABD_.wvu.Rows" localSheetId="106" hidden="1">[18]BOP!$A$36:$IV$36,[18]BOP!$A$44:$IV$44,[18]BOP!$A$59:$IV$59,[18]BOP!#REF!,[18]BOP!#REF!,[18]BOP!$A$81:$IV$88</definedName>
    <definedName name="Z_00C67BFD_FEDD_11D1_98B3_00C04FC96ABD_.wvu.Rows" localSheetId="107" hidden="1">[18]BOP!$A$36:$IV$36,[18]BOP!$A$44:$IV$44,[18]BOP!$A$59:$IV$59,[18]BOP!#REF!,[18]BOP!#REF!,[18]BOP!$A$81:$IV$88</definedName>
    <definedName name="Z_00C67BFD_FEDD_11D1_98B3_00C04FC96ABD_.wvu.Rows" localSheetId="108" hidden="1">[18]BOP!$A$36:$IV$36,[18]BOP!$A$44:$IV$44,[18]BOP!$A$59:$IV$59,[18]BOP!#REF!,[18]BOP!#REF!,[18]BOP!$A$81:$IV$88</definedName>
    <definedName name="Z_00C67BFD_FEDD_11D1_98B3_00C04FC96ABD_.wvu.Rows" localSheetId="109" hidden="1">[18]BOP!$A$36:$IV$36,[18]BOP!$A$44:$IV$44,[18]BOP!$A$59:$IV$59,[18]BOP!#REF!,[18]BOP!#REF!,[18]BOP!$A$81:$IV$88</definedName>
    <definedName name="Z_00C67BFD_FEDD_11D1_98B3_00C04FC96ABD_.wvu.Rows" localSheetId="110" hidden="1">[18]BOP!$A$36:$IV$36,[18]BOP!$A$44:$IV$44,[18]BOP!$A$59:$IV$59,[18]BOP!#REF!,[18]BOP!#REF!,[18]BOP!$A$81:$IV$88</definedName>
    <definedName name="Z_00C67BFD_FEDD_11D1_98B3_00C04FC96ABD_.wvu.Rows" localSheetId="111" hidden="1">[18]BOP!$A$36:$IV$36,[18]BOP!$A$44:$IV$44,[18]BOP!$A$59:$IV$59,[18]BOP!#REF!,[18]BOP!#REF!,[18]BOP!$A$81:$IV$88</definedName>
    <definedName name="Z_00C67BFD_FEDD_11D1_98B3_00C04FC96ABD_.wvu.Rows" hidden="1">[18]BOP!$A$36:$IV$36,[18]BOP!$A$44:$IV$44,[18]BOP!$A$59:$IV$59,[18]BOP!#REF!,[18]BOP!#REF!,[18]BOP!$A$81:$IV$88</definedName>
    <definedName name="Z_00C67BFE_FEDD_11D1_98B3_00C04FC96ABD_.wvu.Rows" localSheetId="0" hidden="1">[18]BOP!$A$36:$IV$36,[18]BOP!$A$44:$IV$44,[18]BOP!$A$59:$IV$59,[18]BOP!#REF!,[18]BOP!#REF!,[18]BOP!$A$79:$IV$79,[18]BOP!$A$81:$IV$88,[18]BOP!#REF!</definedName>
    <definedName name="Z_00C67BFE_FEDD_11D1_98B3_00C04FC96ABD_.wvu.Rows" localSheetId="115" hidden="1">[18]BOP!$A$36:$IV$36,[18]BOP!$A$44:$IV$44,[18]BOP!$A$59:$IV$59,[18]BOP!#REF!,[18]BOP!#REF!,[18]BOP!$A$79:$IV$79,[18]BOP!$A$81:$IV$88,[18]BOP!#REF!</definedName>
    <definedName name="Z_00C67BFE_FEDD_11D1_98B3_00C04FC96ABD_.wvu.Rows" localSheetId="168" hidden="1">[18]BOP!$A$36:$IV$36,[18]BOP!$A$44:$IV$44,[18]BOP!$A$59:$IV$59,[18]BOP!#REF!,[18]BOP!#REF!,[18]BOP!$A$79:$IV$79,[18]BOP!$A$81:$IV$88,[18]BOP!#REF!</definedName>
    <definedName name="Z_00C67BFE_FEDD_11D1_98B3_00C04FC96ABD_.wvu.Rows" localSheetId="169" hidden="1">[18]BOP!$A$36:$IV$36,[18]BOP!$A$44:$IV$44,[18]BOP!$A$59:$IV$59,[18]BOP!#REF!,[18]BOP!#REF!,[18]BOP!$A$79:$IV$79,[18]BOP!$A$81:$IV$88,[18]BOP!#REF!</definedName>
    <definedName name="Z_00C67BFE_FEDD_11D1_98B3_00C04FC96ABD_.wvu.Rows" localSheetId="170" hidden="1">[18]BOP!$A$36:$IV$36,[18]BOP!$A$44:$IV$44,[18]BOP!$A$59:$IV$59,[18]BOP!#REF!,[18]BOP!#REF!,[18]BOP!$A$79:$IV$79,[18]BOP!$A$81:$IV$88,[18]BOP!#REF!</definedName>
    <definedName name="Z_00C67BFE_FEDD_11D1_98B3_00C04FC96ABD_.wvu.Rows" localSheetId="171" hidden="1">[18]BOP!$A$36:$IV$36,[18]BOP!$A$44:$IV$44,[18]BOP!$A$59:$IV$59,[18]BOP!#REF!,[18]BOP!#REF!,[18]BOP!$A$79:$IV$79,[18]BOP!$A$81:$IV$88,[18]BOP!#REF!</definedName>
    <definedName name="Z_00C67BFE_FEDD_11D1_98B3_00C04FC96ABD_.wvu.Rows" localSheetId="172" hidden="1">[18]BOP!$A$36:$IV$36,[18]BOP!$A$44:$IV$44,[18]BOP!$A$59:$IV$59,[18]BOP!#REF!,[18]BOP!#REF!,[18]BOP!$A$79:$IV$79,[18]BOP!$A$81:$IV$88,[18]BOP!#REF!</definedName>
    <definedName name="Z_00C67BFE_FEDD_11D1_98B3_00C04FC96ABD_.wvu.Rows" localSheetId="181" hidden="1">[18]BOP!$A$36:$IV$36,[18]BOP!$A$44:$IV$44,[18]BOP!$A$59:$IV$59,[18]BOP!#REF!,[18]BOP!#REF!,[18]BOP!$A$79:$IV$79,[18]BOP!$A$81:$IV$88,[18]BOP!#REF!</definedName>
    <definedName name="Z_00C67BFE_FEDD_11D1_98B3_00C04FC96ABD_.wvu.Rows" localSheetId="45" hidden="1">[18]BOP!$A$36:$IV$36,[18]BOP!$A$44:$IV$44,[18]BOP!$A$59:$IV$59,[18]BOP!#REF!,[18]BOP!#REF!,[18]BOP!$A$79:$IV$79,[18]BOP!$A$81:$IV$88,[18]BOP!#REF!</definedName>
    <definedName name="Z_00C67BFE_FEDD_11D1_98B3_00C04FC96ABD_.wvu.Rows" localSheetId="46" hidden="1">[18]BOP!$A$36:$IV$36,[18]BOP!$A$44:$IV$44,[18]BOP!$A$59:$IV$59,[18]BOP!#REF!,[18]BOP!#REF!,[18]BOP!$A$79:$IV$79,[18]BOP!$A$81:$IV$88,[18]BOP!#REF!</definedName>
    <definedName name="Z_00C67BFE_FEDD_11D1_98B3_00C04FC96ABD_.wvu.Rows" localSheetId="47" hidden="1">[18]BOP!$A$36:$IV$36,[18]BOP!$A$44:$IV$44,[18]BOP!$A$59:$IV$59,[18]BOP!#REF!,[18]BOP!#REF!,[18]BOP!$A$79:$IV$79,[18]BOP!$A$81:$IV$88,[18]BOP!#REF!</definedName>
    <definedName name="Z_00C67BFE_FEDD_11D1_98B3_00C04FC96ABD_.wvu.Rows" localSheetId="48" hidden="1">[18]BOP!$A$36:$IV$36,[18]BOP!$A$44:$IV$44,[18]BOP!$A$59:$IV$59,[18]BOP!#REF!,[18]BOP!#REF!,[18]BOP!$A$79:$IV$79,[18]BOP!$A$81:$IV$88,[18]BOP!#REF!</definedName>
    <definedName name="Z_00C67BFE_FEDD_11D1_98B3_00C04FC96ABD_.wvu.Rows" localSheetId="49" hidden="1">[18]BOP!$A$36:$IV$36,[18]BOP!$A$44:$IV$44,[18]BOP!$A$59:$IV$59,[18]BOP!#REF!,[18]BOP!#REF!,[18]BOP!$A$79:$IV$79,[18]BOP!$A$81:$IV$88,[18]BOP!#REF!</definedName>
    <definedName name="Z_00C67BFE_FEDD_11D1_98B3_00C04FC96ABD_.wvu.Rows" localSheetId="50" hidden="1">[18]BOP!$A$36:$IV$36,[18]BOP!$A$44:$IV$44,[18]BOP!$A$59:$IV$59,[18]BOP!#REF!,[18]BOP!#REF!,[18]BOP!$A$79:$IV$79,[18]BOP!$A$81:$IV$88,[18]BOP!#REF!</definedName>
    <definedName name="Z_00C67BFE_FEDD_11D1_98B3_00C04FC96ABD_.wvu.Rows" localSheetId="54" hidden="1">[18]BOP!$A$36:$IV$36,[18]BOP!$A$44:$IV$44,[18]BOP!$A$59:$IV$59,[18]BOP!#REF!,[18]BOP!#REF!,[18]BOP!$A$79:$IV$79,[18]BOP!$A$81:$IV$88,[18]BOP!#REF!</definedName>
    <definedName name="Z_00C67BFE_FEDD_11D1_98B3_00C04FC96ABD_.wvu.Rows" localSheetId="55" hidden="1">[18]BOP!$A$36:$IV$36,[18]BOP!$A$44:$IV$44,[18]BOP!$A$59:$IV$59,[18]BOP!#REF!,[18]BOP!#REF!,[18]BOP!$A$79:$IV$79,[18]BOP!$A$81:$IV$88,[18]BOP!#REF!</definedName>
    <definedName name="Z_00C67BFE_FEDD_11D1_98B3_00C04FC96ABD_.wvu.Rows" localSheetId="56" hidden="1">[18]BOP!$A$36:$IV$36,[18]BOP!$A$44:$IV$44,[18]BOP!$A$59:$IV$59,[18]BOP!#REF!,[18]BOP!#REF!,[18]BOP!$A$79:$IV$79,[18]BOP!$A$81:$IV$88,[18]BOP!#REF!</definedName>
    <definedName name="Z_00C67BFE_FEDD_11D1_98B3_00C04FC96ABD_.wvu.Rows" localSheetId="57" hidden="1">[18]BOP!$A$36:$IV$36,[18]BOP!$A$44:$IV$44,[18]BOP!$A$59:$IV$59,[18]BOP!#REF!,[18]BOP!#REF!,[18]BOP!$A$79:$IV$79,[18]BOP!$A$81:$IV$88,[18]BOP!#REF!</definedName>
    <definedName name="Z_00C67BFE_FEDD_11D1_98B3_00C04FC96ABD_.wvu.Rows" localSheetId="58" hidden="1">[18]BOP!$A$36:$IV$36,[18]BOP!$A$44:$IV$44,[18]BOP!$A$59:$IV$59,[18]BOP!#REF!,[18]BOP!#REF!,[18]BOP!$A$79:$IV$79,[18]BOP!$A$81:$IV$88,[18]BOP!#REF!</definedName>
    <definedName name="Z_00C67BFE_FEDD_11D1_98B3_00C04FC96ABD_.wvu.Rows" localSheetId="59" hidden="1">[18]BOP!$A$36:$IV$36,[18]BOP!$A$44:$IV$44,[18]BOP!$A$59:$IV$59,[18]BOP!#REF!,[18]BOP!#REF!,[18]BOP!$A$79:$IV$79,[18]BOP!$A$81:$IV$88,[18]BOP!#REF!</definedName>
    <definedName name="Z_00C67BFE_FEDD_11D1_98B3_00C04FC96ABD_.wvu.Rows" localSheetId="60" hidden="1">[18]BOP!$A$36:$IV$36,[18]BOP!$A$44:$IV$44,[18]BOP!$A$59:$IV$59,[18]BOP!#REF!,[18]BOP!#REF!,[18]BOP!$A$79:$IV$79,[18]BOP!$A$81:$IV$88,[18]BOP!#REF!</definedName>
    <definedName name="Z_00C67BFE_FEDD_11D1_98B3_00C04FC96ABD_.wvu.Rows" localSheetId="61" hidden="1">[18]BOP!$A$36:$IV$36,[18]BOP!$A$44:$IV$44,[18]BOP!$A$59:$IV$59,[18]BOP!#REF!,[18]BOP!#REF!,[18]BOP!$A$79:$IV$79,[18]BOP!$A$81:$IV$88,[18]BOP!#REF!</definedName>
    <definedName name="Z_00C67BFE_FEDD_11D1_98B3_00C04FC96ABD_.wvu.Rows" localSheetId="62" hidden="1">[18]BOP!$A$36:$IV$36,[18]BOP!$A$44:$IV$44,[18]BOP!$A$59:$IV$59,[18]BOP!#REF!,[18]BOP!#REF!,[18]BOP!$A$79:$IV$79,[18]BOP!$A$81:$IV$88,[18]BOP!#REF!</definedName>
    <definedName name="Z_00C67BFE_FEDD_11D1_98B3_00C04FC96ABD_.wvu.Rows" localSheetId="86" hidden="1">[18]BOP!$A$36:$IV$36,[18]BOP!$A$44:$IV$44,[18]BOP!$A$59:$IV$59,[18]BOP!#REF!,[18]BOP!#REF!,[18]BOP!$A$79:$IV$79,[18]BOP!$A$81:$IV$88,[18]BOP!#REF!</definedName>
    <definedName name="Z_00C67BFE_FEDD_11D1_98B3_00C04FC96ABD_.wvu.Rows" localSheetId="102" hidden="1">[18]BOP!$A$36:$IV$36,[18]BOP!$A$44:$IV$44,[18]BOP!$A$59:$IV$59,[18]BOP!#REF!,[18]BOP!#REF!,[18]BOP!$A$79:$IV$79,[18]BOP!$A$81:$IV$88,[18]BOP!#REF!</definedName>
    <definedName name="Z_00C67BFE_FEDD_11D1_98B3_00C04FC96ABD_.wvu.Rows" localSheetId="112" hidden="1">[18]BOP!$A$36:$IV$36,[18]BOP!$A$44:$IV$44,[18]BOP!$A$59:$IV$59,[18]BOP!#REF!,[18]BOP!#REF!,[18]BOP!$A$79:$IV$79,[18]BOP!$A$81:$IV$88,[18]BOP!#REF!</definedName>
    <definedName name="Z_00C67BFE_FEDD_11D1_98B3_00C04FC96ABD_.wvu.Rows" localSheetId="113" hidden="1">[18]BOP!$A$36:$IV$36,[18]BOP!$A$44:$IV$44,[18]BOP!$A$59:$IV$59,[18]BOP!#REF!,[18]BOP!#REF!,[18]BOP!$A$79:$IV$79,[18]BOP!$A$81:$IV$88,[18]BOP!#REF!</definedName>
    <definedName name="Z_00C67BFE_FEDD_11D1_98B3_00C04FC96ABD_.wvu.Rows" localSheetId="114" hidden="1">[18]BOP!$A$36:$IV$36,[18]BOP!$A$44:$IV$44,[18]BOP!$A$59:$IV$59,[18]BOP!#REF!,[18]BOP!#REF!,[18]BOP!$A$79:$IV$79,[18]BOP!$A$81:$IV$88,[18]BOP!#REF!</definedName>
    <definedName name="Z_00C67BFE_FEDD_11D1_98B3_00C04FC96ABD_.wvu.Rows" localSheetId="103" hidden="1">[18]BOP!$A$36:$IV$36,[18]BOP!$A$44:$IV$44,[18]BOP!$A$59:$IV$59,[18]BOP!#REF!,[18]BOP!#REF!,[18]BOP!$A$79:$IV$79,[18]BOP!$A$81:$IV$88,[18]BOP!#REF!</definedName>
    <definedName name="Z_00C67BFE_FEDD_11D1_98B3_00C04FC96ABD_.wvu.Rows" localSheetId="104" hidden="1">[18]BOP!$A$36:$IV$36,[18]BOP!$A$44:$IV$44,[18]BOP!$A$59:$IV$59,[18]BOP!#REF!,[18]BOP!#REF!,[18]BOP!$A$79:$IV$79,[18]BOP!$A$81:$IV$88,[18]BOP!#REF!</definedName>
    <definedName name="Z_00C67BFE_FEDD_11D1_98B3_00C04FC96ABD_.wvu.Rows" localSheetId="105" hidden="1">[18]BOP!$A$36:$IV$36,[18]BOP!$A$44:$IV$44,[18]BOP!$A$59:$IV$59,[18]BOP!#REF!,[18]BOP!#REF!,[18]BOP!$A$79:$IV$79,[18]BOP!$A$81:$IV$88,[18]BOP!#REF!</definedName>
    <definedName name="Z_00C67BFE_FEDD_11D1_98B3_00C04FC96ABD_.wvu.Rows" localSheetId="106" hidden="1">[18]BOP!$A$36:$IV$36,[18]BOP!$A$44:$IV$44,[18]BOP!$A$59:$IV$59,[18]BOP!#REF!,[18]BOP!#REF!,[18]BOP!$A$79:$IV$79,[18]BOP!$A$81:$IV$88,[18]BOP!#REF!</definedName>
    <definedName name="Z_00C67BFE_FEDD_11D1_98B3_00C04FC96ABD_.wvu.Rows" localSheetId="107" hidden="1">[18]BOP!$A$36:$IV$36,[18]BOP!$A$44:$IV$44,[18]BOP!$A$59:$IV$59,[18]BOP!#REF!,[18]BOP!#REF!,[18]BOP!$A$79:$IV$79,[18]BOP!$A$81:$IV$88,[18]BOP!#REF!</definedName>
    <definedName name="Z_00C67BFE_FEDD_11D1_98B3_00C04FC96ABD_.wvu.Rows" localSheetId="108" hidden="1">[18]BOP!$A$36:$IV$36,[18]BOP!$A$44:$IV$44,[18]BOP!$A$59:$IV$59,[18]BOP!#REF!,[18]BOP!#REF!,[18]BOP!$A$79:$IV$79,[18]BOP!$A$81:$IV$88,[18]BOP!#REF!</definedName>
    <definedName name="Z_00C67BFE_FEDD_11D1_98B3_00C04FC96ABD_.wvu.Rows" localSheetId="109" hidden="1">[18]BOP!$A$36:$IV$36,[18]BOP!$A$44:$IV$44,[18]BOP!$A$59:$IV$59,[18]BOP!#REF!,[18]BOP!#REF!,[18]BOP!$A$79:$IV$79,[18]BOP!$A$81:$IV$88,[18]BOP!#REF!</definedName>
    <definedName name="Z_00C67BFE_FEDD_11D1_98B3_00C04FC96ABD_.wvu.Rows" localSheetId="110" hidden="1">[18]BOP!$A$36:$IV$36,[18]BOP!$A$44:$IV$44,[18]BOP!$A$59:$IV$59,[18]BOP!#REF!,[18]BOP!#REF!,[18]BOP!$A$79:$IV$79,[18]BOP!$A$81:$IV$88,[18]BOP!#REF!</definedName>
    <definedName name="Z_00C67BFE_FEDD_11D1_98B3_00C04FC96ABD_.wvu.Rows" localSheetId="111" hidden="1">[18]BOP!$A$36:$IV$36,[18]BOP!$A$44:$IV$44,[18]BOP!$A$59:$IV$59,[18]BOP!#REF!,[18]BOP!#REF!,[18]BOP!$A$79:$IV$79,[18]BOP!$A$81:$IV$88,[18]BOP!#REF!</definedName>
    <definedName name="Z_00C67BFE_FEDD_11D1_98B3_00C04FC96ABD_.wvu.Rows" hidden="1">[18]BOP!$A$36:$IV$36,[18]BOP!$A$44:$IV$44,[18]BOP!$A$59:$IV$59,[18]BOP!#REF!,[18]BOP!#REF!,[18]BOP!$A$79:$IV$79,[18]BOP!$A$81:$IV$88,[18]BOP!#REF!</definedName>
    <definedName name="Z_00C67BFF_FEDD_11D1_98B3_00C04FC96ABD_.wvu.Rows" localSheetId="0" hidden="1">[18]BOP!$A$36:$IV$36,[18]BOP!$A$44:$IV$44,[18]BOP!$A$59:$IV$59,[18]BOP!#REF!,[18]BOP!#REF!,[18]BOP!$A$79:$IV$79,[18]BOP!$A$81:$IV$88</definedName>
    <definedName name="Z_00C67BFF_FEDD_11D1_98B3_00C04FC96ABD_.wvu.Rows" localSheetId="45" hidden="1">[18]BOP!$A$36:$IV$36,[18]BOP!$A$44:$IV$44,[18]BOP!$A$59:$IV$59,[18]BOP!#REF!,[18]BOP!#REF!,[18]BOP!$A$79:$IV$79,[18]BOP!$A$81:$IV$88</definedName>
    <definedName name="Z_00C67BFF_FEDD_11D1_98B3_00C04FC96ABD_.wvu.Rows" localSheetId="46" hidden="1">[18]BOP!$A$36:$IV$36,[18]BOP!$A$44:$IV$44,[18]BOP!$A$59:$IV$59,[18]BOP!#REF!,[18]BOP!#REF!,[18]BOP!$A$79:$IV$79,[18]BOP!$A$81:$IV$88</definedName>
    <definedName name="Z_00C67BFF_FEDD_11D1_98B3_00C04FC96ABD_.wvu.Rows" localSheetId="47" hidden="1">[18]BOP!$A$36:$IV$36,[18]BOP!$A$44:$IV$44,[18]BOP!$A$59:$IV$59,[18]BOP!#REF!,[18]BOP!#REF!,[18]BOP!$A$79:$IV$79,[18]BOP!$A$81:$IV$88</definedName>
    <definedName name="Z_00C67BFF_FEDD_11D1_98B3_00C04FC96ABD_.wvu.Rows" localSheetId="48" hidden="1">[18]BOP!$A$36:$IV$36,[18]BOP!$A$44:$IV$44,[18]BOP!$A$59:$IV$59,[18]BOP!#REF!,[18]BOP!#REF!,[18]BOP!$A$79:$IV$79,[18]BOP!$A$81:$IV$88</definedName>
    <definedName name="Z_00C67BFF_FEDD_11D1_98B3_00C04FC96ABD_.wvu.Rows" localSheetId="49" hidden="1">[18]BOP!$A$36:$IV$36,[18]BOP!$A$44:$IV$44,[18]BOP!$A$59:$IV$59,[18]BOP!#REF!,[18]BOP!#REF!,[18]BOP!$A$79:$IV$79,[18]BOP!$A$81:$IV$88</definedName>
    <definedName name="Z_00C67BFF_FEDD_11D1_98B3_00C04FC96ABD_.wvu.Rows" localSheetId="50" hidden="1">[18]BOP!$A$36:$IV$36,[18]BOP!$A$44:$IV$44,[18]BOP!$A$59:$IV$59,[18]BOP!#REF!,[18]BOP!#REF!,[18]BOP!$A$79:$IV$79,[18]BOP!$A$81:$IV$88</definedName>
    <definedName name="Z_00C67BFF_FEDD_11D1_98B3_00C04FC96ABD_.wvu.Rows" localSheetId="54" hidden="1">[18]BOP!$A$36:$IV$36,[18]BOP!$A$44:$IV$44,[18]BOP!$A$59:$IV$59,[18]BOP!#REF!,[18]BOP!#REF!,[18]BOP!$A$79:$IV$79,[18]BOP!$A$81:$IV$88</definedName>
    <definedName name="Z_00C67BFF_FEDD_11D1_98B3_00C04FC96ABD_.wvu.Rows" localSheetId="55" hidden="1">[18]BOP!$A$36:$IV$36,[18]BOP!$A$44:$IV$44,[18]BOP!$A$59:$IV$59,[18]BOP!#REF!,[18]BOP!#REF!,[18]BOP!$A$79:$IV$79,[18]BOP!$A$81:$IV$88</definedName>
    <definedName name="Z_00C67BFF_FEDD_11D1_98B3_00C04FC96ABD_.wvu.Rows" localSheetId="56" hidden="1">[18]BOP!$A$36:$IV$36,[18]BOP!$A$44:$IV$44,[18]BOP!$A$59:$IV$59,[18]BOP!#REF!,[18]BOP!#REF!,[18]BOP!$A$79:$IV$79,[18]BOP!$A$81:$IV$88</definedName>
    <definedName name="Z_00C67BFF_FEDD_11D1_98B3_00C04FC96ABD_.wvu.Rows" localSheetId="57" hidden="1">[18]BOP!$A$36:$IV$36,[18]BOP!$A$44:$IV$44,[18]BOP!$A$59:$IV$59,[18]BOP!#REF!,[18]BOP!#REF!,[18]BOP!$A$79:$IV$79,[18]BOP!$A$81:$IV$88</definedName>
    <definedName name="Z_00C67BFF_FEDD_11D1_98B3_00C04FC96ABD_.wvu.Rows" localSheetId="58" hidden="1">[18]BOP!$A$36:$IV$36,[18]BOP!$A$44:$IV$44,[18]BOP!$A$59:$IV$59,[18]BOP!#REF!,[18]BOP!#REF!,[18]BOP!$A$79:$IV$79,[18]BOP!$A$81:$IV$88</definedName>
    <definedName name="Z_00C67BFF_FEDD_11D1_98B3_00C04FC96ABD_.wvu.Rows" localSheetId="59" hidden="1">[18]BOP!$A$36:$IV$36,[18]BOP!$A$44:$IV$44,[18]BOP!$A$59:$IV$59,[18]BOP!#REF!,[18]BOP!#REF!,[18]BOP!$A$79:$IV$79,[18]BOP!$A$81:$IV$88</definedName>
    <definedName name="Z_00C67BFF_FEDD_11D1_98B3_00C04FC96ABD_.wvu.Rows" localSheetId="60" hidden="1">[18]BOP!$A$36:$IV$36,[18]BOP!$A$44:$IV$44,[18]BOP!$A$59:$IV$59,[18]BOP!#REF!,[18]BOP!#REF!,[18]BOP!$A$79:$IV$79,[18]BOP!$A$81:$IV$88</definedName>
    <definedName name="Z_00C67BFF_FEDD_11D1_98B3_00C04FC96ABD_.wvu.Rows" localSheetId="61" hidden="1">[18]BOP!$A$36:$IV$36,[18]BOP!$A$44:$IV$44,[18]BOP!$A$59:$IV$59,[18]BOP!#REF!,[18]BOP!#REF!,[18]BOP!$A$79:$IV$79,[18]BOP!$A$81:$IV$88</definedName>
    <definedName name="Z_00C67BFF_FEDD_11D1_98B3_00C04FC96ABD_.wvu.Rows" hidden="1">[18]BOP!$A$36:$IV$36,[18]BOP!$A$44:$IV$44,[18]BOP!$A$59:$IV$59,[18]BOP!#REF!,[18]BOP!#REF!,[18]BOP!$A$79:$IV$79,[18]BOP!$A$81:$IV$88</definedName>
    <definedName name="Z_00C67C00_FEDD_11D1_98B3_00C04FC96ABD_.wvu.Rows" localSheetId="0" hidden="1">[18]BOP!$A$36:$IV$36,[18]BOP!$A$44:$IV$44,[18]BOP!$A$59:$IV$59,[18]BOP!#REF!,[18]BOP!#REF!,[18]BOP!$A$79:$IV$79,[18]BOP!#REF!</definedName>
    <definedName name="Z_00C67C00_FEDD_11D1_98B3_00C04FC96ABD_.wvu.Rows" localSheetId="115" hidden="1">[18]BOP!$A$36:$IV$36,[18]BOP!$A$44:$IV$44,[18]BOP!$A$59:$IV$59,[18]BOP!#REF!,[18]BOP!#REF!,[18]BOP!$A$79:$IV$79,[18]BOP!#REF!</definedName>
    <definedName name="Z_00C67C00_FEDD_11D1_98B3_00C04FC96ABD_.wvu.Rows" localSheetId="168" hidden="1">[18]BOP!$A$36:$IV$36,[18]BOP!$A$44:$IV$44,[18]BOP!$A$59:$IV$59,[18]BOP!#REF!,[18]BOP!#REF!,[18]BOP!$A$79:$IV$79,[18]BOP!#REF!</definedName>
    <definedName name="Z_00C67C00_FEDD_11D1_98B3_00C04FC96ABD_.wvu.Rows" localSheetId="169" hidden="1">[18]BOP!$A$36:$IV$36,[18]BOP!$A$44:$IV$44,[18]BOP!$A$59:$IV$59,[18]BOP!#REF!,[18]BOP!#REF!,[18]BOP!$A$79:$IV$79,[18]BOP!#REF!</definedName>
    <definedName name="Z_00C67C00_FEDD_11D1_98B3_00C04FC96ABD_.wvu.Rows" localSheetId="170" hidden="1">[18]BOP!$A$36:$IV$36,[18]BOP!$A$44:$IV$44,[18]BOP!$A$59:$IV$59,[18]BOP!#REF!,[18]BOP!#REF!,[18]BOP!$A$79:$IV$79,[18]BOP!#REF!</definedName>
    <definedName name="Z_00C67C00_FEDD_11D1_98B3_00C04FC96ABD_.wvu.Rows" localSheetId="171" hidden="1">[18]BOP!$A$36:$IV$36,[18]BOP!$A$44:$IV$44,[18]BOP!$A$59:$IV$59,[18]BOP!#REF!,[18]BOP!#REF!,[18]BOP!$A$79:$IV$79,[18]BOP!#REF!</definedName>
    <definedName name="Z_00C67C00_FEDD_11D1_98B3_00C04FC96ABD_.wvu.Rows" localSheetId="172" hidden="1">[18]BOP!$A$36:$IV$36,[18]BOP!$A$44:$IV$44,[18]BOP!$A$59:$IV$59,[18]BOP!#REF!,[18]BOP!#REF!,[18]BOP!$A$79:$IV$79,[18]BOP!#REF!</definedName>
    <definedName name="Z_00C67C00_FEDD_11D1_98B3_00C04FC96ABD_.wvu.Rows" localSheetId="181" hidden="1">[18]BOP!$A$36:$IV$36,[18]BOP!$A$44:$IV$44,[18]BOP!$A$59:$IV$59,[18]BOP!#REF!,[18]BOP!#REF!,[18]BOP!$A$79:$IV$79,[18]BOP!#REF!</definedName>
    <definedName name="Z_00C67C00_FEDD_11D1_98B3_00C04FC96ABD_.wvu.Rows" localSheetId="54" hidden="1">[18]BOP!$A$36:$IV$36,[18]BOP!$A$44:$IV$44,[18]BOP!$A$59:$IV$59,[18]BOP!#REF!,[18]BOP!#REF!,[18]BOP!$A$79:$IV$79,[18]BOP!#REF!</definedName>
    <definedName name="Z_00C67C00_FEDD_11D1_98B3_00C04FC96ABD_.wvu.Rows" localSheetId="55" hidden="1">[18]BOP!$A$36:$IV$36,[18]BOP!$A$44:$IV$44,[18]BOP!$A$59:$IV$59,[18]BOP!#REF!,[18]BOP!#REF!,[18]BOP!$A$79:$IV$79,[18]BOP!#REF!</definedName>
    <definedName name="Z_00C67C00_FEDD_11D1_98B3_00C04FC96ABD_.wvu.Rows" localSheetId="56" hidden="1">[18]BOP!$A$36:$IV$36,[18]BOP!$A$44:$IV$44,[18]BOP!$A$59:$IV$59,[18]BOP!#REF!,[18]BOP!#REF!,[18]BOP!$A$79:$IV$79,[18]BOP!#REF!</definedName>
    <definedName name="Z_00C67C00_FEDD_11D1_98B3_00C04FC96ABD_.wvu.Rows" localSheetId="57" hidden="1">[18]BOP!$A$36:$IV$36,[18]BOP!$A$44:$IV$44,[18]BOP!$A$59:$IV$59,[18]BOP!#REF!,[18]BOP!#REF!,[18]BOP!$A$79:$IV$79,[18]BOP!#REF!</definedName>
    <definedName name="Z_00C67C00_FEDD_11D1_98B3_00C04FC96ABD_.wvu.Rows" localSheetId="58" hidden="1">[18]BOP!$A$36:$IV$36,[18]BOP!$A$44:$IV$44,[18]BOP!$A$59:$IV$59,[18]BOP!#REF!,[18]BOP!#REF!,[18]BOP!$A$79:$IV$79,[18]BOP!#REF!</definedName>
    <definedName name="Z_00C67C00_FEDD_11D1_98B3_00C04FC96ABD_.wvu.Rows" localSheetId="59" hidden="1">[18]BOP!$A$36:$IV$36,[18]BOP!$A$44:$IV$44,[18]BOP!$A$59:$IV$59,[18]BOP!#REF!,[18]BOP!#REF!,[18]BOP!$A$79:$IV$79,[18]BOP!#REF!</definedName>
    <definedName name="Z_00C67C00_FEDD_11D1_98B3_00C04FC96ABD_.wvu.Rows" localSheetId="60" hidden="1">[18]BOP!$A$36:$IV$36,[18]BOP!$A$44:$IV$44,[18]BOP!$A$59:$IV$59,[18]BOP!#REF!,[18]BOP!#REF!,[18]BOP!$A$79:$IV$79,[18]BOP!#REF!</definedName>
    <definedName name="Z_00C67C00_FEDD_11D1_98B3_00C04FC96ABD_.wvu.Rows" localSheetId="61" hidden="1">[18]BOP!$A$36:$IV$36,[18]BOP!$A$44:$IV$44,[18]BOP!$A$59:$IV$59,[18]BOP!#REF!,[18]BOP!#REF!,[18]BOP!$A$79:$IV$79,[18]BOP!#REF!</definedName>
    <definedName name="Z_00C67C00_FEDD_11D1_98B3_00C04FC96ABD_.wvu.Rows" localSheetId="62" hidden="1">[18]BOP!$A$36:$IV$36,[18]BOP!$A$44:$IV$44,[18]BOP!$A$59:$IV$59,[18]BOP!#REF!,[18]BOP!#REF!,[18]BOP!$A$79:$IV$79,[18]BOP!#REF!</definedName>
    <definedName name="Z_00C67C00_FEDD_11D1_98B3_00C04FC96ABD_.wvu.Rows" localSheetId="86" hidden="1">[18]BOP!$A$36:$IV$36,[18]BOP!$A$44:$IV$44,[18]BOP!$A$59:$IV$59,[18]BOP!#REF!,[18]BOP!#REF!,[18]BOP!$A$79:$IV$79,[18]BOP!#REF!</definedName>
    <definedName name="Z_00C67C00_FEDD_11D1_98B3_00C04FC96ABD_.wvu.Rows" localSheetId="102" hidden="1">[18]BOP!$A$36:$IV$36,[18]BOP!$A$44:$IV$44,[18]BOP!$A$59:$IV$59,[18]BOP!#REF!,[18]BOP!#REF!,[18]BOP!$A$79:$IV$79,[18]BOP!#REF!</definedName>
    <definedName name="Z_00C67C00_FEDD_11D1_98B3_00C04FC96ABD_.wvu.Rows" localSheetId="112" hidden="1">[18]BOP!$A$36:$IV$36,[18]BOP!$A$44:$IV$44,[18]BOP!$A$59:$IV$59,[18]BOP!#REF!,[18]BOP!#REF!,[18]BOP!$A$79:$IV$79,[18]BOP!#REF!</definedName>
    <definedName name="Z_00C67C00_FEDD_11D1_98B3_00C04FC96ABD_.wvu.Rows" localSheetId="113" hidden="1">[18]BOP!$A$36:$IV$36,[18]BOP!$A$44:$IV$44,[18]BOP!$A$59:$IV$59,[18]BOP!#REF!,[18]BOP!#REF!,[18]BOP!$A$79:$IV$79,[18]BOP!#REF!</definedName>
    <definedName name="Z_00C67C00_FEDD_11D1_98B3_00C04FC96ABD_.wvu.Rows" localSheetId="114" hidden="1">[18]BOP!$A$36:$IV$36,[18]BOP!$A$44:$IV$44,[18]BOP!$A$59:$IV$59,[18]BOP!#REF!,[18]BOP!#REF!,[18]BOP!$A$79:$IV$79,[18]BOP!#REF!</definedName>
    <definedName name="Z_00C67C00_FEDD_11D1_98B3_00C04FC96ABD_.wvu.Rows" localSheetId="103" hidden="1">[18]BOP!$A$36:$IV$36,[18]BOP!$A$44:$IV$44,[18]BOP!$A$59:$IV$59,[18]BOP!#REF!,[18]BOP!#REF!,[18]BOP!$A$79:$IV$79,[18]BOP!#REF!</definedName>
    <definedName name="Z_00C67C00_FEDD_11D1_98B3_00C04FC96ABD_.wvu.Rows" localSheetId="104" hidden="1">[18]BOP!$A$36:$IV$36,[18]BOP!$A$44:$IV$44,[18]BOP!$A$59:$IV$59,[18]BOP!#REF!,[18]BOP!#REF!,[18]BOP!$A$79:$IV$79,[18]BOP!#REF!</definedName>
    <definedName name="Z_00C67C00_FEDD_11D1_98B3_00C04FC96ABD_.wvu.Rows" localSheetId="105" hidden="1">[18]BOP!$A$36:$IV$36,[18]BOP!$A$44:$IV$44,[18]BOP!$A$59:$IV$59,[18]BOP!#REF!,[18]BOP!#REF!,[18]BOP!$A$79:$IV$79,[18]BOP!#REF!</definedName>
    <definedName name="Z_00C67C00_FEDD_11D1_98B3_00C04FC96ABD_.wvu.Rows" localSheetId="106" hidden="1">[18]BOP!$A$36:$IV$36,[18]BOP!$A$44:$IV$44,[18]BOP!$A$59:$IV$59,[18]BOP!#REF!,[18]BOP!#REF!,[18]BOP!$A$79:$IV$79,[18]BOP!#REF!</definedName>
    <definedName name="Z_00C67C00_FEDD_11D1_98B3_00C04FC96ABD_.wvu.Rows" localSheetId="107" hidden="1">[18]BOP!$A$36:$IV$36,[18]BOP!$A$44:$IV$44,[18]BOP!$A$59:$IV$59,[18]BOP!#REF!,[18]BOP!#REF!,[18]BOP!$A$79:$IV$79,[18]BOP!#REF!</definedName>
    <definedName name="Z_00C67C00_FEDD_11D1_98B3_00C04FC96ABD_.wvu.Rows" localSheetId="108" hidden="1">[18]BOP!$A$36:$IV$36,[18]BOP!$A$44:$IV$44,[18]BOP!$A$59:$IV$59,[18]BOP!#REF!,[18]BOP!#REF!,[18]BOP!$A$79:$IV$79,[18]BOP!#REF!</definedName>
    <definedName name="Z_00C67C00_FEDD_11D1_98B3_00C04FC96ABD_.wvu.Rows" localSheetId="109" hidden="1">[18]BOP!$A$36:$IV$36,[18]BOP!$A$44:$IV$44,[18]BOP!$A$59:$IV$59,[18]BOP!#REF!,[18]BOP!#REF!,[18]BOP!$A$79:$IV$79,[18]BOP!#REF!</definedName>
    <definedName name="Z_00C67C00_FEDD_11D1_98B3_00C04FC96ABD_.wvu.Rows" localSheetId="110" hidden="1">[18]BOP!$A$36:$IV$36,[18]BOP!$A$44:$IV$44,[18]BOP!$A$59:$IV$59,[18]BOP!#REF!,[18]BOP!#REF!,[18]BOP!$A$79:$IV$79,[18]BOP!#REF!</definedName>
    <definedName name="Z_00C67C00_FEDD_11D1_98B3_00C04FC96ABD_.wvu.Rows" localSheetId="111" hidden="1">[18]BOP!$A$36:$IV$36,[18]BOP!$A$44:$IV$44,[18]BOP!$A$59:$IV$59,[18]BOP!#REF!,[18]BOP!#REF!,[18]BOP!$A$79:$IV$79,[18]BOP!#REF!</definedName>
    <definedName name="Z_00C67C00_FEDD_11D1_98B3_00C04FC96ABD_.wvu.Rows" hidden="1">[18]BOP!$A$36:$IV$36,[18]BOP!$A$44:$IV$44,[18]BOP!$A$59:$IV$59,[18]BOP!#REF!,[18]BOP!#REF!,[18]BOP!$A$79:$IV$79,[18]BOP!#REF!</definedName>
    <definedName name="Z_00C67C01_FEDD_11D1_98B3_00C04FC96ABD_.wvu.Rows" hidden="1">[18]BOP!$A$36:$IV$36,[18]BOP!$A$44:$IV$44,[18]BOP!$A$59:$IV$59,[18]BOP!#REF!,[18]BOP!#REF!,[18]BOP!$A$79:$IV$79,[18]BOP!$A$81:$IV$88,[18]BOP!#REF!</definedName>
    <definedName name="Z_00C67C02_FEDD_11D1_98B3_00C04FC96ABD_.wvu.Rows" hidden="1">[18]BOP!$A$36:$IV$36,[18]BOP!$A$44:$IV$44,[18]BOP!$A$59:$IV$59,[18]BOP!#REF!,[18]BOP!#REF!,[18]BOP!$A$79:$IV$79,[18]BOP!$A$81:$IV$88,[18]BOP!#REF!</definedName>
    <definedName name="Z_00C67C03_FEDD_11D1_98B3_00C04FC96ABD_.wvu.Rows" hidden="1">[18]BOP!$A$36:$IV$36,[18]BOP!$A$44:$IV$44,[18]BOP!$A$59:$IV$59,[18]BOP!#REF!,[18]BOP!#REF!,[18]BOP!$A$79:$IV$79,[18]BOP!$A$81:$IV$88,[18]BOP!#REF!</definedName>
    <definedName name="Z_00C67C05_FEDD_11D1_98B3_00C04FC96ABD_.wvu.Rows" localSheetId="0" hidden="1">[18]BOP!$A$36:$IV$36,[18]BOP!$A$44:$IV$44,[18]BOP!$A$59:$IV$59,[18]BOP!#REF!,[18]BOP!#REF!,[18]BOP!$A$79:$IV$79,[18]BOP!$A$81:$IV$88,[18]BOP!#REF!,[18]BOP!#REF!</definedName>
    <definedName name="Z_00C67C05_FEDD_11D1_98B3_00C04FC96ABD_.wvu.Rows" localSheetId="168" hidden="1">[18]BOP!$A$36:$IV$36,[18]BOP!$A$44:$IV$44,[18]BOP!$A$59:$IV$59,[18]BOP!#REF!,[18]BOP!#REF!,[18]BOP!$A$79:$IV$79,[18]BOP!$A$81:$IV$88,[18]BOP!#REF!,[18]BOP!#REF!</definedName>
    <definedName name="Z_00C67C05_FEDD_11D1_98B3_00C04FC96ABD_.wvu.Rows" localSheetId="169" hidden="1">[18]BOP!$A$36:$IV$36,[18]BOP!$A$44:$IV$44,[18]BOP!$A$59:$IV$59,[18]BOP!#REF!,[18]BOP!#REF!,[18]BOP!$A$79:$IV$79,[18]BOP!$A$81:$IV$88,[18]BOP!#REF!,[18]BOP!#REF!</definedName>
    <definedName name="Z_00C67C05_FEDD_11D1_98B3_00C04FC96ABD_.wvu.Rows" localSheetId="170" hidden="1">[18]BOP!$A$36:$IV$36,[18]BOP!$A$44:$IV$44,[18]BOP!$A$59:$IV$59,[18]BOP!#REF!,[18]BOP!#REF!,[18]BOP!$A$79:$IV$79,[18]BOP!$A$81:$IV$88,[18]BOP!#REF!,[18]BOP!#REF!</definedName>
    <definedName name="Z_00C67C05_FEDD_11D1_98B3_00C04FC96ABD_.wvu.Rows" localSheetId="171" hidden="1">[18]BOP!$A$36:$IV$36,[18]BOP!$A$44:$IV$44,[18]BOP!$A$59:$IV$59,[18]BOP!#REF!,[18]BOP!#REF!,[18]BOP!$A$79:$IV$79,[18]BOP!$A$81:$IV$88,[18]BOP!#REF!,[18]BOP!#REF!</definedName>
    <definedName name="Z_00C67C05_FEDD_11D1_98B3_00C04FC96ABD_.wvu.Rows" localSheetId="172" hidden="1">[18]BOP!$A$36:$IV$36,[18]BOP!$A$44:$IV$44,[18]BOP!$A$59:$IV$59,[18]BOP!#REF!,[18]BOP!#REF!,[18]BOP!$A$79:$IV$79,[18]BOP!$A$81:$IV$88,[18]BOP!#REF!,[18]BOP!#REF!</definedName>
    <definedName name="Z_00C67C05_FEDD_11D1_98B3_00C04FC96ABD_.wvu.Rows" localSheetId="44" hidden="1">[18]BOP!$A$36:$IV$36,[18]BOP!$A$44:$IV$44,[18]BOP!$A$59:$IV$59,[18]BOP!#REF!,[18]BOP!#REF!,[18]BOP!$A$79:$IV$79,[18]BOP!$A$81:$IV$88,[18]BOP!#REF!,[18]BOP!#REF!</definedName>
    <definedName name="Z_00C67C05_FEDD_11D1_98B3_00C04FC96ABD_.wvu.Rows" localSheetId="45" hidden="1">[18]BOP!$A$36:$IV$36,[18]BOP!$A$44:$IV$44,[18]BOP!$A$59:$IV$59,[18]BOP!#REF!,[18]BOP!#REF!,[18]BOP!$A$79:$IV$79,[18]BOP!$A$81:$IV$88,[18]BOP!#REF!,[18]BOP!#REF!</definedName>
    <definedName name="Z_00C67C05_FEDD_11D1_98B3_00C04FC96ABD_.wvu.Rows" localSheetId="46" hidden="1">[18]BOP!$A$36:$IV$36,[18]BOP!$A$44:$IV$44,[18]BOP!$A$59:$IV$59,[18]BOP!#REF!,[18]BOP!#REF!,[18]BOP!$A$79:$IV$79,[18]BOP!$A$81:$IV$88,[18]BOP!#REF!,[18]BOP!#REF!</definedName>
    <definedName name="Z_00C67C05_FEDD_11D1_98B3_00C04FC96ABD_.wvu.Rows" localSheetId="47" hidden="1">[18]BOP!$A$36:$IV$36,[18]BOP!$A$44:$IV$44,[18]BOP!$A$59:$IV$59,[18]BOP!#REF!,[18]BOP!#REF!,[18]BOP!$A$79:$IV$79,[18]BOP!$A$81:$IV$88,[18]BOP!#REF!,[18]BOP!#REF!</definedName>
    <definedName name="Z_00C67C05_FEDD_11D1_98B3_00C04FC96ABD_.wvu.Rows" localSheetId="48" hidden="1">[18]BOP!$A$36:$IV$36,[18]BOP!$A$44:$IV$44,[18]BOP!$A$59:$IV$59,[18]BOP!#REF!,[18]BOP!#REF!,[18]BOP!$A$79:$IV$79,[18]BOP!$A$81:$IV$88,[18]BOP!#REF!,[18]BOP!#REF!</definedName>
    <definedName name="Z_00C67C05_FEDD_11D1_98B3_00C04FC96ABD_.wvu.Rows" localSheetId="49" hidden="1">[18]BOP!$A$36:$IV$36,[18]BOP!$A$44:$IV$44,[18]BOP!$A$59:$IV$59,[18]BOP!#REF!,[18]BOP!#REF!,[18]BOP!$A$79:$IV$79,[18]BOP!$A$81:$IV$88,[18]BOP!#REF!,[18]BOP!#REF!</definedName>
    <definedName name="Z_00C67C05_FEDD_11D1_98B3_00C04FC96ABD_.wvu.Rows" localSheetId="50" hidden="1">[18]BOP!$A$36:$IV$36,[18]BOP!$A$44:$IV$44,[18]BOP!$A$59:$IV$59,[18]BOP!#REF!,[18]BOP!#REF!,[18]BOP!$A$79:$IV$79,[18]BOP!$A$81:$IV$88,[18]BOP!#REF!,[18]BOP!#REF!</definedName>
    <definedName name="Z_00C67C05_FEDD_11D1_98B3_00C04FC96ABD_.wvu.Rows" localSheetId="54" hidden="1">[18]BOP!$A$36:$IV$36,[18]BOP!$A$44:$IV$44,[18]BOP!$A$59:$IV$59,[18]BOP!#REF!,[18]BOP!#REF!,[18]BOP!$A$79:$IV$79,[18]BOP!$A$81:$IV$88,[18]BOP!#REF!,[18]BOP!#REF!</definedName>
    <definedName name="Z_00C67C05_FEDD_11D1_98B3_00C04FC96ABD_.wvu.Rows" localSheetId="55" hidden="1">[18]BOP!$A$36:$IV$36,[18]BOP!$A$44:$IV$44,[18]BOP!$A$59:$IV$59,[18]BOP!#REF!,[18]BOP!#REF!,[18]BOP!$A$79:$IV$79,[18]BOP!$A$81:$IV$88,[18]BOP!#REF!,[18]BOP!#REF!</definedName>
    <definedName name="Z_00C67C05_FEDD_11D1_98B3_00C04FC96ABD_.wvu.Rows" localSheetId="56" hidden="1">[18]BOP!$A$36:$IV$36,[18]BOP!$A$44:$IV$44,[18]BOP!$A$59:$IV$59,[18]BOP!#REF!,[18]BOP!#REF!,[18]BOP!$A$79:$IV$79,[18]BOP!$A$81:$IV$88,[18]BOP!#REF!,[18]BOP!#REF!</definedName>
    <definedName name="Z_00C67C05_FEDD_11D1_98B3_00C04FC96ABD_.wvu.Rows" localSheetId="57" hidden="1">[18]BOP!$A$36:$IV$36,[18]BOP!$A$44:$IV$44,[18]BOP!$A$59:$IV$59,[18]BOP!#REF!,[18]BOP!#REF!,[18]BOP!$A$79:$IV$79,[18]BOP!$A$81:$IV$88,[18]BOP!#REF!,[18]BOP!#REF!</definedName>
    <definedName name="Z_00C67C05_FEDD_11D1_98B3_00C04FC96ABD_.wvu.Rows" localSheetId="58" hidden="1">[18]BOP!$A$36:$IV$36,[18]BOP!$A$44:$IV$44,[18]BOP!$A$59:$IV$59,[18]BOP!#REF!,[18]BOP!#REF!,[18]BOP!$A$79:$IV$79,[18]BOP!$A$81:$IV$88,[18]BOP!#REF!,[18]BOP!#REF!</definedName>
    <definedName name="Z_00C67C05_FEDD_11D1_98B3_00C04FC96ABD_.wvu.Rows" localSheetId="59" hidden="1">[18]BOP!$A$36:$IV$36,[18]BOP!$A$44:$IV$44,[18]BOP!$A$59:$IV$59,[18]BOP!#REF!,[18]BOP!#REF!,[18]BOP!$A$79:$IV$79,[18]BOP!$A$81:$IV$88,[18]BOP!#REF!,[18]BOP!#REF!</definedName>
    <definedName name="Z_00C67C05_FEDD_11D1_98B3_00C04FC96ABD_.wvu.Rows" localSheetId="60" hidden="1">[18]BOP!$A$36:$IV$36,[18]BOP!$A$44:$IV$44,[18]BOP!$A$59:$IV$59,[18]BOP!#REF!,[18]BOP!#REF!,[18]BOP!$A$79:$IV$79,[18]BOP!$A$81:$IV$88,[18]BOP!#REF!,[18]BOP!#REF!</definedName>
    <definedName name="Z_00C67C05_FEDD_11D1_98B3_00C04FC96ABD_.wvu.Rows" localSheetId="61" hidden="1">[18]BOP!$A$36:$IV$36,[18]BOP!$A$44:$IV$44,[18]BOP!$A$59:$IV$59,[18]BOP!#REF!,[18]BOP!#REF!,[18]BOP!$A$79:$IV$79,[18]BOP!$A$81:$IV$88,[18]BOP!#REF!,[18]BOP!#REF!</definedName>
    <definedName name="Z_00C67C05_FEDD_11D1_98B3_00C04FC96ABD_.wvu.Rows" localSheetId="62" hidden="1">[18]BOP!$A$36:$IV$36,[18]BOP!$A$44:$IV$44,[18]BOP!$A$59:$IV$59,[18]BOP!#REF!,[18]BOP!#REF!,[18]BOP!$A$79:$IV$79,[18]BOP!$A$81:$IV$88,[18]BOP!#REF!,[18]BOP!#REF!</definedName>
    <definedName name="Z_00C67C05_FEDD_11D1_98B3_00C04FC96ABD_.wvu.Rows" localSheetId="66" hidden="1">[18]BOP!$A$36:$IV$36,[18]BOP!$A$44:$IV$44,[18]BOP!$A$59:$IV$59,[18]BOP!#REF!,[18]BOP!#REF!,[18]BOP!$A$79:$IV$79,[18]BOP!$A$81:$IV$88,[18]BOP!#REF!,[18]BOP!#REF!</definedName>
    <definedName name="Z_00C67C05_FEDD_11D1_98B3_00C04FC96ABD_.wvu.Rows" localSheetId="70" hidden="1">[18]BOP!$A$36:$IV$36,[18]BOP!$A$44:$IV$44,[18]BOP!$A$59:$IV$59,[18]BOP!#REF!,[18]BOP!#REF!,[18]BOP!$A$79:$IV$79,[18]BOP!$A$81:$IV$88,[18]BOP!#REF!,[18]BOP!#REF!</definedName>
    <definedName name="Z_00C67C05_FEDD_11D1_98B3_00C04FC96ABD_.wvu.Rows" hidden="1">[18]BOP!$A$36:$IV$36,[18]BOP!$A$44:$IV$44,[18]BOP!$A$59:$IV$59,[18]BOP!#REF!,[18]BOP!#REF!,[18]BOP!$A$79:$IV$79,[18]BOP!$A$81:$IV$88,[18]BOP!#REF!,[18]BOP!#REF!</definedName>
    <definedName name="Z_00C67C06_FEDD_11D1_98B3_00C04FC96ABD_.wvu.Rows" localSheetId="44" hidden="1">[18]BOP!$A$36:$IV$36,[18]BOP!$A$44:$IV$44,[18]BOP!$A$59:$IV$59,[18]BOP!#REF!,[18]BOP!#REF!,[18]BOP!$A$79:$IV$79,[18]BOP!$A$81:$IV$88,[18]BOP!#REF!,[18]BOP!#REF!</definedName>
    <definedName name="Z_00C67C06_FEDD_11D1_98B3_00C04FC96ABD_.wvu.Rows" localSheetId="45" hidden="1">[18]BOP!$A$36:$IV$36,[18]BOP!$A$44:$IV$44,[18]BOP!$A$59:$IV$59,[18]BOP!#REF!,[18]BOP!#REF!,[18]BOP!$A$79:$IV$79,[18]BOP!$A$81:$IV$88,[18]BOP!#REF!,[18]BOP!#REF!</definedName>
    <definedName name="Z_00C67C06_FEDD_11D1_98B3_00C04FC96ABD_.wvu.Rows" localSheetId="46" hidden="1">[18]BOP!$A$36:$IV$36,[18]BOP!$A$44:$IV$44,[18]BOP!$A$59:$IV$59,[18]BOP!#REF!,[18]BOP!#REF!,[18]BOP!$A$79:$IV$79,[18]BOP!$A$81:$IV$88,[18]BOP!#REF!,[18]BOP!#REF!</definedName>
    <definedName name="Z_00C67C06_FEDD_11D1_98B3_00C04FC96ABD_.wvu.Rows" localSheetId="47" hidden="1">[18]BOP!$A$36:$IV$36,[18]BOP!$A$44:$IV$44,[18]BOP!$A$59:$IV$59,[18]BOP!#REF!,[18]BOP!#REF!,[18]BOP!$A$79:$IV$79,[18]BOP!$A$81:$IV$88,[18]BOP!#REF!,[18]BOP!#REF!</definedName>
    <definedName name="Z_00C67C06_FEDD_11D1_98B3_00C04FC96ABD_.wvu.Rows" localSheetId="48" hidden="1">[18]BOP!$A$36:$IV$36,[18]BOP!$A$44:$IV$44,[18]BOP!$A$59:$IV$59,[18]BOP!#REF!,[18]BOP!#REF!,[18]BOP!$A$79:$IV$79,[18]BOP!$A$81:$IV$88,[18]BOP!#REF!,[18]BOP!#REF!</definedName>
    <definedName name="Z_00C67C06_FEDD_11D1_98B3_00C04FC96ABD_.wvu.Rows" localSheetId="49" hidden="1">[18]BOP!$A$36:$IV$36,[18]BOP!$A$44:$IV$44,[18]BOP!$A$59:$IV$59,[18]BOP!#REF!,[18]BOP!#REF!,[18]BOP!$A$79:$IV$79,[18]BOP!$A$81:$IV$88,[18]BOP!#REF!,[18]BOP!#REF!</definedName>
    <definedName name="Z_00C67C06_FEDD_11D1_98B3_00C04FC96ABD_.wvu.Rows" localSheetId="50" hidden="1">[18]BOP!$A$36:$IV$36,[18]BOP!$A$44:$IV$44,[18]BOP!$A$59:$IV$59,[18]BOP!#REF!,[18]BOP!#REF!,[18]BOP!$A$79:$IV$79,[18]BOP!$A$81:$IV$88,[18]BOP!#REF!,[18]BOP!#REF!</definedName>
    <definedName name="Z_00C67C06_FEDD_11D1_98B3_00C04FC96ABD_.wvu.Rows" localSheetId="54" hidden="1">[18]BOP!$A$36:$IV$36,[18]BOP!$A$44:$IV$44,[18]BOP!$A$59:$IV$59,[18]BOP!#REF!,[18]BOP!#REF!,[18]BOP!$A$79:$IV$79,[18]BOP!$A$81:$IV$88,[18]BOP!#REF!,[18]BOP!#REF!</definedName>
    <definedName name="Z_00C67C06_FEDD_11D1_98B3_00C04FC96ABD_.wvu.Rows" localSheetId="55" hidden="1">[18]BOP!$A$36:$IV$36,[18]BOP!$A$44:$IV$44,[18]BOP!$A$59:$IV$59,[18]BOP!#REF!,[18]BOP!#REF!,[18]BOP!$A$79:$IV$79,[18]BOP!$A$81:$IV$88,[18]BOP!#REF!,[18]BOP!#REF!</definedName>
    <definedName name="Z_00C67C06_FEDD_11D1_98B3_00C04FC96ABD_.wvu.Rows" localSheetId="56" hidden="1">[18]BOP!$A$36:$IV$36,[18]BOP!$A$44:$IV$44,[18]BOP!$A$59:$IV$59,[18]BOP!#REF!,[18]BOP!#REF!,[18]BOP!$A$79:$IV$79,[18]BOP!$A$81:$IV$88,[18]BOP!#REF!,[18]BOP!#REF!</definedName>
    <definedName name="Z_00C67C06_FEDD_11D1_98B3_00C04FC96ABD_.wvu.Rows" localSheetId="57" hidden="1">[18]BOP!$A$36:$IV$36,[18]BOP!$A$44:$IV$44,[18]BOP!$A$59:$IV$59,[18]BOP!#REF!,[18]BOP!#REF!,[18]BOP!$A$79:$IV$79,[18]BOP!$A$81:$IV$88,[18]BOP!#REF!,[18]BOP!#REF!</definedName>
    <definedName name="Z_00C67C06_FEDD_11D1_98B3_00C04FC96ABD_.wvu.Rows" localSheetId="58" hidden="1">[18]BOP!$A$36:$IV$36,[18]BOP!$A$44:$IV$44,[18]BOP!$A$59:$IV$59,[18]BOP!#REF!,[18]BOP!#REF!,[18]BOP!$A$79:$IV$79,[18]BOP!$A$81:$IV$88,[18]BOP!#REF!,[18]BOP!#REF!</definedName>
    <definedName name="Z_00C67C06_FEDD_11D1_98B3_00C04FC96ABD_.wvu.Rows" localSheetId="59" hidden="1">[18]BOP!$A$36:$IV$36,[18]BOP!$A$44:$IV$44,[18]BOP!$A$59:$IV$59,[18]BOP!#REF!,[18]BOP!#REF!,[18]BOP!$A$79:$IV$79,[18]BOP!$A$81:$IV$88,[18]BOP!#REF!,[18]BOP!#REF!</definedName>
    <definedName name="Z_00C67C06_FEDD_11D1_98B3_00C04FC96ABD_.wvu.Rows" localSheetId="60" hidden="1">[18]BOP!$A$36:$IV$36,[18]BOP!$A$44:$IV$44,[18]BOP!$A$59:$IV$59,[18]BOP!#REF!,[18]BOP!#REF!,[18]BOP!$A$79:$IV$79,[18]BOP!$A$81:$IV$88,[18]BOP!#REF!,[18]BOP!#REF!</definedName>
    <definedName name="Z_00C67C06_FEDD_11D1_98B3_00C04FC96ABD_.wvu.Rows" localSheetId="61" hidden="1">[18]BOP!$A$36:$IV$36,[18]BOP!$A$44:$IV$44,[18]BOP!$A$59:$IV$59,[18]BOP!#REF!,[18]BOP!#REF!,[18]BOP!$A$79:$IV$79,[18]BOP!$A$81:$IV$88,[18]BOP!#REF!,[18]BOP!#REF!</definedName>
    <definedName name="Z_00C67C06_FEDD_11D1_98B3_00C04FC96ABD_.wvu.Rows" localSheetId="66" hidden="1">[18]BOP!$A$36:$IV$36,[18]BOP!$A$44:$IV$44,[18]BOP!$A$59:$IV$59,[18]BOP!#REF!,[18]BOP!#REF!,[18]BOP!$A$79:$IV$79,[18]BOP!$A$81:$IV$88,[18]BOP!#REF!,[18]BOP!#REF!</definedName>
    <definedName name="Z_00C67C06_FEDD_11D1_98B3_00C04FC96ABD_.wvu.Rows" localSheetId="70" hidden="1">[18]BOP!$A$36:$IV$36,[18]BOP!$A$44:$IV$44,[18]BOP!$A$59:$IV$59,[18]BOP!#REF!,[18]BOP!#REF!,[18]BOP!$A$79:$IV$79,[18]BOP!$A$81:$IV$88,[18]BOP!#REF!,[18]BOP!#REF!</definedName>
    <definedName name="Z_00C67C06_FEDD_11D1_98B3_00C04FC96ABD_.wvu.Rows" hidden="1">[18]BOP!$A$36:$IV$36,[18]BOP!$A$44:$IV$44,[18]BOP!$A$59:$IV$59,[18]BOP!#REF!,[18]BOP!#REF!,[18]BOP!$A$79:$IV$79,[18]BOP!$A$81:$IV$88,[18]BOP!#REF!,[18]BOP!#REF!</definedName>
    <definedName name="Z_00C67C07_FEDD_11D1_98B3_00C04FC96ABD_.wvu.Rows" hidden="1">[18]BOP!$A$36:$IV$36,[18]BOP!$A$44:$IV$44,[18]BOP!$A$59:$IV$59,[18]BOP!#REF!,[18]BOP!#REF!,[18]BOP!$A$79:$IV$79</definedName>
    <definedName name="Z_112039D0_FF0B_11D1_98B3_00C04FC96ABD_.wvu.Rows" hidden="1">[18]BOP!$A$36:$IV$36,[18]BOP!$A$44:$IV$44,[18]BOP!$A$59:$IV$59,[18]BOP!#REF!,[18]BOP!#REF!,[18]BOP!$A$81:$IV$88</definedName>
    <definedName name="Z_112039D1_FF0B_11D1_98B3_00C04FC96ABD_.wvu.Rows" hidden="1">[18]BOP!$A$36:$IV$36,[18]BOP!$A$44:$IV$44,[18]BOP!$A$59:$IV$59,[18]BOP!#REF!,[18]BOP!#REF!,[18]BOP!$A$81:$IV$88</definedName>
    <definedName name="Z_112039D2_FF0B_11D1_98B3_00C04FC96ABD_.wvu.Rows" hidden="1">[18]BOP!$A$36:$IV$36,[18]BOP!$A$44:$IV$44,[18]BOP!$A$59:$IV$59,[18]BOP!#REF!,[18]BOP!#REF!,[18]BOP!$A$81:$IV$88</definedName>
    <definedName name="Z_112039D3_FF0B_11D1_98B3_00C04FC96ABD_.wvu.Rows" hidden="1">[18]BOP!$A$36:$IV$36,[18]BOP!$A$44:$IV$44,[18]BOP!$A$59:$IV$59,[18]BOP!#REF!,[18]BOP!#REF!,[18]BOP!$A$81:$IV$88</definedName>
    <definedName name="Z_112039D4_FF0B_11D1_98B3_00C04FC96ABD_.wvu.Rows" hidden="1">[18]BOP!$A$36:$IV$36,[18]BOP!$A$44:$IV$44,[18]BOP!$A$59:$IV$59,[18]BOP!#REF!,[18]BOP!#REF!,[18]BOP!$A$79:$IV$79,[18]BOP!$A$81:$IV$88,[18]BOP!#REF!</definedName>
    <definedName name="Z_112039D5_FF0B_11D1_98B3_00C04FC96ABD_.wvu.Rows" hidden="1">[18]BOP!$A$36:$IV$36,[18]BOP!$A$44:$IV$44,[18]BOP!$A$59:$IV$59,[18]BOP!#REF!,[18]BOP!#REF!,[18]BOP!$A$79:$IV$79,[18]BOP!$A$81:$IV$88</definedName>
    <definedName name="Z_112039D6_FF0B_11D1_98B3_00C04FC96ABD_.wvu.Rows" localSheetId="0" hidden="1">[18]BOP!$A$36:$IV$36,[18]BOP!$A$44:$IV$44,[18]BOP!$A$59:$IV$59,[18]BOP!#REF!,[18]BOP!#REF!,[18]BOP!$A$79:$IV$79,[18]BOP!#REF!</definedName>
    <definedName name="Z_112039D6_FF0B_11D1_98B3_00C04FC96ABD_.wvu.Rows" localSheetId="115" hidden="1">[18]BOP!$A$36:$IV$36,[18]BOP!$A$44:$IV$44,[18]BOP!$A$59:$IV$59,[18]BOP!#REF!,[18]BOP!#REF!,[18]BOP!$A$79:$IV$79,[18]BOP!#REF!</definedName>
    <definedName name="Z_112039D6_FF0B_11D1_98B3_00C04FC96ABD_.wvu.Rows" localSheetId="168" hidden="1">[18]BOP!$A$36:$IV$36,[18]BOP!$A$44:$IV$44,[18]BOP!$A$59:$IV$59,[18]BOP!#REF!,[18]BOP!#REF!,[18]BOP!$A$79:$IV$79,[18]BOP!#REF!</definedName>
    <definedName name="Z_112039D6_FF0B_11D1_98B3_00C04FC96ABD_.wvu.Rows" localSheetId="169" hidden="1">[18]BOP!$A$36:$IV$36,[18]BOP!$A$44:$IV$44,[18]BOP!$A$59:$IV$59,[18]BOP!#REF!,[18]BOP!#REF!,[18]BOP!$A$79:$IV$79,[18]BOP!#REF!</definedName>
    <definedName name="Z_112039D6_FF0B_11D1_98B3_00C04FC96ABD_.wvu.Rows" localSheetId="170" hidden="1">[18]BOP!$A$36:$IV$36,[18]BOP!$A$44:$IV$44,[18]BOP!$A$59:$IV$59,[18]BOP!#REF!,[18]BOP!#REF!,[18]BOP!$A$79:$IV$79,[18]BOP!#REF!</definedName>
    <definedName name="Z_112039D6_FF0B_11D1_98B3_00C04FC96ABD_.wvu.Rows" localSheetId="171" hidden="1">[18]BOP!$A$36:$IV$36,[18]BOP!$A$44:$IV$44,[18]BOP!$A$59:$IV$59,[18]BOP!#REF!,[18]BOP!#REF!,[18]BOP!$A$79:$IV$79,[18]BOP!#REF!</definedName>
    <definedName name="Z_112039D6_FF0B_11D1_98B3_00C04FC96ABD_.wvu.Rows" localSheetId="172" hidden="1">[18]BOP!$A$36:$IV$36,[18]BOP!$A$44:$IV$44,[18]BOP!$A$59:$IV$59,[18]BOP!#REF!,[18]BOP!#REF!,[18]BOP!$A$79:$IV$79,[18]BOP!#REF!</definedName>
    <definedName name="Z_112039D6_FF0B_11D1_98B3_00C04FC96ABD_.wvu.Rows" localSheetId="181" hidden="1">[18]BOP!$A$36:$IV$36,[18]BOP!$A$44:$IV$44,[18]BOP!$A$59:$IV$59,[18]BOP!#REF!,[18]BOP!#REF!,[18]BOP!$A$79:$IV$79,[18]BOP!#REF!</definedName>
    <definedName name="Z_112039D6_FF0B_11D1_98B3_00C04FC96ABD_.wvu.Rows" localSheetId="54" hidden="1">[18]BOP!$A$36:$IV$36,[18]BOP!$A$44:$IV$44,[18]BOP!$A$59:$IV$59,[18]BOP!#REF!,[18]BOP!#REF!,[18]BOP!$A$79:$IV$79,[18]BOP!#REF!</definedName>
    <definedName name="Z_112039D6_FF0B_11D1_98B3_00C04FC96ABD_.wvu.Rows" localSheetId="55" hidden="1">[18]BOP!$A$36:$IV$36,[18]BOP!$A$44:$IV$44,[18]BOP!$A$59:$IV$59,[18]BOP!#REF!,[18]BOP!#REF!,[18]BOP!$A$79:$IV$79,[18]BOP!#REF!</definedName>
    <definedName name="Z_112039D6_FF0B_11D1_98B3_00C04FC96ABD_.wvu.Rows" localSheetId="56" hidden="1">[18]BOP!$A$36:$IV$36,[18]BOP!$A$44:$IV$44,[18]BOP!$A$59:$IV$59,[18]BOP!#REF!,[18]BOP!#REF!,[18]BOP!$A$79:$IV$79,[18]BOP!#REF!</definedName>
    <definedName name="Z_112039D6_FF0B_11D1_98B3_00C04FC96ABD_.wvu.Rows" localSheetId="57" hidden="1">[18]BOP!$A$36:$IV$36,[18]BOP!$A$44:$IV$44,[18]BOP!$A$59:$IV$59,[18]BOP!#REF!,[18]BOP!#REF!,[18]BOP!$A$79:$IV$79,[18]BOP!#REF!</definedName>
    <definedName name="Z_112039D6_FF0B_11D1_98B3_00C04FC96ABD_.wvu.Rows" localSheetId="58" hidden="1">[18]BOP!$A$36:$IV$36,[18]BOP!$A$44:$IV$44,[18]BOP!$A$59:$IV$59,[18]BOP!#REF!,[18]BOP!#REF!,[18]BOP!$A$79:$IV$79,[18]BOP!#REF!</definedName>
    <definedName name="Z_112039D6_FF0B_11D1_98B3_00C04FC96ABD_.wvu.Rows" localSheetId="59" hidden="1">[18]BOP!$A$36:$IV$36,[18]BOP!$A$44:$IV$44,[18]BOP!$A$59:$IV$59,[18]BOP!#REF!,[18]BOP!#REF!,[18]BOP!$A$79:$IV$79,[18]BOP!#REF!</definedName>
    <definedName name="Z_112039D6_FF0B_11D1_98B3_00C04FC96ABD_.wvu.Rows" localSheetId="60" hidden="1">[18]BOP!$A$36:$IV$36,[18]BOP!$A$44:$IV$44,[18]BOP!$A$59:$IV$59,[18]BOP!#REF!,[18]BOP!#REF!,[18]BOP!$A$79:$IV$79,[18]BOP!#REF!</definedName>
    <definedName name="Z_112039D6_FF0B_11D1_98B3_00C04FC96ABD_.wvu.Rows" localSheetId="61" hidden="1">[18]BOP!$A$36:$IV$36,[18]BOP!$A$44:$IV$44,[18]BOP!$A$59:$IV$59,[18]BOP!#REF!,[18]BOP!#REF!,[18]BOP!$A$79:$IV$79,[18]BOP!#REF!</definedName>
    <definedName name="Z_112039D6_FF0B_11D1_98B3_00C04FC96ABD_.wvu.Rows" localSheetId="62" hidden="1">[18]BOP!$A$36:$IV$36,[18]BOP!$A$44:$IV$44,[18]BOP!$A$59:$IV$59,[18]BOP!#REF!,[18]BOP!#REF!,[18]BOP!$A$79:$IV$79,[18]BOP!#REF!</definedName>
    <definedName name="Z_112039D6_FF0B_11D1_98B3_00C04FC96ABD_.wvu.Rows" localSheetId="86" hidden="1">[18]BOP!$A$36:$IV$36,[18]BOP!$A$44:$IV$44,[18]BOP!$A$59:$IV$59,[18]BOP!#REF!,[18]BOP!#REF!,[18]BOP!$A$79:$IV$79,[18]BOP!#REF!</definedName>
    <definedName name="Z_112039D6_FF0B_11D1_98B3_00C04FC96ABD_.wvu.Rows" localSheetId="102" hidden="1">[18]BOP!$A$36:$IV$36,[18]BOP!$A$44:$IV$44,[18]BOP!$A$59:$IV$59,[18]BOP!#REF!,[18]BOP!#REF!,[18]BOP!$A$79:$IV$79,[18]BOP!#REF!</definedName>
    <definedName name="Z_112039D6_FF0B_11D1_98B3_00C04FC96ABD_.wvu.Rows" localSheetId="112" hidden="1">[18]BOP!$A$36:$IV$36,[18]BOP!$A$44:$IV$44,[18]BOP!$A$59:$IV$59,[18]BOP!#REF!,[18]BOP!#REF!,[18]BOP!$A$79:$IV$79,[18]BOP!#REF!</definedName>
    <definedName name="Z_112039D6_FF0B_11D1_98B3_00C04FC96ABD_.wvu.Rows" localSheetId="113" hidden="1">[18]BOP!$A$36:$IV$36,[18]BOP!$A$44:$IV$44,[18]BOP!$A$59:$IV$59,[18]BOP!#REF!,[18]BOP!#REF!,[18]BOP!$A$79:$IV$79,[18]BOP!#REF!</definedName>
    <definedName name="Z_112039D6_FF0B_11D1_98B3_00C04FC96ABD_.wvu.Rows" localSheetId="114" hidden="1">[18]BOP!$A$36:$IV$36,[18]BOP!$A$44:$IV$44,[18]BOP!$A$59:$IV$59,[18]BOP!#REF!,[18]BOP!#REF!,[18]BOP!$A$79:$IV$79,[18]BOP!#REF!</definedName>
    <definedName name="Z_112039D6_FF0B_11D1_98B3_00C04FC96ABD_.wvu.Rows" localSheetId="103" hidden="1">[18]BOP!$A$36:$IV$36,[18]BOP!$A$44:$IV$44,[18]BOP!$A$59:$IV$59,[18]BOP!#REF!,[18]BOP!#REF!,[18]BOP!$A$79:$IV$79,[18]BOP!#REF!</definedName>
    <definedName name="Z_112039D6_FF0B_11D1_98B3_00C04FC96ABD_.wvu.Rows" localSheetId="104" hidden="1">[18]BOP!$A$36:$IV$36,[18]BOP!$A$44:$IV$44,[18]BOP!$A$59:$IV$59,[18]BOP!#REF!,[18]BOP!#REF!,[18]BOP!$A$79:$IV$79,[18]BOP!#REF!</definedName>
    <definedName name="Z_112039D6_FF0B_11D1_98B3_00C04FC96ABD_.wvu.Rows" localSheetId="105" hidden="1">[18]BOP!$A$36:$IV$36,[18]BOP!$A$44:$IV$44,[18]BOP!$A$59:$IV$59,[18]BOP!#REF!,[18]BOP!#REF!,[18]BOP!$A$79:$IV$79,[18]BOP!#REF!</definedName>
    <definedName name="Z_112039D6_FF0B_11D1_98B3_00C04FC96ABD_.wvu.Rows" localSheetId="106" hidden="1">[18]BOP!$A$36:$IV$36,[18]BOP!$A$44:$IV$44,[18]BOP!$A$59:$IV$59,[18]BOP!#REF!,[18]BOP!#REF!,[18]BOP!$A$79:$IV$79,[18]BOP!#REF!</definedName>
    <definedName name="Z_112039D6_FF0B_11D1_98B3_00C04FC96ABD_.wvu.Rows" localSheetId="107" hidden="1">[18]BOP!$A$36:$IV$36,[18]BOP!$A$44:$IV$44,[18]BOP!$A$59:$IV$59,[18]BOP!#REF!,[18]BOP!#REF!,[18]BOP!$A$79:$IV$79,[18]BOP!#REF!</definedName>
    <definedName name="Z_112039D6_FF0B_11D1_98B3_00C04FC96ABD_.wvu.Rows" localSheetId="108" hidden="1">[18]BOP!$A$36:$IV$36,[18]BOP!$A$44:$IV$44,[18]BOP!$A$59:$IV$59,[18]BOP!#REF!,[18]BOP!#REF!,[18]BOP!$A$79:$IV$79,[18]BOP!#REF!</definedName>
    <definedName name="Z_112039D6_FF0B_11D1_98B3_00C04FC96ABD_.wvu.Rows" localSheetId="109" hidden="1">[18]BOP!$A$36:$IV$36,[18]BOP!$A$44:$IV$44,[18]BOP!$A$59:$IV$59,[18]BOP!#REF!,[18]BOP!#REF!,[18]BOP!$A$79:$IV$79,[18]BOP!#REF!</definedName>
    <definedName name="Z_112039D6_FF0B_11D1_98B3_00C04FC96ABD_.wvu.Rows" localSheetId="110" hidden="1">[18]BOP!$A$36:$IV$36,[18]BOP!$A$44:$IV$44,[18]BOP!$A$59:$IV$59,[18]BOP!#REF!,[18]BOP!#REF!,[18]BOP!$A$79:$IV$79,[18]BOP!#REF!</definedName>
    <definedName name="Z_112039D6_FF0B_11D1_98B3_00C04FC96ABD_.wvu.Rows" localSheetId="111" hidden="1">[18]BOP!$A$36:$IV$36,[18]BOP!$A$44:$IV$44,[18]BOP!$A$59:$IV$59,[18]BOP!#REF!,[18]BOP!#REF!,[18]BOP!$A$79:$IV$79,[18]BOP!#REF!</definedName>
    <definedName name="Z_112039D6_FF0B_11D1_98B3_00C04FC96ABD_.wvu.Rows" hidden="1">[18]BOP!$A$36:$IV$36,[18]BOP!$A$44:$IV$44,[18]BOP!$A$59:$IV$59,[18]BOP!#REF!,[18]BOP!#REF!,[18]BOP!$A$79:$IV$79,[18]BOP!#REF!</definedName>
    <definedName name="Z_112039D7_FF0B_11D1_98B3_00C04FC96ABD_.wvu.Rows" hidden="1">[18]BOP!$A$36:$IV$36,[18]BOP!$A$44:$IV$44,[18]BOP!$A$59:$IV$59,[18]BOP!#REF!,[18]BOP!#REF!,[18]BOP!$A$79:$IV$79,[18]BOP!$A$81:$IV$88,[18]BOP!#REF!</definedName>
    <definedName name="Z_112039D8_FF0B_11D1_98B3_00C04FC96ABD_.wvu.Rows" hidden="1">[18]BOP!$A$36:$IV$36,[18]BOP!$A$44:$IV$44,[18]BOP!$A$59:$IV$59,[18]BOP!#REF!,[18]BOP!#REF!,[18]BOP!$A$79:$IV$79,[18]BOP!$A$81:$IV$88,[18]BOP!#REF!</definedName>
    <definedName name="Z_112039D9_FF0B_11D1_98B3_00C04FC96ABD_.wvu.Rows" hidden="1">[18]BOP!$A$36:$IV$36,[18]BOP!$A$44:$IV$44,[18]BOP!$A$59:$IV$59,[18]BOP!#REF!,[18]BOP!#REF!,[18]BOP!$A$79:$IV$79,[18]BOP!$A$81:$IV$88,[18]BOP!#REF!</definedName>
    <definedName name="Z_112039DB_FF0B_11D1_98B3_00C04FC96ABD_.wvu.Rows" localSheetId="44" hidden="1">[18]BOP!$A$36:$IV$36,[18]BOP!$A$44:$IV$44,[18]BOP!$A$59:$IV$59,[18]BOP!#REF!,[18]BOP!#REF!,[18]BOP!$A$79:$IV$79,[18]BOP!$A$81:$IV$88,[18]BOP!#REF!,[18]BOP!#REF!</definedName>
    <definedName name="Z_112039DB_FF0B_11D1_98B3_00C04FC96ABD_.wvu.Rows" localSheetId="45" hidden="1">[18]BOP!$A$36:$IV$36,[18]BOP!$A$44:$IV$44,[18]BOP!$A$59:$IV$59,[18]BOP!#REF!,[18]BOP!#REF!,[18]BOP!$A$79:$IV$79,[18]BOP!$A$81:$IV$88,[18]BOP!#REF!,[18]BOP!#REF!</definedName>
    <definedName name="Z_112039DB_FF0B_11D1_98B3_00C04FC96ABD_.wvu.Rows" localSheetId="46" hidden="1">[18]BOP!$A$36:$IV$36,[18]BOP!$A$44:$IV$44,[18]BOP!$A$59:$IV$59,[18]BOP!#REF!,[18]BOP!#REF!,[18]BOP!$A$79:$IV$79,[18]BOP!$A$81:$IV$88,[18]BOP!#REF!,[18]BOP!#REF!</definedName>
    <definedName name="Z_112039DB_FF0B_11D1_98B3_00C04FC96ABD_.wvu.Rows" localSheetId="47" hidden="1">[18]BOP!$A$36:$IV$36,[18]BOP!$A$44:$IV$44,[18]BOP!$A$59:$IV$59,[18]BOP!#REF!,[18]BOP!#REF!,[18]BOP!$A$79:$IV$79,[18]BOP!$A$81:$IV$88,[18]BOP!#REF!,[18]BOP!#REF!</definedName>
    <definedName name="Z_112039DB_FF0B_11D1_98B3_00C04FC96ABD_.wvu.Rows" localSheetId="48" hidden="1">[18]BOP!$A$36:$IV$36,[18]BOP!$A$44:$IV$44,[18]BOP!$A$59:$IV$59,[18]BOP!#REF!,[18]BOP!#REF!,[18]BOP!$A$79:$IV$79,[18]BOP!$A$81:$IV$88,[18]BOP!#REF!,[18]BOP!#REF!</definedName>
    <definedName name="Z_112039DB_FF0B_11D1_98B3_00C04FC96ABD_.wvu.Rows" localSheetId="49" hidden="1">[18]BOP!$A$36:$IV$36,[18]BOP!$A$44:$IV$44,[18]BOP!$A$59:$IV$59,[18]BOP!#REF!,[18]BOP!#REF!,[18]BOP!$A$79:$IV$79,[18]BOP!$A$81:$IV$88,[18]BOP!#REF!,[18]BOP!#REF!</definedName>
    <definedName name="Z_112039DB_FF0B_11D1_98B3_00C04FC96ABD_.wvu.Rows" localSheetId="50" hidden="1">[18]BOP!$A$36:$IV$36,[18]BOP!$A$44:$IV$44,[18]BOP!$A$59:$IV$59,[18]BOP!#REF!,[18]BOP!#REF!,[18]BOP!$A$79:$IV$79,[18]BOP!$A$81:$IV$88,[18]BOP!#REF!,[18]BOP!#REF!</definedName>
    <definedName name="Z_112039DB_FF0B_11D1_98B3_00C04FC96ABD_.wvu.Rows" localSheetId="54" hidden="1">[18]BOP!$A$36:$IV$36,[18]BOP!$A$44:$IV$44,[18]BOP!$A$59:$IV$59,[18]BOP!#REF!,[18]BOP!#REF!,[18]BOP!$A$79:$IV$79,[18]BOP!$A$81:$IV$88,[18]BOP!#REF!,[18]BOP!#REF!</definedName>
    <definedName name="Z_112039DB_FF0B_11D1_98B3_00C04FC96ABD_.wvu.Rows" localSheetId="55" hidden="1">[18]BOP!$A$36:$IV$36,[18]BOP!$A$44:$IV$44,[18]BOP!$A$59:$IV$59,[18]BOP!#REF!,[18]BOP!#REF!,[18]BOP!$A$79:$IV$79,[18]BOP!$A$81:$IV$88,[18]BOP!#REF!,[18]BOP!#REF!</definedName>
    <definedName name="Z_112039DB_FF0B_11D1_98B3_00C04FC96ABD_.wvu.Rows" localSheetId="56" hidden="1">[18]BOP!$A$36:$IV$36,[18]BOP!$A$44:$IV$44,[18]BOP!$A$59:$IV$59,[18]BOP!#REF!,[18]BOP!#REF!,[18]BOP!$A$79:$IV$79,[18]BOP!$A$81:$IV$88,[18]BOP!#REF!,[18]BOP!#REF!</definedName>
    <definedName name="Z_112039DB_FF0B_11D1_98B3_00C04FC96ABD_.wvu.Rows" localSheetId="57" hidden="1">[18]BOP!$A$36:$IV$36,[18]BOP!$A$44:$IV$44,[18]BOP!$A$59:$IV$59,[18]BOP!#REF!,[18]BOP!#REF!,[18]BOP!$A$79:$IV$79,[18]BOP!$A$81:$IV$88,[18]BOP!#REF!,[18]BOP!#REF!</definedName>
    <definedName name="Z_112039DB_FF0B_11D1_98B3_00C04FC96ABD_.wvu.Rows" localSheetId="58" hidden="1">[18]BOP!$A$36:$IV$36,[18]BOP!$A$44:$IV$44,[18]BOP!$A$59:$IV$59,[18]BOP!#REF!,[18]BOP!#REF!,[18]BOP!$A$79:$IV$79,[18]BOP!$A$81:$IV$88,[18]BOP!#REF!,[18]BOP!#REF!</definedName>
    <definedName name="Z_112039DB_FF0B_11D1_98B3_00C04FC96ABD_.wvu.Rows" localSheetId="59" hidden="1">[18]BOP!$A$36:$IV$36,[18]BOP!$A$44:$IV$44,[18]BOP!$A$59:$IV$59,[18]BOP!#REF!,[18]BOP!#REF!,[18]BOP!$A$79:$IV$79,[18]BOP!$A$81:$IV$88,[18]BOP!#REF!,[18]BOP!#REF!</definedName>
    <definedName name="Z_112039DB_FF0B_11D1_98B3_00C04FC96ABD_.wvu.Rows" localSheetId="60" hidden="1">[18]BOP!$A$36:$IV$36,[18]BOP!$A$44:$IV$44,[18]BOP!$A$59:$IV$59,[18]BOP!#REF!,[18]BOP!#REF!,[18]BOP!$A$79:$IV$79,[18]BOP!$A$81:$IV$88,[18]BOP!#REF!,[18]BOP!#REF!</definedName>
    <definedName name="Z_112039DB_FF0B_11D1_98B3_00C04FC96ABD_.wvu.Rows" localSheetId="61" hidden="1">[18]BOP!$A$36:$IV$36,[18]BOP!$A$44:$IV$44,[18]BOP!$A$59:$IV$59,[18]BOP!#REF!,[18]BOP!#REF!,[18]BOP!$A$79:$IV$79,[18]BOP!$A$81:$IV$88,[18]BOP!#REF!,[18]BOP!#REF!</definedName>
    <definedName name="Z_112039DB_FF0B_11D1_98B3_00C04FC96ABD_.wvu.Rows" localSheetId="66" hidden="1">[18]BOP!$A$36:$IV$36,[18]BOP!$A$44:$IV$44,[18]BOP!$A$59:$IV$59,[18]BOP!#REF!,[18]BOP!#REF!,[18]BOP!$A$79:$IV$79,[18]BOP!$A$81:$IV$88,[18]BOP!#REF!,[18]BOP!#REF!</definedName>
    <definedName name="Z_112039DB_FF0B_11D1_98B3_00C04FC96ABD_.wvu.Rows" localSheetId="70" hidden="1">[18]BOP!$A$36:$IV$36,[18]BOP!$A$44:$IV$44,[18]BOP!$A$59:$IV$59,[18]BOP!#REF!,[18]BOP!#REF!,[18]BOP!$A$79:$IV$79,[18]BOP!$A$81:$IV$88,[18]BOP!#REF!,[18]BOP!#REF!</definedName>
    <definedName name="Z_112039DB_FF0B_11D1_98B3_00C04FC96ABD_.wvu.Rows" hidden="1">[18]BOP!$A$36:$IV$36,[18]BOP!$A$44:$IV$44,[18]BOP!$A$59:$IV$59,[18]BOP!#REF!,[18]BOP!#REF!,[18]BOP!$A$79:$IV$79,[18]BOP!$A$81:$IV$88,[18]BOP!#REF!,[18]BOP!#REF!</definedName>
    <definedName name="Z_112039DC_FF0B_11D1_98B3_00C04FC96ABD_.wvu.Rows" localSheetId="44" hidden="1">[18]BOP!$A$36:$IV$36,[18]BOP!$A$44:$IV$44,[18]BOP!$A$59:$IV$59,[18]BOP!#REF!,[18]BOP!#REF!,[18]BOP!$A$79:$IV$79,[18]BOP!$A$81:$IV$88,[18]BOP!#REF!,[18]BOP!#REF!</definedName>
    <definedName name="Z_112039DC_FF0B_11D1_98B3_00C04FC96ABD_.wvu.Rows" localSheetId="45" hidden="1">[18]BOP!$A$36:$IV$36,[18]BOP!$A$44:$IV$44,[18]BOP!$A$59:$IV$59,[18]BOP!#REF!,[18]BOP!#REF!,[18]BOP!$A$79:$IV$79,[18]BOP!$A$81:$IV$88,[18]BOP!#REF!,[18]BOP!#REF!</definedName>
    <definedName name="Z_112039DC_FF0B_11D1_98B3_00C04FC96ABD_.wvu.Rows" localSheetId="46" hidden="1">[18]BOP!$A$36:$IV$36,[18]BOP!$A$44:$IV$44,[18]BOP!$A$59:$IV$59,[18]BOP!#REF!,[18]BOP!#REF!,[18]BOP!$A$79:$IV$79,[18]BOP!$A$81:$IV$88,[18]BOP!#REF!,[18]BOP!#REF!</definedName>
    <definedName name="Z_112039DC_FF0B_11D1_98B3_00C04FC96ABD_.wvu.Rows" localSheetId="47" hidden="1">[18]BOP!$A$36:$IV$36,[18]BOP!$A$44:$IV$44,[18]BOP!$A$59:$IV$59,[18]BOP!#REF!,[18]BOP!#REF!,[18]BOP!$A$79:$IV$79,[18]BOP!$A$81:$IV$88,[18]BOP!#REF!,[18]BOP!#REF!</definedName>
    <definedName name="Z_112039DC_FF0B_11D1_98B3_00C04FC96ABD_.wvu.Rows" localSheetId="48" hidden="1">[18]BOP!$A$36:$IV$36,[18]BOP!$A$44:$IV$44,[18]BOP!$A$59:$IV$59,[18]BOP!#REF!,[18]BOP!#REF!,[18]BOP!$A$79:$IV$79,[18]BOP!$A$81:$IV$88,[18]BOP!#REF!,[18]BOP!#REF!</definedName>
    <definedName name="Z_112039DC_FF0B_11D1_98B3_00C04FC96ABD_.wvu.Rows" localSheetId="49" hidden="1">[18]BOP!$A$36:$IV$36,[18]BOP!$A$44:$IV$44,[18]BOP!$A$59:$IV$59,[18]BOP!#REF!,[18]BOP!#REF!,[18]BOP!$A$79:$IV$79,[18]BOP!$A$81:$IV$88,[18]BOP!#REF!,[18]BOP!#REF!</definedName>
    <definedName name="Z_112039DC_FF0B_11D1_98B3_00C04FC96ABD_.wvu.Rows" localSheetId="50" hidden="1">[18]BOP!$A$36:$IV$36,[18]BOP!$A$44:$IV$44,[18]BOP!$A$59:$IV$59,[18]BOP!#REF!,[18]BOP!#REF!,[18]BOP!$A$79:$IV$79,[18]BOP!$A$81:$IV$88,[18]BOP!#REF!,[18]BOP!#REF!</definedName>
    <definedName name="Z_112039DC_FF0B_11D1_98B3_00C04FC96ABD_.wvu.Rows" localSheetId="54" hidden="1">[18]BOP!$A$36:$IV$36,[18]BOP!$A$44:$IV$44,[18]BOP!$A$59:$IV$59,[18]BOP!#REF!,[18]BOP!#REF!,[18]BOP!$A$79:$IV$79,[18]BOP!$A$81:$IV$88,[18]BOP!#REF!,[18]BOP!#REF!</definedName>
    <definedName name="Z_112039DC_FF0B_11D1_98B3_00C04FC96ABD_.wvu.Rows" localSheetId="55" hidden="1">[18]BOP!$A$36:$IV$36,[18]BOP!$A$44:$IV$44,[18]BOP!$A$59:$IV$59,[18]BOP!#REF!,[18]BOP!#REF!,[18]BOP!$A$79:$IV$79,[18]BOP!$A$81:$IV$88,[18]BOP!#REF!,[18]BOP!#REF!</definedName>
    <definedName name="Z_112039DC_FF0B_11D1_98B3_00C04FC96ABD_.wvu.Rows" localSheetId="56" hidden="1">[18]BOP!$A$36:$IV$36,[18]BOP!$A$44:$IV$44,[18]BOP!$A$59:$IV$59,[18]BOP!#REF!,[18]BOP!#REF!,[18]BOP!$A$79:$IV$79,[18]BOP!$A$81:$IV$88,[18]BOP!#REF!,[18]BOP!#REF!</definedName>
    <definedName name="Z_112039DC_FF0B_11D1_98B3_00C04FC96ABD_.wvu.Rows" localSheetId="57" hidden="1">[18]BOP!$A$36:$IV$36,[18]BOP!$A$44:$IV$44,[18]BOP!$A$59:$IV$59,[18]BOP!#REF!,[18]BOP!#REF!,[18]BOP!$A$79:$IV$79,[18]BOP!$A$81:$IV$88,[18]BOP!#REF!,[18]BOP!#REF!</definedName>
    <definedName name="Z_112039DC_FF0B_11D1_98B3_00C04FC96ABD_.wvu.Rows" localSheetId="58" hidden="1">[18]BOP!$A$36:$IV$36,[18]BOP!$A$44:$IV$44,[18]BOP!$A$59:$IV$59,[18]BOP!#REF!,[18]BOP!#REF!,[18]BOP!$A$79:$IV$79,[18]BOP!$A$81:$IV$88,[18]BOP!#REF!,[18]BOP!#REF!</definedName>
    <definedName name="Z_112039DC_FF0B_11D1_98B3_00C04FC96ABD_.wvu.Rows" localSheetId="59" hidden="1">[18]BOP!$A$36:$IV$36,[18]BOP!$A$44:$IV$44,[18]BOP!$A$59:$IV$59,[18]BOP!#REF!,[18]BOP!#REF!,[18]BOP!$A$79:$IV$79,[18]BOP!$A$81:$IV$88,[18]BOP!#REF!,[18]BOP!#REF!</definedName>
    <definedName name="Z_112039DC_FF0B_11D1_98B3_00C04FC96ABD_.wvu.Rows" localSheetId="60" hidden="1">[18]BOP!$A$36:$IV$36,[18]BOP!$A$44:$IV$44,[18]BOP!$A$59:$IV$59,[18]BOP!#REF!,[18]BOP!#REF!,[18]BOP!$A$79:$IV$79,[18]BOP!$A$81:$IV$88,[18]BOP!#REF!,[18]BOP!#REF!</definedName>
    <definedName name="Z_112039DC_FF0B_11D1_98B3_00C04FC96ABD_.wvu.Rows" localSheetId="61" hidden="1">[18]BOP!$A$36:$IV$36,[18]BOP!$A$44:$IV$44,[18]BOP!$A$59:$IV$59,[18]BOP!#REF!,[18]BOP!#REF!,[18]BOP!$A$79:$IV$79,[18]BOP!$A$81:$IV$88,[18]BOP!#REF!,[18]BOP!#REF!</definedName>
    <definedName name="Z_112039DC_FF0B_11D1_98B3_00C04FC96ABD_.wvu.Rows" localSheetId="66" hidden="1">[18]BOP!$A$36:$IV$36,[18]BOP!$A$44:$IV$44,[18]BOP!$A$59:$IV$59,[18]BOP!#REF!,[18]BOP!#REF!,[18]BOP!$A$79:$IV$79,[18]BOP!$A$81:$IV$88,[18]BOP!#REF!,[18]BOP!#REF!</definedName>
    <definedName name="Z_112039DC_FF0B_11D1_98B3_00C04FC96ABD_.wvu.Rows" localSheetId="70" hidden="1">[18]BOP!$A$36:$IV$36,[18]BOP!$A$44:$IV$44,[18]BOP!$A$59:$IV$59,[18]BOP!#REF!,[18]BOP!#REF!,[18]BOP!$A$79:$IV$79,[18]BOP!$A$81:$IV$88,[18]BOP!#REF!,[18]BOP!#REF!</definedName>
    <definedName name="Z_112039DC_FF0B_11D1_98B3_00C04FC96ABD_.wvu.Rows" hidden="1">[18]BOP!$A$36:$IV$36,[18]BOP!$A$44:$IV$44,[18]BOP!$A$59:$IV$59,[18]BOP!#REF!,[18]BOP!#REF!,[18]BOP!$A$79:$IV$79,[18]BOP!$A$81:$IV$88,[18]BOP!#REF!,[18]BOP!#REF!</definedName>
    <definedName name="Z_112039DD_FF0B_11D1_98B3_00C04FC96ABD_.wvu.Rows" hidden="1">[18]BOP!$A$36:$IV$36,[18]BOP!$A$44:$IV$44,[18]BOP!$A$59:$IV$59,[18]BOP!#REF!,[18]BOP!#REF!,[18]BOP!$A$79:$IV$79</definedName>
    <definedName name="Z_13458FAB_2050_4CBE_9277_F9F0B9DACD47_.wvu.Cols" localSheetId="62" hidden="1">'T 6.1'!#REF!</definedName>
    <definedName name="Z_13458FAB_2050_4CBE_9277_F9F0B9DACD47_.wvu.PrintArea" localSheetId="62" hidden="1">'T 6.1'!$A$2:$I$44</definedName>
    <definedName name="Z_13458FAB_2050_4CBE_9277_F9F0B9DACD47_.wvu.Rows" localSheetId="62" hidden="1">'T 6.1'!#REF!</definedName>
    <definedName name="Z_1A87067C_7102_4E77_BC8D_D9D9112AA17F_.wvu.Cols" localSheetId="0" hidden="1">#REF!</definedName>
    <definedName name="Z_1A87067C_7102_4E77_BC8D_D9D9112AA17F_.wvu.Cols" localSheetId="115" hidden="1">#REF!</definedName>
    <definedName name="Z_1A87067C_7102_4E77_BC8D_D9D9112AA17F_.wvu.Cols" localSheetId="168" hidden="1">#REF!</definedName>
    <definedName name="Z_1A87067C_7102_4E77_BC8D_D9D9112AA17F_.wvu.Cols" localSheetId="169" hidden="1">#REF!</definedName>
    <definedName name="Z_1A87067C_7102_4E77_BC8D_D9D9112AA17F_.wvu.Cols" localSheetId="170" hidden="1">#REF!</definedName>
    <definedName name="Z_1A87067C_7102_4E77_BC8D_D9D9112AA17F_.wvu.Cols" localSheetId="171" hidden="1">#REF!</definedName>
    <definedName name="Z_1A87067C_7102_4E77_BC8D_D9D9112AA17F_.wvu.Cols" localSheetId="172" hidden="1">#REF!</definedName>
    <definedName name="Z_1A87067C_7102_4E77_BC8D_D9D9112AA17F_.wvu.Cols" localSheetId="181"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86" hidden="1">#REF!</definedName>
    <definedName name="Z_1A87067C_7102_4E77_BC8D_D9D9112AA17F_.wvu.Cols" localSheetId="102" hidden="1">#REF!</definedName>
    <definedName name="Z_1A87067C_7102_4E77_BC8D_D9D9112AA17F_.wvu.Cols" localSheetId="112" hidden="1">#REF!</definedName>
    <definedName name="Z_1A87067C_7102_4E77_BC8D_D9D9112AA17F_.wvu.Cols" localSheetId="113" hidden="1">#REF!</definedName>
    <definedName name="Z_1A87067C_7102_4E77_BC8D_D9D9112AA17F_.wvu.Cols" localSheetId="114" hidden="1">#REF!</definedName>
    <definedName name="Z_1A87067C_7102_4E77_BC8D_D9D9112AA17F_.wvu.Cols" localSheetId="103" hidden="1">#REF!</definedName>
    <definedName name="Z_1A87067C_7102_4E77_BC8D_D9D9112AA17F_.wvu.Cols" localSheetId="104" hidden="1">#REF!</definedName>
    <definedName name="Z_1A87067C_7102_4E77_BC8D_D9D9112AA17F_.wvu.Cols" localSheetId="105" hidden="1">#REF!</definedName>
    <definedName name="Z_1A87067C_7102_4E77_BC8D_D9D9112AA17F_.wvu.Cols" localSheetId="106" hidden="1">#REF!</definedName>
    <definedName name="Z_1A87067C_7102_4E77_BC8D_D9D9112AA17F_.wvu.Cols" localSheetId="107" hidden="1">#REF!</definedName>
    <definedName name="Z_1A87067C_7102_4E77_BC8D_D9D9112AA17F_.wvu.Cols" localSheetId="108" hidden="1">#REF!</definedName>
    <definedName name="Z_1A87067C_7102_4E77_BC8D_D9D9112AA17F_.wvu.Cols" localSheetId="109" hidden="1">#REF!</definedName>
    <definedName name="Z_1A87067C_7102_4E77_BC8D_D9D9112AA17F_.wvu.Cols" localSheetId="110" hidden="1">#REF!</definedName>
    <definedName name="Z_1A87067C_7102_4E77_BC8D_D9D9112AA17F_.wvu.Cols" localSheetId="111"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localSheetId="115" hidden="1">#REF!</definedName>
    <definedName name="Z_1A87067C_7102_4E77_BC8D_D9D9112AA17F_.wvu.PrintArea" localSheetId="168" hidden="1">#REF!</definedName>
    <definedName name="Z_1A87067C_7102_4E77_BC8D_D9D9112AA17F_.wvu.PrintArea" localSheetId="169" hidden="1">#REF!</definedName>
    <definedName name="Z_1A87067C_7102_4E77_BC8D_D9D9112AA17F_.wvu.PrintArea" localSheetId="170" hidden="1">#REF!</definedName>
    <definedName name="Z_1A87067C_7102_4E77_BC8D_D9D9112AA17F_.wvu.PrintArea" localSheetId="171" hidden="1">#REF!</definedName>
    <definedName name="Z_1A87067C_7102_4E77_BC8D_D9D9112AA17F_.wvu.PrintArea" localSheetId="172" hidden="1">#REF!</definedName>
    <definedName name="Z_1A87067C_7102_4E77_BC8D_D9D9112AA17F_.wvu.PrintArea" localSheetId="181"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86" hidden="1">#REF!</definedName>
    <definedName name="Z_1A87067C_7102_4E77_BC8D_D9D9112AA17F_.wvu.PrintArea" localSheetId="102" hidden="1">#REF!</definedName>
    <definedName name="Z_1A87067C_7102_4E77_BC8D_D9D9112AA17F_.wvu.PrintArea" localSheetId="112" hidden="1">#REF!</definedName>
    <definedName name="Z_1A87067C_7102_4E77_BC8D_D9D9112AA17F_.wvu.PrintArea" localSheetId="113" hidden="1">#REF!</definedName>
    <definedName name="Z_1A87067C_7102_4E77_BC8D_D9D9112AA17F_.wvu.PrintArea" localSheetId="114" hidden="1">#REF!</definedName>
    <definedName name="Z_1A87067C_7102_4E77_BC8D_D9D9112AA17F_.wvu.PrintArea" localSheetId="103" hidden="1">#REF!</definedName>
    <definedName name="Z_1A87067C_7102_4E77_BC8D_D9D9112AA17F_.wvu.PrintArea" localSheetId="104" hidden="1">#REF!</definedName>
    <definedName name="Z_1A87067C_7102_4E77_BC8D_D9D9112AA17F_.wvu.PrintArea" localSheetId="105" hidden="1">#REF!</definedName>
    <definedName name="Z_1A87067C_7102_4E77_BC8D_D9D9112AA17F_.wvu.PrintArea" localSheetId="106" hidden="1">#REF!</definedName>
    <definedName name="Z_1A87067C_7102_4E77_BC8D_D9D9112AA17F_.wvu.PrintArea" localSheetId="107" hidden="1">#REF!</definedName>
    <definedName name="Z_1A87067C_7102_4E77_BC8D_D9D9112AA17F_.wvu.PrintArea" localSheetId="108" hidden="1">#REF!</definedName>
    <definedName name="Z_1A87067C_7102_4E77_BC8D_D9D9112AA17F_.wvu.PrintArea" localSheetId="109" hidden="1">#REF!</definedName>
    <definedName name="Z_1A87067C_7102_4E77_BC8D_D9D9112AA17F_.wvu.PrintArea" localSheetId="110" hidden="1">#REF!</definedName>
    <definedName name="Z_1A87067C_7102_4E77_BC8D_D9D9112AA17F_.wvu.PrintArea" localSheetId="111"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localSheetId="115" hidden="1">#REF!</definedName>
    <definedName name="Z_1A87067C_7102_4E77_BC8D_D9D9112AA17F_.wvu.PrintTitles" localSheetId="168" hidden="1">#REF!</definedName>
    <definedName name="Z_1A87067C_7102_4E77_BC8D_D9D9112AA17F_.wvu.PrintTitles" localSheetId="169" hidden="1">#REF!</definedName>
    <definedName name="Z_1A87067C_7102_4E77_BC8D_D9D9112AA17F_.wvu.PrintTitles" localSheetId="170" hidden="1">#REF!</definedName>
    <definedName name="Z_1A87067C_7102_4E77_BC8D_D9D9112AA17F_.wvu.PrintTitles" localSheetId="171" hidden="1">#REF!</definedName>
    <definedName name="Z_1A87067C_7102_4E77_BC8D_D9D9112AA17F_.wvu.PrintTitles" localSheetId="172" hidden="1">#REF!</definedName>
    <definedName name="Z_1A87067C_7102_4E77_BC8D_D9D9112AA17F_.wvu.PrintTitles" localSheetId="181"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86" hidden="1">#REF!</definedName>
    <definedName name="Z_1A87067C_7102_4E77_BC8D_D9D9112AA17F_.wvu.PrintTitles" localSheetId="102" hidden="1">#REF!</definedName>
    <definedName name="Z_1A87067C_7102_4E77_BC8D_D9D9112AA17F_.wvu.PrintTitles" localSheetId="112" hidden="1">#REF!</definedName>
    <definedName name="Z_1A87067C_7102_4E77_BC8D_D9D9112AA17F_.wvu.PrintTitles" localSheetId="113" hidden="1">#REF!</definedName>
    <definedName name="Z_1A87067C_7102_4E77_BC8D_D9D9112AA17F_.wvu.PrintTitles" localSheetId="114" hidden="1">#REF!</definedName>
    <definedName name="Z_1A87067C_7102_4E77_BC8D_D9D9112AA17F_.wvu.PrintTitles" localSheetId="103" hidden="1">#REF!</definedName>
    <definedName name="Z_1A87067C_7102_4E77_BC8D_D9D9112AA17F_.wvu.PrintTitles" localSheetId="104" hidden="1">#REF!</definedName>
    <definedName name="Z_1A87067C_7102_4E77_BC8D_D9D9112AA17F_.wvu.PrintTitles" localSheetId="105" hidden="1">#REF!</definedName>
    <definedName name="Z_1A87067C_7102_4E77_BC8D_D9D9112AA17F_.wvu.PrintTitles" localSheetId="106" hidden="1">#REF!</definedName>
    <definedName name="Z_1A87067C_7102_4E77_BC8D_D9D9112AA17F_.wvu.PrintTitles" localSheetId="107" hidden="1">#REF!</definedName>
    <definedName name="Z_1A87067C_7102_4E77_BC8D_D9D9112AA17F_.wvu.PrintTitles" localSheetId="108" hidden="1">#REF!</definedName>
    <definedName name="Z_1A87067C_7102_4E77_BC8D_D9D9112AA17F_.wvu.PrintTitles" localSheetId="109" hidden="1">#REF!</definedName>
    <definedName name="Z_1A87067C_7102_4E77_BC8D_D9D9112AA17F_.wvu.PrintTitles" localSheetId="110" hidden="1">#REF!</definedName>
    <definedName name="Z_1A87067C_7102_4E77_BC8D_D9D9112AA17F_.wvu.PrintTitles" localSheetId="111" hidden="1">#REF!</definedName>
    <definedName name="Z_1A87067C_7102_4E77_BC8D_D9D9112AA17F_.wvu.PrintTitles" hidden="1">#REF!</definedName>
    <definedName name="Z_1A87067C_7102_4E77_BC8D_D9D9112AA17F_.wvu.Rows" localSheetId="0"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hidden="1">#REF!</definedName>
    <definedName name="Z_1A8C061B_2301_11D3_BFD1_000039E37209_.wvu.Cols" localSheetId="0" hidden="1">#REF!,#REF!,#REF!</definedName>
    <definedName name="Z_1A8C061B_2301_11D3_BFD1_000039E37209_.wvu.Cols" localSheetId="115" hidden="1">#REF!,#REF!,#REF!</definedName>
    <definedName name="Z_1A8C061B_2301_11D3_BFD1_000039E37209_.wvu.Cols" localSheetId="168" hidden="1">#REF!,#REF!,#REF!</definedName>
    <definedName name="Z_1A8C061B_2301_11D3_BFD1_000039E37209_.wvu.Cols" localSheetId="169" hidden="1">#REF!,#REF!,#REF!</definedName>
    <definedName name="Z_1A8C061B_2301_11D3_BFD1_000039E37209_.wvu.Cols" localSheetId="170" hidden="1">#REF!,#REF!,#REF!</definedName>
    <definedName name="Z_1A8C061B_2301_11D3_BFD1_000039E37209_.wvu.Cols" localSheetId="171" hidden="1">#REF!,#REF!,#REF!</definedName>
    <definedName name="Z_1A8C061B_2301_11D3_BFD1_000039E37209_.wvu.Cols" localSheetId="172" hidden="1">#REF!,#REF!,#REF!</definedName>
    <definedName name="Z_1A8C061B_2301_11D3_BFD1_000039E37209_.wvu.Cols" localSheetId="181"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86" hidden="1">#REF!,#REF!,#REF!</definedName>
    <definedName name="Z_1A8C061B_2301_11D3_BFD1_000039E37209_.wvu.Cols" localSheetId="102" hidden="1">#REF!,#REF!,#REF!</definedName>
    <definedName name="Z_1A8C061B_2301_11D3_BFD1_000039E37209_.wvu.Cols" localSheetId="112" hidden="1">#REF!,#REF!,#REF!</definedName>
    <definedName name="Z_1A8C061B_2301_11D3_BFD1_000039E37209_.wvu.Cols" localSheetId="113" hidden="1">#REF!,#REF!,#REF!</definedName>
    <definedName name="Z_1A8C061B_2301_11D3_BFD1_000039E37209_.wvu.Cols" localSheetId="114" hidden="1">#REF!,#REF!,#REF!</definedName>
    <definedName name="Z_1A8C061B_2301_11D3_BFD1_000039E37209_.wvu.Cols" localSheetId="103" hidden="1">#REF!,#REF!,#REF!</definedName>
    <definedName name="Z_1A8C061B_2301_11D3_BFD1_000039E37209_.wvu.Cols" localSheetId="104" hidden="1">#REF!,#REF!,#REF!</definedName>
    <definedName name="Z_1A8C061B_2301_11D3_BFD1_000039E37209_.wvu.Cols" localSheetId="105"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hidden="1">#REF!,#REF!,#REF!</definedName>
    <definedName name="Z_1A8C061B_2301_11D3_BFD1_000039E37209_.wvu.Rows" localSheetId="0" hidden="1">#REF!,#REF!,#REF!</definedName>
    <definedName name="Z_1A8C061B_2301_11D3_BFD1_000039E37209_.wvu.Rows" localSheetId="115" hidden="1">#REF!,#REF!,#REF!</definedName>
    <definedName name="Z_1A8C061B_2301_11D3_BFD1_000039E37209_.wvu.Rows" localSheetId="168" hidden="1">#REF!,#REF!,#REF!</definedName>
    <definedName name="Z_1A8C061B_2301_11D3_BFD1_000039E37209_.wvu.Rows" localSheetId="169" hidden="1">#REF!,#REF!,#REF!</definedName>
    <definedName name="Z_1A8C061B_2301_11D3_BFD1_000039E37209_.wvu.Rows" localSheetId="170" hidden="1">#REF!,#REF!,#REF!</definedName>
    <definedName name="Z_1A8C061B_2301_11D3_BFD1_000039E37209_.wvu.Rows" localSheetId="171" hidden="1">#REF!,#REF!,#REF!</definedName>
    <definedName name="Z_1A8C061B_2301_11D3_BFD1_000039E37209_.wvu.Rows" localSheetId="172" hidden="1">#REF!,#REF!,#REF!</definedName>
    <definedName name="Z_1A8C061B_2301_11D3_BFD1_000039E37209_.wvu.Rows" localSheetId="181"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86" hidden="1">#REF!,#REF!,#REF!</definedName>
    <definedName name="Z_1A8C061B_2301_11D3_BFD1_000039E37209_.wvu.Rows" localSheetId="102" hidden="1">#REF!,#REF!,#REF!</definedName>
    <definedName name="Z_1A8C061B_2301_11D3_BFD1_000039E37209_.wvu.Rows" localSheetId="112" hidden="1">#REF!,#REF!,#REF!</definedName>
    <definedName name="Z_1A8C061B_2301_11D3_BFD1_000039E37209_.wvu.Rows" localSheetId="113" hidden="1">#REF!,#REF!,#REF!</definedName>
    <definedName name="Z_1A8C061B_2301_11D3_BFD1_000039E37209_.wvu.Rows" localSheetId="114" hidden="1">#REF!,#REF!,#REF!</definedName>
    <definedName name="Z_1A8C061B_2301_11D3_BFD1_000039E37209_.wvu.Rows" localSheetId="103" hidden="1">#REF!,#REF!,#REF!</definedName>
    <definedName name="Z_1A8C061B_2301_11D3_BFD1_000039E37209_.wvu.Rows" localSheetId="104" hidden="1">#REF!,#REF!,#REF!</definedName>
    <definedName name="Z_1A8C061B_2301_11D3_BFD1_000039E37209_.wvu.Rows" localSheetId="105"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hidden="1">#REF!,#REF!,#REF!</definedName>
    <definedName name="Z_1A8C061C_2301_11D3_BFD1_000039E37209_.wvu.Cols" localSheetId="0" hidden="1">#REF!,#REF!,#REF!</definedName>
    <definedName name="Z_1A8C061C_2301_11D3_BFD1_000039E37209_.wvu.Cols" localSheetId="115" hidden="1">#REF!,#REF!,#REF!</definedName>
    <definedName name="Z_1A8C061C_2301_11D3_BFD1_000039E37209_.wvu.Cols" localSheetId="168" hidden="1">#REF!,#REF!,#REF!</definedName>
    <definedName name="Z_1A8C061C_2301_11D3_BFD1_000039E37209_.wvu.Cols" localSheetId="169" hidden="1">#REF!,#REF!,#REF!</definedName>
    <definedName name="Z_1A8C061C_2301_11D3_BFD1_000039E37209_.wvu.Cols" localSheetId="170" hidden="1">#REF!,#REF!,#REF!</definedName>
    <definedName name="Z_1A8C061C_2301_11D3_BFD1_000039E37209_.wvu.Cols" localSheetId="171" hidden="1">#REF!,#REF!,#REF!</definedName>
    <definedName name="Z_1A8C061C_2301_11D3_BFD1_000039E37209_.wvu.Cols" localSheetId="172" hidden="1">#REF!,#REF!,#REF!</definedName>
    <definedName name="Z_1A8C061C_2301_11D3_BFD1_000039E37209_.wvu.Cols" localSheetId="181"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86" hidden="1">#REF!,#REF!,#REF!</definedName>
    <definedName name="Z_1A8C061C_2301_11D3_BFD1_000039E37209_.wvu.Cols" localSheetId="102" hidden="1">#REF!,#REF!,#REF!</definedName>
    <definedName name="Z_1A8C061C_2301_11D3_BFD1_000039E37209_.wvu.Cols" localSheetId="112" hidden="1">#REF!,#REF!,#REF!</definedName>
    <definedName name="Z_1A8C061C_2301_11D3_BFD1_000039E37209_.wvu.Cols" localSheetId="113" hidden="1">#REF!,#REF!,#REF!</definedName>
    <definedName name="Z_1A8C061C_2301_11D3_BFD1_000039E37209_.wvu.Cols" localSheetId="114" hidden="1">#REF!,#REF!,#REF!</definedName>
    <definedName name="Z_1A8C061C_2301_11D3_BFD1_000039E37209_.wvu.Cols" localSheetId="103" hidden="1">#REF!,#REF!,#REF!</definedName>
    <definedName name="Z_1A8C061C_2301_11D3_BFD1_000039E37209_.wvu.Cols" localSheetId="104" hidden="1">#REF!,#REF!,#REF!</definedName>
    <definedName name="Z_1A8C061C_2301_11D3_BFD1_000039E37209_.wvu.Cols" localSheetId="105"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hidden="1">#REF!,#REF!,#REF!</definedName>
    <definedName name="Z_1F4C2007_FFA7_11D1_98B6_00C04FC96ABD_.wvu.Rows" hidden="1">[18]BOP!$A$36:$IV$36,[18]BOP!$A$44:$IV$44,[18]BOP!$A$59:$IV$59,[18]BOP!#REF!,[18]BOP!#REF!,[18]BOP!$A$81:$IV$88</definedName>
    <definedName name="Z_1F4C2008_FFA7_11D1_98B6_00C04FC96ABD_.wvu.Rows" hidden="1">[18]BOP!$A$36:$IV$36,[18]BOP!$A$44:$IV$44,[18]BOP!$A$59:$IV$59,[18]BOP!#REF!,[18]BOP!#REF!,[18]BOP!$A$81:$IV$88</definedName>
    <definedName name="Z_1F4C2009_FFA7_11D1_98B6_00C04FC96ABD_.wvu.Rows" hidden="1">[18]BOP!$A$36:$IV$36,[18]BOP!$A$44:$IV$44,[18]BOP!$A$59:$IV$59,[18]BOP!#REF!,[18]BOP!#REF!,[18]BOP!$A$81:$IV$88</definedName>
    <definedName name="Z_1F4C200A_FFA7_11D1_98B6_00C04FC96ABD_.wvu.Rows" hidden="1">[18]BOP!$A$36:$IV$36,[18]BOP!$A$44:$IV$44,[18]BOP!$A$59:$IV$59,[18]BOP!#REF!,[18]BOP!#REF!,[18]BOP!$A$81:$IV$88</definedName>
    <definedName name="Z_1F4C200B_FFA7_11D1_98B6_00C04FC96ABD_.wvu.Rows" hidden="1">[18]BOP!$A$36:$IV$36,[18]BOP!$A$44:$IV$44,[18]BOP!$A$59:$IV$59,[18]BOP!#REF!,[18]BOP!#REF!,[18]BOP!$A$79:$IV$79,[18]BOP!$A$81:$IV$88,[18]BOP!#REF!</definedName>
    <definedName name="Z_1F4C200C_FFA7_11D1_98B6_00C04FC96ABD_.wvu.Rows" hidden="1">[18]BOP!$A$36:$IV$36,[18]BOP!$A$44:$IV$44,[18]BOP!$A$59:$IV$59,[18]BOP!#REF!,[18]BOP!#REF!,[18]BOP!$A$79:$IV$79,[18]BOP!$A$81:$IV$88</definedName>
    <definedName name="Z_1F4C200D_FFA7_11D1_98B6_00C04FC96ABD_.wvu.Rows" localSheetId="0" hidden="1">[18]BOP!$A$36:$IV$36,[18]BOP!$A$44:$IV$44,[18]BOP!$A$59:$IV$59,[18]BOP!#REF!,[18]BOP!#REF!,[18]BOP!$A$79:$IV$79,[18]BOP!#REF!</definedName>
    <definedName name="Z_1F4C200D_FFA7_11D1_98B6_00C04FC96ABD_.wvu.Rows" localSheetId="115" hidden="1">[18]BOP!$A$36:$IV$36,[18]BOP!$A$44:$IV$44,[18]BOP!$A$59:$IV$59,[18]BOP!#REF!,[18]BOP!#REF!,[18]BOP!$A$79:$IV$79,[18]BOP!#REF!</definedName>
    <definedName name="Z_1F4C200D_FFA7_11D1_98B6_00C04FC96ABD_.wvu.Rows" localSheetId="168" hidden="1">[18]BOP!$A$36:$IV$36,[18]BOP!$A$44:$IV$44,[18]BOP!$A$59:$IV$59,[18]BOP!#REF!,[18]BOP!#REF!,[18]BOP!$A$79:$IV$79,[18]BOP!#REF!</definedName>
    <definedName name="Z_1F4C200D_FFA7_11D1_98B6_00C04FC96ABD_.wvu.Rows" localSheetId="169" hidden="1">[18]BOP!$A$36:$IV$36,[18]BOP!$A$44:$IV$44,[18]BOP!$A$59:$IV$59,[18]BOP!#REF!,[18]BOP!#REF!,[18]BOP!$A$79:$IV$79,[18]BOP!#REF!</definedName>
    <definedName name="Z_1F4C200D_FFA7_11D1_98B6_00C04FC96ABD_.wvu.Rows" localSheetId="170" hidden="1">[18]BOP!$A$36:$IV$36,[18]BOP!$A$44:$IV$44,[18]BOP!$A$59:$IV$59,[18]BOP!#REF!,[18]BOP!#REF!,[18]BOP!$A$79:$IV$79,[18]BOP!#REF!</definedName>
    <definedName name="Z_1F4C200D_FFA7_11D1_98B6_00C04FC96ABD_.wvu.Rows" localSheetId="171" hidden="1">[18]BOP!$A$36:$IV$36,[18]BOP!$A$44:$IV$44,[18]BOP!$A$59:$IV$59,[18]BOP!#REF!,[18]BOP!#REF!,[18]BOP!$A$79:$IV$79,[18]BOP!#REF!</definedName>
    <definedName name="Z_1F4C200D_FFA7_11D1_98B6_00C04FC96ABD_.wvu.Rows" localSheetId="172" hidden="1">[18]BOP!$A$36:$IV$36,[18]BOP!$A$44:$IV$44,[18]BOP!$A$59:$IV$59,[18]BOP!#REF!,[18]BOP!#REF!,[18]BOP!$A$79:$IV$79,[18]BOP!#REF!</definedName>
    <definedName name="Z_1F4C200D_FFA7_11D1_98B6_00C04FC96ABD_.wvu.Rows" localSheetId="181" hidden="1">[18]BOP!$A$36:$IV$36,[18]BOP!$A$44:$IV$44,[18]BOP!$A$59:$IV$59,[18]BOP!#REF!,[18]BOP!#REF!,[18]BOP!$A$79:$IV$79,[18]BOP!#REF!</definedName>
    <definedName name="Z_1F4C200D_FFA7_11D1_98B6_00C04FC96ABD_.wvu.Rows" localSheetId="54" hidden="1">[18]BOP!$A$36:$IV$36,[18]BOP!$A$44:$IV$44,[18]BOP!$A$59:$IV$59,[18]BOP!#REF!,[18]BOP!#REF!,[18]BOP!$A$79:$IV$79,[18]BOP!#REF!</definedName>
    <definedName name="Z_1F4C200D_FFA7_11D1_98B6_00C04FC96ABD_.wvu.Rows" localSheetId="55" hidden="1">[18]BOP!$A$36:$IV$36,[18]BOP!$A$44:$IV$44,[18]BOP!$A$59:$IV$59,[18]BOP!#REF!,[18]BOP!#REF!,[18]BOP!$A$79:$IV$79,[18]BOP!#REF!</definedName>
    <definedName name="Z_1F4C200D_FFA7_11D1_98B6_00C04FC96ABD_.wvu.Rows" localSheetId="56" hidden="1">[18]BOP!$A$36:$IV$36,[18]BOP!$A$44:$IV$44,[18]BOP!$A$59:$IV$59,[18]BOP!#REF!,[18]BOP!#REF!,[18]BOP!$A$79:$IV$79,[18]BOP!#REF!</definedName>
    <definedName name="Z_1F4C200D_FFA7_11D1_98B6_00C04FC96ABD_.wvu.Rows" localSheetId="57" hidden="1">[18]BOP!$A$36:$IV$36,[18]BOP!$A$44:$IV$44,[18]BOP!$A$59:$IV$59,[18]BOP!#REF!,[18]BOP!#REF!,[18]BOP!$A$79:$IV$79,[18]BOP!#REF!</definedName>
    <definedName name="Z_1F4C200D_FFA7_11D1_98B6_00C04FC96ABD_.wvu.Rows" localSheetId="58" hidden="1">[18]BOP!$A$36:$IV$36,[18]BOP!$A$44:$IV$44,[18]BOP!$A$59:$IV$59,[18]BOP!#REF!,[18]BOP!#REF!,[18]BOP!$A$79:$IV$79,[18]BOP!#REF!</definedName>
    <definedName name="Z_1F4C200D_FFA7_11D1_98B6_00C04FC96ABD_.wvu.Rows" localSheetId="59" hidden="1">[18]BOP!$A$36:$IV$36,[18]BOP!$A$44:$IV$44,[18]BOP!$A$59:$IV$59,[18]BOP!#REF!,[18]BOP!#REF!,[18]BOP!$A$79:$IV$79,[18]BOP!#REF!</definedName>
    <definedName name="Z_1F4C200D_FFA7_11D1_98B6_00C04FC96ABD_.wvu.Rows" localSheetId="60" hidden="1">[18]BOP!$A$36:$IV$36,[18]BOP!$A$44:$IV$44,[18]BOP!$A$59:$IV$59,[18]BOP!#REF!,[18]BOP!#REF!,[18]BOP!$A$79:$IV$79,[18]BOP!#REF!</definedName>
    <definedName name="Z_1F4C200D_FFA7_11D1_98B6_00C04FC96ABD_.wvu.Rows" localSheetId="61" hidden="1">[18]BOP!$A$36:$IV$36,[18]BOP!$A$44:$IV$44,[18]BOP!$A$59:$IV$59,[18]BOP!#REF!,[18]BOP!#REF!,[18]BOP!$A$79:$IV$79,[18]BOP!#REF!</definedName>
    <definedName name="Z_1F4C200D_FFA7_11D1_98B6_00C04FC96ABD_.wvu.Rows" localSheetId="62" hidden="1">[18]BOP!$A$36:$IV$36,[18]BOP!$A$44:$IV$44,[18]BOP!$A$59:$IV$59,[18]BOP!#REF!,[18]BOP!#REF!,[18]BOP!$A$79:$IV$79,[18]BOP!#REF!</definedName>
    <definedName name="Z_1F4C200D_FFA7_11D1_98B6_00C04FC96ABD_.wvu.Rows" localSheetId="86" hidden="1">[18]BOP!$A$36:$IV$36,[18]BOP!$A$44:$IV$44,[18]BOP!$A$59:$IV$59,[18]BOP!#REF!,[18]BOP!#REF!,[18]BOP!$A$79:$IV$79,[18]BOP!#REF!</definedName>
    <definedName name="Z_1F4C200D_FFA7_11D1_98B6_00C04FC96ABD_.wvu.Rows" localSheetId="102" hidden="1">[18]BOP!$A$36:$IV$36,[18]BOP!$A$44:$IV$44,[18]BOP!$A$59:$IV$59,[18]BOP!#REF!,[18]BOP!#REF!,[18]BOP!$A$79:$IV$79,[18]BOP!#REF!</definedName>
    <definedName name="Z_1F4C200D_FFA7_11D1_98B6_00C04FC96ABD_.wvu.Rows" localSheetId="112" hidden="1">[18]BOP!$A$36:$IV$36,[18]BOP!$A$44:$IV$44,[18]BOP!$A$59:$IV$59,[18]BOP!#REF!,[18]BOP!#REF!,[18]BOP!$A$79:$IV$79,[18]BOP!#REF!</definedName>
    <definedName name="Z_1F4C200D_FFA7_11D1_98B6_00C04FC96ABD_.wvu.Rows" localSheetId="113" hidden="1">[18]BOP!$A$36:$IV$36,[18]BOP!$A$44:$IV$44,[18]BOP!$A$59:$IV$59,[18]BOP!#REF!,[18]BOP!#REF!,[18]BOP!$A$79:$IV$79,[18]BOP!#REF!</definedName>
    <definedName name="Z_1F4C200D_FFA7_11D1_98B6_00C04FC96ABD_.wvu.Rows" localSheetId="114" hidden="1">[18]BOP!$A$36:$IV$36,[18]BOP!$A$44:$IV$44,[18]BOP!$A$59:$IV$59,[18]BOP!#REF!,[18]BOP!#REF!,[18]BOP!$A$79:$IV$79,[18]BOP!#REF!</definedName>
    <definedName name="Z_1F4C200D_FFA7_11D1_98B6_00C04FC96ABD_.wvu.Rows" localSheetId="103" hidden="1">[18]BOP!$A$36:$IV$36,[18]BOP!$A$44:$IV$44,[18]BOP!$A$59:$IV$59,[18]BOP!#REF!,[18]BOP!#REF!,[18]BOP!$A$79:$IV$79,[18]BOP!#REF!</definedName>
    <definedName name="Z_1F4C200D_FFA7_11D1_98B6_00C04FC96ABD_.wvu.Rows" localSheetId="104" hidden="1">[18]BOP!$A$36:$IV$36,[18]BOP!$A$44:$IV$44,[18]BOP!$A$59:$IV$59,[18]BOP!#REF!,[18]BOP!#REF!,[18]BOP!$A$79:$IV$79,[18]BOP!#REF!</definedName>
    <definedName name="Z_1F4C200D_FFA7_11D1_98B6_00C04FC96ABD_.wvu.Rows" localSheetId="105" hidden="1">[18]BOP!$A$36:$IV$36,[18]BOP!$A$44:$IV$44,[18]BOP!$A$59:$IV$59,[18]BOP!#REF!,[18]BOP!#REF!,[18]BOP!$A$79:$IV$79,[18]BOP!#REF!</definedName>
    <definedName name="Z_1F4C200D_FFA7_11D1_98B6_00C04FC96ABD_.wvu.Rows" localSheetId="106" hidden="1">[18]BOP!$A$36:$IV$36,[18]BOP!$A$44:$IV$44,[18]BOP!$A$59:$IV$59,[18]BOP!#REF!,[18]BOP!#REF!,[18]BOP!$A$79:$IV$79,[18]BOP!#REF!</definedName>
    <definedName name="Z_1F4C200D_FFA7_11D1_98B6_00C04FC96ABD_.wvu.Rows" localSheetId="107" hidden="1">[18]BOP!$A$36:$IV$36,[18]BOP!$A$44:$IV$44,[18]BOP!$A$59:$IV$59,[18]BOP!#REF!,[18]BOP!#REF!,[18]BOP!$A$79:$IV$79,[18]BOP!#REF!</definedName>
    <definedName name="Z_1F4C200D_FFA7_11D1_98B6_00C04FC96ABD_.wvu.Rows" localSheetId="108" hidden="1">[18]BOP!$A$36:$IV$36,[18]BOP!$A$44:$IV$44,[18]BOP!$A$59:$IV$59,[18]BOP!#REF!,[18]BOP!#REF!,[18]BOP!$A$79:$IV$79,[18]BOP!#REF!</definedName>
    <definedName name="Z_1F4C200D_FFA7_11D1_98B6_00C04FC96ABD_.wvu.Rows" localSheetId="109" hidden="1">[18]BOP!$A$36:$IV$36,[18]BOP!$A$44:$IV$44,[18]BOP!$A$59:$IV$59,[18]BOP!#REF!,[18]BOP!#REF!,[18]BOP!$A$79:$IV$79,[18]BOP!#REF!</definedName>
    <definedName name="Z_1F4C200D_FFA7_11D1_98B6_00C04FC96ABD_.wvu.Rows" localSheetId="110" hidden="1">[18]BOP!$A$36:$IV$36,[18]BOP!$A$44:$IV$44,[18]BOP!$A$59:$IV$59,[18]BOP!#REF!,[18]BOP!#REF!,[18]BOP!$A$79:$IV$79,[18]BOP!#REF!</definedName>
    <definedName name="Z_1F4C200D_FFA7_11D1_98B6_00C04FC96ABD_.wvu.Rows" localSheetId="111" hidden="1">[18]BOP!$A$36:$IV$36,[18]BOP!$A$44:$IV$44,[18]BOP!$A$59:$IV$59,[18]BOP!#REF!,[18]BOP!#REF!,[18]BOP!$A$79:$IV$79,[18]BOP!#REF!</definedName>
    <definedName name="Z_1F4C200D_FFA7_11D1_98B6_00C04FC96ABD_.wvu.Rows" hidden="1">[18]BOP!$A$36:$IV$36,[18]BOP!$A$44:$IV$44,[18]BOP!$A$59:$IV$59,[18]BOP!#REF!,[18]BOP!#REF!,[18]BOP!$A$79:$IV$79,[18]BOP!#REF!</definedName>
    <definedName name="Z_1F4C200E_FFA7_11D1_98B6_00C04FC96ABD_.wvu.Rows" hidden="1">[18]BOP!$A$36:$IV$36,[18]BOP!$A$44:$IV$44,[18]BOP!$A$59:$IV$59,[18]BOP!#REF!,[18]BOP!#REF!,[18]BOP!$A$79:$IV$79,[18]BOP!$A$81:$IV$88,[18]BOP!#REF!</definedName>
    <definedName name="Z_1F4C200F_FFA7_11D1_98B6_00C04FC96ABD_.wvu.Rows" hidden="1">[18]BOP!$A$36:$IV$36,[18]BOP!$A$44:$IV$44,[18]BOP!$A$59:$IV$59,[18]BOP!#REF!,[18]BOP!#REF!,[18]BOP!$A$79:$IV$79,[18]BOP!$A$81:$IV$88,[18]BOP!#REF!</definedName>
    <definedName name="Z_1F4C2010_FFA7_11D1_98B6_00C04FC96ABD_.wvu.Rows" hidden="1">[18]BOP!$A$36:$IV$36,[18]BOP!$A$44:$IV$44,[18]BOP!$A$59:$IV$59,[18]BOP!#REF!,[18]BOP!#REF!,[18]BOP!$A$79:$IV$79,[18]BOP!$A$81:$IV$88,[18]BOP!#REF!</definedName>
    <definedName name="Z_1F4C2012_FFA7_11D1_98B6_00C04FC96ABD_.wvu.Rows" hidden="1">[18]BOP!$A$36:$IV$36,[18]BOP!$A$44:$IV$44,[18]BOP!$A$59:$IV$59,[18]BOP!#REF!,[18]BOP!#REF!,[18]BOP!$A$79:$IV$79,[18]BOP!$A$81:$IV$88,[18]BOP!#REF!,[18]BOP!#REF!</definedName>
    <definedName name="Z_1F4C2013_FFA7_11D1_98B6_00C04FC96ABD_.wvu.Rows" hidden="1">[18]BOP!$A$36:$IV$36,[18]BOP!$A$44:$IV$44,[18]BOP!$A$59:$IV$59,[18]BOP!#REF!,[18]BOP!#REF!,[18]BOP!$A$79:$IV$79,[18]BOP!$A$81:$IV$88,[18]BOP!#REF!,[18]BOP!#REF!</definedName>
    <definedName name="Z_1F4C2014_FFA7_11D1_98B6_00C04FC96ABD_.wvu.Rows" hidden="1">[18]BOP!$A$36:$IV$36,[18]BOP!$A$44:$IV$44,[18]BOP!$A$59:$IV$59,[18]BOP!#REF!,[18]BOP!#REF!,[18]BOP!$A$79:$IV$79</definedName>
    <definedName name="Z_49B0A4B0_963B_11D1_BFD1_00A02466B680_.wvu.Rows" localSheetId="0" hidden="1">[18]BOP!$A$36:$IV$36,[18]BOP!$A$44:$IV$44,[18]BOP!$A$59:$IV$59,[18]BOP!#REF!,[18]BOP!#REF!,[18]BOP!$A$81:$IV$88</definedName>
    <definedName name="Z_49B0A4B0_963B_11D1_BFD1_00A02466B680_.wvu.Rows" hidden="1">[18]BOP!$A$36:$IV$36,[18]BOP!$A$44:$IV$44,[18]BOP!$A$59:$IV$59,[18]BOP!#REF!,[18]BOP!#REF!,[18]BOP!$A$81:$IV$88</definedName>
    <definedName name="Z_49B0A4B1_963B_11D1_BFD1_00A02466B680_.wvu.Rows" hidden="1">[18]BOP!$A$36:$IV$36,[18]BOP!$A$44:$IV$44,[18]BOP!$A$59:$IV$59,[18]BOP!#REF!,[18]BOP!#REF!,[18]BOP!$A$81:$IV$88</definedName>
    <definedName name="Z_49B0A4B4_963B_11D1_BFD1_00A02466B680_.wvu.Rows" hidden="1">[18]BOP!$A$36:$IV$36,[18]BOP!$A$44:$IV$44,[18]BOP!$A$59:$IV$59,[18]BOP!#REF!,[18]BOP!#REF!,[18]BOP!$A$79:$IV$79,[18]BOP!$A$81:$IV$88,[18]BOP!#REF!</definedName>
    <definedName name="Z_49B0A4B5_963B_11D1_BFD1_00A02466B680_.wvu.Rows" hidden="1">[18]BOP!$A$36:$IV$36,[18]BOP!$A$44:$IV$44,[18]BOP!$A$59:$IV$59,[18]BOP!#REF!,[18]BOP!#REF!,[18]BOP!$A$79:$IV$79,[18]BOP!$A$81:$IV$88</definedName>
    <definedName name="Z_49B0A4B6_963B_11D1_BFD1_00A02466B680_.wvu.Rows" localSheetId="0" hidden="1">[18]BOP!$A$36:$IV$36,[18]BOP!$A$44:$IV$44,[18]BOP!$A$59:$IV$59,[18]BOP!#REF!,[18]BOP!#REF!,[18]BOP!$A$79:$IV$79,[18]BOP!#REF!</definedName>
    <definedName name="Z_49B0A4B6_963B_11D1_BFD1_00A02466B680_.wvu.Rows" localSheetId="115" hidden="1">[18]BOP!$A$36:$IV$36,[18]BOP!$A$44:$IV$44,[18]BOP!$A$59:$IV$59,[18]BOP!#REF!,[18]BOP!#REF!,[18]BOP!$A$79:$IV$79,[18]BOP!#REF!</definedName>
    <definedName name="Z_49B0A4B6_963B_11D1_BFD1_00A02466B680_.wvu.Rows" localSheetId="168" hidden="1">[18]BOP!$A$36:$IV$36,[18]BOP!$A$44:$IV$44,[18]BOP!$A$59:$IV$59,[18]BOP!#REF!,[18]BOP!#REF!,[18]BOP!$A$79:$IV$79,[18]BOP!#REF!</definedName>
    <definedName name="Z_49B0A4B6_963B_11D1_BFD1_00A02466B680_.wvu.Rows" localSheetId="169" hidden="1">[18]BOP!$A$36:$IV$36,[18]BOP!$A$44:$IV$44,[18]BOP!$A$59:$IV$59,[18]BOP!#REF!,[18]BOP!#REF!,[18]BOP!$A$79:$IV$79,[18]BOP!#REF!</definedName>
    <definedName name="Z_49B0A4B6_963B_11D1_BFD1_00A02466B680_.wvu.Rows" localSheetId="170" hidden="1">[18]BOP!$A$36:$IV$36,[18]BOP!$A$44:$IV$44,[18]BOP!$A$59:$IV$59,[18]BOP!#REF!,[18]BOP!#REF!,[18]BOP!$A$79:$IV$79,[18]BOP!#REF!</definedName>
    <definedName name="Z_49B0A4B6_963B_11D1_BFD1_00A02466B680_.wvu.Rows" localSheetId="171" hidden="1">[18]BOP!$A$36:$IV$36,[18]BOP!$A$44:$IV$44,[18]BOP!$A$59:$IV$59,[18]BOP!#REF!,[18]BOP!#REF!,[18]BOP!$A$79:$IV$79,[18]BOP!#REF!</definedName>
    <definedName name="Z_49B0A4B6_963B_11D1_BFD1_00A02466B680_.wvu.Rows" localSheetId="172" hidden="1">[18]BOP!$A$36:$IV$36,[18]BOP!$A$44:$IV$44,[18]BOP!$A$59:$IV$59,[18]BOP!#REF!,[18]BOP!#REF!,[18]BOP!$A$79:$IV$79,[18]BOP!#REF!</definedName>
    <definedName name="Z_49B0A4B6_963B_11D1_BFD1_00A02466B680_.wvu.Rows" localSheetId="181" hidden="1">[18]BOP!$A$36:$IV$36,[18]BOP!$A$44:$IV$44,[18]BOP!$A$59:$IV$59,[18]BOP!#REF!,[18]BOP!#REF!,[18]BOP!$A$79:$IV$79,[18]BOP!#REF!</definedName>
    <definedName name="Z_49B0A4B6_963B_11D1_BFD1_00A02466B680_.wvu.Rows" localSheetId="54" hidden="1">[18]BOP!$A$36:$IV$36,[18]BOP!$A$44:$IV$44,[18]BOP!$A$59:$IV$59,[18]BOP!#REF!,[18]BOP!#REF!,[18]BOP!$A$79:$IV$79,[18]BOP!#REF!</definedName>
    <definedName name="Z_49B0A4B6_963B_11D1_BFD1_00A02466B680_.wvu.Rows" localSheetId="55" hidden="1">[18]BOP!$A$36:$IV$36,[18]BOP!$A$44:$IV$44,[18]BOP!$A$59:$IV$59,[18]BOP!#REF!,[18]BOP!#REF!,[18]BOP!$A$79:$IV$79,[18]BOP!#REF!</definedName>
    <definedName name="Z_49B0A4B6_963B_11D1_BFD1_00A02466B680_.wvu.Rows" localSheetId="56" hidden="1">[18]BOP!$A$36:$IV$36,[18]BOP!$A$44:$IV$44,[18]BOP!$A$59:$IV$59,[18]BOP!#REF!,[18]BOP!#REF!,[18]BOP!$A$79:$IV$79,[18]BOP!#REF!</definedName>
    <definedName name="Z_49B0A4B6_963B_11D1_BFD1_00A02466B680_.wvu.Rows" localSheetId="57" hidden="1">[18]BOP!$A$36:$IV$36,[18]BOP!$A$44:$IV$44,[18]BOP!$A$59:$IV$59,[18]BOP!#REF!,[18]BOP!#REF!,[18]BOP!$A$79:$IV$79,[18]BOP!#REF!</definedName>
    <definedName name="Z_49B0A4B6_963B_11D1_BFD1_00A02466B680_.wvu.Rows" localSheetId="58" hidden="1">[18]BOP!$A$36:$IV$36,[18]BOP!$A$44:$IV$44,[18]BOP!$A$59:$IV$59,[18]BOP!#REF!,[18]BOP!#REF!,[18]BOP!$A$79:$IV$79,[18]BOP!#REF!</definedName>
    <definedName name="Z_49B0A4B6_963B_11D1_BFD1_00A02466B680_.wvu.Rows" localSheetId="59" hidden="1">[18]BOP!$A$36:$IV$36,[18]BOP!$A$44:$IV$44,[18]BOP!$A$59:$IV$59,[18]BOP!#REF!,[18]BOP!#REF!,[18]BOP!$A$79:$IV$79,[18]BOP!#REF!</definedName>
    <definedName name="Z_49B0A4B6_963B_11D1_BFD1_00A02466B680_.wvu.Rows" localSheetId="60" hidden="1">[18]BOP!$A$36:$IV$36,[18]BOP!$A$44:$IV$44,[18]BOP!$A$59:$IV$59,[18]BOP!#REF!,[18]BOP!#REF!,[18]BOP!$A$79:$IV$79,[18]BOP!#REF!</definedName>
    <definedName name="Z_49B0A4B6_963B_11D1_BFD1_00A02466B680_.wvu.Rows" localSheetId="61" hidden="1">[18]BOP!$A$36:$IV$36,[18]BOP!$A$44:$IV$44,[18]BOP!$A$59:$IV$59,[18]BOP!#REF!,[18]BOP!#REF!,[18]BOP!$A$79:$IV$79,[18]BOP!#REF!</definedName>
    <definedName name="Z_49B0A4B6_963B_11D1_BFD1_00A02466B680_.wvu.Rows" localSheetId="62" hidden="1">[18]BOP!$A$36:$IV$36,[18]BOP!$A$44:$IV$44,[18]BOP!$A$59:$IV$59,[18]BOP!#REF!,[18]BOP!#REF!,[18]BOP!$A$79:$IV$79,[18]BOP!#REF!</definedName>
    <definedName name="Z_49B0A4B6_963B_11D1_BFD1_00A02466B680_.wvu.Rows" localSheetId="86" hidden="1">[18]BOP!$A$36:$IV$36,[18]BOP!$A$44:$IV$44,[18]BOP!$A$59:$IV$59,[18]BOP!#REF!,[18]BOP!#REF!,[18]BOP!$A$79:$IV$79,[18]BOP!#REF!</definedName>
    <definedName name="Z_49B0A4B6_963B_11D1_BFD1_00A02466B680_.wvu.Rows" localSheetId="102" hidden="1">[18]BOP!$A$36:$IV$36,[18]BOP!$A$44:$IV$44,[18]BOP!$A$59:$IV$59,[18]BOP!#REF!,[18]BOP!#REF!,[18]BOP!$A$79:$IV$79,[18]BOP!#REF!</definedName>
    <definedName name="Z_49B0A4B6_963B_11D1_BFD1_00A02466B680_.wvu.Rows" localSheetId="112" hidden="1">[18]BOP!$A$36:$IV$36,[18]BOP!$A$44:$IV$44,[18]BOP!$A$59:$IV$59,[18]BOP!#REF!,[18]BOP!#REF!,[18]BOP!$A$79:$IV$79,[18]BOP!#REF!</definedName>
    <definedName name="Z_49B0A4B6_963B_11D1_BFD1_00A02466B680_.wvu.Rows" localSheetId="113" hidden="1">[18]BOP!$A$36:$IV$36,[18]BOP!$A$44:$IV$44,[18]BOP!$A$59:$IV$59,[18]BOP!#REF!,[18]BOP!#REF!,[18]BOP!$A$79:$IV$79,[18]BOP!#REF!</definedName>
    <definedName name="Z_49B0A4B6_963B_11D1_BFD1_00A02466B680_.wvu.Rows" localSheetId="114" hidden="1">[18]BOP!$A$36:$IV$36,[18]BOP!$A$44:$IV$44,[18]BOP!$A$59:$IV$59,[18]BOP!#REF!,[18]BOP!#REF!,[18]BOP!$A$79:$IV$79,[18]BOP!#REF!</definedName>
    <definedName name="Z_49B0A4B6_963B_11D1_BFD1_00A02466B680_.wvu.Rows" localSheetId="103" hidden="1">[18]BOP!$A$36:$IV$36,[18]BOP!$A$44:$IV$44,[18]BOP!$A$59:$IV$59,[18]BOP!#REF!,[18]BOP!#REF!,[18]BOP!$A$79:$IV$79,[18]BOP!#REF!</definedName>
    <definedName name="Z_49B0A4B6_963B_11D1_BFD1_00A02466B680_.wvu.Rows" localSheetId="104" hidden="1">[18]BOP!$A$36:$IV$36,[18]BOP!$A$44:$IV$44,[18]BOP!$A$59:$IV$59,[18]BOP!#REF!,[18]BOP!#REF!,[18]BOP!$A$79:$IV$79,[18]BOP!#REF!</definedName>
    <definedName name="Z_49B0A4B6_963B_11D1_BFD1_00A02466B680_.wvu.Rows" localSheetId="105" hidden="1">[18]BOP!$A$36:$IV$36,[18]BOP!$A$44:$IV$44,[18]BOP!$A$59:$IV$59,[18]BOP!#REF!,[18]BOP!#REF!,[18]BOP!$A$79:$IV$79,[18]BOP!#REF!</definedName>
    <definedName name="Z_49B0A4B6_963B_11D1_BFD1_00A02466B680_.wvu.Rows" localSheetId="106" hidden="1">[18]BOP!$A$36:$IV$36,[18]BOP!$A$44:$IV$44,[18]BOP!$A$59:$IV$59,[18]BOP!#REF!,[18]BOP!#REF!,[18]BOP!$A$79:$IV$79,[18]BOP!#REF!</definedName>
    <definedName name="Z_49B0A4B6_963B_11D1_BFD1_00A02466B680_.wvu.Rows" localSheetId="107" hidden="1">[18]BOP!$A$36:$IV$36,[18]BOP!$A$44:$IV$44,[18]BOP!$A$59:$IV$59,[18]BOP!#REF!,[18]BOP!#REF!,[18]BOP!$A$79:$IV$79,[18]BOP!#REF!</definedName>
    <definedName name="Z_49B0A4B6_963B_11D1_BFD1_00A02466B680_.wvu.Rows" localSheetId="108" hidden="1">[18]BOP!$A$36:$IV$36,[18]BOP!$A$44:$IV$44,[18]BOP!$A$59:$IV$59,[18]BOP!#REF!,[18]BOP!#REF!,[18]BOP!$A$79:$IV$79,[18]BOP!#REF!</definedName>
    <definedName name="Z_49B0A4B6_963B_11D1_BFD1_00A02466B680_.wvu.Rows" localSheetId="109" hidden="1">[18]BOP!$A$36:$IV$36,[18]BOP!$A$44:$IV$44,[18]BOP!$A$59:$IV$59,[18]BOP!#REF!,[18]BOP!#REF!,[18]BOP!$A$79:$IV$79,[18]BOP!#REF!</definedName>
    <definedName name="Z_49B0A4B6_963B_11D1_BFD1_00A02466B680_.wvu.Rows" localSheetId="110" hidden="1">[18]BOP!$A$36:$IV$36,[18]BOP!$A$44:$IV$44,[18]BOP!$A$59:$IV$59,[18]BOP!#REF!,[18]BOP!#REF!,[18]BOP!$A$79:$IV$79,[18]BOP!#REF!</definedName>
    <definedName name="Z_49B0A4B6_963B_11D1_BFD1_00A02466B680_.wvu.Rows" localSheetId="111" hidden="1">[18]BOP!$A$36:$IV$36,[18]BOP!$A$44:$IV$44,[18]BOP!$A$59:$IV$59,[18]BOP!#REF!,[18]BOP!#REF!,[18]BOP!$A$79:$IV$79,[18]BOP!#REF!</definedName>
    <definedName name="Z_49B0A4B6_963B_11D1_BFD1_00A02466B680_.wvu.Rows" hidden="1">[18]BOP!$A$36:$IV$36,[18]BOP!$A$44:$IV$44,[18]BOP!$A$59:$IV$59,[18]BOP!#REF!,[18]BOP!#REF!,[18]BOP!$A$79:$IV$79,[18]BOP!#REF!</definedName>
    <definedName name="Z_49B0A4B7_963B_11D1_BFD1_00A02466B680_.wvu.Rows" hidden="1">[18]BOP!$A$36:$IV$36,[18]BOP!$A$44:$IV$44,[18]BOP!$A$59:$IV$59,[18]BOP!#REF!,[18]BOP!#REF!,[18]BOP!$A$79:$IV$79,[18]BOP!$A$81:$IV$88,[18]BOP!#REF!</definedName>
    <definedName name="Z_49B0A4B8_963B_11D1_BFD1_00A02466B680_.wvu.Rows" hidden="1">[18]BOP!$A$36:$IV$36,[18]BOP!$A$44:$IV$44,[18]BOP!$A$59:$IV$59,[18]BOP!#REF!,[18]BOP!#REF!,[18]BOP!$A$79:$IV$79,[18]BOP!$A$81:$IV$88,[18]BOP!#REF!</definedName>
    <definedName name="Z_49B0A4B9_963B_11D1_BFD1_00A02466B680_.wvu.Rows" hidden="1">[18]BOP!$A$36:$IV$36,[18]BOP!$A$44:$IV$44,[18]BOP!$A$59:$IV$59,[18]BOP!#REF!,[18]BOP!#REF!,[18]BOP!$A$79:$IV$79,[18]BOP!$A$81:$IV$88,[18]BOP!#REF!</definedName>
    <definedName name="Z_49B0A4BB_963B_11D1_BFD1_00A02466B680_.wvu.Rows" hidden="1">[18]BOP!$A$36:$IV$36,[18]BOP!$A$44:$IV$44,[18]BOP!$A$59:$IV$59,[18]BOP!#REF!,[18]BOP!#REF!,[18]BOP!$A$79:$IV$79,[18]BOP!$A$81:$IV$88,[18]BOP!#REF!,[18]BOP!#REF!</definedName>
    <definedName name="Z_49B0A4BC_963B_11D1_BFD1_00A02466B680_.wvu.Rows" hidden="1">[18]BOP!$A$36:$IV$36,[18]BOP!$A$44:$IV$44,[18]BOP!$A$59:$IV$59,[18]BOP!#REF!,[18]BOP!#REF!,[18]BOP!$A$79:$IV$79,[18]BOP!$A$81:$IV$88,[18]BOP!#REF!,[18]BOP!#REF!</definedName>
    <definedName name="Z_49B0A4BD_963B_11D1_BFD1_00A02466B680_.wvu.Rows" hidden="1">[18]BOP!$A$36:$IV$36,[18]BOP!$A$44:$IV$44,[18]BOP!$A$59:$IV$59,[18]BOP!#REF!,[18]BOP!#REF!,[18]BOP!$A$79:$IV$79</definedName>
    <definedName name="Z_5F3A46A2_1A22_4FA5_A3C5_1DEBD8BB3B53_.wvu.Cols" localSheetId="0" hidden="1">#REF!</definedName>
    <definedName name="Z_5F3A46A2_1A22_4FA5_A3C5_1DEBD8BB3B53_.wvu.Cols" localSheetId="115" hidden="1">#REF!</definedName>
    <definedName name="Z_5F3A46A2_1A22_4FA5_A3C5_1DEBD8BB3B53_.wvu.Cols" localSheetId="168" hidden="1">#REF!</definedName>
    <definedName name="Z_5F3A46A2_1A22_4FA5_A3C5_1DEBD8BB3B53_.wvu.Cols" localSheetId="169" hidden="1">#REF!</definedName>
    <definedName name="Z_5F3A46A2_1A22_4FA5_A3C5_1DEBD8BB3B53_.wvu.Cols" localSheetId="170" hidden="1">#REF!</definedName>
    <definedName name="Z_5F3A46A2_1A22_4FA5_A3C5_1DEBD8BB3B53_.wvu.Cols" localSheetId="171" hidden="1">#REF!</definedName>
    <definedName name="Z_5F3A46A2_1A22_4FA5_A3C5_1DEBD8BB3B53_.wvu.Cols" localSheetId="172" hidden="1">#REF!</definedName>
    <definedName name="Z_5F3A46A2_1A22_4FA5_A3C5_1DEBD8BB3B53_.wvu.Cols" localSheetId="181"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86" hidden="1">#REF!</definedName>
    <definedName name="Z_5F3A46A2_1A22_4FA5_A3C5_1DEBD8BB3B53_.wvu.Cols" localSheetId="102" hidden="1">#REF!</definedName>
    <definedName name="Z_5F3A46A2_1A22_4FA5_A3C5_1DEBD8BB3B53_.wvu.Cols" localSheetId="112" hidden="1">#REF!</definedName>
    <definedName name="Z_5F3A46A2_1A22_4FA5_A3C5_1DEBD8BB3B53_.wvu.Cols" localSheetId="113" hidden="1">#REF!</definedName>
    <definedName name="Z_5F3A46A2_1A22_4FA5_A3C5_1DEBD8BB3B53_.wvu.Cols" localSheetId="114" hidden="1">#REF!</definedName>
    <definedName name="Z_5F3A46A2_1A22_4FA5_A3C5_1DEBD8BB3B53_.wvu.Cols" localSheetId="103" hidden="1">#REF!</definedName>
    <definedName name="Z_5F3A46A2_1A22_4FA5_A3C5_1DEBD8BB3B53_.wvu.Cols" localSheetId="104" hidden="1">#REF!</definedName>
    <definedName name="Z_5F3A46A2_1A22_4FA5_A3C5_1DEBD8BB3B53_.wvu.Cols" localSheetId="105" hidden="1">#REF!</definedName>
    <definedName name="Z_5F3A46A2_1A22_4FA5_A3C5_1DEBD8BB3B53_.wvu.Cols" localSheetId="106" hidden="1">#REF!</definedName>
    <definedName name="Z_5F3A46A2_1A22_4FA5_A3C5_1DEBD8BB3B53_.wvu.Cols" localSheetId="107" hidden="1">#REF!</definedName>
    <definedName name="Z_5F3A46A2_1A22_4FA5_A3C5_1DEBD8BB3B53_.wvu.Cols" localSheetId="108" hidden="1">#REF!</definedName>
    <definedName name="Z_5F3A46A2_1A22_4FA5_A3C5_1DEBD8BB3B53_.wvu.Cols" localSheetId="109" hidden="1">#REF!</definedName>
    <definedName name="Z_5F3A46A2_1A22_4FA5_A3C5_1DEBD8BB3B53_.wvu.Cols" localSheetId="110" hidden="1">#REF!</definedName>
    <definedName name="Z_5F3A46A2_1A22_4FA5_A3C5_1DEBD8BB3B53_.wvu.Cols" localSheetId="111"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localSheetId="115" hidden="1">#REF!</definedName>
    <definedName name="Z_5F3A46A2_1A22_4FA5_A3C5_1DEBD8BB3B53_.wvu.PrintArea" localSheetId="168" hidden="1">#REF!</definedName>
    <definedName name="Z_5F3A46A2_1A22_4FA5_A3C5_1DEBD8BB3B53_.wvu.PrintArea" localSheetId="169" hidden="1">#REF!</definedName>
    <definedName name="Z_5F3A46A2_1A22_4FA5_A3C5_1DEBD8BB3B53_.wvu.PrintArea" localSheetId="170" hidden="1">#REF!</definedName>
    <definedName name="Z_5F3A46A2_1A22_4FA5_A3C5_1DEBD8BB3B53_.wvu.PrintArea" localSheetId="171" hidden="1">#REF!</definedName>
    <definedName name="Z_5F3A46A2_1A22_4FA5_A3C5_1DEBD8BB3B53_.wvu.PrintArea" localSheetId="172" hidden="1">#REF!</definedName>
    <definedName name="Z_5F3A46A2_1A22_4FA5_A3C5_1DEBD8BB3B53_.wvu.PrintArea" localSheetId="181"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86" hidden="1">#REF!</definedName>
    <definedName name="Z_5F3A46A2_1A22_4FA5_A3C5_1DEBD8BB3B53_.wvu.PrintArea" localSheetId="102" hidden="1">#REF!</definedName>
    <definedName name="Z_5F3A46A2_1A22_4FA5_A3C5_1DEBD8BB3B53_.wvu.PrintArea" localSheetId="112" hidden="1">#REF!</definedName>
    <definedName name="Z_5F3A46A2_1A22_4FA5_A3C5_1DEBD8BB3B53_.wvu.PrintArea" localSheetId="113" hidden="1">#REF!</definedName>
    <definedName name="Z_5F3A46A2_1A22_4FA5_A3C5_1DEBD8BB3B53_.wvu.PrintArea" localSheetId="114" hidden="1">#REF!</definedName>
    <definedName name="Z_5F3A46A2_1A22_4FA5_A3C5_1DEBD8BB3B53_.wvu.PrintArea" localSheetId="103" hidden="1">#REF!</definedName>
    <definedName name="Z_5F3A46A2_1A22_4FA5_A3C5_1DEBD8BB3B53_.wvu.PrintArea" localSheetId="104" hidden="1">#REF!</definedName>
    <definedName name="Z_5F3A46A2_1A22_4FA5_A3C5_1DEBD8BB3B53_.wvu.PrintArea" localSheetId="105" hidden="1">#REF!</definedName>
    <definedName name="Z_5F3A46A2_1A22_4FA5_A3C5_1DEBD8BB3B53_.wvu.PrintArea" localSheetId="106" hidden="1">#REF!</definedName>
    <definedName name="Z_5F3A46A2_1A22_4FA5_A3C5_1DEBD8BB3B53_.wvu.PrintArea" localSheetId="107" hidden="1">#REF!</definedName>
    <definedName name="Z_5F3A46A2_1A22_4FA5_A3C5_1DEBD8BB3B53_.wvu.PrintArea" localSheetId="108" hidden="1">#REF!</definedName>
    <definedName name="Z_5F3A46A2_1A22_4FA5_A3C5_1DEBD8BB3B53_.wvu.PrintArea" localSheetId="109" hidden="1">#REF!</definedName>
    <definedName name="Z_5F3A46A2_1A22_4FA5_A3C5_1DEBD8BB3B53_.wvu.PrintArea" localSheetId="110" hidden="1">#REF!</definedName>
    <definedName name="Z_5F3A46A2_1A22_4FA5_A3C5_1DEBD8BB3B53_.wvu.PrintArea" localSheetId="111"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localSheetId="115" hidden="1">#REF!</definedName>
    <definedName name="Z_5F3A46A2_1A22_4FA5_A3C5_1DEBD8BB3B53_.wvu.PrintTitles" localSheetId="168" hidden="1">#REF!</definedName>
    <definedName name="Z_5F3A46A2_1A22_4FA5_A3C5_1DEBD8BB3B53_.wvu.PrintTitles" localSheetId="169" hidden="1">#REF!</definedName>
    <definedName name="Z_5F3A46A2_1A22_4FA5_A3C5_1DEBD8BB3B53_.wvu.PrintTitles" localSheetId="170" hidden="1">#REF!</definedName>
    <definedName name="Z_5F3A46A2_1A22_4FA5_A3C5_1DEBD8BB3B53_.wvu.PrintTitles" localSheetId="171" hidden="1">#REF!</definedName>
    <definedName name="Z_5F3A46A2_1A22_4FA5_A3C5_1DEBD8BB3B53_.wvu.PrintTitles" localSheetId="172" hidden="1">#REF!</definedName>
    <definedName name="Z_5F3A46A2_1A22_4FA5_A3C5_1DEBD8BB3B53_.wvu.PrintTitles" localSheetId="181"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86" hidden="1">#REF!</definedName>
    <definedName name="Z_5F3A46A2_1A22_4FA5_A3C5_1DEBD8BB3B53_.wvu.PrintTitles" localSheetId="102" hidden="1">#REF!</definedName>
    <definedName name="Z_5F3A46A2_1A22_4FA5_A3C5_1DEBD8BB3B53_.wvu.PrintTitles" localSheetId="112" hidden="1">#REF!</definedName>
    <definedName name="Z_5F3A46A2_1A22_4FA5_A3C5_1DEBD8BB3B53_.wvu.PrintTitles" localSheetId="113" hidden="1">#REF!</definedName>
    <definedName name="Z_5F3A46A2_1A22_4FA5_A3C5_1DEBD8BB3B53_.wvu.PrintTitles" localSheetId="114" hidden="1">#REF!</definedName>
    <definedName name="Z_5F3A46A2_1A22_4FA5_A3C5_1DEBD8BB3B53_.wvu.PrintTitles" localSheetId="103" hidden="1">#REF!</definedName>
    <definedName name="Z_5F3A46A2_1A22_4FA5_A3C5_1DEBD8BB3B53_.wvu.PrintTitles" localSheetId="104" hidden="1">#REF!</definedName>
    <definedName name="Z_5F3A46A2_1A22_4FA5_A3C5_1DEBD8BB3B53_.wvu.PrintTitles" localSheetId="105" hidden="1">#REF!</definedName>
    <definedName name="Z_5F3A46A2_1A22_4FA5_A3C5_1DEBD8BB3B53_.wvu.PrintTitles" localSheetId="106" hidden="1">#REF!</definedName>
    <definedName name="Z_5F3A46A2_1A22_4FA5_A3C5_1DEBD8BB3B53_.wvu.PrintTitles" localSheetId="107" hidden="1">#REF!</definedName>
    <definedName name="Z_5F3A46A2_1A22_4FA5_A3C5_1DEBD8BB3B53_.wvu.PrintTitles" localSheetId="108" hidden="1">#REF!</definedName>
    <definedName name="Z_5F3A46A2_1A22_4FA5_A3C5_1DEBD8BB3B53_.wvu.PrintTitles" localSheetId="109" hidden="1">#REF!</definedName>
    <definedName name="Z_5F3A46A2_1A22_4FA5_A3C5_1DEBD8BB3B53_.wvu.PrintTitles" localSheetId="110" hidden="1">#REF!</definedName>
    <definedName name="Z_5F3A46A2_1A22_4FA5_A3C5_1DEBD8BB3B53_.wvu.PrintTitles" localSheetId="111" hidden="1">#REF!</definedName>
    <definedName name="Z_5F3A46A2_1A22_4FA5_A3C5_1DEBD8BB3B53_.wvu.PrintTitles" hidden="1">#REF!</definedName>
    <definedName name="Z_5F3A46A2_1A22_4FA5_A3C5_1DEBD8BB3B53_.wvu.Rows" localSheetId="0"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hidden="1">#REF!</definedName>
    <definedName name="Z_74C160A3_8CC4_43EE_B160_FE6E5DF190C3_.wvu.PrintArea" localSheetId="62" hidden="1">'T 6.1'!$A$2:$I$44</definedName>
    <definedName name="Z_74C160A3_8CC4_43EE_B160_FE6E5DF190C3_.wvu.Rows" localSheetId="62" hidden="1">'T 6.1'!#REF!</definedName>
    <definedName name="Z_95224721_0485_11D4_BFD1_00508B5F4DA4_.wvu.Cols" localSheetId="0"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hidden="1">#REF!</definedName>
    <definedName name="Z_9E0C48F8_FFCC_11D1_98BA_00C04FC96ABD_.wvu.Rows" localSheetId="0" hidden="1">[18]BOP!$A$36:$IV$36,[18]BOP!$A$44:$IV$44,[18]BOP!$A$59:$IV$59,[18]BOP!#REF!,[18]BOP!#REF!,[18]BOP!$A$81:$IV$88</definedName>
    <definedName name="Z_9E0C48F8_FFCC_11D1_98BA_00C04FC96ABD_.wvu.Rows" hidden="1">[18]BOP!$A$36:$IV$36,[18]BOP!$A$44:$IV$44,[18]BOP!$A$59:$IV$59,[18]BOP!#REF!,[18]BOP!#REF!,[18]BOP!$A$81:$IV$88</definedName>
    <definedName name="Z_9E0C48F9_FFCC_11D1_98BA_00C04FC96ABD_.wvu.Rows" hidden="1">[18]BOP!$A$36:$IV$36,[18]BOP!$A$44:$IV$44,[18]BOP!$A$59:$IV$59,[18]BOP!#REF!,[18]BOP!#REF!,[18]BOP!$A$81:$IV$88</definedName>
    <definedName name="Z_9E0C48FA_FFCC_11D1_98BA_00C04FC96ABD_.wvu.Rows" hidden="1">[18]BOP!$A$36:$IV$36,[18]BOP!$A$44:$IV$44,[18]BOP!$A$59:$IV$59,[18]BOP!#REF!,[18]BOP!#REF!,[18]BOP!$A$81:$IV$88</definedName>
    <definedName name="Z_9E0C48FB_FFCC_11D1_98BA_00C04FC96ABD_.wvu.Rows" hidden="1">[18]BOP!$A$36:$IV$36,[18]BOP!$A$44:$IV$44,[18]BOP!$A$59:$IV$59,[18]BOP!#REF!,[18]BOP!#REF!,[18]BOP!$A$81:$IV$88</definedName>
    <definedName name="Z_9E0C48FC_FFCC_11D1_98BA_00C04FC96ABD_.wvu.Rows" localSheetId="0" hidden="1">[18]BOP!$A$36:$IV$36,[18]BOP!$A$44:$IV$44,[18]BOP!$A$59:$IV$59,[18]BOP!#REF!,[18]BOP!#REF!,[18]BOP!$A$79:$IV$79,[18]BOP!$A$81:$IV$88,[18]BOP!#REF!</definedName>
    <definedName name="Z_9E0C48FC_FFCC_11D1_98BA_00C04FC96ABD_.wvu.Rows" hidden="1">[18]BOP!$A$36:$IV$36,[18]BOP!$A$44:$IV$44,[18]BOP!$A$59:$IV$59,[18]BOP!#REF!,[18]BOP!#REF!,[18]BOP!$A$79:$IV$79,[18]BOP!$A$81:$IV$88,[18]BOP!#REF!</definedName>
    <definedName name="Z_9E0C48FD_FFCC_11D1_98BA_00C04FC96ABD_.wvu.Rows" hidden="1">[18]BOP!$A$36:$IV$36,[18]BOP!$A$44:$IV$44,[18]BOP!$A$59:$IV$59,[18]BOP!#REF!,[18]BOP!#REF!,[18]BOP!$A$79:$IV$79,[18]BOP!$A$81:$IV$88</definedName>
    <definedName name="Z_9E0C48FE_FFCC_11D1_98BA_00C04FC96ABD_.wvu.Rows" localSheetId="0" hidden="1">[18]BOP!$A$36:$IV$36,[18]BOP!$A$44:$IV$44,[18]BOP!$A$59:$IV$59,[18]BOP!#REF!,[18]BOP!#REF!,[18]BOP!$A$79:$IV$79,[18]BOP!#REF!</definedName>
    <definedName name="Z_9E0C48FE_FFCC_11D1_98BA_00C04FC96ABD_.wvu.Rows" localSheetId="115" hidden="1">[18]BOP!$A$36:$IV$36,[18]BOP!$A$44:$IV$44,[18]BOP!$A$59:$IV$59,[18]BOP!#REF!,[18]BOP!#REF!,[18]BOP!$A$79:$IV$79,[18]BOP!#REF!</definedName>
    <definedName name="Z_9E0C48FE_FFCC_11D1_98BA_00C04FC96ABD_.wvu.Rows" localSheetId="168" hidden="1">[18]BOP!$A$36:$IV$36,[18]BOP!$A$44:$IV$44,[18]BOP!$A$59:$IV$59,[18]BOP!#REF!,[18]BOP!#REF!,[18]BOP!$A$79:$IV$79,[18]BOP!#REF!</definedName>
    <definedName name="Z_9E0C48FE_FFCC_11D1_98BA_00C04FC96ABD_.wvu.Rows" localSheetId="169" hidden="1">[18]BOP!$A$36:$IV$36,[18]BOP!$A$44:$IV$44,[18]BOP!$A$59:$IV$59,[18]BOP!#REF!,[18]BOP!#REF!,[18]BOP!$A$79:$IV$79,[18]BOP!#REF!</definedName>
    <definedName name="Z_9E0C48FE_FFCC_11D1_98BA_00C04FC96ABD_.wvu.Rows" localSheetId="170" hidden="1">[18]BOP!$A$36:$IV$36,[18]BOP!$A$44:$IV$44,[18]BOP!$A$59:$IV$59,[18]BOP!#REF!,[18]BOP!#REF!,[18]BOP!$A$79:$IV$79,[18]BOP!#REF!</definedName>
    <definedName name="Z_9E0C48FE_FFCC_11D1_98BA_00C04FC96ABD_.wvu.Rows" localSheetId="171" hidden="1">[18]BOP!$A$36:$IV$36,[18]BOP!$A$44:$IV$44,[18]BOP!$A$59:$IV$59,[18]BOP!#REF!,[18]BOP!#REF!,[18]BOP!$A$79:$IV$79,[18]BOP!#REF!</definedName>
    <definedName name="Z_9E0C48FE_FFCC_11D1_98BA_00C04FC96ABD_.wvu.Rows" localSheetId="172" hidden="1">[18]BOP!$A$36:$IV$36,[18]BOP!$A$44:$IV$44,[18]BOP!$A$59:$IV$59,[18]BOP!#REF!,[18]BOP!#REF!,[18]BOP!$A$79:$IV$79,[18]BOP!#REF!</definedName>
    <definedName name="Z_9E0C48FE_FFCC_11D1_98BA_00C04FC96ABD_.wvu.Rows" localSheetId="181" hidden="1">[18]BOP!$A$36:$IV$36,[18]BOP!$A$44:$IV$44,[18]BOP!$A$59:$IV$59,[18]BOP!#REF!,[18]BOP!#REF!,[18]BOP!$A$79:$IV$79,[18]BOP!#REF!</definedName>
    <definedName name="Z_9E0C48FE_FFCC_11D1_98BA_00C04FC96ABD_.wvu.Rows" localSheetId="54" hidden="1">[18]BOP!$A$36:$IV$36,[18]BOP!$A$44:$IV$44,[18]BOP!$A$59:$IV$59,[18]BOP!#REF!,[18]BOP!#REF!,[18]BOP!$A$79:$IV$79,[18]BOP!#REF!</definedName>
    <definedName name="Z_9E0C48FE_FFCC_11D1_98BA_00C04FC96ABD_.wvu.Rows" localSheetId="55" hidden="1">[18]BOP!$A$36:$IV$36,[18]BOP!$A$44:$IV$44,[18]BOP!$A$59:$IV$59,[18]BOP!#REF!,[18]BOP!#REF!,[18]BOP!$A$79:$IV$79,[18]BOP!#REF!</definedName>
    <definedName name="Z_9E0C48FE_FFCC_11D1_98BA_00C04FC96ABD_.wvu.Rows" localSheetId="56" hidden="1">[18]BOP!$A$36:$IV$36,[18]BOP!$A$44:$IV$44,[18]BOP!$A$59:$IV$59,[18]BOP!#REF!,[18]BOP!#REF!,[18]BOP!$A$79:$IV$79,[18]BOP!#REF!</definedName>
    <definedName name="Z_9E0C48FE_FFCC_11D1_98BA_00C04FC96ABD_.wvu.Rows" localSheetId="57" hidden="1">[18]BOP!$A$36:$IV$36,[18]BOP!$A$44:$IV$44,[18]BOP!$A$59:$IV$59,[18]BOP!#REF!,[18]BOP!#REF!,[18]BOP!$A$79:$IV$79,[18]BOP!#REF!</definedName>
    <definedName name="Z_9E0C48FE_FFCC_11D1_98BA_00C04FC96ABD_.wvu.Rows" localSheetId="58" hidden="1">[18]BOP!$A$36:$IV$36,[18]BOP!$A$44:$IV$44,[18]BOP!$A$59:$IV$59,[18]BOP!#REF!,[18]BOP!#REF!,[18]BOP!$A$79:$IV$79,[18]BOP!#REF!</definedName>
    <definedName name="Z_9E0C48FE_FFCC_11D1_98BA_00C04FC96ABD_.wvu.Rows" localSheetId="59" hidden="1">[18]BOP!$A$36:$IV$36,[18]BOP!$A$44:$IV$44,[18]BOP!$A$59:$IV$59,[18]BOP!#REF!,[18]BOP!#REF!,[18]BOP!$A$79:$IV$79,[18]BOP!#REF!</definedName>
    <definedName name="Z_9E0C48FE_FFCC_11D1_98BA_00C04FC96ABD_.wvu.Rows" localSheetId="60" hidden="1">[18]BOP!$A$36:$IV$36,[18]BOP!$A$44:$IV$44,[18]BOP!$A$59:$IV$59,[18]BOP!#REF!,[18]BOP!#REF!,[18]BOP!$A$79:$IV$79,[18]BOP!#REF!</definedName>
    <definedName name="Z_9E0C48FE_FFCC_11D1_98BA_00C04FC96ABD_.wvu.Rows" localSheetId="61" hidden="1">[18]BOP!$A$36:$IV$36,[18]BOP!$A$44:$IV$44,[18]BOP!$A$59:$IV$59,[18]BOP!#REF!,[18]BOP!#REF!,[18]BOP!$A$79:$IV$79,[18]BOP!#REF!</definedName>
    <definedName name="Z_9E0C48FE_FFCC_11D1_98BA_00C04FC96ABD_.wvu.Rows" localSheetId="62" hidden="1">[18]BOP!$A$36:$IV$36,[18]BOP!$A$44:$IV$44,[18]BOP!$A$59:$IV$59,[18]BOP!#REF!,[18]BOP!#REF!,[18]BOP!$A$79:$IV$79,[18]BOP!#REF!</definedName>
    <definedName name="Z_9E0C48FE_FFCC_11D1_98BA_00C04FC96ABD_.wvu.Rows" localSheetId="86" hidden="1">[18]BOP!$A$36:$IV$36,[18]BOP!$A$44:$IV$44,[18]BOP!$A$59:$IV$59,[18]BOP!#REF!,[18]BOP!#REF!,[18]BOP!$A$79:$IV$79,[18]BOP!#REF!</definedName>
    <definedName name="Z_9E0C48FE_FFCC_11D1_98BA_00C04FC96ABD_.wvu.Rows" localSheetId="102" hidden="1">[18]BOP!$A$36:$IV$36,[18]BOP!$A$44:$IV$44,[18]BOP!$A$59:$IV$59,[18]BOP!#REF!,[18]BOP!#REF!,[18]BOP!$A$79:$IV$79,[18]BOP!#REF!</definedName>
    <definedName name="Z_9E0C48FE_FFCC_11D1_98BA_00C04FC96ABD_.wvu.Rows" localSheetId="112" hidden="1">[18]BOP!$A$36:$IV$36,[18]BOP!$A$44:$IV$44,[18]BOP!$A$59:$IV$59,[18]BOP!#REF!,[18]BOP!#REF!,[18]BOP!$A$79:$IV$79,[18]BOP!#REF!</definedName>
    <definedName name="Z_9E0C48FE_FFCC_11D1_98BA_00C04FC96ABD_.wvu.Rows" localSheetId="113" hidden="1">[18]BOP!$A$36:$IV$36,[18]BOP!$A$44:$IV$44,[18]BOP!$A$59:$IV$59,[18]BOP!#REF!,[18]BOP!#REF!,[18]BOP!$A$79:$IV$79,[18]BOP!#REF!</definedName>
    <definedName name="Z_9E0C48FE_FFCC_11D1_98BA_00C04FC96ABD_.wvu.Rows" localSheetId="114" hidden="1">[18]BOP!$A$36:$IV$36,[18]BOP!$A$44:$IV$44,[18]BOP!$A$59:$IV$59,[18]BOP!#REF!,[18]BOP!#REF!,[18]BOP!$A$79:$IV$79,[18]BOP!#REF!</definedName>
    <definedName name="Z_9E0C48FE_FFCC_11D1_98BA_00C04FC96ABD_.wvu.Rows" localSheetId="103" hidden="1">[18]BOP!$A$36:$IV$36,[18]BOP!$A$44:$IV$44,[18]BOP!$A$59:$IV$59,[18]BOP!#REF!,[18]BOP!#REF!,[18]BOP!$A$79:$IV$79,[18]BOP!#REF!</definedName>
    <definedName name="Z_9E0C48FE_FFCC_11D1_98BA_00C04FC96ABD_.wvu.Rows" localSheetId="104" hidden="1">[18]BOP!$A$36:$IV$36,[18]BOP!$A$44:$IV$44,[18]BOP!$A$59:$IV$59,[18]BOP!#REF!,[18]BOP!#REF!,[18]BOP!$A$79:$IV$79,[18]BOP!#REF!</definedName>
    <definedName name="Z_9E0C48FE_FFCC_11D1_98BA_00C04FC96ABD_.wvu.Rows" localSheetId="105" hidden="1">[18]BOP!$A$36:$IV$36,[18]BOP!$A$44:$IV$44,[18]BOP!$A$59:$IV$59,[18]BOP!#REF!,[18]BOP!#REF!,[18]BOP!$A$79:$IV$79,[18]BOP!#REF!</definedName>
    <definedName name="Z_9E0C48FE_FFCC_11D1_98BA_00C04FC96ABD_.wvu.Rows" localSheetId="106" hidden="1">[18]BOP!$A$36:$IV$36,[18]BOP!$A$44:$IV$44,[18]BOP!$A$59:$IV$59,[18]BOP!#REF!,[18]BOP!#REF!,[18]BOP!$A$79:$IV$79,[18]BOP!#REF!</definedName>
    <definedName name="Z_9E0C48FE_FFCC_11D1_98BA_00C04FC96ABD_.wvu.Rows" localSheetId="107" hidden="1">[18]BOP!$A$36:$IV$36,[18]BOP!$A$44:$IV$44,[18]BOP!$A$59:$IV$59,[18]BOP!#REF!,[18]BOP!#REF!,[18]BOP!$A$79:$IV$79,[18]BOP!#REF!</definedName>
    <definedName name="Z_9E0C48FE_FFCC_11D1_98BA_00C04FC96ABD_.wvu.Rows" localSheetId="108" hidden="1">[18]BOP!$A$36:$IV$36,[18]BOP!$A$44:$IV$44,[18]BOP!$A$59:$IV$59,[18]BOP!#REF!,[18]BOP!#REF!,[18]BOP!$A$79:$IV$79,[18]BOP!#REF!</definedName>
    <definedName name="Z_9E0C48FE_FFCC_11D1_98BA_00C04FC96ABD_.wvu.Rows" localSheetId="109" hidden="1">[18]BOP!$A$36:$IV$36,[18]BOP!$A$44:$IV$44,[18]BOP!$A$59:$IV$59,[18]BOP!#REF!,[18]BOP!#REF!,[18]BOP!$A$79:$IV$79,[18]BOP!#REF!</definedName>
    <definedName name="Z_9E0C48FE_FFCC_11D1_98BA_00C04FC96ABD_.wvu.Rows" localSheetId="110" hidden="1">[18]BOP!$A$36:$IV$36,[18]BOP!$A$44:$IV$44,[18]BOP!$A$59:$IV$59,[18]BOP!#REF!,[18]BOP!#REF!,[18]BOP!$A$79:$IV$79,[18]BOP!#REF!</definedName>
    <definedName name="Z_9E0C48FE_FFCC_11D1_98BA_00C04FC96ABD_.wvu.Rows" localSheetId="111" hidden="1">[18]BOP!$A$36:$IV$36,[18]BOP!$A$44:$IV$44,[18]BOP!$A$59:$IV$59,[18]BOP!#REF!,[18]BOP!#REF!,[18]BOP!$A$79:$IV$79,[18]BOP!#REF!</definedName>
    <definedName name="Z_9E0C48FE_FFCC_11D1_98BA_00C04FC96ABD_.wvu.Rows" hidden="1">[18]BOP!$A$36:$IV$36,[18]BOP!$A$44:$IV$44,[18]BOP!$A$59:$IV$59,[18]BOP!#REF!,[18]BOP!#REF!,[18]BOP!$A$79:$IV$79,[18]BOP!#REF!</definedName>
    <definedName name="Z_9E0C48FF_FFCC_11D1_98BA_00C04FC96ABD_.wvu.Rows" hidden="1">[18]BOP!$A$36:$IV$36,[18]BOP!$A$44:$IV$44,[18]BOP!$A$59:$IV$59,[18]BOP!#REF!,[18]BOP!#REF!,[18]BOP!$A$79:$IV$79,[18]BOP!$A$81:$IV$88,[18]BOP!#REF!</definedName>
    <definedName name="Z_9E0C4900_FFCC_11D1_98BA_00C04FC96ABD_.wvu.Rows" hidden="1">[18]BOP!$A$36:$IV$36,[18]BOP!$A$44:$IV$44,[18]BOP!$A$59:$IV$59,[18]BOP!#REF!,[18]BOP!#REF!,[18]BOP!$A$79:$IV$79,[18]BOP!$A$81:$IV$88,[18]BOP!#REF!</definedName>
    <definedName name="Z_9E0C4901_FFCC_11D1_98BA_00C04FC96ABD_.wvu.Rows" hidden="1">[18]BOP!$A$36:$IV$36,[18]BOP!$A$44:$IV$44,[18]BOP!$A$59:$IV$59,[18]BOP!#REF!,[18]BOP!#REF!,[18]BOP!$A$79:$IV$79,[18]BOP!$A$81:$IV$88,[18]BOP!#REF!</definedName>
    <definedName name="Z_9E0C4903_FFCC_11D1_98BA_00C04FC96ABD_.wvu.Rows" localSheetId="0" hidden="1">[18]BOP!$A$36:$IV$36,[18]BOP!$A$44:$IV$44,[18]BOP!$A$59:$IV$59,[18]BOP!#REF!,[18]BOP!#REF!,[18]BOP!$A$79:$IV$79,[18]BOP!$A$81:$IV$88,[18]BOP!#REF!,[18]BOP!#REF!</definedName>
    <definedName name="Z_9E0C4903_FFCC_11D1_98BA_00C04FC96ABD_.wvu.Rows" hidden="1">[18]BOP!$A$36:$IV$36,[18]BOP!$A$44:$IV$44,[18]BOP!$A$59:$IV$59,[18]BOP!#REF!,[18]BOP!#REF!,[18]BOP!$A$79:$IV$79,[18]BOP!$A$81:$IV$88,[18]BOP!#REF!,[18]BOP!#REF!</definedName>
    <definedName name="Z_9E0C4904_FFCC_11D1_98BA_00C04FC96ABD_.wvu.Rows" hidden="1">[18]BOP!$A$36:$IV$36,[18]BOP!$A$44:$IV$44,[18]BOP!$A$59:$IV$59,[18]BOP!#REF!,[18]BOP!#REF!,[18]BOP!$A$79:$IV$79,[18]BOP!$A$81:$IV$88,[18]BOP!#REF!,[18]BOP!#REF!</definedName>
    <definedName name="Z_9E0C4905_FFCC_11D1_98BA_00C04FC96ABD_.wvu.Rows" hidden="1">[18]BOP!$A$36:$IV$36,[18]BOP!$A$44:$IV$44,[18]BOP!$A$59:$IV$59,[18]BOP!#REF!,[18]BOP!#REF!,[18]BOP!$A$79:$IV$79</definedName>
    <definedName name="Z_A07BE8BB_75CF_435D_B62F_AC1B4F44DC30_.wvu.Cols" localSheetId="62" hidden="1">'T 6.1'!#REF!</definedName>
    <definedName name="Z_A07BE8BB_75CF_435D_B62F_AC1B4F44DC30_.wvu.PrintArea" localSheetId="62" hidden="1">'T 6.1'!$A$2:$I$44</definedName>
    <definedName name="Z_A07BE8BB_75CF_435D_B62F_AC1B4F44DC30_.wvu.Rows" localSheetId="62" hidden="1">'T 6.1'!#REF!</definedName>
    <definedName name="Z_A9EAD3C4_08E7_4685_86FF_2923C72DF704_.wvu.Cols" localSheetId="62" hidden="1">'T 6.1'!#REF!</definedName>
    <definedName name="Z_A9EAD3C4_08E7_4685_86FF_2923C72DF704_.wvu.PrintArea" localSheetId="62" hidden="1">'T 6.1'!$A$2:$I$44</definedName>
    <definedName name="Z_A9EAD3C4_08E7_4685_86FF_2923C72DF704_.wvu.Rows" localSheetId="62" hidden="1">'T 6.1'!#REF!</definedName>
    <definedName name="Z_B42A6DB0_4BBC_4C56_99FE_2A570E185D3E_.wvu.Cols" localSheetId="62" hidden="1">'T 6.1'!#REF!</definedName>
    <definedName name="Z_B42A6DB0_4BBC_4C56_99FE_2A570E185D3E_.wvu.PrintArea" localSheetId="62" hidden="1">'T 6.1'!$A$2:$I$44</definedName>
    <definedName name="Z_B42A6DB0_4BBC_4C56_99FE_2A570E185D3E_.wvu.Rows" localSheetId="62" hidden="1">'T 6.1'!#REF!</definedName>
    <definedName name="Z_C21FAE85_013A_11D2_98BD_00C04FC96ABD_.wvu.Rows" hidden="1">[18]BOP!$A$36:$IV$36,[18]BOP!$A$44:$IV$44,[18]BOP!$A$59:$IV$59,[18]BOP!#REF!,[18]BOP!#REF!,[18]BOP!$A$81:$IV$88</definedName>
    <definedName name="Z_C21FAE86_013A_11D2_98BD_00C04FC96ABD_.wvu.Rows" hidden="1">[18]BOP!$A$36:$IV$36,[18]BOP!$A$44:$IV$44,[18]BOP!$A$59:$IV$59,[18]BOP!#REF!,[18]BOP!#REF!,[18]BOP!$A$81:$IV$88</definedName>
    <definedName name="Z_C21FAE87_013A_11D2_98BD_00C04FC96ABD_.wvu.Rows" hidden="1">[18]BOP!$A$36:$IV$36,[18]BOP!$A$44:$IV$44,[18]BOP!$A$59:$IV$59,[18]BOP!#REF!,[18]BOP!#REF!,[18]BOP!$A$81:$IV$88</definedName>
    <definedName name="Z_C21FAE88_013A_11D2_98BD_00C04FC96ABD_.wvu.Rows" hidden="1">[18]BOP!$A$36:$IV$36,[18]BOP!$A$44:$IV$44,[18]BOP!$A$59:$IV$59,[18]BOP!#REF!,[18]BOP!#REF!,[18]BOP!$A$81:$IV$88</definedName>
    <definedName name="Z_C21FAE89_013A_11D2_98BD_00C04FC96ABD_.wvu.Rows" hidden="1">[18]BOP!$A$36:$IV$36,[18]BOP!$A$44:$IV$44,[18]BOP!$A$59:$IV$59,[18]BOP!#REF!,[18]BOP!#REF!,[18]BOP!$A$79:$IV$79,[18]BOP!$A$81:$IV$88,[18]BOP!#REF!</definedName>
    <definedName name="Z_C21FAE8A_013A_11D2_98BD_00C04FC96ABD_.wvu.Rows" hidden="1">[18]BOP!$A$36:$IV$36,[18]BOP!$A$44:$IV$44,[18]BOP!$A$59:$IV$59,[18]BOP!#REF!,[18]BOP!#REF!,[18]BOP!$A$79:$IV$79,[18]BOP!$A$81:$IV$88</definedName>
    <definedName name="Z_C21FAE8B_013A_11D2_98BD_00C04FC96ABD_.wvu.Rows" localSheetId="0" hidden="1">[18]BOP!$A$36:$IV$36,[18]BOP!$A$44:$IV$44,[18]BOP!$A$59:$IV$59,[18]BOP!#REF!,[18]BOP!#REF!,[18]BOP!$A$79:$IV$79,[18]BOP!#REF!</definedName>
    <definedName name="Z_C21FAE8B_013A_11D2_98BD_00C04FC96ABD_.wvu.Rows" localSheetId="115" hidden="1">[18]BOP!$A$36:$IV$36,[18]BOP!$A$44:$IV$44,[18]BOP!$A$59:$IV$59,[18]BOP!#REF!,[18]BOP!#REF!,[18]BOP!$A$79:$IV$79,[18]BOP!#REF!</definedName>
    <definedName name="Z_C21FAE8B_013A_11D2_98BD_00C04FC96ABD_.wvu.Rows" localSheetId="168" hidden="1">[18]BOP!$A$36:$IV$36,[18]BOP!$A$44:$IV$44,[18]BOP!$A$59:$IV$59,[18]BOP!#REF!,[18]BOP!#REF!,[18]BOP!$A$79:$IV$79,[18]BOP!#REF!</definedName>
    <definedName name="Z_C21FAE8B_013A_11D2_98BD_00C04FC96ABD_.wvu.Rows" localSheetId="169" hidden="1">[18]BOP!$A$36:$IV$36,[18]BOP!$A$44:$IV$44,[18]BOP!$A$59:$IV$59,[18]BOP!#REF!,[18]BOP!#REF!,[18]BOP!$A$79:$IV$79,[18]BOP!#REF!</definedName>
    <definedName name="Z_C21FAE8B_013A_11D2_98BD_00C04FC96ABD_.wvu.Rows" localSheetId="170" hidden="1">[18]BOP!$A$36:$IV$36,[18]BOP!$A$44:$IV$44,[18]BOP!$A$59:$IV$59,[18]BOP!#REF!,[18]BOP!#REF!,[18]BOP!$A$79:$IV$79,[18]BOP!#REF!</definedName>
    <definedName name="Z_C21FAE8B_013A_11D2_98BD_00C04FC96ABD_.wvu.Rows" localSheetId="171" hidden="1">[18]BOP!$A$36:$IV$36,[18]BOP!$A$44:$IV$44,[18]BOP!$A$59:$IV$59,[18]BOP!#REF!,[18]BOP!#REF!,[18]BOP!$A$79:$IV$79,[18]BOP!#REF!</definedName>
    <definedName name="Z_C21FAE8B_013A_11D2_98BD_00C04FC96ABD_.wvu.Rows" localSheetId="172" hidden="1">[18]BOP!$A$36:$IV$36,[18]BOP!$A$44:$IV$44,[18]BOP!$A$59:$IV$59,[18]BOP!#REF!,[18]BOP!#REF!,[18]BOP!$A$79:$IV$79,[18]BOP!#REF!</definedName>
    <definedName name="Z_C21FAE8B_013A_11D2_98BD_00C04FC96ABD_.wvu.Rows" localSheetId="181" hidden="1">[18]BOP!$A$36:$IV$36,[18]BOP!$A$44:$IV$44,[18]BOP!$A$59:$IV$59,[18]BOP!#REF!,[18]BOP!#REF!,[18]BOP!$A$79:$IV$79,[18]BOP!#REF!</definedName>
    <definedName name="Z_C21FAE8B_013A_11D2_98BD_00C04FC96ABD_.wvu.Rows" localSheetId="54" hidden="1">[18]BOP!$A$36:$IV$36,[18]BOP!$A$44:$IV$44,[18]BOP!$A$59:$IV$59,[18]BOP!#REF!,[18]BOP!#REF!,[18]BOP!$A$79:$IV$79,[18]BOP!#REF!</definedName>
    <definedName name="Z_C21FAE8B_013A_11D2_98BD_00C04FC96ABD_.wvu.Rows" localSheetId="55" hidden="1">[18]BOP!$A$36:$IV$36,[18]BOP!$A$44:$IV$44,[18]BOP!$A$59:$IV$59,[18]BOP!#REF!,[18]BOP!#REF!,[18]BOP!$A$79:$IV$79,[18]BOP!#REF!</definedName>
    <definedName name="Z_C21FAE8B_013A_11D2_98BD_00C04FC96ABD_.wvu.Rows" localSheetId="56" hidden="1">[18]BOP!$A$36:$IV$36,[18]BOP!$A$44:$IV$44,[18]BOP!$A$59:$IV$59,[18]BOP!#REF!,[18]BOP!#REF!,[18]BOP!$A$79:$IV$79,[18]BOP!#REF!</definedName>
    <definedName name="Z_C21FAE8B_013A_11D2_98BD_00C04FC96ABD_.wvu.Rows" localSheetId="57" hidden="1">[18]BOP!$A$36:$IV$36,[18]BOP!$A$44:$IV$44,[18]BOP!$A$59:$IV$59,[18]BOP!#REF!,[18]BOP!#REF!,[18]BOP!$A$79:$IV$79,[18]BOP!#REF!</definedName>
    <definedName name="Z_C21FAE8B_013A_11D2_98BD_00C04FC96ABD_.wvu.Rows" localSheetId="58" hidden="1">[18]BOP!$A$36:$IV$36,[18]BOP!$A$44:$IV$44,[18]BOP!$A$59:$IV$59,[18]BOP!#REF!,[18]BOP!#REF!,[18]BOP!$A$79:$IV$79,[18]BOP!#REF!</definedName>
    <definedName name="Z_C21FAE8B_013A_11D2_98BD_00C04FC96ABD_.wvu.Rows" localSheetId="59" hidden="1">[18]BOP!$A$36:$IV$36,[18]BOP!$A$44:$IV$44,[18]BOP!$A$59:$IV$59,[18]BOP!#REF!,[18]BOP!#REF!,[18]BOP!$A$79:$IV$79,[18]BOP!#REF!</definedName>
    <definedName name="Z_C21FAE8B_013A_11D2_98BD_00C04FC96ABD_.wvu.Rows" localSheetId="60" hidden="1">[18]BOP!$A$36:$IV$36,[18]BOP!$A$44:$IV$44,[18]BOP!$A$59:$IV$59,[18]BOP!#REF!,[18]BOP!#REF!,[18]BOP!$A$79:$IV$79,[18]BOP!#REF!</definedName>
    <definedName name="Z_C21FAE8B_013A_11D2_98BD_00C04FC96ABD_.wvu.Rows" localSheetId="61" hidden="1">[18]BOP!$A$36:$IV$36,[18]BOP!$A$44:$IV$44,[18]BOP!$A$59:$IV$59,[18]BOP!#REF!,[18]BOP!#REF!,[18]BOP!$A$79:$IV$79,[18]BOP!#REF!</definedName>
    <definedName name="Z_C21FAE8B_013A_11D2_98BD_00C04FC96ABD_.wvu.Rows" localSheetId="62" hidden="1">[18]BOP!$A$36:$IV$36,[18]BOP!$A$44:$IV$44,[18]BOP!$A$59:$IV$59,[18]BOP!#REF!,[18]BOP!#REF!,[18]BOP!$A$79:$IV$79,[18]BOP!#REF!</definedName>
    <definedName name="Z_C21FAE8B_013A_11D2_98BD_00C04FC96ABD_.wvu.Rows" localSheetId="86" hidden="1">[18]BOP!$A$36:$IV$36,[18]BOP!$A$44:$IV$44,[18]BOP!$A$59:$IV$59,[18]BOP!#REF!,[18]BOP!#REF!,[18]BOP!$A$79:$IV$79,[18]BOP!#REF!</definedName>
    <definedName name="Z_C21FAE8B_013A_11D2_98BD_00C04FC96ABD_.wvu.Rows" localSheetId="102" hidden="1">[18]BOP!$A$36:$IV$36,[18]BOP!$A$44:$IV$44,[18]BOP!$A$59:$IV$59,[18]BOP!#REF!,[18]BOP!#REF!,[18]BOP!$A$79:$IV$79,[18]BOP!#REF!</definedName>
    <definedName name="Z_C21FAE8B_013A_11D2_98BD_00C04FC96ABD_.wvu.Rows" localSheetId="112" hidden="1">[18]BOP!$A$36:$IV$36,[18]BOP!$A$44:$IV$44,[18]BOP!$A$59:$IV$59,[18]BOP!#REF!,[18]BOP!#REF!,[18]BOP!$A$79:$IV$79,[18]BOP!#REF!</definedName>
    <definedName name="Z_C21FAE8B_013A_11D2_98BD_00C04FC96ABD_.wvu.Rows" localSheetId="113" hidden="1">[18]BOP!$A$36:$IV$36,[18]BOP!$A$44:$IV$44,[18]BOP!$A$59:$IV$59,[18]BOP!#REF!,[18]BOP!#REF!,[18]BOP!$A$79:$IV$79,[18]BOP!#REF!</definedName>
    <definedName name="Z_C21FAE8B_013A_11D2_98BD_00C04FC96ABD_.wvu.Rows" localSheetId="114" hidden="1">[18]BOP!$A$36:$IV$36,[18]BOP!$A$44:$IV$44,[18]BOP!$A$59:$IV$59,[18]BOP!#REF!,[18]BOP!#REF!,[18]BOP!$A$79:$IV$79,[18]BOP!#REF!</definedName>
    <definedName name="Z_C21FAE8B_013A_11D2_98BD_00C04FC96ABD_.wvu.Rows" localSheetId="103" hidden="1">[18]BOP!$A$36:$IV$36,[18]BOP!$A$44:$IV$44,[18]BOP!$A$59:$IV$59,[18]BOP!#REF!,[18]BOP!#REF!,[18]BOP!$A$79:$IV$79,[18]BOP!#REF!</definedName>
    <definedName name="Z_C21FAE8B_013A_11D2_98BD_00C04FC96ABD_.wvu.Rows" localSheetId="104" hidden="1">[18]BOP!$A$36:$IV$36,[18]BOP!$A$44:$IV$44,[18]BOP!$A$59:$IV$59,[18]BOP!#REF!,[18]BOP!#REF!,[18]BOP!$A$79:$IV$79,[18]BOP!#REF!</definedName>
    <definedName name="Z_C21FAE8B_013A_11D2_98BD_00C04FC96ABD_.wvu.Rows" localSheetId="105" hidden="1">[18]BOP!$A$36:$IV$36,[18]BOP!$A$44:$IV$44,[18]BOP!$A$59:$IV$59,[18]BOP!#REF!,[18]BOP!#REF!,[18]BOP!$A$79:$IV$79,[18]BOP!#REF!</definedName>
    <definedName name="Z_C21FAE8B_013A_11D2_98BD_00C04FC96ABD_.wvu.Rows" localSheetId="106" hidden="1">[18]BOP!$A$36:$IV$36,[18]BOP!$A$44:$IV$44,[18]BOP!$A$59:$IV$59,[18]BOP!#REF!,[18]BOP!#REF!,[18]BOP!$A$79:$IV$79,[18]BOP!#REF!</definedName>
    <definedName name="Z_C21FAE8B_013A_11D2_98BD_00C04FC96ABD_.wvu.Rows" localSheetId="107" hidden="1">[18]BOP!$A$36:$IV$36,[18]BOP!$A$44:$IV$44,[18]BOP!$A$59:$IV$59,[18]BOP!#REF!,[18]BOP!#REF!,[18]BOP!$A$79:$IV$79,[18]BOP!#REF!</definedName>
    <definedName name="Z_C21FAE8B_013A_11D2_98BD_00C04FC96ABD_.wvu.Rows" localSheetId="108" hidden="1">[18]BOP!$A$36:$IV$36,[18]BOP!$A$44:$IV$44,[18]BOP!$A$59:$IV$59,[18]BOP!#REF!,[18]BOP!#REF!,[18]BOP!$A$79:$IV$79,[18]BOP!#REF!</definedName>
    <definedName name="Z_C21FAE8B_013A_11D2_98BD_00C04FC96ABD_.wvu.Rows" localSheetId="109" hidden="1">[18]BOP!$A$36:$IV$36,[18]BOP!$A$44:$IV$44,[18]BOP!$A$59:$IV$59,[18]BOP!#REF!,[18]BOP!#REF!,[18]BOP!$A$79:$IV$79,[18]BOP!#REF!</definedName>
    <definedName name="Z_C21FAE8B_013A_11D2_98BD_00C04FC96ABD_.wvu.Rows" localSheetId="110" hidden="1">[18]BOP!$A$36:$IV$36,[18]BOP!$A$44:$IV$44,[18]BOP!$A$59:$IV$59,[18]BOP!#REF!,[18]BOP!#REF!,[18]BOP!$A$79:$IV$79,[18]BOP!#REF!</definedName>
    <definedName name="Z_C21FAE8B_013A_11D2_98BD_00C04FC96ABD_.wvu.Rows" localSheetId="111" hidden="1">[18]BOP!$A$36:$IV$36,[18]BOP!$A$44:$IV$44,[18]BOP!$A$59:$IV$59,[18]BOP!#REF!,[18]BOP!#REF!,[18]BOP!$A$79:$IV$79,[18]BOP!#REF!</definedName>
    <definedName name="Z_C21FAE8B_013A_11D2_98BD_00C04FC96ABD_.wvu.Rows" hidden="1">[18]BOP!$A$36:$IV$36,[18]BOP!$A$44:$IV$44,[18]BOP!$A$59:$IV$59,[18]BOP!#REF!,[18]BOP!#REF!,[18]BOP!$A$79:$IV$79,[18]BOP!#REF!</definedName>
    <definedName name="Z_C21FAE8C_013A_11D2_98BD_00C04FC96ABD_.wvu.Rows" hidden="1">[18]BOP!$A$36:$IV$36,[18]BOP!$A$44:$IV$44,[18]BOP!$A$59:$IV$59,[18]BOP!#REF!,[18]BOP!#REF!,[18]BOP!$A$79:$IV$79,[18]BOP!$A$81:$IV$88,[18]BOP!#REF!</definedName>
    <definedName name="Z_C21FAE8D_013A_11D2_98BD_00C04FC96ABD_.wvu.Rows" hidden="1">[18]BOP!$A$36:$IV$36,[18]BOP!$A$44:$IV$44,[18]BOP!$A$59:$IV$59,[18]BOP!#REF!,[18]BOP!#REF!,[18]BOP!$A$79:$IV$79,[18]BOP!$A$81:$IV$88,[18]BOP!#REF!</definedName>
    <definedName name="Z_C21FAE8E_013A_11D2_98BD_00C04FC96ABD_.wvu.Rows" hidden="1">[18]BOP!$A$36:$IV$36,[18]BOP!$A$44:$IV$44,[18]BOP!$A$59:$IV$59,[18]BOP!#REF!,[18]BOP!#REF!,[18]BOP!$A$79:$IV$79,[18]BOP!$A$81:$IV$88,[18]BOP!#REF!</definedName>
    <definedName name="Z_C21FAE90_013A_11D2_98BD_00C04FC96ABD_.wvu.Rows" hidden="1">[18]BOP!$A$36:$IV$36,[18]BOP!$A$44:$IV$44,[18]BOP!$A$59:$IV$59,[18]BOP!#REF!,[18]BOP!#REF!,[18]BOP!$A$79:$IV$79,[18]BOP!$A$81:$IV$88,[18]BOP!#REF!,[18]BOP!#REF!</definedName>
    <definedName name="Z_C21FAE91_013A_11D2_98BD_00C04FC96ABD_.wvu.Rows" hidden="1">[18]BOP!$A$36:$IV$36,[18]BOP!$A$44:$IV$44,[18]BOP!$A$59:$IV$59,[18]BOP!#REF!,[18]BOP!#REF!,[18]BOP!$A$79:$IV$79,[18]BOP!$A$81:$IV$88,[18]BOP!#REF!,[18]BOP!#REF!</definedName>
    <definedName name="Z_C21FAE92_013A_11D2_98BD_00C04FC96ABD_.wvu.Rows" hidden="1">[18]BOP!$A$36:$IV$36,[18]BOP!$A$44:$IV$44,[18]BOP!$A$59:$IV$59,[18]BOP!#REF!,[18]BOP!#REF!,[18]BOP!$A$79:$IV$79</definedName>
    <definedName name="Z_CF25EF4A_FFAB_11D1_98B7_00C04FC96ABD_.wvu.Rows" hidden="1">[18]BOP!$A$36:$IV$36,[18]BOP!$A$44:$IV$44,[18]BOP!$A$59:$IV$59,[18]BOP!#REF!,[18]BOP!#REF!,[18]BOP!$A$81:$IV$88</definedName>
    <definedName name="Z_CF25EF4B_FFAB_11D1_98B7_00C04FC96ABD_.wvu.Rows" hidden="1">[18]BOP!$A$36:$IV$36,[18]BOP!$A$44:$IV$44,[18]BOP!$A$59:$IV$59,[18]BOP!#REF!,[18]BOP!#REF!,[18]BOP!$A$81:$IV$88</definedName>
    <definedName name="Z_CF25EF4C_FFAB_11D1_98B7_00C04FC96ABD_.wvu.Rows" hidden="1">[18]BOP!$A$36:$IV$36,[18]BOP!$A$44:$IV$44,[18]BOP!$A$59:$IV$59,[18]BOP!#REF!,[18]BOP!#REF!,[18]BOP!$A$81:$IV$88</definedName>
    <definedName name="Z_CF25EF4D_FFAB_11D1_98B7_00C04FC96ABD_.wvu.Rows" hidden="1">[18]BOP!$A$36:$IV$36,[18]BOP!$A$44:$IV$44,[18]BOP!$A$59:$IV$59,[18]BOP!#REF!,[18]BOP!#REF!,[18]BOP!$A$81:$IV$88</definedName>
    <definedName name="Z_CF25EF4E_FFAB_11D1_98B7_00C04FC96ABD_.wvu.Rows" hidden="1">[18]BOP!$A$36:$IV$36,[18]BOP!$A$44:$IV$44,[18]BOP!$A$59:$IV$59,[18]BOP!#REF!,[18]BOP!#REF!,[18]BOP!$A$79:$IV$79,[18]BOP!$A$81:$IV$88,[18]BOP!#REF!</definedName>
    <definedName name="Z_CF25EF4F_FFAB_11D1_98B7_00C04FC96ABD_.wvu.Rows" hidden="1">[18]BOP!$A$36:$IV$36,[18]BOP!$A$44:$IV$44,[18]BOP!$A$59:$IV$59,[18]BOP!#REF!,[18]BOP!#REF!,[18]BOP!$A$79:$IV$79,[18]BOP!$A$81:$IV$88</definedName>
    <definedName name="Z_CF25EF50_FFAB_11D1_98B7_00C04FC96ABD_.wvu.Rows" localSheetId="0" hidden="1">[18]BOP!$A$36:$IV$36,[18]BOP!$A$44:$IV$44,[18]BOP!$A$59:$IV$59,[18]BOP!#REF!,[18]BOP!#REF!,[18]BOP!$A$79:$IV$79,[18]BOP!#REF!</definedName>
    <definedName name="Z_CF25EF50_FFAB_11D1_98B7_00C04FC96ABD_.wvu.Rows" localSheetId="115" hidden="1">[18]BOP!$A$36:$IV$36,[18]BOP!$A$44:$IV$44,[18]BOP!$A$59:$IV$59,[18]BOP!#REF!,[18]BOP!#REF!,[18]BOP!$A$79:$IV$79,[18]BOP!#REF!</definedName>
    <definedName name="Z_CF25EF50_FFAB_11D1_98B7_00C04FC96ABD_.wvu.Rows" localSheetId="168" hidden="1">[18]BOP!$A$36:$IV$36,[18]BOP!$A$44:$IV$44,[18]BOP!$A$59:$IV$59,[18]BOP!#REF!,[18]BOP!#REF!,[18]BOP!$A$79:$IV$79,[18]BOP!#REF!</definedName>
    <definedName name="Z_CF25EF50_FFAB_11D1_98B7_00C04FC96ABD_.wvu.Rows" localSheetId="169" hidden="1">[18]BOP!$A$36:$IV$36,[18]BOP!$A$44:$IV$44,[18]BOP!$A$59:$IV$59,[18]BOP!#REF!,[18]BOP!#REF!,[18]BOP!$A$79:$IV$79,[18]BOP!#REF!</definedName>
    <definedName name="Z_CF25EF50_FFAB_11D1_98B7_00C04FC96ABD_.wvu.Rows" localSheetId="170" hidden="1">[18]BOP!$A$36:$IV$36,[18]BOP!$A$44:$IV$44,[18]BOP!$A$59:$IV$59,[18]BOP!#REF!,[18]BOP!#REF!,[18]BOP!$A$79:$IV$79,[18]BOP!#REF!</definedName>
    <definedName name="Z_CF25EF50_FFAB_11D1_98B7_00C04FC96ABD_.wvu.Rows" localSheetId="171" hidden="1">[18]BOP!$A$36:$IV$36,[18]BOP!$A$44:$IV$44,[18]BOP!$A$59:$IV$59,[18]BOP!#REF!,[18]BOP!#REF!,[18]BOP!$A$79:$IV$79,[18]BOP!#REF!</definedName>
    <definedName name="Z_CF25EF50_FFAB_11D1_98B7_00C04FC96ABD_.wvu.Rows" localSheetId="172" hidden="1">[18]BOP!$A$36:$IV$36,[18]BOP!$A$44:$IV$44,[18]BOP!$A$59:$IV$59,[18]BOP!#REF!,[18]BOP!#REF!,[18]BOP!$A$79:$IV$79,[18]BOP!#REF!</definedName>
    <definedName name="Z_CF25EF50_FFAB_11D1_98B7_00C04FC96ABD_.wvu.Rows" localSheetId="181" hidden="1">[18]BOP!$A$36:$IV$36,[18]BOP!$A$44:$IV$44,[18]BOP!$A$59:$IV$59,[18]BOP!#REF!,[18]BOP!#REF!,[18]BOP!$A$79:$IV$79,[18]BOP!#REF!</definedName>
    <definedName name="Z_CF25EF50_FFAB_11D1_98B7_00C04FC96ABD_.wvu.Rows" localSheetId="54" hidden="1">[18]BOP!$A$36:$IV$36,[18]BOP!$A$44:$IV$44,[18]BOP!$A$59:$IV$59,[18]BOP!#REF!,[18]BOP!#REF!,[18]BOP!$A$79:$IV$79,[18]BOP!#REF!</definedName>
    <definedName name="Z_CF25EF50_FFAB_11D1_98B7_00C04FC96ABD_.wvu.Rows" localSheetId="55" hidden="1">[18]BOP!$A$36:$IV$36,[18]BOP!$A$44:$IV$44,[18]BOP!$A$59:$IV$59,[18]BOP!#REF!,[18]BOP!#REF!,[18]BOP!$A$79:$IV$79,[18]BOP!#REF!</definedName>
    <definedName name="Z_CF25EF50_FFAB_11D1_98B7_00C04FC96ABD_.wvu.Rows" localSheetId="56" hidden="1">[18]BOP!$A$36:$IV$36,[18]BOP!$A$44:$IV$44,[18]BOP!$A$59:$IV$59,[18]BOP!#REF!,[18]BOP!#REF!,[18]BOP!$A$79:$IV$79,[18]BOP!#REF!</definedName>
    <definedName name="Z_CF25EF50_FFAB_11D1_98B7_00C04FC96ABD_.wvu.Rows" localSheetId="57" hidden="1">[18]BOP!$A$36:$IV$36,[18]BOP!$A$44:$IV$44,[18]BOP!$A$59:$IV$59,[18]BOP!#REF!,[18]BOP!#REF!,[18]BOP!$A$79:$IV$79,[18]BOP!#REF!</definedName>
    <definedName name="Z_CF25EF50_FFAB_11D1_98B7_00C04FC96ABD_.wvu.Rows" localSheetId="58" hidden="1">[18]BOP!$A$36:$IV$36,[18]BOP!$A$44:$IV$44,[18]BOP!$A$59:$IV$59,[18]BOP!#REF!,[18]BOP!#REF!,[18]BOP!$A$79:$IV$79,[18]BOP!#REF!</definedName>
    <definedName name="Z_CF25EF50_FFAB_11D1_98B7_00C04FC96ABD_.wvu.Rows" localSheetId="59" hidden="1">[18]BOP!$A$36:$IV$36,[18]BOP!$A$44:$IV$44,[18]BOP!$A$59:$IV$59,[18]BOP!#REF!,[18]BOP!#REF!,[18]BOP!$A$79:$IV$79,[18]BOP!#REF!</definedName>
    <definedName name="Z_CF25EF50_FFAB_11D1_98B7_00C04FC96ABD_.wvu.Rows" localSheetId="60" hidden="1">[18]BOP!$A$36:$IV$36,[18]BOP!$A$44:$IV$44,[18]BOP!$A$59:$IV$59,[18]BOP!#REF!,[18]BOP!#REF!,[18]BOP!$A$79:$IV$79,[18]BOP!#REF!</definedName>
    <definedName name="Z_CF25EF50_FFAB_11D1_98B7_00C04FC96ABD_.wvu.Rows" localSheetId="61" hidden="1">[18]BOP!$A$36:$IV$36,[18]BOP!$A$44:$IV$44,[18]BOP!$A$59:$IV$59,[18]BOP!#REF!,[18]BOP!#REF!,[18]BOP!$A$79:$IV$79,[18]BOP!#REF!</definedName>
    <definedName name="Z_CF25EF50_FFAB_11D1_98B7_00C04FC96ABD_.wvu.Rows" localSheetId="62" hidden="1">[18]BOP!$A$36:$IV$36,[18]BOP!$A$44:$IV$44,[18]BOP!$A$59:$IV$59,[18]BOP!#REF!,[18]BOP!#REF!,[18]BOP!$A$79:$IV$79,[18]BOP!#REF!</definedName>
    <definedName name="Z_CF25EF50_FFAB_11D1_98B7_00C04FC96ABD_.wvu.Rows" localSheetId="86" hidden="1">[18]BOP!$A$36:$IV$36,[18]BOP!$A$44:$IV$44,[18]BOP!$A$59:$IV$59,[18]BOP!#REF!,[18]BOP!#REF!,[18]BOP!$A$79:$IV$79,[18]BOP!#REF!</definedName>
    <definedName name="Z_CF25EF50_FFAB_11D1_98B7_00C04FC96ABD_.wvu.Rows" localSheetId="102" hidden="1">[18]BOP!$A$36:$IV$36,[18]BOP!$A$44:$IV$44,[18]BOP!$A$59:$IV$59,[18]BOP!#REF!,[18]BOP!#REF!,[18]BOP!$A$79:$IV$79,[18]BOP!#REF!</definedName>
    <definedName name="Z_CF25EF50_FFAB_11D1_98B7_00C04FC96ABD_.wvu.Rows" localSheetId="112" hidden="1">[18]BOP!$A$36:$IV$36,[18]BOP!$A$44:$IV$44,[18]BOP!$A$59:$IV$59,[18]BOP!#REF!,[18]BOP!#REF!,[18]BOP!$A$79:$IV$79,[18]BOP!#REF!</definedName>
    <definedName name="Z_CF25EF50_FFAB_11D1_98B7_00C04FC96ABD_.wvu.Rows" localSheetId="113" hidden="1">[18]BOP!$A$36:$IV$36,[18]BOP!$A$44:$IV$44,[18]BOP!$A$59:$IV$59,[18]BOP!#REF!,[18]BOP!#REF!,[18]BOP!$A$79:$IV$79,[18]BOP!#REF!</definedName>
    <definedName name="Z_CF25EF50_FFAB_11D1_98B7_00C04FC96ABD_.wvu.Rows" localSheetId="114" hidden="1">[18]BOP!$A$36:$IV$36,[18]BOP!$A$44:$IV$44,[18]BOP!$A$59:$IV$59,[18]BOP!#REF!,[18]BOP!#REF!,[18]BOP!$A$79:$IV$79,[18]BOP!#REF!</definedName>
    <definedName name="Z_CF25EF50_FFAB_11D1_98B7_00C04FC96ABD_.wvu.Rows" localSheetId="103" hidden="1">[18]BOP!$A$36:$IV$36,[18]BOP!$A$44:$IV$44,[18]BOP!$A$59:$IV$59,[18]BOP!#REF!,[18]BOP!#REF!,[18]BOP!$A$79:$IV$79,[18]BOP!#REF!</definedName>
    <definedName name="Z_CF25EF50_FFAB_11D1_98B7_00C04FC96ABD_.wvu.Rows" localSheetId="104" hidden="1">[18]BOP!$A$36:$IV$36,[18]BOP!$A$44:$IV$44,[18]BOP!$A$59:$IV$59,[18]BOP!#REF!,[18]BOP!#REF!,[18]BOP!$A$79:$IV$79,[18]BOP!#REF!</definedName>
    <definedName name="Z_CF25EF50_FFAB_11D1_98B7_00C04FC96ABD_.wvu.Rows" localSheetId="105" hidden="1">[18]BOP!$A$36:$IV$36,[18]BOP!$A$44:$IV$44,[18]BOP!$A$59:$IV$59,[18]BOP!#REF!,[18]BOP!#REF!,[18]BOP!$A$79:$IV$79,[18]BOP!#REF!</definedName>
    <definedName name="Z_CF25EF50_FFAB_11D1_98B7_00C04FC96ABD_.wvu.Rows" localSheetId="106" hidden="1">[18]BOP!$A$36:$IV$36,[18]BOP!$A$44:$IV$44,[18]BOP!$A$59:$IV$59,[18]BOP!#REF!,[18]BOP!#REF!,[18]BOP!$A$79:$IV$79,[18]BOP!#REF!</definedName>
    <definedName name="Z_CF25EF50_FFAB_11D1_98B7_00C04FC96ABD_.wvu.Rows" localSheetId="107" hidden="1">[18]BOP!$A$36:$IV$36,[18]BOP!$A$44:$IV$44,[18]BOP!$A$59:$IV$59,[18]BOP!#REF!,[18]BOP!#REF!,[18]BOP!$A$79:$IV$79,[18]BOP!#REF!</definedName>
    <definedName name="Z_CF25EF50_FFAB_11D1_98B7_00C04FC96ABD_.wvu.Rows" localSheetId="108" hidden="1">[18]BOP!$A$36:$IV$36,[18]BOP!$A$44:$IV$44,[18]BOP!$A$59:$IV$59,[18]BOP!#REF!,[18]BOP!#REF!,[18]BOP!$A$79:$IV$79,[18]BOP!#REF!</definedName>
    <definedName name="Z_CF25EF50_FFAB_11D1_98B7_00C04FC96ABD_.wvu.Rows" localSheetId="109" hidden="1">[18]BOP!$A$36:$IV$36,[18]BOP!$A$44:$IV$44,[18]BOP!$A$59:$IV$59,[18]BOP!#REF!,[18]BOP!#REF!,[18]BOP!$A$79:$IV$79,[18]BOP!#REF!</definedName>
    <definedName name="Z_CF25EF50_FFAB_11D1_98B7_00C04FC96ABD_.wvu.Rows" localSheetId="110" hidden="1">[18]BOP!$A$36:$IV$36,[18]BOP!$A$44:$IV$44,[18]BOP!$A$59:$IV$59,[18]BOP!#REF!,[18]BOP!#REF!,[18]BOP!$A$79:$IV$79,[18]BOP!#REF!</definedName>
    <definedName name="Z_CF25EF50_FFAB_11D1_98B7_00C04FC96ABD_.wvu.Rows" localSheetId="111" hidden="1">[18]BOP!$A$36:$IV$36,[18]BOP!$A$44:$IV$44,[18]BOP!$A$59:$IV$59,[18]BOP!#REF!,[18]BOP!#REF!,[18]BOP!$A$79:$IV$79,[18]BOP!#REF!</definedName>
    <definedName name="Z_CF25EF50_FFAB_11D1_98B7_00C04FC96ABD_.wvu.Rows" hidden="1">[18]BOP!$A$36:$IV$36,[18]BOP!$A$44:$IV$44,[18]BOP!$A$59:$IV$59,[18]BOP!#REF!,[18]BOP!#REF!,[18]BOP!$A$79:$IV$79,[18]BOP!#REF!</definedName>
    <definedName name="Z_CF25EF51_FFAB_11D1_98B7_00C04FC96ABD_.wvu.Rows" hidden="1">[18]BOP!$A$36:$IV$36,[18]BOP!$A$44:$IV$44,[18]BOP!$A$59:$IV$59,[18]BOP!#REF!,[18]BOP!#REF!,[18]BOP!$A$79:$IV$79,[18]BOP!$A$81:$IV$88,[18]BOP!#REF!</definedName>
    <definedName name="Z_CF25EF52_FFAB_11D1_98B7_00C04FC96ABD_.wvu.Rows" hidden="1">[18]BOP!$A$36:$IV$36,[18]BOP!$A$44:$IV$44,[18]BOP!$A$59:$IV$59,[18]BOP!#REF!,[18]BOP!#REF!,[18]BOP!$A$79:$IV$79,[18]BOP!$A$81:$IV$88,[18]BOP!#REF!</definedName>
    <definedName name="Z_CF25EF53_FFAB_11D1_98B7_00C04FC96ABD_.wvu.Rows" hidden="1">[18]BOP!$A$36:$IV$36,[18]BOP!$A$44:$IV$44,[18]BOP!$A$59:$IV$59,[18]BOP!#REF!,[18]BOP!#REF!,[18]BOP!$A$79:$IV$79,[18]BOP!$A$81:$IV$88,[18]BOP!#REF!</definedName>
    <definedName name="Z_CF25EF55_FFAB_11D1_98B7_00C04FC96ABD_.wvu.Rows" hidden="1">[18]BOP!$A$36:$IV$36,[18]BOP!$A$44:$IV$44,[18]BOP!$A$59:$IV$59,[18]BOP!#REF!,[18]BOP!#REF!,[18]BOP!$A$79:$IV$79,[18]BOP!$A$81:$IV$88,[18]BOP!#REF!,[18]BOP!#REF!</definedName>
    <definedName name="Z_CF25EF56_FFAB_11D1_98B7_00C04FC96ABD_.wvu.Rows" hidden="1">[18]BOP!$A$36:$IV$36,[18]BOP!$A$44:$IV$44,[18]BOP!$A$59:$IV$59,[18]BOP!#REF!,[18]BOP!#REF!,[18]BOP!$A$79:$IV$79,[18]BOP!$A$81:$IV$88,[18]BOP!#REF!,[18]BOP!#REF!</definedName>
    <definedName name="Z_CF25EF57_FFAB_11D1_98B7_00C04FC96ABD_.wvu.Rows" hidden="1">[18]BOP!$A$36:$IV$36,[18]BOP!$A$44:$IV$44,[18]BOP!$A$59:$IV$59,[18]BOP!#REF!,[18]BOP!#REF!,[18]BOP!$A$79:$IV$79</definedName>
    <definedName name="Z_EA8011E5_017A_11D2_98BD_00C04FC96ABD_.wvu.Rows" hidden="1">[18]BOP!$A$36:$IV$36,[18]BOP!$A$44:$IV$44,[18]BOP!$A$59:$IV$59,[18]BOP!#REF!,[18]BOP!#REF!,[18]BOP!$A$79:$IV$79,[18]BOP!$A$81:$IV$88</definedName>
    <definedName name="Z_EA8011E6_017A_11D2_98BD_00C04FC96ABD_.wvu.Rows" localSheetId="0" hidden="1">[18]BOP!$A$36:$IV$36,[18]BOP!$A$44:$IV$44,[18]BOP!$A$59:$IV$59,[18]BOP!#REF!,[18]BOP!#REF!,[18]BOP!$A$79:$IV$79,[18]BOP!#REF!</definedName>
    <definedName name="Z_EA8011E6_017A_11D2_98BD_00C04FC96ABD_.wvu.Rows" localSheetId="115" hidden="1">[18]BOP!$A$36:$IV$36,[18]BOP!$A$44:$IV$44,[18]BOP!$A$59:$IV$59,[18]BOP!#REF!,[18]BOP!#REF!,[18]BOP!$A$79:$IV$79,[18]BOP!#REF!</definedName>
    <definedName name="Z_EA8011E6_017A_11D2_98BD_00C04FC96ABD_.wvu.Rows" localSheetId="168" hidden="1">[18]BOP!$A$36:$IV$36,[18]BOP!$A$44:$IV$44,[18]BOP!$A$59:$IV$59,[18]BOP!#REF!,[18]BOP!#REF!,[18]BOP!$A$79:$IV$79,[18]BOP!#REF!</definedName>
    <definedName name="Z_EA8011E6_017A_11D2_98BD_00C04FC96ABD_.wvu.Rows" localSheetId="169" hidden="1">[18]BOP!$A$36:$IV$36,[18]BOP!$A$44:$IV$44,[18]BOP!$A$59:$IV$59,[18]BOP!#REF!,[18]BOP!#REF!,[18]BOP!$A$79:$IV$79,[18]BOP!#REF!</definedName>
    <definedName name="Z_EA8011E6_017A_11D2_98BD_00C04FC96ABD_.wvu.Rows" localSheetId="170" hidden="1">[18]BOP!$A$36:$IV$36,[18]BOP!$A$44:$IV$44,[18]BOP!$A$59:$IV$59,[18]BOP!#REF!,[18]BOP!#REF!,[18]BOP!$A$79:$IV$79,[18]BOP!#REF!</definedName>
    <definedName name="Z_EA8011E6_017A_11D2_98BD_00C04FC96ABD_.wvu.Rows" localSheetId="171" hidden="1">[18]BOP!$A$36:$IV$36,[18]BOP!$A$44:$IV$44,[18]BOP!$A$59:$IV$59,[18]BOP!#REF!,[18]BOP!#REF!,[18]BOP!$A$79:$IV$79,[18]BOP!#REF!</definedName>
    <definedName name="Z_EA8011E6_017A_11D2_98BD_00C04FC96ABD_.wvu.Rows" localSheetId="172" hidden="1">[18]BOP!$A$36:$IV$36,[18]BOP!$A$44:$IV$44,[18]BOP!$A$59:$IV$59,[18]BOP!#REF!,[18]BOP!#REF!,[18]BOP!$A$79:$IV$79,[18]BOP!#REF!</definedName>
    <definedName name="Z_EA8011E6_017A_11D2_98BD_00C04FC96ABD_.wvu.Rows" localSheetId="181" hidden="1">[18]BOP!$A$36:$IV$36,[18]BOP!$A$44:$IV$44,[18]BOP!$A$59:$IV$59,[18]BOP!#REF!,[18]BOP!#REF!,[18]BOP!$A$79:$IV$79,[18]BOP!#REF!</definedName>
    <definedName name="Z_EA8011E6_017A_11D2_98BD_00C04FC96ABD_.wvu.Rows" localSheetId="54" hidden="1">[18]BOP!$A$36:$IV$36,[18]BOP!$A$44:$IV$44,[18]BOP!$A$59:$IV$59,[18]BOP!#REF!,[18]BOP!#REF!,[18]BOP!$A$79:$IV$79,[18]BOP!#REF!</definedName>
    <definedName name="Z_EA8011E6_017A_11D2_98BD_00C04FC96ABD_.wvu.Rows" localSheetId="55" hidden="1">[18]BOP!$A$36:$IV$36,[18]BOP!$A$44:$IV$44,[18]BOP!$A$59:$IV$59,[18]BOP!#REF!,[18]BOP!#REF!,[18]BOP!$A$79:$IV$79,[18]BOP!#REF!</definedName>
    <definedName name="Z_EA8011E6_017A_11D2_98BD_00C04FC96ABD_.wvu.Rows" localSheetId="56" hidden="1">[18]BOP!$A$36:$IV$36,[18]BOP!$A$44:$IV$44,[18]BOP!$A$59:$IV$59,[18]BOP!#REF!,[18]BOP!#REF!,[18]BOP!$A$79:$IV$79,[18]BOP!#REF!</definedName>
    <definedName name="Z_EA8011E6_017A_11D2_98BD_00C04FC96ABD_.wvu.Rows" localSheetId="57" hidden="1">[18]BOP!$A$36:$IV$36,[18]BOP!$A$44:$IV$44,[18]BOP!$A$59:$IV$59,[18]BOP!#REF!,[18]BOP!#REF!,[18]BOP!$A$79:$IV$79,[18]BOP!#REF!</definedName>
    <definedName name="Z_EA8011E6_017A_11D2_98BD_00C04FC96ABD_.wvu.Rows" localSheetId="58" hidden="1">[18]BOP!$A$36:$IV$36,[18]BOP!$A$44:$IV$44,[18]BOP!$A$59:$IV$59,[18]BOP!#REF!,[18]BOP!#REF!,[18]BOP!$A$79:$IV$79,[18]BOP!#REF!</definedName>
    <definedName name="Z_EA8011E6_017A_11D2_98BD_00C04FC96ABD_.wvu.Rows" localSheetId="59" hidden="1">[18]BOP!$A$36:$IV$36,[18]BOP!$A$44:$IV$44,[18]BOP!$A$59:$IV$59,[18]BOP!#REF!,[18]BOP!#REF!,[18]BOP!$A$79:$IV$79,[18]BOP!#REF!</definedName>
    <definedName name="Z_EA8011E6_017A_11D2_98BD_00C04FC96ABD_.wvu.Rows" localSheetId="60" hidden="1">[18]BOP!$A$36:$IV$36,[18]BOP!$A$44:$IV$44,[18]BOP!$A$59:$IV$59,[18]BOP!#REF!,[18]BOP!#REF!,[18]BOP!$A$79:$IV$79,[18]BOP!#REF!</definedName>
    <definedName name="Z_EA8011E6_017A_11D2_98BD_00C04FC96ABD_.wvu.Rows" localSheetId="61" hidden="1">[18]BOP!$A$36:$IV$36,[18]BOP!$A$44:$IV$44,[18]BOP!$A$59:$IV$59,[18]BOP!#REF!,[18]BOP!#REF!,[18]BOP!$A$79:$IV$79,[18]BOP!#REF!</definedName>
    <definedName name="Z_EA8011E6_017A_11D2_98BD_00C04FC96ABD_.wvu.Rows" localSheetId="62" hidden="1">[18]BOP!$A$36:$IV$36,[18]BOP!$A$44:$IV$44,[18]BOP!$A$59:$IV$59,[18]BOP!#REF!,[18]BOP!#REF!,[18]BOP!$A$79:$IV$79,[18]BOP!#REF!</definedName>
    <definedName name="Z_EA8011E6_017A_11D2_98BD_00C04FC96ABD_.wvu.Rows" localSheetId="86" hidden="1">[18]BOP!$A$36:$IV$36,[18]BOP!$A$44:$IV$44,[18]BOP!$A$59:$IV$59,[18]BOP!#REF!,[18]BOP!#REF!,[18]BOP!$A$79:$IV$79,[18]BOP!#REF!</definedName>
    <definedName name="Z_EA8011E6_017A_11D2_98BD_00C04FC96ABD_.wvu.Rows" localSheetId="102" hidden="1">[18]BOP!$A$36:$IV$36,[18]BOP!$A$44:$IV$44,[18]BOP!$A$59:$IV$59,[18]BOP!#REF!,[18]BOP!#REF!,[18]BOP!$A$79:$IV$79,[18]BOP!#REF!</definedName>
    <definedName name="Z_EA8011E6_017A_11D2_98BD_00C04FC96ABD_.wvu.Rows" localSheetId="112" hidden="1">[18]BOP!$A$36:$IV$36,[18]BOP!$A$44:$IV$44,[18]BOP!$A$59:$IV$59,[18]BOP!#REF!,[18]BOP!#REF!,[18]BOP!$A$79:$IV$79,[18]BOP!#REF!</definedName>
    <definedName name="Z_EA8011E6_017A_11D2_98BD_00C04FC96ABD_.wvu.Rows" localSheetId="113" hidden="1">[18]BOP!$A$36:$IV$36,[18]BOP!$A$44:$IV$44,[18]BOP!$A$59:$IV$59,[18]BOP!#REF!,[18]BOP!#REF!,[18]BOP!$A$79:$IV$79,[18]BOP!#REF!</definedName>
    <definedName name="Z_EA8011E6_017A_11D2_98BD_00C04FC96ABD_.wvu.Rows" localSheetId="114" hidden="1">[18]BOP!$A$36:$IV$36,[18]BOP!$A$44:$IV$44,[18]BOP!$A$59:$IV$59,[18]BOP!#REF!,[18]BOP!#REF!,[18]BOP!$A$79:$IV$79,[18]BOP!#REF!</definedName>
    <definedName name="Z_EA8011E6_017A_11D2_98BD_00C04FC96ABD_.wvu.Rows" localSheetId="103" hidden="1">[18]BOP!$A$36:$IV$36,[18]BOP!$A$44:$IV$44,[18]BOP!$A$59:$IV$59,[18]BOP!#REF!,[18]BOP!#REF!,[18]BOP!$A$79:$IV$79,[18]BOP!#REF!</definedName>
    <definedName name="Z_EA8011E6_017A_11D2_98BD_00C04FC96ABD_.wvu.Rows" localSheetId="104" hidden="1">[18]BOP!$A$36:$IV$36,[18]BOP!$A$44:$IV$44,[18]BOP!$A$59:$IV$59,[18]BOP!#REF!,[18]BOP!#REF!,[18]BOP!$A$79:$IV$79,[18]BOP!#REF!</definedName>
    <definedName name="Z_EA8011E6_017A_11D2_98BD_00C04FC96ABD_.wvu.Rows" localSheetId="105" hidden="1">[18]BOP!$A$36:$IV$36,[18]BOP!$A$44:$IV$44,[18]BOP!$A$59:$IV$59,[18]BOP!#REF!,[18]BOP!#REF!,[18]BOP!$A$79:$IV$79,[18]BOP!#REF!</definedName>
    <definedName name="Z_EA8011E6_017A_11D2_98BD_00C04FC96ABD_.wvu.Rows" localSheetId="106" hidden="1">[18]BOP!$A$36:$IV$36,[18]BOP!$A$44:$IV$44,[18]BOP!$A$59:$IV$59,[18]BOP!#REF!,[18]BOP!#REF!,[18]BOP!$A$79:$IV$79,[18]BOP!#REF!</definedName>
    <definedName name="Z_EA8011E6_017A_11D2_98BD_00C04FC96ABD_.wvu.Rows" localSheetId="107" hidden="1">[18]BOP!$A$36:$IV$36,[18]BOP!$A$44:$IV$44,[18]BOP!$A$59:$IV$59,[18]BOP!#REF!,[18]BOP!#REF!,[18]BOP!$A$79:$IV$79,[18]BOP!#REF!</definedName>
    <definedName name="Z_EA8011E6_017A_11D2_98BD_00C04FC96ABD_.wvu.Rows" localSheetId="108" hidden="1">[18]BOP!$A$36:$IV$36,[18]BOP!$A$44:$IV$44,[18]BOP!$A$59:$IV$59,[18]BOP!#REF!,[18]BOP!#REF!,[18]BOP!$A$79:$IV$79,[18]BOP!#REF!</definedName>
    <definedName name="Z_EA8011E6_017A_11D2_98BD_00C04FC96ABD_.wvu.Rows" localSheetId="109" hidden="1">[18]BOP!$A$36:$IV$36,[18]BOP!$A$44:$IV$44,[18]BOP!$A$59:$IV$59,[18]BOP!#REF!,[18]BOP!#REF!,[18]BOP!$A$79:$IV$79,[18]BOP!#REF!</definedName>
    <definedName name="Z_EA8011E6_017A_11D2_98BD_00C04FC96ABD_.wvu.Rows" localSheetId="110" hidden="1">[18]BOP!$A$36:$IV$36,[18]BOP!$A$44:$IV$44,[18]BOP!$A$59:$IV$59,[18]BOP!#REF!,[18]BOP!#REF!,[18]BOP!$A$79:$IV$79,[18]BOP!#REF!</definedName>
    <definedName name="Z_EA8011E6_017A_11D2_98BD_00C04FC96ABD_.wvu.Rows" localSheetId="111" hidden="1">[18]BOP!$A$36:$IV$36,[18]BOP!$A$44:$IV$44,[18]BOP!$A$59:$IV$59,[18]BOP!#REF!,[18]BOP!#REF!,[18]BOP!$A$79:$IV$79,[18]BOP!#REF!</definedName>
    <definedName name="Z_EA8011E6_017A_11D2_98BD_00C04FC96ABD_.wvu.Rows" hidden="1">[18]BOP!$A$36:$IV$36,[18]BOP!$A$44:$IV$44,[18]BOP!$A$59:$IV$59,[18]BOP!#REF!,[18]BOP!#REF!,[18]BOP!$A$79:$IV$79,[18]BOP!#REF!</definedName>
    <definedName name="Z_EA8011E9_017A_11D2_98BD_00C04FC96ABD_.wvu.Rows" hidden="1">[18]BOP!$A$36:$IV$36,[18]BOP!$A$44:$IV$44,[18]BOP!$A$59:$IV$59,[18]BOP!#REF!,[18]BOP!#REF!,[18]BOP!$A$79:$IV$79,[18]BOP!$A$81:$IV$88,[18]BOP!#REF!</definedName>
    <definedName name="Z_EA8011EC_017A_11D2_98BD_00C04FC96ABD_.wvu.Rows" hidden="1">[18]BOP!$A$36:$IV$36,[18]BOP!$A$44:$IV$44,[18]BOP!$A$59:$IV$59,[18]BOP!#REF!,[18]BOP!#REF!,[18]BOP!$A$79:$IV$79,[18]BOP!$A$81:$IV$88,[18]BOP!#REF!,[18]BOP!#REF!</definedName>
    <definedName name="Z_EA86CE3A_00A2_11D2_98BC_00C04FC96ABD_.wvu.Rows" hidden="1">[18]BOP!$A$36:$IV$36,[18]BOP!$A$44:$IV$44,[18]BOP!$A$59:$IV$59,[18]BOP!#REF!,[18]BOP!#REF!,[18]BOP!$A$81:$IV$88</definedName>
    <definedName name="Z_EA86CE3B_00A2_11D2_98BC_00C04FC96ABD_.wvu.Rows" hidden="1">[18]BOP!$A$36:$IV$36,[18]BOP!$A$44:$IV$44,[18]BOP!$A$59:$IV$59,[18]BOP!#REF!,[18]BOP!#REF!,[18]BOP!$A$81:$IV$88</definedName>
    <definedName name="Z_EA86CE3C_00A2_11D2_98BC_00C04FC96ABD_.wvu.Rows" hidden="1">[18]BOP!$A$36:$IV$36,[18]BOP!$A$44:$IV$44,[18]BOP!$A$59:$IV$59,[18]BOP!#REF!,[18]BOP!#REF!,[18]BOP!$A$81:$IV$88</definedName>
    <definedName name="Z_EA86CE3D_00A2_11D2_98BC_00C04FC96ABD_.wvu.Rows" hidden="1">[18]BOP!$A$36:$IV$36,[18]BOP!$A$44:$IV$44,[18]BOP!$A$59:$IV$59,[18]BOP!#REF!,[18]BOP!#REF!,[18]BOP!$A$81:$IV$88</definedName>
    <definedName name="Z_EA86CE3E_00A2_11D2_98BC_00C04FC96ABD_.wvu.Rows" hidden="1">[18]BOP!$A$36:$IV$36,[18]BOP!$A$44:$IV$44,[18]BOP!$A$59:$IV$59,[18]BOP!#REF!,[18]BOP!#REF!,[18]BOP!$A$79:$IV$79,[18]BOP!$A$81:$IV$88,[18]BOP!#REF!</definedName>
    <definedName name="Z_EA86CE3F_00A2_11D2_98BC_00C04FC96ABD_.wvu.Rows" hidden="1">[18]BOP!$A$36:$IV$36,[18]BOP!$A$44:$IV$44,[18]BOP!$A$59:$IV$59,[18]BOP!#REF!,[18]BOP!#REF!,[18]BOP!$A$79:$IV$79,[18]BOP!$A$81:$IV$88</definedName>
    <definedName name="Z_EA86CE40_00A2_11D2_98BC_00C04FC96ABD_.wvu.Rows" localSheetId="0" hidden="1">[18]BOP!$A$36:$IV$36,[18]BOP!$A$44:$IV$44,[18]BOP!$A$59:$IV$59,[18]BOP!#REF!,[18]BOP!#REF!,[18]BOP!$A$79:$IV$79,[18]BOP!#REF!</definedName>
    <definedName name="Z_EA86CE40_00A2_11D2_98BC_00C04FC96ABD_.wvu.Rows" localSheetId="115" hidden="1">[18]BOP!$A$36:$IV$36,[18]BOP!$A$44:$IV$44,[18]BOP!$A$59:$IV$59,[18]BOP!#REF!,[18]BOP!#REF!,[18]BOP!$A$79:$IV$79,[18]BOP!#REF!</definedName>
    <definedName name="Z_EA86CE40_00A2_11D2_98BC_00C04FC96ABD_.wvu.Rows" localSheetId="168" hidden="1">[18]BOP!$A$36:$IV$36,[18]BOP!$A$44:$IV$44,[18]BOP!$A$59:$IV$59,[18]BOP!#REF!,[18]BOP!#REF!,[18]BOP!$A$79:$IV$79,[18]BOP!#REF!</definedName>
    <definedName name="Z_EA86CE40_00A2_11D2_98BC_00C04FC96ABD_.wvu.Rows" localSheetId="169" hidden="1">[18]BOP!$A$36:$IV$36,[18]BOP!$A$44:$IV$44,[18]BOP!$A$59:$IV$59,[18]BOP!#REF!,[18]BOP!#REF!,[18]BOP!$A$79:$IV$79,[18]BOP!#REF!</definedName>
    <definedName name="Z_EA86CE40_00A2_11D2_98BC_00C04FC96ABD_.wvu.Rows" localSheetId="170" hidden="1">[18]BOP!$A$36:$IV$36,[18]BOP!$A$44:$IV$44,[18]BOP!$A$59:$IV$59,[18]BOP!#REF!,[18]BOP!#REF!,[18]BOP!$A$79:$IV$79,[18]BOP!#REF!</definedName>
    <definedName name="Z_EA86CE40_00A2_11D2_98BC_00C04FC96ABD_.wvu.Rows" localSheetId="171" hidden="1">[18]BOP!$A$36:$IV$36,[18]BOP!$A$44:$IV$44,[18]BOP!$A$59:$IV$59,[18]BOP!#REF!,[18]BOP!#REF!,[18]BOP!$A$79:$IV$79,[18]BOP!#REF!</definedName>
    <definedName name="Z_EA86CE40_00A2_11D2_98BC_00C04FC96ABD_.wvu.Rows" localSheetId="172" hidden="1">[18]BOP!$A$36:$IV$36,[18]BOP!$A$44:$IV$44,[18]BOP!$A$59:$IV$59,[18]BOP!#REF!,[18]BOP!#REF!,[18]BOP!$A$79:$IV$79,[18]BOP!#REF!</definedName>
    <definedName name="Z_EA86CE40_00A2_11D2_98BC_00C04FC96ABD_.wvu.Rows" localSheetId="181" hidden="1">[18]BOP!$A$36:$IV$36,[18]BOP!$A$44:$IV$44,[18]BOP!$A$59:$IV$59,[18]BOP!#REF!,[18]BOP!#REF!,[18]BOP!$A$79:$IV$79,[18]BOP!#REF!</definedName>
    <definedName name="Z_EA86CE40_00A2_11D2_98BC_00C04FC96ABD_.wvu.Rows" localSheetId="54" hidden="1">[18]BOP!$A$36:$IV$36,[18]BOP!$A$44:$IV$44,[18]BOP!$A$59:$IV$59,[18]BOP!#REF!,[18]BOP!#REF!,[18]BOP!$A$79:$IV$79,[18]BOP!#REF!</definedName>
    <definedName name="Z_EA86CE40_00A2_11D2_98BC_00C04FC96ABD_.wvu.Rows" localSheetId="55" hidden="1">[18]BOP!$A$36:$IV$36,[18]BOP!$A$44:$IV$44,[18]BOP!$A$59:$IV$59,[18]BOP!#REF!,[18]BOP!#REF!,[18]BOP!$A$79:$IV$79,[18]BOP!#REF!</definedName>
    <definedName name="Z_EA86CE40_00A2_11D2_98BC_00C04FC96ABD_.wvu.Rows" localSheetId="56" hidden="1">[18]BOP!$A$36:$IV$36,[18]BOP!$A$44:$IV$44,[18]BOP!$A$59:$IV$59,[18]BOP!#REF!,[18]BOP!#REF!,[18]BOP!$A$79:$IV$79,[18]BOP!#REF!</definedName>
    <definedName name="Z_EA86CE40_00A2_11D2_98BC_00C04FC96ABD_.wvu.Rows" localSheetId="57" hidden="1">[18]BOP!$A$36:$IV$36,[18]BOP!$A$44:$IV$44,[18]BOP!$A$59:$IV$59,[18]BOP!#REF!,[18]BOP!#REF!,[18]BOP!$A$79:$IV$79,[18]BOP!#REF!</definedName>
    <definedName name="Z_EA86CE40_00A2_11D2_98BC_00C04FC96ABD_.wvu.Rows" localSheetId="58" hidden="1">[18]BOP!$A$36:$IV$36,[18]BOP!$A$44:$IV$44,[18]BOP!$A$59:$IV$59,[18]BOP!#REF!,[18]BOP!#REF!,[18]BOP!$A$79:$IV$79,[18]BOP!#REF!</definedName>
    <definedName name="Z_EA86CE40_00A2_11D2_98BC_00C04FC96ABD_.wvu.Rows" localSheetId="59" hidden="1">[18]BOP!$A$36:$IV$36,[18]BOP!$A$44:$IV$44,[18]BOP!$A$59:$IV$59,[18]BOP!#REF!,[18]BOP!#REF!,[18]BOP!$A$79:$IV$79,[18]BOP!#REF!</definedName>
    <definedName name="Z_EA86CE40_00A2_11D2_98BC_00C04FC96ABD_.wvu.Rows" localSheetId="60" hidden="1">[18]BOP!$A$36:$IV$36,[18]BOP!$A$44:$IV$44,[18]BOP!$A$59:$IV$59,[18]BOP!#REF!,[18]BOP!#REF!,[18]BOP!$A$79:$IV$79,[18]BOP!#REF!</definedName>
    <definedName name="Z_EA86CE40_00A2_11D2_98BC_00C04FC96ABD_.wvu.Rows" localSheetId="61" hidden="1">[18]BOP!$A$36:$IV$36,[18]BOP!$A$44:$IV$44,[18]BOP!$A$59:$IV$59,[18]BOP!#REF!,[18]BOP!#REF!,[18]BOP!$A$79:$IV$79,[18]BOP!#REF!</definedName>
    <definedName name="Z_EA86CE40_00A2_11D2_98BC_00C04FC96ABD_.wvu.Rows" localSheetId="62" hidden="1">[18]BOP!$A$36:$IV$36,[18]BOP!$A$44:$IV$44,[18]BOP!$A$59:$IV$59,[18]BOP!#REF!,[18]BOP!#REF!,[18]BOP!$A$79:$IV$79,[18]BOP!#REF!</definedName>
    <definedName name="Z_EA86CE40_00A2_11D2_98BC_00C04FC96ABD_.wvu.Rows" localSheetId="86" hidden="1">[18]BOP!$A$36:$IV$36,[18]BOP!$A$44:$IV$44,[18]BOP!$A$59:$IV$59,[18]BOP!#REF!,[18]BOP!#REF!,[18]BOP!$A$79:$IV$79,[18]BOP!#REF!</definedName>
    <definedName name="Z_EA86CE40_00A2_11D2_98BC_00C04FC96ABD_.wvu.Rows" localSheetId="102" hidden="1">[18]BOP!$A$36:$IV$36,[18]BOP!$A$44:$IV$44,[18]BOP!$A$59:$IV$59,[18]BOP!#REF!,[18]BOP!#REF!,[18]BOP!$A$79:$IV$79,[18]BOP!#REF!</definedName>
    <definedName name="Z_EA86CE40_00A2_11D2_98BC_00C04FC96ABD_.wvu.Rows" localSheetId="112" hidden="1">[18]BOP!$A$36:$IV$36,[18]BOP!$A$44:$IV$44,[18]BOP!$A$59:$IV$59,[18]BOP!#REF!,[18]BOP!#REF!,[18]BOP!$A$79:$IV$79,[18]BOP!#REF!</definedName>
    <definedName name="Z_EA86CE40_00A2_11D2_98BC_00C04FC96ABD_.wvu.Rows" localSheetId="113" hidden="1">[18]BOP!$A$36:$IV$36,[18]BOP!$A$44:$IV$44,[18]BOP!$A$59:$IV$59,[18]BOP!#REF!,[18]BOP!#REF!,[18]BOP!$A$79:$IV$79,[18]BOP!#REF!</definedName>
    <definedName name="Z_EA86CE40_00A2_11D2_98BC_00C04FC96ABD_.wvu.Rows" localSheetId="114" hidden="1">[18]BOP!$A$36:$IV$36,[18]BOP!$A$44:$IV$44,[18]BOP!$A$59:$IV$59,[18]BOP!#REF!,[18]BOP!#REF!,[18]BOP!$A$79:$IV$79,[18]BOP!#REF!</definedName>
    <definedName name="Z_EA86CE40_00A2_11D2_98BC_00C04FC96ABD_.wvu.Rows" localSheetId="103" hidden="1">[18]BOP!$A$36:$IV$36,[18]BOP!$A$44:$IV$44,[18]BOP!$A$59:$IV$59,[18]BOP!#REF!,[18]BOP!#REF!,[18]BOP!$A$79:$IV$79,[18]BOP!#REF!</definedName>
    <definedName name="Z_EA86CE40_00A2_11D2_98BC_00C04FC96ABD_.wvu.Rows" localSheetId="104" hidden="1">[18]BOP!$A$36:$IV$36,[18]BOP!$A$44:$IV$44,[18]BOP!$A$59:$IV$59,[18]BOP!#REF!,[18]BOP!#REF!,[18]BOP!$A$79:$IV$79,[18]BOP!#REF!</definedName>
    <definedName name="Z_EA86CE40_00A2_11D2_98BC_00C04FC96ABD_.wvu.Rows" localSheetId="105" hidden="1">[18]BOP!$A$36:$IV$36,[18]BOP!$A$44:$IV$44,[18]BOP!$A$59:$IV$59,[18]BOP!#REF!,[18]BOP!#REF!,[18]BOP!$A$79:$IV$79,[18]BOP!#REF!</definedName>
    <definedName name="Z_EA86CE40_00A2_11D2_98BC_00C04FC96ABD_.wvu.Rows" localSheetId="106" hidden="1">[18]BOP!$A$36:$IV$36,[18]BOP!$A$44:$IV$44,[18]BOP!$A$59:$IV$59,[18]BOP!#REF!,[18]BOP!#REF!,[18]BOP!$A$79:$IV$79,[18]BOP!#REF!</definedName>
    <definedName name="Z_EA86CE40_00A2_11D2_98BC_00C04FC96ABD_.wvu.Rows" localSheetId="107" hidden="1">[18]BOP!$A$36:$IV$36,[18]BOP!$A$44:$IV$44,[18]BOP!$A$59:$IV$59,[18]BOP!#REF!,[18]BOP!#REF!,[18]BOP!$A$79:$IV$79,[18]BOP!#REF!</definedName>
    <definedName name="Z_EA86CE40_00A2_11D2_98BC_00C04FC96ABD_.wvu.Rows" localSheetId="108" hidden="1">[18]BOP!$A$36:$IV$36,[18]BOP!$A$44:$IV$44,[18]BOP!$A$59:$IV$59,[18]BOP!#REF!,[18]BOP!#REF!,[18]BOP!$A$79:$IV$79,[18]BOP!#REF!</definedName>
    <definedName name="Z_EA86CE40_00A2_11D2_98BC_00C04FC96ABD_.wvu.Rows" localSheetId="109" hidden="1">[18]BOP!$A$36:$IV$36,[18]BOP!$A$44:$IV$44,[18]BOP!$A$59:$IV$59,[18]BOP!#REF!,[18]BOP!#REF!,[18]BOP!$A$79:$IV$79,[18]BOP!#REF!</definedName>
    <definedName name="Z_EA86CE40_00A2_11D2_98BC_00C04FC96ABD_.wvu.Rows" localSheetId="110" hidden="1">[18]BOP!$A$36:$IV$36,[18]BOP!$A$44:$IV$44,[18]BOP!$A$59:$IV$59,[18]BOP!#REF!,[18]BOP!#REF!,[18]BOP!$A$79:$IV$79,[18]BOP!#REF!</definedName>
    <definedName name="Z_EA86CE40_00A2_11D2_98BC_00C04FC96ABD_.wvu.Rows" localSheetId="111" hidden="1">[18]BOP!$A$36:$IV$36,[18]BOP!$A$44:$IV$44,[18]BOP!$A$59:$IV$59,[18]BOP!#REF!,[18]BOP!#REF!,[18]BOP!$A$79:$IV$79,[18]BOP!#REF!</definedName>
    <definedName name="Z_EA86CE40_00A2_11D2_98BC_00C04FC96ABD_.wvu.Rows" hidden="1">[18]BOP!$A$36:$IV$36,[18]BOP!$A$44:$IV$44,[18]BOP!$A$59:$IV$59,[18]BOP!#REF!,[18]BOP!#REF!,[18]BOP!$A$79:$IV$79,[18]BOP!#REF!</definedName>
    <definedName name="Z_EA86CE41_00A2_11D2_98BC_00C04FC96ABD_.wvu.Rows" hidden="1">[18]BOP!$A$36:$IV$36,[18]BOP!$A$44:$IV$44,[18]BOP!$A$59:$IV$59,[18]BOP!#REF!,[18]BOP!#REF!,[18]BOP!$A$79:$IV$79,[18]BOP!$A$81:$IV$88,[18]BOP!#REF!</definedName>
    <definedName name="Z_EA86CE42_00A2_11D2_98BC_00C04FC96ABD_.wvu.Rows" hidden="1">[18]BOP!$A$36:$IV$36,[18]BOP!$A$44:$IV$44,[18]BOP!$A$59:$IV$59,[18]BOP!#REF!,[18]BOP!#REF!,[18]BOP!$A$79:$IV$79,[18]BOP!$A$81:$IV$88,[18]BOP!#REF!</definedName>
    <definedName name="Z_EA86CE43_00A2_11D2_98BC_00C04FC96ABD_.wvu.Rows" hidden="1">[18]BOP!$A$36:$IV$36,[18]BOP!$A$44:$IV$44,[18]BOP!$A$59:$IV$59,[18]BOP!#REF!,[18]BOP!#REF!,[18]BOP!$A$79:$IV$79,[18]BOP!$A$81:$IV$88,[18]BOP!#REF!</definedName>
    <definedName name="Z_EA86CE45_00A2_11D2_98BC_00C04FC96ABD_.wvu.Rows" hidden="1">[18]BOP!$A$36:$IV$36,[18]BOP!$A$44:$IV$44,[18]BOP!$A$59:$IV$59,[18]BOP!#REF!,[18]BOP!#REF!,[18]BOP!$A$79:$IV$79,[18]BOP!$A$81:$IV$88,[18]BOP!#REF!,[18]BOP!#REF!</definedName>
    <definedName name="Z_EA86CE46_00A2_11D2_98BC_00C04FC96ABD_.wvu.Rows" hidden="1">[18]BOP!$A$36:$IV$36,[18]BOP!$A$44:$IV$44,[18]BOP!$A$59:$IV$59,[18]BOP!#REF!,[18]BOP!#REF!,[18]BOP!$A$79:$IV$79,[18]BOP!$A$81:$IV$88,[18]BOP!#REF!,[18]BOP!#REF!</definedName>
    <definedName name="Z_EA86CE47_00A2_11D2_98BC_00C04FC96ABD_.wvu.Rows" hidden="1">[18]BOP!$A$36:$IV$36,[18]BOP!$A$44:$IV$44,[18]BOP!$A$59:$IV$59,[18]BOP!#REF!,[18]BOP!#REF!,[18]BOP!$A$79:$IV$79</definedName>
    <definedName name="Z_FF2CB252_A5D4_4FB0_A34E_C37D14E92803_.wvu.PrintArea" localSheetId="62" hidden="1">'T 6.1'!$A$2:$I$44</definedName>
    <definedName name="Z_FF2CB252_A5D4_4FB0_A34E_C37D14E92803_.wvu.Rows" localSheetId="62" hidden="1">'T 6.1'!#REF!</definedName>
    <definedName name="zz" localSheetId="0" hidden="1">{"Tab1",#N/A,FALSE,"P";"Tab2",#N/A,FALSE,"P"}</definedName>
    <definedName name="zz" localSheetId="115" hidden="1">{"Tab1",#N/A,FALSE,"P";"Tab2",#N/A,FALSE,"P"}</definedName>
    <definedName name="zz" localSheetId="121" hidden="1">{"Tab1",#N/A,FALSE,"P";"Tab2",#N/A,FALSE,"P"}</definedName>
    <definedName name="zz" localSheetId="122" hidden="1">{"Tab1",#N/A,FALSE,"P";"Tab2",#N/A,FALSE,"P"}</definedName>
    <definedName name="zz" localSheetId="123" hidden="1">{"Tab1",#N/A,FALSE,"P";"Tab2",#N/A,FALSE,"P"}</definedName>
    <definedName name="zz" localSheetId="117" hidden="1">{"Tab1",#N/A,FALSE,"P";"Tab2",#N/A,FALSE,"P"}</definedName>
    <definedName name="zz" localSheetId="118" hidden="1">{"Tab1",#N/A,FALSE,"P";"Tab2",#N/A,FALSE,"P"}</definedName>
    <definedName name="zz" localSheetId="119" hidden="1">{"Tab1",#N/A,FALSE,"P";"Tab2",#N/A,FALSE,"P"}</definedName>
    <definedName name="zz" localSheetId="120" hidden="1">{"Tab1",#N/A,FALSE,"P";"Tab2",#N/A,FALSE,"P"}</definedName>
    <definedName name="zz" localSheetId="154" hidden="1">{"Tab1",#N/A,FALSE,"P";"Tab2",#N/A,FALSE,"P"}</definedName>
    <definedName name="zz" localSheetId="160" hidden="1">{"Tab1",#N/A,FALSE,"P";"Tab2",#N/A,FALSE,"P"}</definedName>
    <definedName name="zz" localSheetId="163" hidden="1">{"Tab1",#N/A,FALSE,"P";"Tab2",#N/A,FALSE,"P"}</definedName>
    <definedName name="zz" localSheetId="168" hidden="1">{"Tab1",#N/A,FALSE,"P";"Tab2",#N/A,FALSE,"P"}</definedName>
    <definedName name="zz" localSheetId="169" hidden="1">{"Tab1",#N/A,FALSE,"P";"Tab2",#N/A,FALSE,"P"}</definedName>
    <definedName name="zz" localSheetId="170" hidden="1">{"Tab1",#N/A,FALSE,"P";"Tab2",#N/A,FALSE,"P"}</definedName>
    <definedName name="zz" localSheetId="171" hidden="1">{"Tab1",#N/A,FALSE,"P";"Tab2",#N/A,FALSE,"P"}</definedName>
    <definedName name="zz" localSheetId="172" hidden="1">{"Tab1",#N/A,FALSE,"P";"Tab2",#N/A,FALSE,"P"}</definedName>
    <definedName name="zz" localSheetId="181"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72" hidden="1">{"Tab1",#N/A,FALSE,"P";"Tab2",#N/A,FALSE,"P"}</definedName>
    <definedName name="zz" localSheetId="73" hidden="1">{"Tab1",#N/A,FALSE,"P";"Tab2",#N/A,FALSE,"P"}</definedName>
    <definedName name="zz" localSheetId="67" hidden="1">{"Tab1",#N/A,FALSE,"P";"Tab2",#N/A,FALSE,"P"}</definedName>
    <definedName name="zz" localSheetId="86" hidden="1">{"Tab1",#N/A,FALSE,"P";"Tab2",#N/A,FALSE,"P"}</definedName>
    <definedName name="zz" localSheetId="102" hidden="1">{"Tab1",#N/A,FALSE,"P";"Tab2",#N/A,FALSE,"P"}</definedName>
    <definedName name="zz" localSheetId="112" hidden="1">{"Tab1",#N/A,FALSE,"P";"Tab2",#N/A,FALSE,"P"}</definedName>
    <definedName name="zz" localSheetId="113" hidden="1">{"Tab1",#N/A,FALSE,"P";"Tab2",#N/A,FALSE,"P"}</definedName>
    <definedName name="zz" localSheetId="114" hidden="1">{"Tab1",#N/A,FALSE,"P";"Tab2",#N/A,FALSE,"P"}</definedName>
    <definedName name="zz" localSheetId="103" hidden="1">{"Tab1",#N/A,FALSE,"P";"Tab2",#N/A,FALSE,"P"}</definedName>
    <definedName name="zz" localSheetId="104" hidden="1">{"Tab1",#N/A,FALSE,"P";"Tab2",#N/A,FALSE,"P"}</definedName>
    <definedName name="zz" localSheetId="105"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74" hidden="1">{"Tab1",#N/A,FALSE,"P";"Tab2",#N/A,FALSE,"P"}</definedName>
    <definedName name="zz" localSheetId="66" hidden="1">{"Tab1",#N/A,FALSE,"P";"Tab2",#N/A,FALSE,"P"}</definedName>
    <definedName name="zz" localSheetId="7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2" i="200" l="1"/>
  <c r="V12" i="200"/>
  <c r="X11" i="200"/>
  <c r="X10" i="200"/>
  <c r="X9" i="200"/>
  <c r="X8" i="200"/>
  <c r="X7" i="200"/>
  <c r="M14" i="199"/>
  <c r="L14" i="199"/>
  <c r="I14" i="199"/>
  <c r="M8" i="199"/>
  <c r="L8" i="199"/>
  <c r="L23" i="199" s="1"/>
  <c r="I8" i="199"/>
  <c r="K12" i="196"/>
  <c r="J12" i="196"/>
  <c r="I12" i="196"/>
  <c r="H12" i="196"/>
  <c r="K8" i="196"/>
  <c r="J8" i="196"/>
  <c r="I8" i="196"/>
  <c r="H8" i="196"/>
  <c r="H34" i="196" s="1"/>
  <c r="E8" i="196"/>
  <c r="E34" i="196" s="1"/>
  <c r="X12" i="200" l="1"/>
  <c r="J34" i="196"/>
  <c r="M23" i="199"/>
  <c r="I34" i="196"/>
  <c r="K34" i="196"/>
  <c r="I23" i="199"/>
  <c r="H32" i="179"/>
  <c r="H25" i="179"/>
  <c r="F21" i="177"/>
  <c r="E20" i="177"/>
  <c r="D20" i="177"/>
  <c r="C20" i="177"/>
  <c r="B20" i="177"/>
  <c r="E10" i="177"/>
  <c r="D10" i="177"/>
  <c r="D21" i="177" s="1"/>
  <c r="C10" i="177"/>
  <c r="C21" i="177" s="1"/>
  <c r="B10" i="177"/>
  <c r="F38" i="176"/>
  <c r="E38" i="176"/>
  <c r="D38" i="176"/>
  <c r="C38" i="176"/>
  <c r="B38" i="176"/>
  <c r="G17" i="175"/>
  <c r="G10" i="175"/>
  <c r="I28" i="174"/>
  <c r="H28" i="174"/>
  <c r="G28" i="174"/>
  <c r="F28" i="174"/>
  <c r="E28" i="174"/>
  <c r="D28" i="174"/>
  <c r="I12" i="174"/>
  <c r="H12" i="174"/>
  <c r="G12" i="174"/>
  <c r="F12" i="174"/>
  <c r="E12" i="174"/>
  <c r="D12" i="174"/>
  <c r="R10" i="171"/>
  <c r="Q10" i="171"/>
  <c r="E21" i="177" l="1"/>
  <c r="B21" i="177"/>
  <c r="E44" i="166"/>
  <c r="E32" i="166"/>
  <c r="E27" i="165"/>
  <c r="E35" i="164"/>
  <c r="E25" i="164"/>
  <c r="E15" i="164"/>
  <c r="E37" i="163"/>
  <c r="E30" i="163"/>
  <c r="E27" i="163"/>
  <c r="E23" i="163"/>
  <c r="E16" i="163"/>
  <c r="E51" i="162"/>
  <c r="E47" i="162"/>
  <c r="E42" i="162"/>
  <c r="E30" i="162"/>
  <c r="E19" i="162"/>
  <c r="E6" i="162"/>
  <c r="J26" i="128" l="1"/>
  <c r="I26" i="128"/>
  <c r="E26" i="128"/>
  <c r="K26" i="128" s="1"/>
  <c r="J25" i="128"/>
  <c r="I25" i="128"/>
  <c r="H25" i="128"/>
  <c r="E25" i="128"/>
  <c r="J24" i="128"/>
  <c r="I24" i="128"/>
  <c r="H24" i="128"/>
  <c r="E24" i="128"/>
  <c r="J23" i="128"/>
  <c r="I23" i="128"/>
  <c r="H23" i="128"/>
  <c r="E23" i="128"/>
  <c r="J22" i="128"/>
  <c r="I22" i="128"/>
  <c r="H22" i="128"/>
  <c r="E22" i="128"/>
  <c r="K22" i="128" s="1"/>
  <c r="J21" i="128"/>
  <c r="I21" i="128"/>
  <c r="H21" i="128"/>
  <c r="E21" i="128"/>
  <c r="K21" i="128" s="1"/>
  <c r="J20" i="128"/>
  <c r="I20" i="128"/>
  <c r="H20" i="128"/>
  <c r="E20" i="128"/>
  <c r="K20" i="128" s="1"/>
  <c r="J19" i="128"/>
  <c r="I19" i="128"/>
  <c r="H19" i="128"/>
  <c r="E19" i="128"/>
  <c r="K19" i="128" s="1"/>
  <c r="J18" i="128"/>
  <c r="I18" i="128"/>
  <c r="H18" i="128"/>
  <c r="E18" i="128"/>
  <c r="G17" i="128"/>
  <c r="F17" i="128"/>
  <c r="D17" i="128"/>
  <c r="C17" i="128"/>
  <c r="J16" i="128"/>
  <c r="I16" i="128"/>
  <c r="H16" i="128"/>
  <c r="E16" i="128"/>
  <c r="K16" i="128" s="1"/>
  <c r="J15" i="128"/>
  <c r="I15" i="128"/>
  <c r="H15" i="128"/>
  <c r="E15" i="128"/>
  <c r="J14" i="128"/>
  <c r="I14" i="128"/>
  <c r="H14" i="128"/>
  <c r="E14" i="128"/>
  <c r="J13" i="128"/>
  <c r="I13" i="128"/>
  <c r="H13" i="128"/>
  <c r="E13" i="128"/>
  <c r="J12" i="128"/>
  <c r="I12" i="128"/>
  <c r="H12" i="128"/>
  <c r="E12" i="128"/>
  <c r="J11" i="128"/>
  <c r="I11" i="128"/>
  <c r="H11" i="128"/>
  <c r="E11" i="128"/>
  <c r="K10" i="128"/>
  <c r="J10" i="128"/>
  <c r="I10" i="128"/>
  <c r="H10" i="128"/>
  <c r="E10" i="128"/>
  <c r="J9" i="128"/>
  <c r="I9" i="128"/>
  <c r="H9" i="128"/>
  <c r="E9" i="128"/>
  <c r="J8" i="128"/>
  <c r="I8" i="128"/>
  <c r="H8" i="128"/>
  <c r="E8" i="128"/>
  <c r="J7" i="128"/>
  <c r="I7" i="128"/>
  <c r="H7" i="128"/>
  <c r="E7" i="128"/>
  <c r="G6" i="128"/>
  <c r="F6" i="128"/>
  <c r="D6" i="128"/>
  <c r="J6" i="128" s="1"/>
  <c r="C6" i="128"/>
  <c r="O11" i="127"/>
  <c r="N11" i="127"/>
  <c r="L11" i="127"/>
  <c r="K11" i="127"/>
  <c r="I11" i="127"/>
  <c r="H11" i="127"/>
  <c r="F11" i="127"/>
  <c r="E11" i="127"/>
  <c r="C11" i="127"/>
  <c r="B11" i="127"/>
  <c r="R10" i="127"/>
  <c r="Q10" i="127"/>
  <c r="P10" i="127"/>
  <c r="M10" i="127"/>
  <c r="J10" i="127"/>
  <c r="G10" i="127"/>
  <c r="D10" i="127"/>
  <c r="R9" i="127"/>
  <c r="Q9" i="127"/>
  <c r="P9" i="127"/>
  <c r="M9" i="127"/>
  <c r="J9" i="127"/>
  <c r="G9" i="127"/>
  <c r="D9" i="127"/>
  <c r="R8" i="127"/>
  <c r="Q8" i="127"/>
  <c r="P8" i="127"/>
  <c r="M8" i="127"/>
  <c r="J8" i="127"/>
  <c r="G8" i="127"/>
  <c r="D8" i="127"/>
  <c r="R7" i="127"/>
  <c r="Q7" i="127"/>
  <c r="P7" i="127"/>
  <c r="M7" i="127"/>
  <c r="J7" i="127"/>
  <c r="G7" i="127"/>
  <c r="D7" i="127"/>
  <c r="R6" i="127"/>
  <c r="Q6" i="127"/>
  <c r="P6" i="127"/>
  <c r="M6" i="127"/>
  <c r="J6" i="127"/>
  <c r="G6" i="127"/>
  <c r="D6" i="127"/>
  <c r="R38" i="124"/>
  <c r="Q38" i="124"/>
  <c r="P38" i="124"/>
  <c r="O38" i="124"/>
  <c r="N38" i="124"/>
  <c r="M38" i="124"/>
  <c r="L38" i="124"/>
  <c r="K38" i="124"/>
  <c r="J38" i="124"/>
  <c r="I38" i="124"/>
  <c r="H38" i="124"/>
  <c r="G38" i="124"/>
  <c r="F38" i="124"/>
  <c r="E38" i="124"/>
  <c r="D38" i="124"/>
  <c r="R34" i="124"/>
  <c r="Q34" i="124"/>
  <c r="P34" i="124"/>
  <c r="O34" i="124"/>
  <c r="N34" i="124"/>
  <c r="M34" i="124"/>
  <c r="L34" i="124"/>
  <c r="K34" i="124"/>
  <c r="J34" i="124"/>
  <c r="I34" i="124"/>
  <c r="H34" i="124"/>
  <c r="G34" i="124"/>
  <c r="F34" i="124"/>
  <c r="E34" i="124"/>
  <c r="D34" i="124"/>
  <c r="R14" i="124"/>
  <c r="Q14" i="124"/>
  <c r="P14" i="124"/>
  <c r="O14" i="124"/>
  <c r="N14" i="124"/>
  <c r="M14" i="124"/>
  <c r="L14" i="124"/>
  <c r="K14" i="124"/>
  <c r="J14" i="124"/>
  <c r="I14" i="124"/>
  <c r="H14" i="124"/>
  <c r="G14" i="124"/>
  <c r="F14" i="124"/>
  <c r="E14" i="124"/>
  <c r="D14" i="124"/>
  <c r="R6" i="124"/>
  <c r="Q6" i="124"/>
  <c r="P6" i="124"/>
  <c r="O6" i="124"/>
  <c r="N6" i="124"/>
  <c r="M6" i="124"/>
  <c r="L6" i="124"/>
  <c r="K6" i="124"/>
  <c r="J6" i="124"/>
  <c r="I6" i="124"/>
  <c r="H6" i="124"/>
  <c r="G6" i="124"/>
  <c r="F6" i="124"/>
  <c r="E6" i="124"/>
  <c r="D6" i="124"/>
  <c r="S20" i="122"/>
  <c r="R20" i="122"/>
  <c r="Q20" i="122"/>
  <c r="P20" i="122"/>
  <c r="O20" i="122"/>
  <c r="N20" i="122"/>
  <c r="M20" i="122"/>
  <c r="L20" i="122"/>
  <c r="K20" i="122"/>
  <c r="J20" i="122"/>
  <c r="I20" i="122"/>
  <c r="H20" i="122"/>
  <c r="G20" i="122"/>
  <c r="F20" i="122"/>
  <c r="E20" i="122"/>
  <c r="D20" i="122"/>
  <c r="C20" i="122"/>
  <c r="B20" i="122"/>
  <c r="Q17" i="121"/>
  <c r="P17" i="121"/>
  <c r="O17" i="121"/>
  <c r="N17" i="121"/>
  <c r="M17" i="121"/>
  <c r="L17" i="121"/>
  <c r="K17" i="121"/>
  <c r="J17" i="121"/>
  <c r="I17" i="121"/>
  <c r="H17" i="121"/>
  <c r="G17" i="121"/>
  <c r="F17" i="121"/>
  <c r="E17" i="121"/>
  <c r="D17" i="121"/>
  <c r="C17" i="121"/>
  <c r="I44" i="120"/>
  <c r="H44" i="120"/>
  <c r="F44" i="120"/>
  <c r="E44" i="120"/>
  <c r="L43" i="120"/>
  <c r="K43" i="120"/>
  <c r="J43" i="120"/>
  <c r="G43" i="120"/>
  <c r="L42" i="120"/>
  <c r="K42" i="120"/>
  <c r="J42" i="120"/>
  <c r="G42" i="120"/>
  <c r="L41" i="120"/>
  <c r="K41" i="120"/>
  <c r="J41" i="120"/>
  <c r="G41" i="120"/>
  <c r="L40" i="120"/>
  <c r="K40" i="120"/>
  <c r="J40" i="120"/>
  <c r="G40" i="120"/>
  <c r="P34" i="120"/>
  <c r="O34" i="120"/>
  <c r="N34" i="120"/>
  <c r="M34" i="120"/>
  <c r="L34" i="120"/>
  <c r="K34" i="120"/>
  <c r="J34" i="120"/>
  <c r="I34" i="120"/>
  <c r="H34" i="120"/>
  <c r="G34" i="120"/>
  <c r="F34" i="120"/>
  <c r="E34" i="120"/>
  <c r="D34" i="120"/>
  <c r="C34" i="120"/>
  <c r="B34" i="120"/>
  <c r="P33" i="120"/>
  <c r="O33" i="120"/>
  <c r="N33" i="120"/>
  <c r="M33" i="120"/>
  <c r="L33" i="120"/>
  <c r="K33" i="120"/>
  <c r="J33" i="120"/>
  <c r="I33" i="120"/>
  <c r="H33" i="120"/>
  <c r="G33" i="120"/>
  <c r="F33" i="120"/>
  <c r="E33" i="120"/>
  <c r="D33" i="120"/>
  <c r="C33" i="120"/>
  <c r="B33" i="120"/>
  <c r="P32" i="120"/>
  <c r="O32" i="120"/>
  <c r="N32" i="120"/>
  <c r="M32" i="120"/>
  <c r="L32" i="120"/>
  <c r="K32" i="120"/>
  <c r="J32" i="120"/>
  <c r="I32" i="120"/>
  <c r="H32" i="120"/>
  <c r="G32" i="120"/>
  <c r="F32" i="120"/>
  <c r="E32" i="120"/>
  <c r="D32" i="120"/>
  <c r="C32" i="120"/>
  <c r="B32" i="120"/>
  <c r="P31" i="120"/>
  <c r="O31" i="120"/>
  <c r="N31" i="120"/>
  <c r="M31" i="120"/>
  <c r="L31" i="120"/>
  <c r="K31" i="120"/>
  <c r="J31" i="120"/>
  <c r="I31" i="120"/>
  <c r="H31" i="120"/>
  <c r="G31" i="120"/>
  <c r="F31" i="120"/>
  <c r="E31" i="120"/>
  <c r="D31" i="120"/>
  <c r="C31" i="120"/>
  <c r="B31" i="120"/>
  <c r="P30" i="120"/>
  <c r="O30" i="120"/>
  <c r="N30" i="120"/>
  <c r="M30" i="120"/>
  <c r="L30" i="120"/>
  <c r="K30" i="120"/>
  <c r="J30" i="120"/>
  <c r="I30" i="120"/>
  <c r="H30" i="120"/>
  <c r="G30" i="120"/>
  <c r="F30" i="120"/>
  <c r="E30" i="120"/>
  <c r="D30" i="120"/>
  <c r="C30" i="120"/>
  <c r="B30" i="120"/>
  <c r="P28" i="120"/>
  <c r="O28" i="120"/>
  <c r="N28" i="120"/>
  <c r="M28" i="120"/>
  <c r="L28" i="120"/>
  <c r="K28" i="120"/>
  <c r="J28" i="120"/>
  <c r="I28" i="120"/>
  <c r="H28" i="120"/>
  <c r="G28" i="120"/>
  <c r="F28" i="120"/>
  <c r="E28" i="120"/>
  <c r="D28" i="120"/>
  <c r="C28" i="120"/>
  <c r="B28" i="120"/>
  <c r="P22" i="120"/>
  <c r="O22" i="120"/>
  <c r="N22" i="120"/>
  <c r="M22" i="120"/>
  <c r="L22" i="120"/>
  <c r="K22" i="120"/>
  <c r="J22" i="120"/>
  <c r="I22" i="120"/>
  <c r="H22" i="120"/>
  <c r="G22" i="120"/>
  <c r="F22" i="120"/>
  <c r="E22" i="120"/>
  <c r="D22" i="120"/>
  <c r="C22" i="120"/>
  <c r="B22" i="120"/>
  <c r="P16" i="120"/>
  <c r="O16" i="120"/>
  <c r="N16" i="120"/>
  <c r="M16" i="120"/>
  <c r="L16" i="120"/>
  <c r="K16" i="120"/>
  <c r="J16" i="120"/>
  <c r="I16" i="120"/>
  <c r="H16" i="120"/>
  <c r="G16" i="120"/>
  <c r="F16" i="120"/>
  <c r="E16" i="120"/>
  <c r="D16" i="120"/>
  <c r="C16" i="120"/>
  <c r="B16" i="120"/>
  <c r="P12" i="120"/>
  <c r="O12" i="120"/>
  <c r="N12" i="120"/>
  <c r="M12" i="120"/>
  <c r="L12" i="120"/>
  <c r="K12" i="120"/>
  <c r="J12" i="120"/>
  <c r="I12" i="120"/>
  <c r="H12" i="120"/>
  <c r="G12" i="120"/>
  <c r="F12" i="120"/>
  <c r="E12" i="120"/>
  <c r="D12" i="120"/>
  <c r="C12" i="120"/>
  <c r="B12" i="120"/>
  <c r="M30" i="115"/>
  <c r="L29" i="115"/>
  <c r="L31" i="115" s="1"/>
  <c r="K29" i="115"/>
  <c r="K31" i="115" s="1"/>
  <c r="J29" i="115"/>
  <c r="J31" i="115" s="1"/>
  <c r="I29" i="115"/>
  <c r="I31" i="115" s="1"/>
  <c r="H29" i="115"/>
  <c r="H31" i="115" s="1"/>
  <c r="G29" i="115"/>
  <c r="G31" i="115" s="1"/>
  <c r="F29" i="115"/>
  <c r="F31" i="115" s="1"/>
  <c r="E29" i="115"/>
  <c r="E31" i="115" s="1"/>
  <c r="D29" i="115"/>
  <c r="D31" i="115" s="1"/>
  <c r="C29" i="115"/>
  <c r="C31" i="115" s="1"/>
  <c r="B29" i="115"/>
  <c r="B31" i="115" s="1"/>
  <c r="M28" i="115"/>
  <c r="M27" i="115"/>
  <c r="M26" i="115"/>
  <c r="M25" i="115"/>
  <c r="M18" i="115"/>
  <c r="L17" i="115"/>
  <c r="L19" i="115" s="1"/>
  <c r="K17" i="115"/>
  <c r="K19" i="115" s="1"/>
  <c r="J17" i="115"/>
  <c r="J19" i="115" s="1"/>
  <c r="I17" i="115"/>
  <c r="I19" i="115" s="1"/>
  <c r="H17" i="115"/>
  <c r="H19" i="115" s="1"/>
  <c r="G17" i="115"/>
  <c r="G19" i="115" s="1"/>
  <c r="F17" i="115"/>
  <c r="F19" i="115" s="1"/>
  <c r="E17" i="115"/>
  <c r="E19" i="115" s="1"/>
  <c r="D17" i="115"/>
  <c r="D19" i="115" s="1"/>
  <c r="C17" i="115"/>
  <c r="C19" i="115" s="1"/>
  <c r="B17" i="115"/>
  <c r="B19" i="115" s="1"/>
  <c r="M16" i="115"/>
  <c r="M15" i="115"/>
  <c r="M14" i="115"/>
  <c r="M13" i="115"/>
  <c r="M12" i="115"/>
  <c r="M11" i="115"/>
  <c r="M10" i="115"/>
  <c r="M9" i="115"/>
  <c r="M8" i="115"/>
  <c r="H17" i="111"/>
  <c r="G16" i="111"/>
  <c r="G18" i="111" s="1"/>
  <c r="F16" i="111"/>
  <c r="F18" i="111" s="1"/>
  <c r="E16" i="111"/>
  <c r="E18" i="111" s="1"/>
  <c r="D16" i="111"/>
  <c r="D18" i="111" s="1"/>
  <c r="C16" i="111"/>
  <c r="C18" i="111" s="1"/>
  <c r="B16" i="111"/>
  <c r="B18" i="111" s="1"/>
  <c r="H15" i="111"/>
  <c r="H14" i="111"/>
  <c r="H13" i="111"/>
  <c r="H12" i="111"/>
  <c r="H11" i="111"/>
  <c r="H10" i="111"/>
  <c r="H9" i="111"/>
  <c r="H8" i="111"/>
  <c r="H7" i="111"/>
  <c r="F20" i="110"/>
  <c r="L20" i="110" s="1"/>
  <c r="F18" i="110"/>
  <c r="F17" i="110"/>
  <c r="F16" i="110"/>
  <c r="F15" i="110"/>
  <c r="F14" i="110"/>
  <c r="L14" i="110" s="1"/>
  <c r="F8" i="110"/>
  <c r="L8" i="110" s="1"/>
  <c r="I31" i="109"/>
  <c r="F31" i="109"/>
  <c r="H30" i="109"/>
  <c r="H32" i="109" s="1"/>
  <c r="G30" i="109"/>
  <c r="G32" i="109" s="1"/>
  <c r="E30" i="109"/>
  <c r="E32" i="109" s="1"/>
  <c r="D30" i="109"/>
  <c r="D32" i="109" s="1"/>
  <c r="C30" i="109"/>
  <c r="C32" i="109" s="1"/>
  <c r="I29" i="109"/>
  <c r="F29" i="109"/>
  <c r="I27" i="109"/>
  <c r="F27" i="109"/>
  <c r="I26" i="109"/>
  <c r="F26" i="109"/>
  <c r="I25" i="109"/>
  <c r="F25" i="109"/>
  <c r="I18" i="109"/>
  <c r="F18" i="109"/>
  <c r="H17" i="109"/>
  <c r="H19" i="109" s="1"/>
  <c r="G17" i="109"/>
  <c r="G19" i="109" s="1"/>
  <c r="E17" i="109"/>
  <c r="E19" i="109" s="1"/>
  <c r="D17" i="109"/>
  <c r="D19" i="109" s="1"/>
  <c r="C17" i="109"/>
  <c r="C19" i="109" s="1"/>
  <c r="I16" i="109"/>
  <c r="F16" i="109"/>
  <c r="I15" i="109"/>
  <c r="F15" i="109"/>
  <c r="I14" i="109"/>
  <c r="F14" i="109"/>
  <c r="I13" i="109"/>
  <c r="F13" i="109"/>
  <c r="I12" i="109"/>
  <c r="F12" i="109"/>
  <c r="I11" i="109"/>
  <c r="F11" i="109"/>
  <c r="I10" i="109"/>
  <c r="F10" i="109"/>
  <c r="I9" i="109"/>
  <c r="F9" i="109"/>
  <c r="I8" i="109"/>
  <c r="F8" i="109"/>
  <c r="I6" i="128" l="1"/>
  <c r="F17" i="109"/>
  <c r="F19" i="109" s="1"/>
  <c r="B35" i="120"/>
  <c r="J35" i="120"/>
  <c r="R11" i="127"/>
  <c r="K24" i="128"/>
  <c r="M40" i="120"/>
  <c r="E17" i="128"/>
  <c r="K23" i="128"/>
  <c r="K25" i="128"/>
  <c r="C35" i="120"/>
  <c r="K35" i="120"/>
  <c r="M43" i="120"/>
  <c r="K60" i="124"/>
  <c r="M41" i="120"/>
  <c r="E35" i="120"/>
  <c r="K8" i="128"/>
  <c r="D35" i="120"/>
  <c r="N35" i="120"/>
  <c r="G11" i="127"/>
  <c r="J11" i="127"/>
  <c r="O35" i="120"/>
  <c r="D11" i="127"/>
  <c r="G27" i="128"/>
  <c r="K12" i="128"/>
  <c r="H35" i="120"/>
  <c r="P35" i="120"/>
  <c r="J44" i="120"/>
  <c r="H16" i="111"/>
  <c r="H18" i="111" s="1"/>
  <c r="K7" i="128"/>
  <c r="K9" i="128"/>
  <c r="P11" i="127"/>
  <c r="Q11" i="127"/>
  <c r="K11" i="128"/>
  <c r="K13" i="128"/>
  <c r="K15" i="128"/>
  <c r="I35" i="120"/>
  <c r="M60" i="124"/>
  <c r="H60" i="124"/>
  <c r="I17" i="109"/>
  <c r="I19" i="109" s="1"/>
  <c r="F30" i="109"/>
  <c r="F32" i="109" s="1"/>
  <c r="I60" i="124"/>
  <c r="O60" i="124"/>
  <c r="S7" i="127"/>
  <c r="C27" i="128"/>
  <c r="H6" i="128"/>
  <c r="I30" i="109"/>
  <c r="I32" i="109" s="1"/>
  <c r="F35" i="120"/>
  <c r="L35" i="120"/>
  <c r="D60" i="124"/>
  <c r="J60" i="124"/>
  <c r="P60" i="124"/>
  <c r="S8" i="127"/>
  <c r="K14" i="128"/>
  <c r="K18" i="128"/>
  <c r="G60" i="124"/>
  <c r="M17" i="115"/>
  <c r="M29" i="115"/>
  <c r="M31" i="115" s="1"/>
  <c r="G35" i="120"/>
  <c r="M35" i="120"/>
  <c r="K44" i="120"/>
  <c r="E60" i="124"/>
  <c r="Q60" i="124"/>
  <c r="M11" i="127"/>
  <c r="S9" i="127"/>
  <c r="F27" i="128"/>
  <c r="I17" i="128"/>
  <c r="H17" i="128"/>
  <c r="N60" i="124"/>
  <c r="M42" i="120"/>
  <c r="L44" i="120"/>
  <c r="M44" i="120" s="1"/>
  <c r="F60" i="124"/>
  <c r="L60" i="124"/>
  <c r="R60" i="124"/>
  <c r="S10" i="127"/>
  <c r="J17" i="128"/>
  <c r="M19" i="115"/>
  <c r="D27" i="128"/>
  <c r="E6" i="128"/>
  <c r="G44" i="120"/>
  <c r="S6" i="127"/>
  <c r="S11" i="127" l="1"/>
  <c r="K17" i="128"/>
  <c r="I27" i="128"/>
  <c r="H27" i="128"/>
  <c r="K6" i="128"/>
  <c r="J27" i="128"/>
  <c r="E27" i="128"/>
  <c r="K27" i="128" s="1"/>
  <c r="G18" i="87" l="1"/>
  <c r="D27" i="58"/>
  <c r="E27" i="58"/>
  <c r="F27" i="58"/>
  <c r="G27" i="58"/>
  <c r="H27" i="58"/>
  <c r="I27" i="58"/>
  <c r="F6" i="57"/>
  <c r="F28" i="57" s="1"/>
  <c r="C28" i="57"/>
  <c r="D28" i="57"/>
  <c r="E28" i="57"/>
  <c r="G28" i="57"/>
  <c r="H28" i="57"/>
  <c r="F6" i="56"/>
  <c r="F29" i="56" s="1"/>
  <c r="G29" i="56"/>
  <c r="H29" i="56"/>
  <c r="H19" i="55"/>
  <c r="H24" i="55" s="1"/>
  <c r="E26" i="55"/>
  <c r="G26" i="55"/>
  <c r="E29" i="55"/>
  <c r="G29" i="55"/>
  <c r="R8" i="54" l="1"/>
  <c r="Q8" i="54"/>
  <c r="P8" i="54"/>
  <c r="O8" i="54"/>
  <c r="N8" i="54"/>
  <c r="M8" i="54"/>
  <c r="K8" i="54"/>
  <c r="J8" i="54"/>
  <c r="I8" i="54"/>
  <c r="H8" i="54"/>
  <c r="G8" i="54"/>
  <c r="F8" i="54"/>
  <c r="E8" i="54"/>
  <c r="D8" i="54"/>
  <c r="C8" i="54"/>
  <c r="G13" i="53"/>
  <c r="F13" i="53"/>
  <c r="E13" i="53"/>
  <c r="J44" i="52"/>
  <c r="J36" i="52"/>
  <c r="I36" i="52"/>
  <c r="J32" i="52"/>
  <c r="I32" i="52"/>
  <c r="J25" i="37" l="1"/>
  <c r="I25" i="37"/>
  <c r="H25" i="37"/>
  <c r="G25" i="37"/>
  <c r="F25" i="37"/>
  <c r="E25" i="37"/>
  <c r="D25" i="37"/>
  <c r="C25" i="37"/>
  <c r="B25" i="37"/>
  <c r="M13" i="36"/>
  <c r="L13" i="36"/>
  <c r="K13" i="36"/>
  <c r="J13" i="36"/>
  <c r="I13" i="36"/>
  <c r="H13" i="36"/>
  <c r="G13" i="36"/>
  <c r="F13" i="36"/>
  <c r="E13" i="36"/>
  <c r="D13" i="36"/>
  <c r="C13" i="36"/>
  <c r="B13" i="36"/>
  <c r="N14" i="35"/>
  <c r="M14" i="35"/>
  <c r="L14" i="35"/>
  <c r="K14" i="35"/>
  <c r="J14" i="35"/>
  <c r="I14" i="35"/>
  <c r="H14" i="35"/>
  <c r="G14" i="35"/>
  <c r="F14" i="35"/>
  <c r="E14" i="35"/>
  <c r="D14" i="35"/>
  <c r="C14" i="35"/>
  <c r="B14" i="35"/>
  <c r="M31" i="31"/>
  <c r="L31" i="31"/>
  <c r="K31" i="31"/>
  <c r="J31" i="31"/>
  <c r="I31" i="31"/>
  <c r="H31" i="31"/>
  <c r="G31" i="31"/>
  <c r="F31" i="31"/>
  <c r="E31" i="31"/>
  <c r="D31" i="31"/>
  <c r="C31" i="31"/>
  <c r="B31" i="31"/>
  <c r="N30" i="31"/>
  <c r="N29" i="31"/>
  <c r="M28" i="31"/>
  <c r="L28" i="31"/>
  <c r="K28" i="31"/>
  <c r="J28" i="31"/>
  <c r="I28" i="31"/>
  <c r="H28" i="31"/>
  <c r="G28" i="31"/>
  <c r="F28" i="31"/>
  <c r="E28" i="31"/>
  <c r="D28" i="31"/>
  <c r="C28" i="31"/>
  <c r="B28" i="31"/>
  <c r="N27" i="31"/>
  <c r="N26" i="31"/>
  <c r="M25" i="31"/>
  <c r="L25" i="31"/>
  <c r="K25" i="31"/>
  <c r="J25" i="31"/>
  <c r="I25" i="31"/>
  <c r="H25" i="31"/>
  <c r="G25" i="31"/>
  <c r="F25" i="31"/>
  <c r="E25" i="31"/>
  <c r="D25" i="31"/>
  <c r="C25" i="31"/>
  <c r="B25" i="31"/>
  <c r="N24" i="31"/>
  <c r="N23" i="31"/>
  <c r="M22" i="31"/>
  <c r="L22" i="31"/>
  <c r="K22" i="31"/>
  <c r="J22" i="31"/>
  <c r="I22" i="31"/>
  <c r="H22" i="31"/>
  <c r="G22" i="31"/>
  <c r="F22" i="31"/>
  <c r="E22" i="31"/>
  <c r="D22" i="31"/>
  <c r="C22" i="31"/>
  <c r="B22" i="31"/>
  <c r="N21" i="31"/>
  <c r="N20" i="31"/>
  <c r="M18" i="31"/>
  <c r="L18" i="31"/>
  <c r="K18" i="31"/>
  <c r="J18" i="31"/>
  <c r="I18" i="31"/>
  <c r="H18" i="31"/>
  <c r="G18" i="31"/>
  <c r="F18" i="31"/>
  <c r="E18" i="31"/>
  <c r="D18" i="31"/>
  <c r="C18" i="31"/>
  <c r="B18" i="31"/>
  <c r="N17" i="31"/>
  <c r="N16" i="31"/>
  <c r="M15" i="31"/>
  <c r="L15" i="31"/>
  <c r="K15" i="31"/>
  <c r="J15" i="31"/>
  <c r="I15" i="31"/>
  <c r="H15" i="31"/>
  <c r="G15" i="31"/>
  <c r="F15" i="31"/>
  <c r="E15" i="31"/>
  <c r="D15" i="31"/>
  <c r="C15" i="31"/>
  <c r="B15" i="31"/>
  <c r="N14" i="31"/>
  <c r="N13" i="31"/>
  <c r="M12" i="31"/>
  <c r="L12" i="31"/>
  <c r="K12" i="31"/>
  <c r="J12" i="31"/>
  <c r="I12" i="31"/>
  <c r="H12" i="31"/>
  <c r="G12" i="31"/>
  <c r="F12" i="31"/>
  <c r="E12" i="31"/>
  <c r="D12" i="31"/>
  <c r="C12" i="31"/>
  <c r="B12" i="31"/>
  <c r="N11" i="31"/>
  <c r="N10" i="31"/>
  <c r="M9" i="31"/>
  <c r="L9" i="31"/>
  <c r="K9" i="31"/>
  <c r="J9" i="31"/>
  <c r="I9" i="31"/>
  <c r="H9" i="31"/>
  <c r="G9" i="31"/>
  <c r="F9" i="31"/>
  <c r="E9" i="31"/>
  <c r="D9" i="31"/>
  <c r="C9" i="31"/>
  <c r="B9" i="31"/>
  <c r="N8" i="31"/>
  <c r="N7" i="31"/>
  <c r="M15" i="30"/>
  <c r="M17" i="30" s="1"/>
  <c r="L15" i="30"/>
  <c r="L17" i="30" s="1"/>
  <c r="K15" i="30"/>
  <c r="K17" i="30" s="1"/>
  <c r="J15" i="30"/>
  <c r="J17" i="30" s="1"/>
  <c r="I15" i="30"/>
  <c r="I17" i="30" s="1"/>
  <c r="H15" i="30"/>
  <c r="H17" i="30" s="1"/>
  <c r="E19" i="21"/>
  <c r="G19" i="21" s="1"/>
  <c r="E19" i="20"/>
  <c r="G19" i="20" s="1"/>
  <c r="E19" i="19"/>
  <c r="G19" i="19" s="1"/>
  <c r="F19" i="11"/>
  <c r="F18" i="11"/>
  <c r="F16" i="11"/>
  <c r="F14" i="11"/>
  <c r="F13" i="11"/>
  <c r="F12" i="11"/>
  <c r="F11" i="11"/>
  <c r="F10" i="11"/>
  <c r="F9" i="11"/>
  <c r="F8" i="11"/>
  <c r="H7" i="11"/>
  <c r="H6" i="11" s="1"/>
  <c r="H17" i="11" s="1"/>
  <c r="G7" i="11"/>
  <c r="G6" i="11" s="1"/>
  <c r="G17" i="11" s="1"/>
  <c r="F17" i="11" s="1"/>
  <c r="H19" i="10"/>
  <c r="G19" i="10"/>
  <c r="F16" i="10"/>
  <c r="F14" i="10"/>
  <c r="F13" i="10"/>
  <c r="F19" i="10" s="1"/>
  <c r="F12" i="10"/>
  <c r="F11" i="10"/>
  <c r="F10" i="10"/>
  <c r="F9" i="10"/>
  <c r="F8" i="10"/>
  <c r="H7" i="10"/>
  <c r="H18" i="10" s="1"/>
  <c r="G7" i="10"/>
  <c r="G6" i="10" s="1"/>
  <c r="G17" i="10" s="1"/>
  <c r="H6" i="10"/>
  <c r="H17" i="10" s="1"/>
  <c r="G17" i="8"/>
  <c r="I16" i="8"/>
  <c r="I18" i="8" s="1"/>
  <c r="H16" i="8"/>
  <c r="H18" i="8" s="1"/>
  <c r="G15" i="8"/>
  <c r="J15" i="8" s="1"/>
  <c r="G14" i="8"/>
  <c r="J14" i="8" s="1"/>
  <c r="G13" i="8"/>
  <c r="J13" i="8" s="1"/>
  <c r="G12" i="8"/>
  <c r="J12" i="8" s="1"/>
  <c r="G11" i="8"/>
  <c r="J11" i="8" s="1"/>
  <c r="G10" i="8"/>
  <c r="J10" i="8" s="1"/>
  <c r="G9" i="8"/>
  <c r="J9" i="8" s="1"/>
  <c r="G8" i="8"/>
  <c r="J8" i="8" s="1"/>
  <c r="G7" i="8"/>
  <c r="J7" i="8" s="1"/>
  <c r="G17" i="7"/>
  <c r="J17" i="7" s="1"/>
  <c r="I16" i="7"/>
  <c r="I18" i="7" s="1"/>
  <c r="H16" i="7"/>
  <c r="H18" i="7" s="1"/>
  <c r="E16" i="7"/>
  <c r="E18" i="7" s="1"/>
  <c r="D16" i="7"/>
  <c r="D18" i="7" s="1"/>
  <c r="C16" i="7"/>
  <c r="C18" i="7" s="1"/>
  <c r="G15" i="7"/>
  <c r="J15" i="7" s="1"/>
  <c r="G14" i="7"/>
  <c r="J14" i="7" s="1"/>
  <c r="G13" i="7"/>
  <c r="J13" i="7" s="1"/>
  <c r="G12" i="7"/>
  <c r="J12" i="7" s="1"/>
  <c r="G11" i="7"/>
  <c r="J11" i="7" s="1"/>
  <c r="G10" i="7"/>
  <c r="J10" i="7" s="1"/>
  <c r="G9" i="7"/>
  <c r="G8" i="7"/>
  <c r="J8" i="7" s="1"/>
  <c r="G7" i="7"/>
  <c r="J7" i="7" s="1"/>
  <c r="N9" i="31" l="1"/>
  <c r="N28" i="31"/>
  <c r="N22" i="31"/>
  <c r="N15" i="31"/>
  <c r="G18" i="10"/>
  <c r="N31" i="31"/>
  <c r="F7" i="10"/>
  <c r="F18" i="10" s="1"/>
  <c r="F7" i="11"/>
  <c r="F6" i="11" s="1"/>
  <c r="N12" i="31"/>
  <c r="N18" i="31"/>
  <c r="N25" i="31"/>
  <c r="G16" i="7"/>
  <c r="J16" i="7" s="1"/>
  <c r="G16" i="8"/>
  <c r="J16" i="8" s="1"/>
  <c r="J17" i="8"/>
  <c r="J9" i="7"/>
  <c r="G18" i="7" l="1"/>
  <c r="J18" i="7" s="1"/>
  <c r="F6" i="10"/>
  <c r="F17" i="10" s="1"/>
  <c r="G18" i="8"/>
  <c r="J18" i="8" s="1"/>
</calcChain>
</file>

<file path=xl/sharedStrings.xml><?xml version="1.0" encoding="utf-8"?>
<sst xmlns="http://schemas.openxmlformats.org/spreadsheetml/2006/main" count="8143" uniqueCount="4178">
  <si>
    <t>SECTION 1 - POPULATION AND VITAL STATISTICS</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</si>
  <si>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2020 &amp; 2021</t>
    </r>
  </si>
  <si>
    <t xml:space="preserve"> `</t>
  </si>
  <si>
    <t>Year</t>
  </si>
  <si>
    <t>Island</t>
  </si>
  <si>
    <t>Both sexes</t>
  </si>
  <si>
    <t>Male</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</si>
  <si>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</si>
  <si>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</si>
  <si>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</si>
  <si>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</si>
  <si>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</si>
  <si>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</si>
  <si>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</si>
  <si>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</si>
  <si>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</si>
  <si>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</si>
  <si>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 xml:space="preserve">   the 2011 census to 1st July 2021</t>
  </si>
  <si>
    <t>Resident population enumerated at 2011 census</t>
  </si>
  <si>
    <t>Plus adjustment for underenumeration of young children</t>
  </si>
  <si>
    <t>Plus live births July 11- June 21</t>
  </si>
  <si>
    <t>Minus deaths July 11 - June 21</t>
  </si>
  <si>
    <t>Plus arrival of residents July 11 - June 21</t>
  </si>
  <si>
    <t>Minus departure of residents July 11- June 21</t>
  </si>
  <si>
    <t>Estimated resident population as at 1st July 2021</t>
  </si>
  <si>
    <r>
      <t xml:space="preserve">1    </t>
    </r>
    <r>
      <rPr>
        <sz val="9"/>
        <rFont val="Times New Roman"/>
        <family val="1"/>
      </rPr>
      <t>based on the 2011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</si>
  <si>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</si>
  <si>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</si>
  <si>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</si>
  <si>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</si>
  <si>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</si>
  <si>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</si>
  <si>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</si>
  <si>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</si>
  <si>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</si>
  <si>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</si>
  <si>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</si>
  <si>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</si>
  <si>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</si>
  <si>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</si>
  <si>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</si>
  <si>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</si>
  <si>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</si>
  <si>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</si>
  <si>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</si>
  <si>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</si>
  <si>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</si>
  <si>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</si>
  <si>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</si>
  <si>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</si>
  <si>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</si>
  <si>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</si>
  <si>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</si>
  <si>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</si>
  <si>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</si>
  <si>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</si>
  <si>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</si>
  <si>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</si>
  <si>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</si>
  <si>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</si>
  <si>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</si>
  <si>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</si>
  <si>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</si>
  <si>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</si>
  <si>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</si>
  <si>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</si>
  <si>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</si>
  <si>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</si>
  <si>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</si>
  <si>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</si>
  <si>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</si>
  <si>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</si>
  <si>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</si>
  <si>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</si>
  <si>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</si>
  <si>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</si>
  <si>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</si>
  <si>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</si>
  <si>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</si>
  <si>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</si>
  <si>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</si>
  <si>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</si>
  <si>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</si>
  <si>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</si>
  <si>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</si>
  <si>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</si>
  <si>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</si>
  <si>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</si>
  <si>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</si>
  <si>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</si>
  <si>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and 2011</t>
  </si>
  <si>
    <r>
      <t xml:space="preserve">Table 1.5 - Population </t>
    </r>
    <r>
      <rPr>
        <b/>
        <vertAlign val="superscript"/>
        <sz val="12"/>
        <rFont val="Times New Roman"/>
        <family val="1"/>
      </rPr>
      <t>1</t>
    </r>
    <r>
      <rPr>
        <b/>
        <sz val="12"/>
        <rFont val="Times New Roman"/>
        <family val="1"/>
      </rPr>
      <t xml:space="preserve"> by geographical district and  sex at 2000 &amp; 2011 censuses, and the intercensal increase</t>
    </r>
  </si>
  <si>
    <r>
      <t xml:space="preserve">                    Republic of Mauritius</t>
    </r>
    <r>
      <rPr>
        <b/>
        <vertAlign val="superscript"/>
        <sz val="12"/>
        <rFont val="Times New Roman"/>
        <family val="1"/>
      </rPr>
      <t>2</t>
    </r>
  </si>
  <si>
    <t>2000 census</t>
  </si>
  <si>
    <t>2011 census</t>
  </si>
  <si>
    <t>Intercensal increase</t>
  </si>
  <si>
    <t>Geographical district</t>
  </si>
  <si>
    <t>Number</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</si>
  <si>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</si>
  <si>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</si>
  <si>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</si>
  <si>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</si>
  <si>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</si>
  <si>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</si>
  <si>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</si>
  <si>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</si>
  <si>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</si>
  <si>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</si>
  <si>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</si>
  <si>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</si>
  <si>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</si>
  <si>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</si>
  <si>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2020 &amp; 2021                          </t>
    </r>
  </si>
  <si>
    <t xml:space="preserve">                       (Mid - year estimates)</t>
  </si>
  <si>
    <t xml:space="preserve">Area </t>
  </si>
  <si>
    <r>
      <t>1</t>
    </r>
    <r>
      <rPr>
        <b/>
        <vertAlign val="superscript"/>
        <sz val="12"/>
        <rFont val="Times New Roman"/>
        <family val="1"/>
      </rPr>
      <t>st</t>
    </r>
    <r>
      <rPr>
        <b/>
        <sz val="12"/>
        <rFont val="Times New Roman"/>
        <family val="1"/>
      </rPr>
      <t xml:space="preserve"> July 2020</t>
    </r>
  </si>
  <si>
    <r>
      <t>1</t>
    </r>
    <r>
      <rPr>
        <b/>
        <vertAlign val="superscript"/>
        <sz val="12"/>
        <rFont val="Times New Roman"/>
        <family val="1"/>
      </rPr>
      <t>st</t>
    </r>
    <r>
      <rPr>
        <b/>
        <sz val="12"/>
        <rFont val="Times New Roman"/>
        <family val="1"/>
      </rPr>
      <t xml:space="preserve"> July 2021</t>
    </r>
  </si>
  <si>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</si>
  <si>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</si>
  <si>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r>
      <t xml:space="preserve">  1</t>
    </r>
    <r>
      <rPr>
        <sz val="10"/>
        <rFont val="Times New Roman"/>
        <family val="1"/>
      </rPr>
      <t xml:space="preserve">  based on the 2011 population census data adjusted for underenumeration of young children.  Internal migration within districts is assumed to be the same as the net </t>
    </r>
  </si>
  <si>
    <t xml:space="preserve">      annual internal migration during 2006 - 2011 (obtained from the 2011 census). </t>
  </si>
  <si>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2020 &amp; 2021</t>
    </r>
  </si>
  <si>
    <t xml:space="preserve">                          (End of year estimates)</t>
  </si>
  <si>
    <r>
      <t>31</t>
    </r>
    <r>
      <rPr>
        <b/>
        <vertAlign val="superscript"/>
        <sz val="12"/>
        <rFont val="Times New Roman"/>
        <family val="1"/>
      </rPr>
      <t xml:space="preserve">st </t>
    </r>
    <r>
      <rPr>
        <b/>
        <sz val="12"/>
        <rFont val="Times New Roman"/>
        <family val="1"/>
      </rPr>
      <t>December 2020</t>
    </r>
  </si>
  <si>
    <r>
      <t>31</t>
    </r>
    <r>
      <rPr>
        <b/>
        <vertAlign val="superscript"/>
        <sz val="12"/>
        <rFont val="Times New Roman"/>
        <family val="1"/>
      </rPr>
      <t xml:space="preserve">st </t>
    </r>
    <r>
      <rPr>
        <b/>
        <sz val="12"/>
        <rFont val="Times New Roman"/>
        <family val="1"/>
      </rPr>
      <t>December 2021</t>
    </r>
  </si>
  <si>
    <r>
      <t xml:space="preserve">    </t>
    </r>
    <r>
      <rPr>
        <vertAlign val="superscript"/>
        <sz val="10"/>
        <rFont val="Times New Roman"/>
        <family val="1"/>
      </rPr>
      <t xml:space="preserve">1 </t>
    </r>
    <r>
      <rPr>
        <sz val="10"/>
        <rFont val="Times New Roman"/>
        <family val="1"/>
      </rPr>
      <t xml:space="preserve"> based on the 2011  population census data adjusted for underenumeration of young children.</t>
    </r>
  </si>
  <si>
    <t xml:space="preserve">        Internal migration within districts is assumed to be the same as the net annual internal migration during 2006 - 2011 (obtained from the 2011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</si>
  <si>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2000 and 2011 censuses and the intercensal increase - Republic of Mauritius</t>
    </r>
    <r>
      <rPr>
        <b/>
        <vertAlign val="superscript"/>
        <sz val="12"/>
        <rFont val="Times New Roman"/>
        <family val="1"/>
      </rPr>
      <t>3</t>
    </r>
  </si>
  <si>
    <r>
      <t>2000 census</t>
    </r>
    <r>
      <rPr>
        <b/>
        <vertAlign val="superscript"/>
        <sz val="11"/>
        <rFont val="Times New Roman"/>
        <family val="1"/>
      </rPr>
      <t xml:space="preserve"> </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</si>
  <si>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</si>
  <si>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</si>
  <si>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</si>
  <si>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</si>
  <si>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</si>
  <si>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</si>
  <si>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</si>
  <si>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</si>
  <si>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</si>
  <si>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</si>
  <si>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</si>
  <si>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</si>
  <si>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</si>
  <si>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</si>
  <si>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</si>
  <si>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</si>
  <si>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</si>
  <si>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2020 &amp; 2021</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</si>
  <si>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</si>
  <si>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</si>
  <si>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</si>
  <si>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</si>
  <si>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</si>
  <si>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</si>
  <si>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</si>
  <si>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</si>
  <si>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</si>
  <si>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</si>
  <si>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</si>
  <si>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</si>
  <si>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</si>
  <si>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</si>
  <si>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</si>
  <si>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</si>
  <si>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</si>
  <si>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</si>
  <si>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2020 &amp; 2021</t>
    </r>
  </si>
  <si>
    <r>
      <t>31</t>
    </r>
    <r>
      <rPr>
        <b/>
        <vertAlign val="superscript"/>
        <sz val="12"/>
        <rFont val="Times New Roman"/>
        <family val="1"/>
      </rPr>
      <t>st</t>
    </r>
    <r>
      <rPr>
        <b/>
        <sz val="12"/>
        <rFont val="Times New Roman"/>
        <family val="1"/>
      </rPr>
      <t xml:space="preserve"> December  2020</t>
    </r>
  </si>
  <si>
    <r>
      <t>31</t>
    </r>
    <r>
      <rPr>
        <b/>
        <vertAlign val="superscript"/>
        <sz val="12"/>
        <rFont val="Times New Roman"/>
        <family val="1"/>
      </rPr>
      <t>st</t>
    </r>
    <r>
      <rPr>
        <b/>
        <sz val="12"/>
        <rFont val="Times New Roman"/>
        <family val="1"/>
      </rPr>
      <t xml:space="preserve"> December  2021</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</si>
  <si>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</si>
  <si>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</si>
  <si>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2011 census data adjusted for underenumeration of young children. Internal migration within towns is assumed to be the same as the net annual internal</t>
    </r>
  </si>
  <si>
    <t xml:space="preserve">     migration during 2006 - 2011 (obtained from the 2011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</si>
  <si>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</si>
  <si>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</si>
  <si>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</si>
  <si>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</si>
  <si>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2000 and 2011 censuses - Republic of Mauritius</t>
    </r>
    <r>
      <rPr>
        <b/>
        <vertAlign val="superscript"/>
        <sz val="13"/>
        <rFont val="Times New Roman"/>
        <family val="1"/>
      </rPr>
      <t>2</t>
    </r>
  </si>
  <si>
    <t>Age group</t>
  </si>
  <si>
    <t xml:space="preserve">2 0 0 0 </t>
  </si>
  <si>
    <t xml:space="preserve">2 0 11 </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</si>
  <si>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</si>
  <si>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</si>
  <si>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</si>
  <si>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</si>
  <si>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</si>
  <si>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</si>
  <si>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</si>
  <si>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</si>
  <si>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</si>
  <si>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</si>
  <si>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</si>
  <si>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</si>
  <si>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</si>
  <si>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</si>
  <si>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</si>
  <si>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</si>
  <si>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</si>
  <si>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</si>
  <si>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</si>
  <si>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</si>
  <si>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</si>
  <si>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</si>
  <si>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</si>
  <si>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</si>
  <si>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</si>
  <si>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2000 and 2011 censuses - Island of Mauritius</t>
    </r>
  </si>
  <si>
    <t>2 0 11</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</si>
  <si>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</si>
  <si>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2000 and 2011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</si>
  <si>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</si>
  <si>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</si>
  <si>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</si>
  <si>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2020  &amp;  2021</t>
    </r>
  </si>
  <si>
    <t xml:space="preserve">   (Mid - year estimates)</t>
  </si>
  <si>
    <t xml:space="preserve">    %</t>
  </si>
  <si>
    <r>
      <rPr>
        <vertAlign val="superscript"/>
        <sz val="9"/>
        <rFont val="Times New Roman"/>
        <family val="1"/>
      </rPr>
      <t xml:space="preserve">1 </t>
    </r>
    <r>
      <rPr>
        <sz val="9"/>
        <rFont val="Times New Roman"/>
        <family val="1"/>
      </rPr>
      <t xml:space="preserve"> based on 2011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</si>
  <si>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</si>
  <si>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r>
      <t>Table 1.10(b) - Estimated resident population</t>
    </r>
    <r>
      <rPr>
        <b/>
        <vertAlign val="superscript"/>
        <sz val="12"/>
        <rFont val="Times New Roman"/>
        <family val="1"/>
      </rPr>
      <t>1</t>
    </r>
    <r>
      <rPr>
        <b/>
        <sz val="12"/>
        <rFont val="Times New Roman"/>
        <family val="1"/>
      </rPr>
      <t xml:space="preserve">  by age group and sex - Island of Mauritius,  2020 &amp;  2021</t>
    </r>
  </si>
  <si>
    <t xml:space="preserve">                 </t>
  </si>
  <si>
    <t>(Mid - year estimates)</t>
  </si>
  <si>
    <r>
      <t>1</t>
    </r>
    <r>
      <rPr>
        <b/>
        <vertAlign val="superscript"/>
        <sz val="11"/>
        <rFont val="Times New Roman"/>
        <family val="1"/>
      </rPr>
      <t>st</t>
    </r>
    <r>
      <rPr>
        <b/>
        <sz val="11"/>
        <rFont val="Times New Roman"/>
        <family val="1"/>
      </rPr>
      <t xml:space="preserve"> July 2020</t>
    </r>
  </si>
  <si>
    <r>
      <t>1</t>
    </r>
    <r>
      <rPr>
        <b/>
        <vertAlign val="superscript"/>
        <sz val="11"/>
        <rFont val="Times New Roman"/>
        <family val="1"/>
      </rPr>
      <t>st</t>
    </r>
    <r>
      <rPr>
        <b/>
        <sz val="11"/>
        <rFont val="Times New Roman"/>
        <family val="1"/>
      </rPr>
      <t xml:space="preserve"> July 2021</t>
    </r>
  </si>
  <si>
    <r>
      <t xml:space="preserve"> </t>
    </r>
    <r>
      <rPr>
        <vertAlign val="superscript"/>
        <sz val="9"/>
        <rFont val="Times New Roman"/>
        <family val="1"/>
      </rPr>
      <t xml:space="preserve">1 </t>
    </r>
    <r>
      <rPr>
        <sz val="9"/>
        <rFont val="Times New Roman"/>
        <family val="1"/>
      </rPr>
      <t xml:space="preserve"> based on 2011 population census data adjusted for underenumeration of young children </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</si>
  <si>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2020 &amp; 2021</t>
    </r>
  </si>
  <si>
    <t xml:space="preserve">                         (Mid - year estimates)</t>
  </si>
  <si>
    <t>1st July 2020</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</si>
  <si>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</si>
  <si>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</si>
  <si>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</si>
  <si>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</si>
  <si>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</si>
  <si>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</si>
  <si>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</si>
  <si>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</si>
  <si>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</si>
  <si>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</si>
  <si>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</si>
  <si>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</si>
  <si>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</si>
  <si>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</si>
  <si>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</si>
  <si>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</si>
  <si>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</si>
  <si>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</si>
  <si>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</si>
  <si>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</si>
  <si>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2011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</si>
  <si>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</si>
  <si>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</si>
  <si>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2020 &amp; 2021</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</si>
  <si>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</si>
  <si>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2011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</si>
  <si>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</si>
  <si>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2011- 2021</t>
    </r>
  </si>
  <si>
    <t>Population</t>
  </si>
  <si>
    <t>Natural movement</t>
  </si>
  <si>
    <t xml:space="preserve">Net </t>
  </si>
  <si>
    <t>Total</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</si>
  <si>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</si>
  <si>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</si>
  <si>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</si>
  <si>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</si>
  <si>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</si>
  <si>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</si>
  <si>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</si>
  <si>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</si>
  <si>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</si>
  <si>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</si>
  <si>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</si>
  <si>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</si>
  <si>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</si>
  <si>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</si>
  <si>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</si>
  <si>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Table 1.12(b) - Growth of the resident population and vital statistics - Island of Mauritius, 2011 - 2021</t>
  </si>
  <si>
    <t>Net</t>
  </si>
  <si>
    <t>Migration</t>
  </si>
  <si>
    <t>Table 1.12(c) - Growth of the resident population and vital statistics - Island of Rodrigues, 2011 - 2021</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</si>
  <si>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</si>
  <si>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</si>
  <si>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</si>
  <si>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</si>
  <si>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</si>
  <si>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</si>
  <si>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countries, 2015 - 2020</t>
  </si>
  <si>
    <t xml:space="preserve">    Annual rate of</t>
  </si>
  <si>
    <t xml:space="preserve">Continent </t>
  </si>
  <si>
    <t>Continent &amp; Country</t>
  </si>
  <si>
    <t xml:space="preserve">         increase </t>
  </si>
  <si>
    <t>&amp;</t>
  </si>
  <si>
    <t>2015 - 2020 (%)</t>
  </si>
  <si>
    <t>Country</t>
  </si>
  <si>
    <t xml:space="preserve"> AFRICA</t>
  </si>
  <si>
    <t xml:space="preserve">  ASIA</t>
  </si>
  <si>
    <t>Republic of Mauritius:</t>
  </si>
  <si>
    <t xml:space="preserve">   China</t>
  </si>
  <si>
    <t>n.a.</t>
  </si>
  <si>
    <t xml:space="preserve">  ( Island of Mauritius)</t>
  </si>
  <si>
    <t xml:space="preserve">   Hong Kong </t>
  </si>
  <si>
    <t xml:space="preserve">  (Island of Rodrigues)</t>
  </si>
  <si>
    <t xml:space="preserve">   Japan</t>
  </si>
  <si>
    <t>Kenya</t>
  </si>
  <si>
    <t xml:space="preserve">   Singapore</t>
  </si>
  <si>
    <t>Senegal</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</si>
  <si>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</si>
  <si>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</si>
  <si>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</si>
  <si>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</si>
  <si>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</si>
  <si>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</si>
  <si>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</si>
  <si>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</si>
  <si>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</si>
  <si>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</si>
  <si>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</si>
  <si>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</si>
  <si>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</si>
  <si>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Australia</t>
  </si>
  <si>
    <t>New Zealand</t>
  </si>
  <si>
    <t>n.a. - not available</t>
  </si>
  <si>
    <t xml:space="preserve">Source: </t>
  </si>
  <si>
    <t>United Nations Demographic Yearbook 2020 (except for the Republic of Mauritius and its constituent islands),</t>
  </si>
  <si>
    <t>which are based on the 2011 population  census</t>
  </si>
  <si>
    <t>Table 1.14 - Expectation of life in years at selected ages at each census,</t>
  </si>
  <si>
    <t>Republic of Mauritius, 1981 - 2011</t>
  </si>
  <si>
    <t>Exact age</t>
  </si>
  <si>
    <t xml:space="preserve">            Male</t>
  </si>
  <si>
    <t xml:space="preserve">          Female</t>
  </si>
  <si>
    <t xml:space="preserve"> (Years)</t>
  </si>
  <si>
    <t>1982 -</t>
  </si>
  <si>
    <t>July 89-</t>
  </si>
  <si>
    <t>July 99 -</t>
  </si>
  <si>
    <t>July 10 -</t>
  </si>
  <si>
    <t>July 89 -</t>
  </si>
  <si>
    <t>July10 -</t>
  </si>
  <si>
    <t>June 91</t>
  </si>
  <si>
    <t>June 01</t>
  </si>
  <si>
    <t>June 12</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</si>
  <si>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1986 - 2021</t>
    </r>
  </si>
  <si>
    <t xml:space="preserve">Infant </t>
  </si>
  <si>
    <t xml:space="preserve">Still </t>
  </si>
  <si>
    <t xml:space="preserve">Civil </t>
  </si>
  <si>
    <t>Period</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</si>
  <si>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</si>
  <si>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</si>
  <si>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</si>
  <si>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</si>
  <si>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</si>
  <si>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2001 - 2010 have been revised in the light of  the 2011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</si>
  <si>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</si>
  <si>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</si>
  <si>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</si>
  <si>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</si>
  <si>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r>
      <t>Table 1.15(b) - Population</t>
    </r>
    <r>
      <rPr>
        <b/>
        <vertAlign val="superscript"/>
        <sz val="12"/>
        <rFont val="Times New Roman"/>
        <family val="1"/>
      </rPr>
      <t>1</t>
    </r>
    <r>
      <rPr>
        <b/>
        <sz val="12"/>
        <rFont val="Times New Roman"/>
        <family val="1"/>
      </rPr>
      <t xml:space="preserve"> and vital statistics - Island of Mauritius, 1980 - 2021</t>
    </r>
  </si>
  <si>
    <t>Live</t>
  </si>
  <si>
    <t>Still</t>
  </si>
  <si>
    <t xml:space="preserve"> births</t>
  </si>
  <si>
    <t>period</t>
  </si>
  <si>
    <r>
      <rPr>
        <vertAlign val="superscript"/>
        <sz val="10"/>
        <rFont val="Times New Roman"/>
        <family val="1"/>
      </rPr>
      <t xml:space="preserve">            1 </t>
    </r>
    <r>
      <rPr>
        <sz val="10"/>
        <rFont val="Times New Roman"/>
        <family val="1"/>
      </rPr>
      <t xml:space="preserve"> figures for  2001 - 2010 have   been revised in the light of the 2011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</si>
  <si>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</si>
  <si>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</si>
  <si>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r>
      <t>Table 1.15(c) - Population</t>
    </r>
    <r>
      <rPr>
        <b/>
        <vertAlign val="superscript"/>
        <sz val="12"/>
        <rFont val="Times New Roman"/>
        <family val="1"/>
      </rPr>
      <t>1</t>
    </r>
    <r>
      <rPr>
        <b/>
        <sz val="12"/>
        <rFont val="Times New Roman"/>
        <family val="1"/>
      </rPr>
      <t xml:space="preserve"> and vital statistics - Island of Rodrigues, 1985 - 2021</t>
    </r>
  </si>
  <si>
    <t>Still births</t>
  </si>
  <si>
    <r>
      <t xml:space="preserve">     </t>
    </r>
    <r>
      <rPr>
        <vertAlign val="superscript"/>
        <sz val="10"/>
        <rFont val="Times New Roman"/>
        <family val="1"/>
      </rPr>
      <t xml:space="preserve"> 1</t>
    </r>
    <r>
      <rPr>
        <sz val="10"/>
        <rFont val="Times New Roman"/>
        <family val="1"/>
      </rPr>
      <t xml:space="preserve">  figures for 2001-2010  have been revised  in the  light  of the 2011 Population  Census data</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</si>
  <si>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1985 - 2021</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</si>
  <si>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</si>
  <si>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</si>
  <si>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</si>
  <si>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</si>
  <si>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</si>
  <si>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</si>
  <si>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</si>
  <si>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</si>
  <si>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</si>
  <si>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</si>
  <si>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</si>
  <si>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</si>
  <si>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</si>
  <si>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1</t>
    </r>
    <r>
      <rPr>
        <sz val="9"/>
        <rFont val="Times New Roman"/>
        <family val="1"/>
      </rPr>
      <t xml:space="preserve">  figures for 2001 - 2010 have been revised in the light of the 2011 Population Census data</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</si>
  <si>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</si>
  <si>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</si>
  <si>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</si>
  <si>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</si>
  <si>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</si>
  <si>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Table 1.16(b) - Population</t>
    </r>
    <r>
      <rPr>
        <b/>
        <vertAlign val="superscript"/>
        <sz val="12"/>
        <rFont val="Times New Roman"/>
        <family val="1"/>
      </rPr>
      <t>1</t>
    </r>
    <r>
      <rPr>
        <b/>
        <sz val="12"/>
        <rFont val="Times New Roman"/>
        <family val="1"/>
      </rPr>
      <t xml:space="preserve"> and vital statistics rates - Island of Mauritius, 1980 - 2021</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</si>
  <si>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</si>
  <si>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</si>
  <si>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</si>
  <si>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</si>
  <si>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1985 - 2021</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</si>
  <si>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</si>
  <si>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</si>
  <si>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</si>
  <si>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</si>
  <si>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</si>
  <si>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</si>
  <si>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</si>
  <si>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</si>
  <si>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</si>
  <si>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</si>
  <si>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</si>
  <si>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</si>
  <si>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</si>
  <si>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</si>
  <si>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</si>
  <si>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</si>
  <si>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</si>
  <si>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</si>
  <si>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</si>
  <si>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</si>
  <si>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2020</t>
    </r>
    <r>
      <rPr>
        <b/>
        <vertAlign val="superscript"/>
        <sz val="11"/>
        <rFont val="Times New Roman"/>
        <family val="1"/>
      </rPr>
      <t xml:space="preserve"> 6</t>
    </r>
  </si>
  <si>
    <r>
      <t>2021</t>
    </r>
    <r>
      <rPr>
        <b/>
        <vertAlign val="superscript"/>
        <sz val="11"/>
        <rFont val="Times New Roman"/>
        <family val="1"/>
      </rPr>
      <t xml:space="preserve"> 7</t>
    </r>
  </si>
  <si>
    <r>
      <t xml:space="preserve"> </t>
    </r>
    <r>
      <rPr>
        <vertAlign val="superscript"/>
        <sz val="8"/>
        <rFont val="Times New Roman"/>
        <family val="1"/>
      </rPr>
      <t>1</t>
    </r>
    <r>
      <rPr>
        <sz val="8"/>
        <rFont val="Times New Roman"/>
        <family val="1"/>
      </rPr>
      <t xml:space="preserve">   figures for 2001-2010 have been revised in the light of the 2011 Population Census data</t>
    </r>
  </si>
  <si>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</si>
  <si>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</si>
  <si>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</si>
  <si>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</si>
  <si>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</si>
  <si>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revised</t>
    </r>
  </si>
  <si>
    <r>
      <t xml:space="preserve"> </t>
    </r>
    <r>
      <rPr>
        <vertAlign val="superscript"/>
        <sz val="8"/>
        <rFont val="Times New Roman"/>
        <family val="1"/>
      </rPr>
      <t xml:space="preserve">7  </t>
    </r>
    <r>
      <rPr>
        <sz val="8"/>
        <rFont val="Times New Roman"/>
        <family val="1"/>
      </rPr>
      <t xml:space="preserve"> based on vital events for the year 2021 only</t>
    </r>
  </si>
  <si>
    <r>
      <t>Table 1.17 - Registered vital statistics by sex - Republic of Mauritius</t>
    </r>
    <r>
      <rPr>
        <b/>
        <vertAlign val="superscript"/>
        <sz val="12"/>
        <rFont val="Times New Roman"/>
        <family val="1"/>
      </rPr>
      <t>1</t>
    </r>
    <r>
      <rPr>
        <b/>
        <sz val="12"/>
        <rFont val="Times New Roman"/>
        <family val="1"/>
      </rPr>
      <t>, 2002 - 2021</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</si>
  <si>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</si>
  <si>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</si>
  <si>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</si>
  <si>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t xml:space="preserve"> </t>
  </si>
  <si>
    <r>
      <t>Table 1.18 - Registered vital statistics by geographical district - Republic of Mauritius</t>
    </r>
    <r>
      <rPr>
        <b/>
        <vertAlign val="superscript"/>
        <sz val="11"/>
        <rFont val="Times New Roman"/>
        <family val="1"/>
      </rPr>
      <t>1</t>
    </r>
    <r>
      <rPr>
        <b/>
        <sz val="11"/>
        <rFont val="Times New Roman"/>
        <family val="1"/>
      </rPr>
      <t>, 2020 &amp; 2021</t>
    </r>
  </si>
  <si>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</si>
  <si>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</si>
  <si>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</si>
  <si>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</si>
  <si>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</si>
  <si>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</si>
  <si>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</si>
  <si>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</si>
  <si>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</si>
  <si>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</si>
  <si>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</si>
  <si>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</si>
  <si>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</si>
  <si>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</si>
  <si>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</si>
  <si>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</si>
  <si>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</si>
  <si>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</si>
  <si>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2011 census data adjusted for underenumeration of young children</t>
    </r>
  </si>
  <si>
    <t xml:space="preserve">  </t>
  </si>
  <si>
    <r>
      <t xml:space="preserve">   3</t>
    </r>
    <r>
      <rPr>
        <sz val="10"/>
        <rFont val="Times New Roman"/>
        <family val="1"/>
      </rPr>
      <t xml:space="preserve">  deaths of children under 1 year</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</si>
  <si>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2021</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</si>
  <si>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</si>
  <si>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</si>
  <si>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</si>
  <si>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</si>
  <si>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</si>
  <si>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</si>
  <si>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</si>
  <si>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</si>
  <si>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</si>
  <si>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</si>
  <si>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</si>
  <si>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</si>
  <si>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</si>
  <si>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</si>
  <si>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</si>
  <si>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</si>
  <si>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</si>
  <si>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</si>
  <si>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</si>
  <si>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</si>
  <si>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</si>
  <si>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</si>
  <si>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</si>
  <si>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</si>
  <si>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</si>
  <si>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r>
      <t>Table 1.20 -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2020 &amp; 2021</t>
    </r>
  </si>
  <si>
    <t>Live birth order</t>
  </si>
  <si>
    <t>Age of mother</t>
  </si>
  <si>
    <t>First</t>
  </si>
  <si>
    <t>Second</t>
  </si>
  <si>
    <t>Third</t>
  </si>
  <si>
    <t>Fourth</t>
  </si>
  <si>
    <t>Fifth</t>
  </si>
  <si>
    <t>Sixth &amp; over</t>
  </si>
  <si>
    <t>0.4*</t>
  </si>
  <si>
    <t>0.0*</t>
  </si>
  <si>
    <t>0.1*</t>
  </si>
  <si>
    <t>0.3*</t>
  </si>
  <si>
    <t>0.7*</t>
  </si>
  <si>
    <t>0.2*</t>
  </si>
  <si>
    <t>0.6*</t>
  </si>
  <si>
    <t>G.F.R3</t>
  </si>
  <si>
    <t>0.5*</t>
  </si>
  <si>
    <t>0*</t>
  </si>
  <si>
    <r>
      <t>G.F.R</t>
    </r>
    <r>
      <rPr>
        <b/>
        <vertAlign val="superscript"/>
        <sz val="11"/>
        <rFont val="Times New Roman"/>
        <family val="1"/>
      </rPr>
      <t>3</t>
    </r>
  </si>
  <si>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</si>
  <si>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</si>
  <si>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</si>
  <si>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</si>
  <si>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</si>
  <si>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</si>
  <si>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2020 &amp; 2021</t>
    </r>
  </si>
  <si>
    <r>
      <t>G.F.R</t>
    </r>
    <r>
      <rPr>
        <b/>
        <vertAlign val="superscript"/>
        <sz val="11"/>
        <rFont val="Times New Roman"/>
        <family val="1"/>
      </rPr>
      <t>2</t>
    </r>
  </si>
  <si>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</si>
  <si>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</si>
  <si>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</si>
  <si>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</si>
  <si>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</si>
  <si>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r>
      <t>Table 1.22 - Fertility rates - Republic of Mauritius</t>
    </r>
    <r>
      <rPr>
        <b/>
        <vertAlign val="superscript"/>
        <sz val="11"/>
        <rFont val="Times New Roman"/>
        <family val="1"/>
      </rPr>
      <t>1</t>
    </r>
    <r>
      <rPr>
        <b/>
        <sz val="11"/>
        <rFont val="Times New Roman"/>
        <family val="1"/>
      </rPr>
      <t xml:space="preserve"> and Island of Mauritius, 2020 &amp; 2021</t>
    </r>
  </si>
  <si>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</si>
  <si>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</si>
  <si>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</si>
  <si>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</si>
  <si>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</si>
  <si>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</si>
  <si>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</si>
  <si>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</si>
  <si>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</si>
  <si>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</si>
  <si>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</si>
  <si>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</si>
  <si>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</si>
  <si>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</si>
  <si>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</si>
  <si>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</si>
  <si>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</si>
  <si>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</si>
  <si>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t xml:space="preserve">      Note : Figures are  based on 2011 population census</t>
  </si>
  <si>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2021</t>
    </r>
  </si>
  <si>
    <t>Type of celebration</t>
  </si>
  <si>
    <t>January</t>
  </si>
  <si>
    <t>February</t>
  </si>
  <si>
    <t>March</t>
  </si>
  <si>
    <t>April</t>
  </si>
  <si>
    <t>May</t>
  </si>
  <si>
    <t>June</t>
  </si>
  <si>
    <t>July</t>
  </si>
  <si>
    <t>August</t>
  </si>
  <si>
    <t>September</t>
  </si>
  <si>
    <t>October</t>
  </si>
  <si>
    <t>November</t>
  </si>
  <si>
    <t>December</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</si>
  <si>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</si>
  <si>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</si>
  <si>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</si>
  <si>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</si>
  <si>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</si>
  <si>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</si>
  <si>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</si>
  <si>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1</t>
    </r>
    <r>
      <rPr>
        <sz val="9"/>
        <rFont val="Times New Roman"/>
        <family val="1"/>
      </rPr>
      <t xml:space="preserve">    No "Past religious marriage" was  registered  in 2021</t>
    </r>
  </si>
  <si>
    <r>
      <t xml:space="preserve">  </t>
    </r>
    <r>
      <rPr>
        <vertAlign val="superscript"/>
        <sz val="9"/>
        <rFont val="Times New Roman"/>
        <family val="1"/>
      </rPr>
      <t xml:space="preserve">2   </t>
    </r>
    <r>
      <rPr>
        <sz val="9"/>
        <rFont val="Times New Roman"/>
        <family val="1"/>
      </rPr>
      <t xml:space="preserve"> excluding Agalega and St. Brandon</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</si>
  <si>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2021</t>
    </r>
  </si>
  <si>
    <t>Port</t>
  </si>
  <si>
    <t>Pample-</t>
  </si>
  <si>
    <t>Riviere</t>
  </si>
  <si>
    <t>Grand</t>
  </si>
  <si>
    <t>Plaines</t>
  </si>
  <si>
    <t>Black</t>
  </si>
  <si>
    <t>Republic</t>
  </si>
  <si>
    <t>Louis</t>
  </si>
  <si>
    <t>mousses</t>
  </si>
  <si>
    <t>du</t>
  </si>
  <si>
    <t>Flacq</t>
  </si>
  <si>
    <t>Savanne</t>
  </si>
  <si>
    <t>Wilhems</t>
  </si>
  <si>
    <t>Moka</t>
  </si>
  <si>
    <t>River</t>
  </si>
  <si>
    <t>of</t>
  </si>
  <si>
    <t>Rempart</t>
  </si>
  <si>
    <t>Mauritius</t>
  </si>
  <si>
    <t>Rodrigues</t>
  </si>
  <si>
    <t>By civil status officer</t>
  </si>
  <si>
    <t xml:space="preserve"> but assisted by a civil</t>
  </si>
  <si>
    <t xml:space="preserve"> status officer</t>
  </si>
  <si>
    <t xml:space="preserve">   1    No " Past  religious Marriage" was registered in 2021</t>
  </si>
  <si>
    <t xml:space="preserve">   2    refers to district of residence of husband</t>
  </si>
  <si>
    <t xml:space="preserve">   3    excluding Agalega and St. Brandon</t>
  </si>
  <si>
    <r>
      <t>Table 1.25 - Deaths by age group and sex - Republic of Mauritius</t>
    </r>
    <r>
      <rPr>
        <b/>
        <vertAlign val="superscript"/>
        <sz val="12"/>
        <rFont val="Times New Roman"/>
        <family val="1"/>
      </rPr>
      <t>1</t>
    </r>
    <r>
      <rPr>
        <b/>
        <sz val="12"/>
        <rFont val="Times New Roman"/>
        <family val="1"/>
      </rPr>
      <t>, Island of Mauritius and Island of Rodrigues, 2021</t>
    </r>
  </si>
  <si>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</si>
  <si>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</si>
  <si>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</si>
  <si>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</si>
  <si>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</si>
  <si>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</si>
  <si>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</si>
  <si>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r>
      <t>Table 1.26 - Infant deaths by age and sex - Republic of Mauritius</t>
    </r>
    <r>
      <rPr>
        <b/>
        <vertAlign val="superscript"/>
        <sz val="12"/>
        <rFont val="Times New Roman"/>
        <family val="1"/>
      </rPr>
      <t>1</t>
    </r>
    <r>
      <rPr>
        <b/>
        <sz val="12"/>
        <rFont val="Times New Roman"/>
        <family val="1"/>
      </rPr>
      <t>, Island of Mauritius and Island of Rodrigues, 2021</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</si>
  <si>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</si>
  <si>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</si>
  <si>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</si>
  <si>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</si>
  <si>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</si>
  <si>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</si>
  <si>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</si>
  <si>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</si>
  <si>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</si>
  <si>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</si>
  <si>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</si>
  <si>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</si>
  <si>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</si>
  <si>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</si>
  <si>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</si>
  <si>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</si>
  <si>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</si>
  <si>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</si>
  <si>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</si>
  <si>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Table 1.27 - Under one year mortality rates - Republic of Mauritius*, Island of Mauritius &amp; Island of Rodrigues, 2012 - 2021</t>
  </si>
  <si>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</si>
  <si>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</si>
  <si>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</si>
  <si>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</si>
  <si>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</si>
  <si>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</si>
  <si>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</si>
  <si>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</si>
  <si>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</si>
  <si>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</si>
  <si>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</si>
  <si>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</si>
  <si>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</si>
  <si>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2021</t>
    </r>
  </si>
  <si>
    <t xml:space="preserve">              Deaths</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</si>
  <si>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</si>
  <si>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</si>
  <si>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</si>
  <si>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</si>
  <si>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</si>
  <si>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</si>
  <si>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</si>
  <si>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</si>
  <si>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</si>
  <si>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</si>
  <si>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</si>
  <si>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</si>
  <si>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t>Certain Infectious &amp; parasitic diseases</t>
  </si>
  <si>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</si>
  <si>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</si>
  <si>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</si>
  <si>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</si>
  <si>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</si>
  <si>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</si>
  <si>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</si>
  <si>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</si>
  <si>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</si>
  <si>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</si>
  <si>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</si>
  <si>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</si>
  <si>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</si>
  <si>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</si>
  <si>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</si>
  <si>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</si>
  <si>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</si>
  <si>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</si>
  <si>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</si>
  <si>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</si>
  <si>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</si>
  <si>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</si>
  <si>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</si>
  <si>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</si>
  <si>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</si>
  <si>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</si>
  <si>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</si>
  <si>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</si>
  <si>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</si>
  <si>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</si>
  <si>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</si>
  <si>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</si>
  <si>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</si>
  <si>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</si>
  <si>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</si>
  <si>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</si>
  <si>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</si>
  <si>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</si>
  <si>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</si>
  <si>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</si>
  <si>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</si>
  <si>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SARS* (Covid-19)</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</si>
  <si>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</si>
  <si>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</si>
  <si>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</si>
  <si>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t>* Severe Acute Respiratory Syndrome</t>
  </si>
  <si>
    <r>
      <t>Table 1.28 (b) - Deaths by cause</t>
    </r>
    <r>
      <rPr>
        <b/>
        <vertAlign val="superscript"/>
        <sz val="12"/>
        <rFont val="Times New Roman"/>
        <family val="1"/>
      </rPr>
      <t>1</t>
    </r>
    <r>
      <rPr>
        <b/>
        <sz val="12"/>
        <rFont val="Times New Roman"/>
        <family val="1"/>
      </rPr>
      <t xml:space="preserve"> - Island of Mauritius, 2021</t>
    </r>
  </si>
  <si>
    <t xml:space="preserve"> 5 years</t>
  </si>
  <si>
    <r>
      <t xml:space="preserve"> 1</t>
    </r>
    <r>
      <rPr>
        <sz val="10"/>
        <rFont val="Times New Roman"/>
        <family val="1"/>
      </rPr>
      <t xml:space="preserve">  according to the "International Statistical Classification of Diseases, Injuries, and Causes of Death",10th revision </t>
    </r>
  </si>
  <si>
    <r>
      <t>Table 1.28 (c) - Deaths by cause</t>
    </r>
    <r>
      <rPr>
        <b/>
        <vertAlign val="superscript"/>
        <sz val="12"/>
        <rFont val="Times New Roman"/>
        <family val="1"/>
      </rPr>
      <t>1</t>
    </r>
    <r>
      <rPr>
        <b/>
        <sz val="12"/>
        <rFont val="Times New Roman"/>
        <family val="1"/>
      </rPr>
      <t xml:space="preserve"> - Island of Rodrigues, 2021</t>
    </r>
  </si>
  <si>
    <t xml:space="preserve">     Both sexes</t>
  </si>
  <si>
    <r>
      <t xml:space="preserve">1 </t>
    </r>
    <r>
      <rPr>
        <sz val="10"/>
        <rFont val="Times New Roman"/>
        <family val="1"/>
      </rPr>
      <t xml:space="preserve">according to the "International Statistical Classification of Diseases, Injuries, and Causes of Death",10th revision </t>
    </r>
  </si>
  <si>
    <t>Table 1.29 - Projections of the resident population by sex  - Republic of Mauritius, 2021 - 2061</t>
  </si>
  <si>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</si>
  <si>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</si>
  <si>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</si>
  <si>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</si>
  <si>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</si>
  <si>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</si>
  <si>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</si>
  <si>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</si>
  <si>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</si>
  <si>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</si>
  <si>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</si>
  <si>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</si>
  <si>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</si>
  <si>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</si>
  <si>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</si>
  <si>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</si>
  <si>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</si>
  <si>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</si>
  <si>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Base: 2021 resident population estimated by adding the balance of births, deaths, and migration to the 2011 census population adjusted for underenumeration of young children.</t>
  </si>
  <si>
    <t>Assumptions:</t>
  </si>
  <si>
    <t xml:space="preserve"> (i) Fertility:     The Total Fertility rate is 1.4 for the period 2016 - 2021 and  thereafter remained  1.4 till 2061.</t>
  </si>
  <si>
    <t xml:space="preserve">(ii) Mortality: (a) The life expectancy at birth for males improves from 70.99 in the period 2016 - 2021 to 73.23 in the period  2036 - 2041 and then to 75.01 in the period 2056 - 2061. </t>
  </si>
  <si>
    <t xml:space="preserve">         (b) The life expectancy at birth for females improves from 77.65 in the period 2016 - 2021 to 78.84 in the period 2036 - 2041 and then to 79.69 in the  period 2056 - 2061.</t>
  </si>
  <si>
    <t>(iii) Migration: A net yearly  outmigration of 590 males and 1260 females during 2021 - 2036 and  490 males and 1,160 females during 2036 - 2041, 490 males and 1,060 females</t>
  </si>
  <si>
    <t xml:space="preserve">           during 2041 - 2051, 490 males and 960 females during 2051 - 2056 and 390 males and 860 females during 2056 - 2061.</t>
  </si>
  <si>
    <t>Table 1.29 - Projections of the resident population by sex  - Republic of Mauritius, 2021 - 2061 (cont'd)</t>
  </si>
  <si>
    <t>Back to table of contents</t>
  </si>
  <si>
    <t>SECTION 2 - INTERNATIONAL TRAVEL AND TOURISM</t>
  </si>
  <si>
    <t>Arrivals</t>
  </si>
  <si>
    <t>Departures</t>
  </si>
  <si>
    <t>Net
overseas      
migration</t>
  </si>
  <si>
    <t>By sea</t>
  </si>
  <si>
    <t>By air</t>
  </si>
  <si>
    <t>2011</t>
  </si>
  <si>
    <t>2012</t>
  </si>
  <si>
    <t xml:space="preserve">2013 </t>
  </si>
  <si>
    <t xml:space="preserve">2014 </t>
  </si>
  <si>
    <t xml:space="preserve">2015 </t>
  </si>
  <si>
    <t xml:space="preserve">2016 </t>
  </si>
  <si>
    <t xml:space="preserve">2017 </t>
  </si>
  <si>
    <t xml:space="preserve">2018 </t>
  </si>
  <si>
    <t>1st  Qr</t>
  </si>
  <si>
    <t>2nd Qr</t>
  </si>
  <si>
    <t>3rd Qr</t>
  </si>
  <si>
    <t>4th Qr</t>
  </si>
  <si>
    <r>
      <t>Table 2.2 - Passenger traffic</t>
    </r>
    <r>
      <rPr>
        <b/>
        <vertAlign val="superscript"/>
        <sz val="11"/>
        <rFont val="Times New Roman"/>
        <family val="1"/>
      </rPr>
      <t>1</t>
    </r>
    <r>
      <rPr>
        <b/>
        <sz val="11"/>
        <rFont val="Times New Roman"/>
        <family val="1"/>
      </rPr>
      <t xml:space="preserve"> - Island of Mauritius, by country of embarkation </t>
    </r>
    <r>
      <rPr>
        <b/>
        <vertAlign val="superscript"/>
        <sz val="11"/>
        <rFont val="Times New Roman"/>
        <family val="1"/>
      </rPr>
      <t>2</t>
    </r>
    <r>
      <rPr>
        <b/>
        <sz val="11"/>
        <rFont val="Times New Roman"/>
        <family val="1"/>
      </rPr>
      <t xml:space="preserve"> or country of disembarkation </t>
    </r>
    <r>
      <rPr>
        <b/>
        <vertAlign val="superscript"/>
        <sz val="11"/>
        <rFont val="Times New Roman"/>
        <family val="1"/>
      </rPr>
      <t>3</t>
    </r>
    <r>
      <rPr>
        <b/>
        <sz val="11"/>
        <rFont val="Times New Roman"/>
        <family val="1"/>
      </rPr>
      <t>, 2021</t>
    </r>
  </si>
  <si>
    <t>Country of embarkation / disembarkation</t>
  </si>
  <si>
    <t xml:space="preserve"> Total arrivals</t>
  </si>
  <si>
    <t xml:space="preserve">   Total departures </t>
  </si>
  <si>
    <t>France</t>
  </si>
  <si>
    <t>Germany</t>
  </si>
  <si>
    <r>
      <t xml:space="preserve">Hong Kong SAR </t>
    </r>
    <r>
      <rPr>
        <vertAlign val="superscript"/>
        <sz val="10"/>
        <rFont val="Times New Roman"/>
        <family val="1"/>
      </rPr>
      <t>4</t>
    </r>
  </si>
  <si>
    <t>India</t>
  </si>
  <si>
    <t>Italy</t>
  </si>
  <si>
    <t>Malagasy Republic</t>
  </si>
  <si>
    <t>Malaysia</t>
  </si>
  <si>
    <t>People's Rep. of China</t>
  </si>
  <si>
    <t>Reunion Island</t>
  </si>
  <si>
    <t>Singapore</t>
  </si>
  <si>
    <t>South Africa, Rep. of</t>
  </si>
  <si>
    <t>United Arab Emirates</t>
  </si>
  <si>
    <t>United Kingdom</t>
  </si>
  <si>
    <t>Other countries</t>
  </si>
  <si>
    <t>All countries</t>
  </si>
  <si>
    <t>Country of embarkation may either be the country of original embarkation or the transit country.</t>
  </si>
  <si>
    <t>Country of disembarkation may either be the country of final destination or the transit country.</t>
  </si>
  <si>
    <t>Special Administrative Region of China</t>
  </si>
  <si>
    <r>
      <t>Table 2.3 - Tourist</t>
    </r>
    <r>
      <rPr>
        <b/>
        <vertAlign val="superscript"/>
        <sz val="12"/>
        <rFont val="Times New Roman"/>
        <family val="1"/>
      </rPr>
      <t>1</t>
    </r>
    <r>
      <rPr>
        <b/>
        <sz val="12"/>
        <rFont val="Times New Roman"/>
        <family val="1"/>
      </rPr>
      <t xml:space="preserve"> arrivals by mode of travel and tourist nights spent during period, 2010 - 2021</t>
    </r>
  </si>
  <si>
    <t>Tourist arrivals</t>
  </si>
  <si>
    <t>Tourist nights</t>
  </si>
  <si>
    <t>% change over previous year</t>
  </si>
  <si>
    <t>spent during</t>
  </si>
  <si>
    <t xml:space="preserve">   Sea</t>
  </si>
  <si>
    <t xml:space="preserve">  Air</t>
  </si>
  <si>
    <r>
      <t xml:space="preserve">2010 </t>
    </r>
    <r>
      <rPr>
        <vertAlign val="superscript"/>
        <sz val="10"/>
        <rFont val="Times New Roman"/>
        <family val="1"/>
      </rPr>
      <t>2</t>
    </r>
  </si>
  <si>
    <r>
      <t xml:space="preserve">              Napp</t>
    </r>
    <r>
      <rPr>
        <vertAlign val="superscript"/>
        <sz val="10"/>
        <rFont val="Times New Roman"/>
        <family val="1"/>
      </rPr>
      <t xml:space="preserve">      </t>
    </r>
  </si>
  <si>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</si>
  <si>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</si>
  <si>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</si>
  <si>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</si>
  <si>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t>Napp: Not Applicable</t>
  </si>
  <si>
    <r>
      <t>Table 2.4 - Official long-term emigrants</t>
    </r>
    <r>
      <rPr>
        <b/>
        <vertAlign val="superscript"/>
        <sz val="12"/>
        <rFont val="Times New Roman"/>
        <family val="1"/>
      </rPr>
      <t>1</t>
    </r>
    <r>
      <rPr>
        <b/>
        <sz val="12"/>
        <rFont val="Times New Roman"/>
        <family val="1"/>
      </rPr>
      <t xml:space="preserve"> by sex, Island of Mauritius, 1972 - 1994</t>
    </r>
  </si>
  <si>
    <t xml:space="preserve">  Both sexes</t>
  </si>
  <si>
    <t xml:space="preserve">       Female</t>
  </si>
  <si>
    <r>
      <t>1</t>
    </r>
    <r>
      <rPr>
        <sz val="9"/>
        <rFont val="Times New Roman"/>
        <family val="1"/>
      </rPr>
      <t xml:space="preserve"> Persons who have obtained a permit to migrate to another country. The figures have been compiled</t>
    </r>
  </si>
  <si>
    <t>from the Passport Office register.</t>
  </si>
  <si>
    <t>Table 2.5 - Tourist arrivals by country of residence, 2014 - 2021</t>
  </si>
  <si>
    <t>Country of residence</t>
  </si>
  <si>
    <t>Belgium</t>
  </si>
  <si>
    <t>Japan</t>
  </si>
  <si>
    <t>Switzerland</t>
  </si>
  <si>
    <t>USA</t>
  </si>
  <si>
    <t>Zambia</t>
  </si>
  <si>
    <t>Zimbabwe</t>
  </si>
  <si>
    <r>
      <t>Table 2.6 - Tourist nights</t>
    </r>
    <r>
      <rPr>
        <b/>
        <vertAlign val="superscript"/>
        <sz val="11"/>
        <rFont val="Times New Roman"/>
        <family val="1"/>
      </rPr>
      <t>1</t>
    </r>
    <r>
      <rPr>
        <b/>
        <sz val="11"/>
        <rFont val="Times New Roman"/>
        <family val="1"/>
      </rPr>
      <t xml:space="preserve"> by country of residence, 2014 - 2021</t>
    </r>
  </si>
  <si>
    <t>2016</t>
  </si>
  <si>
    <r>
      <t xml:space="preserve">Hong Kong SAR </t>
    </r>
    <r>
      <rPr>
        <vertAlign val="superscript"/>
        <sz val="10"/>
        <rFont val="Times New Roman"/>
        <family val="1"/>
      </rPr>
      <t>2</t>
    </r>
  </si>
  <si>
    <t>As from 2010, a new methodology for computation of tourist nights is being used.  Tourist nights for a reference period refer to nights spent by tourists departing in that reference period.</t>
  </si>
  <si>
    <r>
      <t>Table 2.7 - Hotels</t>
    </r>
    <r>
      <rPr>
        <b/>
        <vertAlign val="superscript"/>
        <sz val="11"/>
        <rFont val="Times New Roman"/>
        <family val="1"/>
      </rPr>
      <t>1</t>
    </r>
    <r>
      <rPr>
        <b/>
        <sz val="12"/>
        <rFont val="Times New Roman"/>
        <family val="1"/>
      </rPr>
      <t>, rooms and bed places, 2011 - 2021</t>
    </r>
  </si>
  <si>
    <t>No. of hotels</t>
  </si>
  <si>
    <t>No. of rooms</t>
  </si>
  <si>
    <t>No. of bed places</t>
  </si>
  <si>
    <t>2013</t>
  </si>
  <si>
    <t>2019</t>
  </si>
  <si>
    <t>2020</t>
  </si>
  <si>
    <t>2021</t>
  </si>
  <si>
    <r>
      <rPr>
        <vertAlign val="superscript"/>
        <sz val="10"/>
        <rFont val="Times New Roman"/>
        <family val="1"/>
      </rPr>
      <t>1</t>
    </r>
  </si>
  <si>
    <t xml:space="preserve">Refers to hotels in the Island of Mauritius which were operational </t>
  </si>
  <si>
    <t>as at end of December (excluding hotels not operational)</t>
  </si>
  <si>
    <r>
      <t>Table 2.8 - Monthly occupancy rates</t>
    </r>
    <r>
      <rPr>
        <b/>
        <vertAlign val="superscript"/>
        <sz val="11"/>
        <rFont val="Times New Roman"/>
        <family val="1"/>
      </rPr>
      <t>1</t>
    </r>
    <r>
      <rPr>
        <b/>
        <sz val="11"/>
        <rFont val="Times New Roman"/>
        <family val="1"/>
      </rPr>
      <t xml:space="preserve"> in large</t>
    </r>
    <r>
      <rPr>
        <b/>
        <vertAlign val="superscript"/>
        <sz val="11"/>
        <rFont val="Times New Roman"/>
        <family val="1"/>
      </rPr>
      <t>2</t>
    </r>
    <r>
      <rPr>
        <b/>
        <sz val="11"/>
        <rFont val="Times New Roman"/>
        <family val="1"/>
      </rPr>
      <t xml:space="preserve"> hotels, 2020 &amp; 2021</t>
    </r>
  </si>
  <si>
    <t xml:space="preserve">  Month</t>
  </si>
  <si>
    <r>
      <t xml:space="preserve">Room </t>
    </r>
    <r>
      <rPr>
        <b/>
        <vertAlign val="superscript"/>
        <sz val="10"/>
        <rFont val="Times New Roman"/>
        <family val="1"/>
      </rPr>
      <t>3</t>
    </r>
  </si>
  <si>
    <r>
      <t xml:space="preserve">Bed </t>
    </r>
    <r>
      <rPr>
        <b/>
        <vertAlign val="superscript"/>
        <sz val="10"/>
        <rFont val="Times New Roman"/>
        <family val="1"/>
      </rPr>
      <t>4</t>
    </r>
  </si>
  <si>
    <t>Whole year</t>
  </si>
  <si>
    <t>3</t>
  </si>
  <si>
    <t>Room Occupancy Rate =</t>
  </si>
  <si>
    <t>Total number of room nights rented x 100</t>
  </si>
  <si>
    <t>Total number of room nights available</t>
  </si>
  <si>
    <t>4</t>
  </si>
  <si>
    <t>Bed Occupancy Rate =</t>
  </si>
  <si>
    <t>Total number of bed nights rented x 100</t>
  </si>
  <si>
    <t>Total number of bed nights available</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</si>
  <si>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</si>
  <si>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</si>
  <si>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2017 - 2021</t>
  </si>
  <si>
    <t xml:space="preserve">  Hospitals</t>
  </si>
  <si>
    <t>Regional hospitals</t>
  </si>
  <si>
    <r>
      <t>District hospitals</t>
    </r>
    <r>
      <rPr>
        <vertAlign val="superscript"/>
        <sz val="10"/>
        <rFont val="Times New Roman"/>
        <family val="1"/>
      </rPr>
      <t>1</t>
    </r>
  </si>
  <si>
    <t>Specialised hospitals (psychiatric,</t>
  </si>
  <si>
    <r>
      <t xml:space="preserve">    chest, eye and E.N.T)</t>
    </r>
    <r>
      <rPr>
        <vertAlign val="superscript"/>
        <sz val="10"/>
        <rFont val="Times New Roman"/>
        <family val="1"/>
      </rPr>
      <t>2</t>
    </r>
  </si>
  <si>
    <t xml:space="preserve">  National Cancer Centre</t>
  </si>
  <si>
    <t>-</t>
  </si>
  <si>
    <t xml:space="preserve">  Cardiac centre</t>
  </si>
  <si>
    <t xml:space="preserve">  Mediclinics</t>
  </si>
  <si>
    <r>
      <t xml:space="preserve">  Area health centres</t>
    </r>
    <r>
      <rPr>
        <b/>
        <vertAlign val="superscript"/>
        <sz val="10"/>
        <rFont val="Times New Roman"/>
        <family val="1"/>
      </rPr>
      <t>3</t>
    </r>
  </si>
  <si>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</si>
  <si>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</si>
  <si>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</si>
  <si>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</si>
  <si>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</si>
  <si>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</si>
  <si>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</si>
  <si>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</si>
  <si>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</si>
  <si>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</si>
  <si>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</si>
  <si>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</si>
  <si>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</si>
  <si>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</si>
  <si>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4</t>
    </r>
  </si>
  <si>
    <t>of which: specialists</t>
  </si>
  <si>
    <t>Doctors in private practice</t>
  </si>
  <si>
    <t>TOTAL</t>
  </si>
  <si>
    <t>Dentists</t>
  </si>
  <si>
    <r>
      <t>Government services</t>
    </r>
    <r>
      <rPr>
        <vertAlign val="superscript"/>
        <sz val="10"/>
        <rFont val="Times New Roman"/>
        <family val="1"/>
      </rPr>
      <t>4</t>
    </r>
  </si>
  <si>
    <t>Private</t>
  </si>
  <si>
    <t>Pharmacists</t>
  </si>
  <si>
    <r>
      <t xml:space="preserve">515 </t>
    </r>
    <r>
      <rPr>
        <vertAlign val="superscript"/>
        <sz val="10"/>
        <rFont val="Times New Roman"/>
        <family val="1"/>
      </rPr>
      <t>5</t>
    </r>
  </si>
  <si>
    <r>
      <t>550</t>
    </r>
    <r>
      <rPr>
        <b/>
        <vertAlign val="superscript"/>
        <sz val="10"/>
        <rFont val="Times New Roman"/>
        <family val="1"/>
      </rPr>
      <t xml:space="preserve"> 5</t>
    </r>
  </si>
  <si>
    <t>Qualified nurse and midwives</t>
  </si>
  <si>
    <t xml:space="preserve">  Mahebourg,Souillac and Q. Elizabeth (Rodrigues) hospitals</t>
  </si>
  <si>
    <t xml:space="preserve">  The E.N.T Centre is operating as Covid-19 treatement hospital</t>
  </si>
  <si>
    <t xml:space="preserve">  Including Dr. Y. Cantin and Long Mountain  Community Hospitals</t>
  </si>
  <si>
    <t xml:space="preserve">  Including temporary officers but excluding pre-registration ones</t>
  </si>
  <si>
    <t xml:space="preserve">  Revised</t>
  </si>
  <si>
    <t xml:space="preserve">        *    </t>
  </si>
  <si>
    <t xml:space="preserve">  Source: Health Statistics Unit, Ministry of Health and Wellness</t>
  </si>
  <si>
    <t>Table 3.2 - Statistics of government hospitals - Island of Mauritius, 2015 - 2021</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</si>
  <si>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</si>
  <si>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</si>
  <si>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</si>
  <si>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</si>
  <si>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</si>
  <si>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</si>
  <si>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</si>
  <si>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</si>
  <si>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</si>
  <si>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</si>
  <si>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</si>
  <si>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</si>
  <si>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</si>
  <si>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</si>
  <si>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</si>
  <si>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2019 - 2021</t>
    </r>
  </si>
  <si>
    <t>Diseases</t>
  </si>
  <si>
    <r>
      <t>HIV/Aids</t>
    </r>
    <r>
      <rPr>
        <b/>
        <vertAlign val="superscript"/>
        <sz val="12"/>
        <rFont val="Times New Roman"/>
        <family val="1"/>
      </rPr>
      <t>2</t>
    </r>
  </si>
  <si>
    <t>Amoebiasis</t>
  </si>
  <si>
    <t>Food poisoning</t>
  </si>
  <si>
    <t>Gonorrhea</t>
  </si>
  <si>
    <t>Leprosy</t>
  </si>
  <si>
    <t>leptospirosis</t>
  </si>
  <si>
    <t>Malaria</t>
  </si>
  <si>
    <t>Measles</t>
  </si>
  <si>
    <t>Meningitis</t>
  </si>
  <si>
    <t>(cerebrospinal)</t>
  </si>
  <si>
    <t>Schistosomiasis</t>
  </si>
  <si>
    <t>Soft Chancre</t>
  </si>
  <si>
    <t>Syphillis</t>
  </si>
  <si>
    <t>Tetanus</t>
  </si>
  <si>
    <r>
      <t>Tuberculosis</t>
    </r>
    <r>
      <rPr>
        <b/>
        <vertAlign val="superscript"/>
        <sz val="12"/>
        <rFont val="Times New Roman"/>
        <family val="1"/>
      </rPr>
      <t>3</t>
    </r>
  </si>
  <si>
    <t>Typhoid fever</t>
  </si>
  <si>
    <r>
      <t xml:space="preserve">12 </t>
    </r>
    <r>
      <rPr>
        <vertAlign val="superscript"/>
        <sz val="12"/>
        <rFont val="Times New Roman"/>
        <family val="1"/>
      </rPr>
      <t>4</t>
    </r>
  </si>
  <si>
    <t>1st Qr</t>
  </si>
  <si>
    <r>
      <t xml:space="preserve">1 </t>
    </r>
    <r>
      <rPr>
        <vertAlign val="superscript"/>
        <sz val="12"/>
        <rFont val="Times New Roman"/>
        <family val="1"/>
      </rPr>
      <t>4</t>
    </r>
  </si>
  <si>
    <r>
      <t xml:space="preserve">2 </t>
    </r>
    <r>
      <rPr>
        <vertAlign val="superscript"/>
        <sz val="12"/>
        <rFont val="Times New Roman"/>
        <family val="1"/>
      </rPr>
      <t>4</t>
    </r>
  </si>
  <si>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</si>
  <si>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</si>
  <si>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</si>
  <si>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r>
      <rPr>
        <vertAlign val="superscript"/>
        <sz val="10"/>
        <rFont val="Times New Roman"/>
        <family val="1"/>
      </rPr>
      <t>4</t>
    </r>
    <r>
      <rPr>
        <sz val="10"/>
        <rFont val="Times New Roman"/>
        <family val="1"/>
      </rPr>
      <t xml:space="preserve">  Revised</t>
    </r>
  </si>
  <si>
    <t>Foreign</t>
  </si>
  <si>
    <t>332</t>
  </si>
  <si>
    <t>Domestic</t>
  </si>
  <si>
    <t>331</t>
  </si>
  <si>
    <t xml:space="preserve"> Net incurrence of liabilities</t>
  </si>
  <si>
    <t>33</t>
  </si>
  <si>
    <t>322</t>
  </si>
  <si>
    <t>321</t>
  </si>
  <si>
    <t xml:space="preserve"> Net acquisition of financial assets</t>
  </si>
  <si>
    <t>32</t>
  </si>
  <si>
    <t>TRANSACTIONS IN FINANCIAL ASSETS AND LIABILITIES :</t>
  </si>
  <si>
    <t>Net lending / borrowing  (1 - 2 - 31)</t>
  </si>
  <si>
    <t>NLB</t>
  </si>
  <si>
    <t>Nonproduced assets</t>
  </si>
  <si>
    <t>314</t>
  </si>
  <si>
    <t>Fixed assets</t>
  </si>
  <si>
    <t>311</t>
  </si>
  <si>
    <t xml:space="preserve"> Net Acquisition of Non-financial Assets</t>
  </si>
  <si>
    <t>31</t>
  </si>
  <si>
    <t>TRANSACTIONS IN NON-FINANCIAL ASSETS:</t>
  </si>
  <si>
    <t xml:space="preserve"> Gross operating balance  (1-2)</t>
  </si>
  <si>
    <t>Other expense</t>
  </si>
  <si>
    <t>28</t>
  </si>
  <si>
    <t>Social benefits</t>
  </si>
  <si>
    <t>27</t>
  </si>
  <si>
    <t>Grants</t>
  </si>
  <si>
    <t>26</t>
  </si>
  <si>
    <t>Subsidies</t>
  </si>
  <si>
    <t>25</t>
  </si>
  <si>
    <t xml:space="preserve">Interest </t>
  </si>
  <si>
    <t>24</t>
  </si>
  <si>
    <t>Use of goods and services</t>
  </si>
  <si>
    <t>22</t>
  </si>
  <si>
    <t>Compensation of employees</t>
  </si>
  <si>
    <t>21</t>
  </si>
  <si>
    <t xml:space="preserve"> Expense</t>
  </si>
  <si>
    <t>Other revenue</t>
  </si>
  <si>
    <t>14</t>
  </si>
  <si>
    <t>13</t>
  </si>
  <si>
    <t>Social contributions</t>
  </si>
  <si>
    <t>12</t>
  </si>
  <si>
    <t>Taxes</t>
  </si>
  <si>
    <t>11</t>
  </si>
  <si>
    <t xml:space="preserve"> Revenue</t>
  </si>
  <si>
    <t>TRANSACTIONS AFFECTING NET WORTH:</t>
  </si>
  <si>
    <t>2020-21</t>
  </si>
  <si>
    <t>2019-20</t>
  </si>
  <si>
    <t>2018-19</t>
  </si>
  <si>
    <t>2017-18</t>
  </si>
  <si>
    <t>2016-17</t>
  </si>
  <si>
    <t>2015-16</t>
  </si>
  <si>
    <t>STATEMENT OF GOVERNMENT OPERATIONS</t>
  </si>
  <si>
    <t>GFS Code</t>
  </si>
  <si>
    <t>R million</t>
  </si>
  <si>
    <t>Table 4.1 - Budgetary Central Government Operations, 2015/16 - 2020/21</t>
  </si>
  <si>
    <t xml:space="preserve">Transfers not elsewhere classified </t>
  </si>
  <si>
    <t>144</t>
  </si>
  <si>
    <t xml:space="preserve">Fines, penalties, and forfeits </t>
  </si>
  <si>
    <t>143</t>
  </si>
  <si>
    <t xml:space="preserve">Sales of goods and services </t>
  </si>
  <si>
    <t>142</t>
  </si>
  <si>
    <t>Property income</t>
  </si>
  <si>
    <t>141</t>
  </si>
  <si>
    <t xml:space="preserve"> Other revenue </t>
  </si>
  <si>
    <t>From international organisations</t>
  </si>
  <si>
    <t>132</t>
  </si>
  <si>
    <t xml:space="preserve"> Grants</t>
  </si>
  <si>
    <t xml:space="preserve"> Social contributions </t>
  </si>
  <si>
    <t xml:space="preserve">Other taxes </t>
  </si>
  <si>
    <t>116</t>
  </si>
  <si>
    <t xml:space="preserve">Taxes on international trade and transactions </t>
  </si>
  <si>
    <t>115</t>
  </si>
  <si>
    <t xml:space="preserve">Other </t>
  </si>
  <si>
    <t>11452</t>
  </si>
  <si>
    <t xml:space="preserve">Motor vehicles taxes </t>
  </si>
  <si>
    <t>11451</t>
  </si>
  <si>
    <t>Taxes on use of goods and permission to use goods</t>
  </si>
  <si>
    <t>1145</t>
  </si>
  <si>
    <t>Taxes on specific services</t>
  </si>
  <si>
    <t>1144</t>
  </si>
  <si>
    <t xml:space="preserve">Excises </t>
  </si>
  <si>
    <t>1142</t>
  </si>
  <si>
    <t>General taxes on goods and services (VAT)</t>
  </si>
  <si>
    <t>1141</t>
  </si>
  <si>
    <t>Taxes on goods and services</t>
  </si>
  <si>
    <t>114</t>
  </si>
  <si>
    <t xml:space="preserve">Taxes on property </t>
  </si>
  <si>
    <t>113</t>
  </si>
  <si>
    <t>Unallocable</t>
  </si>
  <si>
    <t>1113</t>
  </si>
  <si>
    <t xml:space="preserve">Payable by corporations and other enterprises </t>
  </si>
  <si>
    <t>1112</t>
  </si>
  <si>
    <t>Payable by individuals</t>
  </si>
  <si>
    <t>1111</t>
  </si>
  <si>
    <t xml:space="preserve">Taxes on income, profits, and capital gains </t>
  </si>
  <si>
    <t>111</t>
  </si>
  <si>
    <t xml:space="preserve"> Taxes</t>
  </si>
  <si>
    <t>Revenue</t>
  </si>
  <si>
    <t>Table 4.2  - Budgetary Central Government Revenue, 2015/16 - 2020/21</t>
  </si>
  <si>
    <t xml:space="preserve">Total </t>
  </si>
  <si>
    <t xml:space="preserve"> Nonproduced assets</t>
  </si>
  <si>
    <t xml:space="preserve"> Other fixed assets</t>
  </si>
  <si>
    <t xml:space="preserve"> Machinery and equipment</t>
  </si>
  <si>
    <t xml:space="preserve"> Buildings and structures</t>
  </si>
  <si>
    <t xml:space="preserve"> Fixed assets</t>
  </si>
  <si>
    <t xml:space="preserve"> Net Acquisition of nonfinancial assets</t>
  </si>
  <si>
    <t xml:space="preserve"> Other expense</t>
  </si>
  <si>
    <t xml:space="preserve"> Social benefits</t>
  </si>
  <si>
    <t>To other general government units</t>
  </si>
  <si>
    <t>Capital</t>
  </si>
  <si>
    <t xml:space="preserve">Current </t>
  </si>
  <si>
    <t xml:space="preserve">To international organisations </t>
  </si>
  <si>
    <t xml:space="preserve"> Subsidies</t>
  </si>
  <si>
    <t xml:space="preserve">To residents </t>
  </si>
  <si>
    <t>242 &amp; 243</t>
  </si>
  <si>
    <t xml:space="preserve">To non residents </t>
  </si>
  <si>
    <t xml:space="preserve"> Interest</t>
  </si>
  <si>
    <t xml:space="preserve"> Use of goods and services </t>
  </si>
  <si>
    <t>Social contributions (National Savings Fund)</t>
  </si>
  <si>
    <t xml:space="preserve">Wages and salaries </t>
  </si>
  <si>
    <t xml:space="preserve"> Compensation of employees </t>
  </si>
  <si>
    <t>EXPENSE AND ACQUISITION OF NONFINANCIAL ASSETS</t>
  </si>
  <si>
    <t>Table 4.3 - Budgetary Central Government Expense by economic type and Acquisition of nonfinancial assets, 2015/16 - 2020/21</t>
  </si>
  <si>
    <t xml:space="preserve"> Social protection</t>
  </si>
  <si>
    <t xml:space="preserve"> Education</t>
  </si>
  <si>
    <t xml:space="preserve"> Recreation, culture, and religion</t>
  </si>
  <si>
    <t xml:space="preserve"> Health</t>
  </si>
  <si>
    <t xml:space="preserve"> Housing and community amenities</t>
  </si>
  <si>
    <t xml:space="preserve"> Environmental protection</t>
  </si>
  <si>
    <t>Economic affairs n.e.c</t>
  </si>
  <si>
    <t xml:space="preserve"> -</t>
  </si>
  <si>
    <t>R&amp;D Economic affairs</t>
  </si>
  <si>
    <t>Tourism</t>
  </si>
  <si>
    <t>Transport</t>
  </si>
  <si>
    <t>Mining, manufacturing, and construction</t>
  </si>
  <si>
    <t>Fuel and energy</t>
  </si>
  <si>
    <t>Agriculture, forestry, fishing and hunting</t>
  </si>
  <si>
    <t>General economic, commercial and labour affairs</t>
  </si>
  <si>
    <t xml:space="preserve">of which </t>
  </si>
  <si>
    <t xml:space="preserve"> Economic affairs</t>
  </si>
  <si>
    <t xml:space="preserve"> Public order and safety</t>
  </si>
  <si>
    <t>General transfers between levels of govt.</t>
  </si>
  <si>
    <t>Public debt transactions</t>
  </si>
  <si>
    <t xml:space="preserve"> General public services</t>
  </si>
  <si>
    <t>701 &amp; 702</t>
  </si>
  <si>
    <r>
      <t>EXPENDITURE</t>
    </r>
    <r>
      <rPr>
        <b/>
        <vertAlign val="superscript"/>
        <sz val="10"/>
        <rFont val="Times New Roman"/>
        <family val="1"/>
      </rPr>
      <t xml:space="preserve"> </t>
    </r>
    <r>
      <rPr>
        <b/>
        <sz val="10"/>
        <rFont val="Times New Roman"/>
        <family val="1"/>
      </rPr>
      <t xml:space="preserve"> BY FUNCTIONS OF GOVERNMENT</t>
    </r>
  </si>
  <si>
    <t>Table 4.4 - Budgetary Central Government Expenditure by function, 2015/16 -2020/21</t>
  </si>
  <si>
    <t>Source : Mauritius Revenue Authority</t>
  </si>
  <si>
    <t>Figures are provisional and subject to amendment</t>
  </si>
  <si>
    <t>Over 5,000,000</t>
  </si>
  <si>
    <t>75,000 or less</t>
  </si>
  <si>
    <t>(R million)</t>
  </si>
  <si>
    <t>income</t>
  </si>
  <si>
    <t>taxpayers</t>
  </si>
  <si>
    <t>(Rupees)</t>
  </si>
  <si>
    <t xml:space="preserve">Tax payable </t>
  </si>
  <si>
    <t>Chargeable</t>
  </si>
  <si>
    <t>Number of</t>
  </si>
  <si>
    <t>Range of net income</t>
  </si>
  <si>
    <t>Year of assessment 2019/20</t>
  </si>
  <si>
    <t>Year of assessment 2018/19</t>
  </si>
  <si>
    <t>Table 5.1 - Income tax  - Individuals: Analysis by range of net income, years of assessment, 2018/19 - 2021/22</t>
  </si>
  <si>
    <t>SECTION 5 - INCOME TAX</t>
  </si>
  <si>
    <t>Year of assessment 2021/22</t>
  </si>
  <si>
    <t>Year of assessment 2020/21</t>
  </si>
  <si>
    <t>Table 5.1 (Cont'd) - Income tax  - Individuals: Analysis by range of net income, years of assessment, 2018/19 - 2021/22</t>
  </si>
  <si>
    <t>Figures are provisional and subject to amendment.</t>
  </si>
  <si>
    <t>Not Declared</t>
  </si>
  <si>
    <t>Over 10,000,000</t>
  </si>
  <si>
    <t>10,000,000</t>
  </si>
  <si>
    <t>5,000,001</t>
  </si>
  <si>
    <t>5,000,000</t>
  </si>
  <si>
    <t>2,000,001</t>
  </si>
  <si>
    <t>2,000,000</t>
  </si>
  <si>
    <t>1,500,001</t>
  </si>
  <si>
    <t>1,500,000</t>
  </si>
  <si>
    <t>1,000,001</t>
  </si>
  <si>
    <t>1,000,000</t>
  </si>
  <si>
    <t>750,001</t>
  </si>
  <si>
    <t>500,001</t>
  </si>
  <si>
    <t>250,001</t>
  </si>
  <si>
    <t>150,001</t>
  </si>
  <si>
    <t>100,001</t>
  </si>
  <si>
    <t>100, 000 or less</t>
  </si>
  <si>
    <t>companies</t>
  </si>
  <si>
    <t>Tax payable</t>
  </si>
  <si>
    <t>Chargeable income</t>
  </si>
  <si>
    <t xml:space="preserve">Gross income  </t>
  </si>
  <si>
    <t>Range of Gross income</t>
  </si>
  <si>
    <t>Year of assessment 2017/18</t>
  </si>
  <si>
    <t>Table 5.2 -Income tax - Companies: Analysis by range of Gross income, years of assessment, 2017/18 - 2020/21</t>
  </si>
  <si>
    <t>5,000,001 - 10,000,000</t>
  </si>
  <si>
    <t>2,000,001 - 5,000,000</t>
  </si>
  <si>
    <t>1,500,001 - 2,000,000</t>
  </si>
  <si>
    <t>1,000,001 - 1,500,000</t>
  </si>
  <si>
    <t>750,001 - 1,000,000</t>
  </si>
  <si>
    <t>500,001 - 750,000</t>
  </si>
  <si>
    <t>250,001 - 500,000</t>
  </si>
  <si>
    <t>150,001 - 250,000</t>
  </si>
  <si>
    <t>100,001 - 150,000</t>
  </si>
  <si>
    <t>Table 5.2 (Cont'd) -Income tax - Companies: Analysis by range of Gross income, years of assessment, 2017/18 - 2020/21</t>
  </si>
  <si>
    <t>Back to Table of Contents</t>
  </si>
  <si>
    <t>Unit</t>
  </si>
  <si>
    <r>
      <t xml:space="preserve">2019 </t>
    </r>
    <r>
      <rPr>
        <b/>
        <vertAlign val="superscript"/>
        <sz val="9"/>
        <rFont val="Arial"/>
        <family val="2"/>
      </rPr>
      <t>1</t>
    </r>
  </si>
  <si>
    <r>
      <t xml:space="preserve">2020 </t>
    </r>
    <r>
      <rPr>
        <b/>
        <vertAlign val="superscript"/>
        <sz val="9"/>
        <rFont val="Arial"/>
        <family val="2"/>
      </rPr>
      <t>1</t>
    </r>
  </si>
  <si>
    <t xml:space="preserve"> 1. Gross Value Added (GVA) at current basic prices</t>
  </si>
  <si>
    <t>R M</t>
  </si>
  <si>
    <r>
      <t xml:space="preserve"> 2. Taxes on products (net of subsidies) </t>
    </r>
    <r>
      <rPr>
        <b/>
        <vertAlign val="superscript"/>
        <sz val="9"/>
        <rFont val="Arial"/>
        <family val="2"/>
      </rPr>
      <t>3</t>
    </r>
  </si>
  <si>
    <t xml:space="preserve"> 3. Gross Domestic Product (GDP) at current market prices</t>
  </si>
  <si>
    <t xml:space="preserve"> 4. Gross National Income (GNI) at current market prices</t>
  </si>
  <si>
    <t xml:space="preserve">    Excl. net primary income of GBC from abroad</t>
  </si>
  <si>
    <t xml:space="preserve">    Incl. net primary income of GBC from abroad</t>
  </si>
  <si>
    <t xml:space="preserve"> 5. Gross National Disposable Income (GNDI)</t>
  </si>
  <si>
    <t xml:space="preserve">    Excl. net primary income &amp; transfer of GBC from abroad</t>
  </si>
  <si>
    <t xml:space="preserve">    Incl. net primary income &amp; transfer of GBC from abroad</t>
  </si>
  <si>
    <t xml:space="preserve"> 6. Per capita GDP at current market prices</t>
  </si>
  <si>
    <t>R</t>
  </si>
  <si>
    <t xml:space="preserve"> 7. Per capita GNI at current market prices</t>
  </si>
  <si>
    <t xml:space="preserve">R </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</si>
  <si>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</si>
  <si>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</si>
  <si>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</si>
  <si>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</si>
  <si>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</si>
  <si>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</si>
  <si>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</si>
  <si>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</si>
  <si>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</si>
  <si>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</si>
  <si>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</si>
  <si>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</si>
  <si>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t>GBC refers to Global Business Companies</t>
  </si>
  <si>
    <r>
      <t>2019</t>
    </r>
    <r>
      <rPr>
        <b/>
        <vertAlign val="superscript"/>
        <sz val="9"/>
        <rFont val="Arial"/>
        <family val="2"/>
      </rPr>
      <t xml:space="preserve"> 1</t>
    </r>
  </si>
  <si>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</si>
  <si>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</si>
  <si>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</si>
  <si>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</si>
  <si>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</si>
  <si>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</si>
  <si>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</si>
  <si>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</si>
  <si>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</si>
  <si>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</si>
  <si>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</si>
  <si>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</si>
  <si>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</si>
  <si>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</si>
  <si>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</si>
  <si>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</si>
  <si>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</si>
  <si>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</si>
  <si>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</si>
  <si>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</si>
  <si>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</si>
  <si>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</si>
  <si>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</si>
  <si>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 xml:space="preserve">    (x) Net exports of goods &amp; services as a % of GDP at market prices</t>
  </si>
  <si>
    <t>(R Million)</t>
  </si>
  <si>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</si>
  <si>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</si>
  <si>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</si>
  <si>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</si>
  <si>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</si>
  <si>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</si>
  <si>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</si>
  <si>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</si>
  <si>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</si>
  <si>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</si>
  <si>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</si>
  <si>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</si>
  <si>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</si>
  <si>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</si>
  <si>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</si>
  <si>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</si>
  <si>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</si>
  <si>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</si>
  <si>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</si>
  <si>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</si>
  <si>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</si>
  <si>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</si>
  <si>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</si>
  <si>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</si>
  <si>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</si>
  <si>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</si>
  <si>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</si>
  <si>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</si>
  <si>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</si>
  <si>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</si>
  <si>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</si>
  <si>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</si>
  <si>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</si>
  <si>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</si>
  <si>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</si>
  <si>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</si>
  <si>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</si>
  <si>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</si>
  <si>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</si>
  <si>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t>Back to  Table of Contents</t>
  </si>
  <si>
    <t xml:space="preserve">  Manufacturing</t>
  </si>
  <si>
    <t xml:space="preserve">  Construction</t>
  </si>
  <si>
    <t xml:space="preserve">        of which: Owner occupied dwellings</t>
  </si>
  <si>
    <t xml:space="preserve">  Gross Value Added (GVA) at basic prices</t>
  </si>
  <si>
    <t xml:space="preserve">  Taxes on products (net of subsidies)</t>
  </si>
  <si>
    <t xml:space="preserve">  Gross Domestic Product (GDP) at market prices</t>
  </si>
  <si>
    <t xml:space="preserve"> Global business </t>
  </si>
  <si>
    <r>
      <t xml:space="preserve">2019 </t>
    </r>
    <r>
      <rPr>
        <b/>
        <vertAlign val="superscript"/>
        <sz val="10"/>
        <rFont val="Arial"/>
        <family val="2"/>
      </rPr>
      <t>1</t>
    </r>
  </si>
  <si>
    <r>
      <t xml:space="preserve">2020 </t>
    </r>
    <r>
      <rPr>
        <b/>
        <vertAlign val="superscript"/>
        <sz val="10"/>
        <rFont val="Arial"/>
        <family val="2"/>
      </rPr>
      <t>1</t>
    </r>
  </si>
  <si>
    <t xml:space="preserve">  Gross Domestic Product (GDP) at market  prices</t>
  </si>
  <si>
    <t xml:space="preserve">  Export oriented enterprises</t>
  </si>
  <si>
    <r>
      <t>2019</t>
    </r>
    <r>
      <rPr>
        <b/>
        <vertAlign val="superscript"/>
        <sz val="10"/>
        <rFont val="Arial"/>
        <family val="2"/>
      </rPr>
      <t xml:space="preserve"> 1</t>
    </r>
  </si>
  <si>
    <r>
      <t>2020</t>
    </r>
    <r>
      <rPr>
        <b/>
        <vertAlign val="superscript"/>
        <sz val="10"/>
        <rFont val="Arial"/>
        <family val="2"/>
      </rPr>
      <t xml:space="preserve"> 1</t>
    </r>
  </si>
  <si>
    <t xml:space="preserve">  Final consumption expenditure</t>
  </si>
  <si>
    <t xml:space="preserve">                 Households</t>
  </si>
  <si>
    <t xml:space="preserve">                 General government</t>
  </si>
  <si>
    <t xml:space="preserve">                      Individual</t>
  </si>
  <si>
    <t xml:space="preserve">                      Collective</t>
  </si>
  <si>
    <t xml:space="preserve">  Gross fixed capital formation</t>
  </si>
  <si>
    <t xml:space="preserve">                 Private sector</t>
  </si>
  <si>
    <t xml:space="preserve">                 Public sector</t>
  </si>
  <si>
    <t xml:space="preserve">  Change in inventories </t>
  </si>
  <si>
    <t xml:space="preserve">  Exports of goods &amp; services</t>
  </si>
  <si>
    <t xml:space="preserve">                 Goods ( f.o.b ) </t>
  </si>
  <si>
    <t xml:space="preserve">  Less Imports of goods &amp; services</t>
  </si>
  <si>
    <t xml:space="preserve">                 Goods ( f.o.b )</t>
  </si>
  <si>
    <t>of which aircraft &amp; marine vessel</t>
  </si>
  <si>
    <t xml:space="preserve">  Gross Domestic Product (GDP) at current market prices</t>
  </si>
  <si>
    <t xml:space="preserve">4/ Discrepancies between GDP estimated using the production and expenditure approach </t>
  </si>
  <si>
    <t xml:space="preserve">                 Services</t>
  </si>
  <si>
    <t xml:space="preserve">  Compensation of employees</t>
  </si>
  <si>
    <t xml:space="preserve">               of which paid by General Government</t>
  </si>
  <si>
    <t xml:space="preserve">               Subsidies on products</t>
  </si>
  <si>
    <t xml:space="preserve">  Gross operating surplus</t>
  </si>
  <si>
    <t xml:space="preserve"> Gross Domestic Product (GDP) at current market prices</t>
  </si>
  <si>
    <t>Excl. GBC</t>
  </si>
  <si>
    <t>Incl. GBC</t>
  </si>
  <si>
    <t>Gross National Income at market prices (GNI)</t>
  </si>
  <si>
    <t>Excl. net primary income of GBC from abroad</t>
  </si>
  <si>
    <t>Incl. net primary income of GBC from abroad</t>
  </si>
  <si>
    <t xml:space="preserve">  Gross National Disposable Income (GNDI)</t>
  </si>
  <si>
    <t>Excl. net primary income and transfer of GBC from abroad</t>
  </si>
  <si>
    <t>Incl. net primary income and transfer of GBC from abroad</t>
  </si>
  <si>
    <t xml:space="preserve">  Gross Domestic Saving (GDS)</t>
  </si>
  <si>
    <t xml:space="preserve">  Gross  National Saving (GNS)</t>
  </si>
  <si>
    <t xml:space="preserve">  GDS as a % of GDP at current market prices</t>
  </si>
  <si>
    <t xml:space="preserve">  GNS as a % of GNDI</t>
  </si>
  <si>
    <t>GBC refers to Global Business companies</t>
  </si>
  <si>
    <t>I - By  type of capital goods</t>
  </si>
  <si>
    <t>A.  Building &amp; construction work</t>
  </si>
  <si>
    <t xml:space="preserve">             Residential building</t>
  </si>
  <si>
    <t xml:space="preserve">             Non-residential building</t>
  </si>
  <si>
    <t xml:space="preserve">             Other construction work</t>
  </si>
  <si>
    <t>B.  Machinery and equipment</t>
  </si>
  <si>
    <t xml:space="preserve">             Aircraft</t>
  </si>
  <si>
    <t xml:space="preserve">             Marine vessel</t>
  </si>
  <si>
    <t xml:space="preserve">             Passenger car</t>
  </si>
  <si>
    <t xml:space="preserve">             Other transport equipment</t>
  </si>
  <si>
    <t xml:space="preserve">             Other machinery and equipment</t>
  </si>
  <si>
    <t>Gross Fixed  Capital  Formation</t>
  </si>
  <si>
    <t xml:space="preserve">GFCF (excluding aircraft &amp; marine vessel) </t>
  </si>
  <si>
    <t>II - By  Industrial use</t>
  </si>
  <si>
    <t>Agriculture, forestry and fishing</t>
  </si>
  <si>
    <t>Mining and quarrying</t>
  </si>
  <si>
    <t>Manufacturing</t>
  </si>
  <si>
    <t>Electricity, gas, steam and air conditioning supply</t>
  </si>
  <si>
    <t>Water supply; sewerage, waste management and remediation activities</t>
  </si>
  <si>
    <t>Construction</t>
  </si>
  <si>
    <t>Wholesale &amp; retail trade; repair of motor vehicles and motorcycles</t>
  </si>
  <si>
    <t xml:space="preserve">         of which Wholesale and retail trade</t>
  </si>
  <si>
    <t>Transportation and storage</t>
  </si>
  <si>
    <t xml:space="preserve">Accommodation and food service activities </t>
  </si>
  <si>
    <t>Information and communication</t>
  </si>
  <si>
    <t>Financial and insurance activities</t>
  </si>
  <si>
    <t xml:space="preserve">Real estate activities </t>
  </si>
  <si>
    <t xml:space="preserve">        of which Owner occupied dwellings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</si>
  <si>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</si>
  <si>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</si>
  <si>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</si>
  <si>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</si>
  <si>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</si>
  <si>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</si>
  <si>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</si>
  <si>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Gross Fixed Capital Formation</t>
  </si>
  <si>
    <t>GFCF as a % of GDP at current market prices</t>
  </si>
  <si>
    <t xml:space="preserve">      Machinery and equipment (excluding aircraft &amp; marine vessel)</t>
  </si>
  <si>
    <t xml:space="preserve">     Other transport equipment (excluding aircraft &amp; marine vessel) </t>
  </si>
  <si>
    <t>Gross  Fixed  Capital  Formation</t>
  </si>
  <si>
    <t>Professional, scientific and technical  activities</t>
  </si>
  <si>
    <t>By  type of capital goods</t>
  </si>
  <si>
    <t xml:space="preserve">                  Residential building</t>
  </si>
  <si>
    <t xml:space="preserve">                  Non-residential building</t>
  </si>
  <si>
    <t xml:space="preserve">                  Other construction work</t>
  </si>
  <si>
    <t xml:space="preserve">                   Passenger car</t>
  </si>
  <si>
    <t xml:space="preserve">                   Other transport equipment</t>
  </si>
  <si>
    <t xml:space="preserve">                   Other machinery and equipment</t>
  </si>
  <si>
    <t>Table 7.13 - Gross Fixed Capital Formation by industrial use and sector, 2018 - 2021</t>
  </si>
  <si>
    <t>II- BY INDUSTRIAL USE</t>
  </si>
  <si>
    <r>
      <t xml:space="preserve">2018 </t>
    </r>
    <r>
      <rPr>
        <b/>
        <vertAlign val="superscript"/>
        <sz val="10"/>
        <rFont val="Times New Roman"/>
        <family val="1"/>
      </rPr>
      <t>1</t>
    </r>
  </si>
  <si>
    <r>
      <t xml:space="preserve">2019 </t>
    </r>
    <r>
      <rPr>
        <b/>
        <vertAlign val="superscript"/>
        <sz val="10"/>
        <rFont val="Times New Roman"/>
        <family val="1"/>
      </rPr>
      <t>1</t>
    </r>
  </si>
  <si>
    <r>
      <t xml:space="preserve">2020 </t>
    </r>
    <r>
      <rPr>
        <b/>
        <vertAlign val="superscript"/>
        <sz val="10"/>
        <rFont val="Times New Roman"/>
        <family val="1"/>
      </rPr>
      <t>1</t>
    </r>
  </si>
  <si>
    <r>
      <t>2021</t>
    </r>
    <r>
      <rPr>
        <b/>
        <vertAlign val="superscript"/>
        <sz val="10"/>
        <rFont val="Times New Roman"/>
        <family val="1"/>
      </rPr>
      <t xml:space="preserve"> 2</t>
    </r>
  </si>
  <si>
    <t>PUB</t>
  </si>
  <si>
    <t>PRIV</t>
  </si>
  <si>
    <t>TOT</t>
  </si>
  <si>
    <t xml:space="preserve"> Arts, entertainment and recreation</t>
  </si>
  <si>
    <t>GROSS FIXED CAPITAL FORMATION</t>
  </si>
  <si>
    <t>1/ Revised        2/ Provisional</t>
  </si>
  <si>
    <t>Table 7.14 - Balance of Payments calendar year of 2018 - 2021</t>
  </si>
  <si>
    <r>
      <t xml:space="preserve">2020 </t>
    </r>
    <r>
      <rPr>
        <b/>
        <vertAlign val="superscript"/>
        <sz val="9"/>
        <color theme="1"/>
        <rFont val="Arial"/>
        <family val="2"/>
      </rPr>
      <t>1</t>
    </r>
  </si>
  <si>
    <r>
      <t xml:space="preserve">2021 </t>
    </r>
    <r>
      <rPr>
        <b/>
        <vertAlign val="superscript"/>
        <sz val="9"/>
        <color indexed="8"/>
        <rFont val="Arial"/>
        <family val="2"/>
      </rPr>
      <t>2</t>
    </r>
  </si>
  <si>
    <t>Credits  (export)</t>
  </si>
  <si>
    <t>Debits  (Import)</t>
  </si>
  <si>
    <t>CURRENT ACCOUNT</t>
  </si>
  <si>
    <t>GOODS AND SERVICES</t>
  </si>
  <si>
    <t>GOODS</t>
  </si>
  <si>
    <t>General merchandise on a BOP basis</t>
  </si>
  <si>
    <t xml:space="preserve">o/w: Re-exports </t>
  </si>
  <si>
    <t>Nonmonetary gold</t>
  </si>
  <si>
    <t>SERVICES</t>
  </si>
  <si>
    <t>Maintenance and repair services n.i.e.</t>
  </si>
  <si>
    <t>Passenger</t>
  </si>
  <si>
    <t>Freight</t>
  </si>
  <si>
    <t>Other</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</si>
  <si>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</si>
  <si>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</si>
  <si>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</si>
  <si>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</si>
  <si>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</si>
  <si>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</si>
  <si>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</si>
  <si>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</si>
  <si>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</si>
  <si>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</si>
  <si>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</si>
  <si>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</si>
  <si>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</si>
  <si>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</si>
  <si>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</si>
  <si>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</si>
  <si>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</si>
  <si>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</si>
  <si>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</si>
  <si>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</si>
  <si>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</si>
  <si>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</si>
  <si>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</si>
  <si>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</si>
  <si>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</si>
  <si>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</si>
  <si>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</si>
  <si>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</si>
  <si>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</si>
  <si>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</si>
  <si>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</si>
  <si>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</si>
  <si>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</si>
  <si>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</si>
  <si>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</si>
  <si>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</si>
  <si>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</si>
  <si>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</si>
  <si>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r>
      <t>Table 7.15 - Gross value added by industry group at current basic prices,  Q</t>
    </r>
    <r>
      <rPr>
        <b/>
        <vertAlign val="subscript"/>
        <sz val="10.5"/>
        <rFont val="Times New Roman"/>
        <family val="1"/>
      </rPr>
      <t>1</t>
    </r>
    <r>
      <rPr>
        <b/>
        <sz val="10.5"/>
        <rFont val="Times New Roman"/>
        <family val="1"/>
      </rPr>
      <t xml:space="preserve"> 2018 - Q4</t>
    </r>
    <r>
      <rPr>
        <b/>
        <vertAlign val="subscript"/>
        <sz val="10.5"/>
        <rFont val="Times New Roman"/>
        <family val="1"/>
      </rPr>
      <t xml:space="preserve"> </t>
    </r>
    <r>
      <rPr>
        <b/>
        <sz val="10.5"/>
        <rFont val="Times New Roman"/>
        <family val="1"/>
      </rPr>
      <t>2021</t>
    </r>
  </si>
  <si>
    <t>Industry Group</t>
  </si>
  <si>
    <t>Year 
(Cumulated 4 quarters)</t>
  </si>
  <si>
    <r>
      <t xml:space="preserve">2018 </t>
    </r>
    <r>
      <rPr>
        <b/>
        <vertAlign val="superscript"/>
        <sz val="8.5"/>
        <rFont val="Times New Roman"/>
        <family val="1"/>
      </rPr>
      <t>1</t>
    </r>
  </si>
  <si>
    <r>
      <t xml:space="preserve">2019 </t>
    </r>
    <r>
      <rPr>
        <b/>
        <vertAlign val="superscript"/>
        <sz val="8.5"/>
        <rFont val="Times New Roman"/>
        <family val="1"/>
      </rPr>
      <t>1</t>
    </r>
  </si>
  <si>
    <t>Q1</t>
  </si>
  <si>
    <t>Q2</t>
  </si>
  <si>
    <t>Q3</t>
  </si>
  <si>
    <t>Q4</t>
  </si>
  <si>
    <t xml:space="preserve">       Sugarcane</t>
  </si>
  <si>
    <t xml:space="preserve">       Other</t>
  </si>
  <si>
    <t xml:space="preserve">       Sugar</t>
  </si>
  <si>
    <t xml:space="preserve">       Food (exc sugar)</t>
  </si>
  <si>
    <t xml:space="preserve">       Textile</t>
  </si>
  <si>
    <t>Electricity , gas, steam and air conditioning supply</t>
  </si>
  <si>
    <t xml:space="preserve">Wholesale &amp; retail trade; repair of motor vehicles and motorcycles
    </t>
  </si>
  <si>
    <t xml:space="preserve">   of which wholesale and retail trade</t>
  </si>
  <si>
    <t>Accommodation and food service activities</t>
  </si>
  <si>
    <t xml:space="preserve">  Monetary intermediation </t>
  </si>
  <si>
    <t xml:space="preserve">  Financial leasing and other credit 
 granting</t>
  </si>
  <si>
    <t xml:space="preserve">  Insurance, reinsurance and pension funding</t>
  </si>
  <si>
    <t xml:space="preserve">   Other </t>
  </si>
  <si>
    <t>Real estate activities</t>
  </si>
  <si>
    <t xml:space="preserve"> of which Owner occupied dwellings</t>
  </si>
  <si>
    <t xml:space="preserve">Public administration and defence; compulsory social security                                            </t>
  </si>
  <si>
    <t>Art , entertainment and recreation</t>
  </si>
  <si>
    <t>Gross Value Added (GVA) at basic prices</t>
  </si>
  <si>
    <r>
      <t>Taxes on products (net of subsidies)</t>
    </r>
    <r>
      <rPr>
        <b/>
        <vertAlign val="superscript"/>
        <sz val="8.5"/>
        <rFont val="Times New Roman"/>
        <family val="1"/>
      </rPr>
      <t>1</t>
    </r>
  </si>
  <si>
    <t>Gross Domestic Product at market  prices</t>
  </si>
  <si>
    <t xml:space="preserve"> Export Oriented Enterprises</t>
  </si>
  <si>
    <r>
      <t>Table 7.15 (cont'd) Gross value added by industry group at current basic prices, Q</t>
    </r>
    <r>
      <rPr>
        <b/>
        <vertAlign val="subscript"/>
        <sz val="10.5"/>
        <rFont val="Times New Roman"/>
        <family val="1"/>
      </rPr>
      <t>1</t>
    </r>
    <r>
      <rPr>
        <b/>
        <sz val="10.5"/>
        <rFont val="Times New Roman"/>
        <family val="1"/>
      </rPr>
      <t xml:space="preserve"> 2018 - Q</t>
    </r>
    <r>
      <rPr>
        <b/>
        <vertAlign val="subscript"/>
        <sz val="10.5"/>
        <rFont val="Times New Roman"/>
        <family val="1"/>
      </rPr>
      <t xml:space="preserve">4 </t>
    </r>
    <r>
      <rPr>
        <b/>
        <sz val="10.5"/>
        <rFont val="Times New Roman"/>
        <family val="1"/>
      </rPr>
      <t>2021</t>
    </r>
  </si>
  <si>
    <t xml:space="preserve">   (R million)</t>
  </si>
  <si>
    <r>
      <t xml:space="preserve">2020 </t>
    </r>
    <r>
      <rPr>
        <b/>
        <vertAlign val="superscript"/>
        <sz val="8.5"/>
        <rFont val="Times New Roman"/>
        <family val="1"/>
      </rPr>
      <t>1</t>
    </r>
  </si>
  <si>
    <r>
      <t xml:space="preserve">2021 </t>
    </r>
    <r>
      <rPr>
        <b/>
        <vertAlign val="superscript"/>
        <sz val="8.5"/>
        <rFont val="Times New Roman"/>
        <family val="1"/>
      </rPr>
      <t>1</t>
    </r>
  </si>
  <si>
    <t xml:space="preserve">Wholesale &amp; retail trade; repair of motor vehicles and motorcycles   </t>
  </si>
  <si>
    <t xml:space="preserve">  Financial leasing and other credit granting</t>
  </si>
  <si>
    <t xml:space="preserve">Public administration and defence: compulsory social security                                            </t>
  </si>
  <si>
    <r>
      <t xml:space="preserve">Taxes on products (net of subsidies) </t>
    </r>
    <r>
      <rPr>
        <b/>
        <vertAlign val="superscript"/>
        <sz val="8.5"/>
        <rFont val="Times New Roman"/>
        <family val="1"/>
      </rPr>
      <t>3</t>
    </r>
  </si>
  <si>
    <r>
      <t>Table 7.16 - Gross Value Added - sectoral growth rates  (% over corresponding period of previous year),  Q</t>
    </r>
    <r>
      <rPr>
        <b/>
        <vertAlign val="subscript"/>
        <sz val="10"/>
        <rFont val="Times New Roman"/>
        <family val="1"/>
      </rPr>
      <t>1</t>
    </r>
    <r>
      <rPr>
        <b/>
        <sz val="10"/>
        <rFont val="Times New Roman"/>
        <family val="1"/>
      </rPr>
      <t xml:space="preserve"> 2018 - Q</t>
    </r>
    <r>
      <rPr>
        <b/>
        <vertAlign val="subscript"/>
        <sz val="10"/>
        <rFont val="Times New Roman"/>
        <family val="1"/>
      </rPr>
      <t>4</t>
    </r>
    <r>
      <rPr>
        <b/>
        <sz val="10"/>
        <rFont val="Times New Roman"/>
        <family val="1"/>
      </rPr>
      <t xml:space="preserve"> 2021</t>
    </r>
  </si>
  <si>
    <t>Annual 
growth rate</t>
  </si>
  <si>
    <t>Taxes on products (net of subsidies)</t>
  </si>
  <si>
    <r>
      <t>Table 7.16 (cont'd) Gross Value Added-sectoral growth rates (% over corresponding period of previous year), Q</t>
    </r>
    <r>
      <rPr>
        <b/>
        <vertAlign val="subscript"/>
        <sz val="10.5"/>
        <rFont val="Times New Roman"/>
        <family val="1"/>
      </rPr>
      <t>1</t>
    </r>
    <r>
      <rPr>
        <b/>
        <sz val="10.5"/>
        <rFont val="Times New Roman"/>
        <family val="1"/>
      </rPr>
      <t xml:space="preserve"> 2018 - Q</t>
    </r>
    <r>
      <rPr>
        <b/>
        <vertAlign val="subscript"/>
        <sz val="10.5"/>
        <rFont val="Times New Roman"/>
        <family val="1"/>
      </rPr>
      <t xml:space="preserve">4 </t>
    </r>
    <r>
      <rPr>
        <b/>
        <sz val="10.5"/>
        <rFont val="Times New Roman"/>
        <family val="1"/>
      </rPr>
      <t>2021</t>
    </r>
  </si>
  <si>
    <r>
      <t>Table 7.17 - Quarterly expenditure on Gross Domestic Product at current market prices, Q</t>
    </r>
    <r>
      <rPr>
        <b/>
        <vertAlign val="subscript"/>
        <sz val="10.5"/>
        <rFont val="Times New Roman"/>
        <family val="1"/>
      </rPr>
      <t>1</t>
    </r>
    <r>
      <rPr>
        <b/>
        <sz val="10.5"/>
        <rFont val="Times New Roman"/>
        <family val="1"/>
      </rPr>
      <t xml:space="preserve"> 2018 - Q</t>
    </r>
    <r>
      <rPr>
        <b/>
        <vertAlign val="subscript"/>
        <sz val="10.5"/>
        <rFont val="Times New Roman"/>
        <family val="1"/>
      </rPr>
      <t xml:space="preserve">4 </t>
    </r>
    <r>
      <rPr>
        <b/>
        <sz val="10.5"/>
        <rFont val="Times New Roman"/>
        <family val="1"/>
      </rPr>
      <t>2021</t>
    </r>
  </si>
  <si>
    <t>Final consumption expenditure</t>
  </si>
  <si>
    <t xml:space="preserve">   Households</t>
  </si>
  <si>
    <t xml:space="preserve">   General Government</t>
  </si>
  <si>
    <t>Gross  fixed capital formation</t>
  </si>
  <si>
    <t>A. Building &amp; construction work</t>
  </si>
  <si>
    <t xml:space="preserve">      Residential building</t>
  </si>
  <si>
    <t xml:space="preserve">      Non residential building</t>
  </si>
  <si>
    <t xml:space="preserve">      Other construction work</t>
  </si>
  <si>
    <t>B. Machinery &amp; equipment</t>
  </si>
  <si>
    <t xml:space="preserve">      Passenger car</t>
  </si>
  <si>
    <t xml:space="preserve">      Other transport equipment</t>
  </si>
  <si>
    <t xml:space="preserve">      Other transport equipment
      (excluding aircraft &amp; marine vessel)</t>
  </si>
  <si>
    <t xml:space="preserve">      Other machinery and equipment</t>
  </si>
  <si>
    <t>Change in inventories</t>
  </si>
  <si>
    <t>Exports of goods and services</t>
  </si>
  <si>
    <t xml:space="preserve">   Goods (f.o.b)</t>
  </si>
  <si>
    <t xml:space="preserve">   Services</t>
  </si>
  <si>
    <t>Less Imports of goods and services</t>
  </si>
  <si>
    <t>Statistical Discrepancies</t>
  </si>
  <si>
    <t>Gross Domestic Product at market prices</t>
  </si>
  <si>
    <r>
      <t>Table 7.17 (cont'd) - Quarterly expenditure on Gross Domestic Product at current market prices, Q</t>
    </r>
    <r>
      <rPr>
        <b/>
        <vertAlign val="subscript"/>
        <sz val="10.5"/>
        <rFont val="Times New Roman"/>
        <family val="1"/>
      </rPr>
      <t>1</t>
    </r>
    <r>
      <rPr>
        <b/>
        <sz val="10.5"/>
        <rFont val="Times New Roman"/>
        <family val="1"/>
      </rPr>
      <t xml:space="preserve"> 2018 - Q</t>
    </r>
    <r>
      <rPr>
        <b/>
        <vertAlign val="subscript"/>
        <sz val="10.5"/>
        <rFont val="Times New Roman"/>
        <family val="1"/>
      </rPr>
      <t>4</t>
    </r>
    <r>
      <rPr>
        <b/>
        <sz val="10.5"/>
        <rFont val="Times New Roman"/>
        <family val="1"/>
      </rPr>
      <t xml:space="preserve"> 2021</t>
    </r>
  </si>
  <si>
    <t>Gross fixed capital formation</t>
  </si>
  <si>
    <t>Statistical discrepancies</t>
  </si>
  <si>
    <r>
      <t>Table 7.18 - Expenditure on GDP at market prices- Growth rates (% over corresponding period of previous year), Q</t>
    </r>
    <r>
      <rPr>
        <b/>
        <vertAlign val="subscript"/>
        <sz val="10"/>
        <rFont val="Times New Roman"/>
        <family val="1"/>
      </rPr>
      <t xml:space="preserve">1 </t>
    </r>
    <r>
      <rPr>
        <b/>
        <sz val="10"/>
        <rFont val="Times New Roman"/>
        <family val="1"/>
      </rPr>
      <t>2018 - Q</t>
    </r>
    <r>
      <rPr>
        <b/>
        <vertAlign val="subscript"/>
        <sz val="10"/>
        <rFont val="Times New Roman"/>
        <family val="1"/>
      </rPr>
      <t xml:space="preserve">4 </t>
    </r>
    <r>
      <rPr>
        <b/>
        <sz val="10"/>
        <rFont val="Times New Roman"/>
        <family val="1"/>
      </rPr>
      <t>2021</t>
    </r>
  </si>
  <si>
    <t>Annual
growth rate</t>
  </si>
  <si>
    <t>Final consumption eacpenditure</t>
  </si>
  <si>
    <r>
      <t>Table 7.18 (cont'd) - Expenditure on GDP at market prices - Growth rates (% over corresponding period of previous year), Q</t>
    </r>
    <r>
      <rPr>
        <b/>
        <vertAlign val="subscript"/>
        <sz val="10"/>
        <rFont val="Times New Roman"/>
        <family val="1"/>
      </rPr>
      <t xml:space="preserve">1 </t>
    </r>
    <r>
      <rPr>
        <b/>
        <sz val="10"/>
        <rFont val="Times New Roman"/>
        <family val="1"/>
      </rPr>
      <t>2018 - Q</t>
    </r>
    <r>
      <rPr>
        <b/>
        <vertAlign val="subscript"/>
        <sz val="10"/>
        <rFont val="Times New Roman"/>
        <family val="1"/>
      </rPr>
      <t xml:space="preserve">4 </t>
    </r>
    <r>
      <rPr>
        <b/>
        <sz val="10"/>
        <rFont val="Times New Roman"/>
        <family val="1"/>
      </rPr>
      <t>2021</t>
    </r>
  </si>
  <si>
    <t>SECTION 8 - CONSUMER PRICE INDEX</t>
  </si>
  <si>
    <t>Table 8.1 - Consumer Price Index, 1963 - 1976 : Yearly Average</t>
  </si>
  <si>
    <t>(Base : January - June 1962 = 100)</t>
  </si>
  <si>
    <t>Urban</t>
  </si>
  <si>
    <t>Rural</t>
  </si>
  <si>
    <t>Whole Island</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</si>
  <si>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</si>
  <si>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</si>
  <si>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</si>
  <si>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</si>
  <si>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</si>
  <si>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</si>
  <si>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</si>
  <si>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</si>
  <si>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</si>
  <si>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</si>
  <si>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</si>
  <si>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</si>
  <si>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</si>
  <si>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</si>
  <si>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</si>
  <si>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</si>
  <si>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</si>
  <si>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</si>
  <si>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</si>
  <si>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Yearly Average</t>
  </si>
  <si>
    <t>Table 8.3 - Monthly Consumer Price Index, July 1997 - June 2007</t>
  </si>
  <si>
    <t>Month</t>
  </si>
  <si>
    <t>Base: July 1996 - June 1997 = 100</t>
  </si>
  <si>
    <t xml:space="preserve">Base: July 2001 - 
June 2002 = 100
</t>
  </si>
  <si>
    <t>Yearly average</t>
  </si>
  <si>
    <t>Table 8.4 - Monthly Consumer Price Index, July 2007 - December 2021</t>
  </si>
  <si>
    <t>Base: July 2006-
June 2007 = 100</t>
  </si>
  <si>
    <t>Base: Jan - Dec 2012 = 100</t>
  </si>
  <si>
    <t>Base: Jan - Dec 2017 = 100</t>
  </si>
  <si>
    <t>Table 8.5 - Inflation rate (%), 1975 - 2021</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</si>
  <si>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</si>
  <si>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</si>
  <si>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</si>
  <si>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</si>
  <si>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</si>
  <si>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</si>
  <si>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</si>
  <si>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</si>
  <si>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</si>
  <si>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</si>
  <si>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</si>
  <si>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</si>
  <si>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</si>
  <si>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</si>
  <si>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</si>
  <si>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</si>
  <si>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</si>
  <si>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</si>
  <si>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</si>
  <si>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</si>
  <si>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</si>
  <si>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</si>
  <si>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</si>
  <si>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</si>
  <si>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</si>
  <si>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</si>
  <si>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</si>
  <si>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</si>
  <si>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</si>
  <si>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</si>
  <si>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</si>
  <si>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</si>
  <si>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</si>
  <si>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</si>
  <si>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</si>
  <si>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</si>
  <si>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</si>
  <si>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</si>
  <si>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</si>
  <si>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</si>
  <si>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</si>
  <si>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</si>
  <si>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</si>
  <si>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</si>
  <si>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</si>
  <si>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</si>
  <si>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</si>
  <si>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2019 - 2020</t>
  </si>
  <si>
    <t>2020 - 2021</t>
  </si>
  <si>
    <t>Table 8.6 - Monthly sub-indices by division of consumption expenditure, January - December 2021</t>
  </si>
  <si>
    <t>Base: January - December 2017 = 100</t>
  </si>
  <si>
    <t>Division</t>
  </si>
  <si>
    <t>Description</t>
  </si>
  <si>
    <t>Weight</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</si>
  <si>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</si>
  <si>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</si>
  <si>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</si>
  <si>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</si>
  <si>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</si>
  <si>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</si>
  <si>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</si>
  <si>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</si>
  <si>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</si>
  <si>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</si>
  <si>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</si>
  <si>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</si>
  <si>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</si>
  <si>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</si>
  <si>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Communication</t>
  </si>
  <si>
    <t>09</t>
  </si>
  <si>
    <t>Recreation and culture</t>
  </si>
  <si>
    <t>10</t>
  </si>
  <si>
    <t>Restaurants and hotels</t>
  </si>
  <si>
    <t>Miscellaneous goods and services</t>
  </si>
  <si>
    <t>Table 8.7 - Internal purchasing power of the rupee, (1994 - 2021)</t>
  </si>
  <si>
    <t>EQUIVALENT PURCHASING POWER</t>
  </si>
  <si>
    <t>Table 9.2 - Price indices of exports and imports and terms of trade,  2019 - 2021</t>
  </si>
  <si>
    <t>Price indices</t>
  </si>
  <si>
    <r>
      <t>Terms of trade</t>
    </r>
    <r>
      <rPr>
        <b/>
        <vertAlign val="superscript"/>
        <sz val="12"/>
        <rFont val="Times New Roman"/>
        <family val="1"/>
      </rPr>
      <t>1</t>
    </r>
  </si>
  <si>
    <t>Export</t>
  </si>
  <si>
    <t>Import</t>
  </si>
  <si>
    <t>Base year : 2018 = 100</t>
  </si>
  <si>
    <t>Qr 1</t>
  </si>
  <si>
    <t>Qr 2</t>
  </si>
  <si>
    <t>Qr 3</t>
  </si>
  <si>
    <t>Qr 4</t>
  </si>
  <si>
    <r>
      <t>1</t>
    </r>
    <r>
      <rPr>
        <sz val="10"/>
        <rFont val="Times New Roman"/>
        <family val="1"/>
      </rPr>
      <t xml:space="preserve"> Ratio of export price index to import price index. A rise in this ratio indicates that the terms </t>
    </r>
  </si>
  <si>
    <t xml:space="preserve">   of trade have moved in favour of Mauritius</t>
  </si>
  <si>
    <t>Note: The unit value indices are no longer computed and have been replaced by the</t>
  </si>
  <si>
    <t xml:space="preserve">          import and export price indices</t>
  </si>
  <si>
    <t>Table 9.3 - Annual % change in prices of imports by section, 2019 - 2021</t>
  </si>
  <si>
    <t>SITC</t>
  </si>
  <si>
    <t>Section</t>
  </si>
  <si>
    <t>Overall index</t>
  </si>
  <si>
    <t>+</t>
  </si>
  <si>
    <t>Food and live animals</t>
  </si>
  <si>
    <t>Beverages &amp; Tobacco</t>
  </si>
  <si>
    <t>Crude materials, inedible except fuels</t>
  </si>
  <si>
    <t>Mineral fuels, lubricants and related materials</t>
  </si>
  <si>
    <t>Animal and vegetable oils and fats</t>
  </si>
  <si>
    <t>Chemicals &amp; related products, n.e.s</t>
  </si>
  <si>
    <t>Manufactured goods classified chiefly by materials</t>
  </si>
  <si>
    <t>Machinery and transport equipment</t>
  </si>
  <si>
    <t>Miscellaneous manufactured articles</t>
  </si>
  <si>
    <r>
      <rPr>
        <vertAlign val="superscript"/>
        <sz val="10"/>
        <rFont val="Times New Roman"/>
        <family val="1"/>
      </rPr>
      <t>1</t>
    </r>
    <r>
      <rPr>
        <sz val="10"/>
        <rFont val="Times New Roman"/>
        <family val="1"/>
      </rPr>
      <t xml:space="preserve"> Provisional</t>
    </r>
  </si>
  <si>
    <t>Other sections</t>
  </si>
  <si>
    <t>Jewellery, goldsmiths &amp; silversmiths wares</t>
  </si>
  <si>
    <t>Toys, games and sporting goods</t>
  </si>
  <si>
    <t>Articles, n.e.s. of plastics</t>
  </si>
  <si>
    <t>Printed matter</t>
  </si>
  <si>
    <t>Watches and clocks</t>
  </si>
  <si>
    <t>Optical goods</t>
  </si>
  <si>
    <t>Articles of apparel and clothing</t>
  </si>
  <si>
    <t>Travel goods, handbags and similar containers</t>
  </si>
  <si>
    <t xml:space="preserve">     of  which :</t>
  </si>
  <si>
    <t xml:space="preserve"> 8 - Miscellaneous manufactured articles </t>
  </si>
  <si>
    <t xml:space="preserve"> 7 - Machinery and transport equipment </t>
  </si>
  <si>
    <t>Iron and steel</t>
  </si>
  <si>
    <t>Pearls, precious  &amp; semi-precious stones</t>
  </si>
  <si>
    <t>Glass</t>
  </si>
  <si>
    <t>Textile yarn, fabrics, made up articles</t>
  </si>
  <si>
    <t xml:space="preserve">Paper, paperboard and articles </t>
  </si>
  <si>
    <t xml:space="preserve"> 6 - Manufactured goods classified chiefly by material </t>
  </si>
  <si>
    <t>Medicaments (including Veterinary medicaments)</t>
  </si>
  <si>
    <t xml:space="preserve"> 5 - Chemicals and related products, n.e.s</t>
  </si>
  <si>
    <t xml:space="preserve"> 2 - Crude materials, inedible, except fuels</t>
  </si>
  <si>
    <t>Cereals and cereal preparations</t>
  </si>
  <si>
    <t>Fish &amp; fish preparations</t>
  </si>
  <si>
    <t>Live animals other than fish</t>
  </si>
  <si>
    <t xml:space="preserve"> 0 - Food and live animals</t>
  </si>
  <si>
    <t>Total EOE Exports</t>
  </si>
  <si>
    <t xml:space="preserve">4th Qr  </t>
  </si>
  <si>
    <t xml:space="preserve">3rd Qr  </t>
  </si>
  <si>
    <t xml:space="preserve">2nd Qr  </t>
  </si>
  <si>
    <t xml:space="preserve">1st Qr  </t>
  </si>
  <si>
    <r>
      <t xml:space="preserve">2021 </t>
    </r>
    <r>
      <rPr>
        <b/>
        <vertAlign val="superscript"/>
        <sz val="11"/>
        <rFont val="Times New Roman"/>
        <family val="1"/>
      </rPr>
      <t>1</t>
    </r>
  </si>
  <si>
    <r>
      <t xml:space="preserve">2021 </t>
    </r>
    <r>
      <rPr>
        <b/>
        <vertAlign val="superscript"/>
        <sz val="10.5"/>
        <rFont val="Times New Roman"/>
        <family val="1"/>
      </rPr>
      <t>1</t>
    </r>
  </si>
  <si>
    <t>SITC Section/Description</t>
  </si>
  <si>
    <t>Value (f.o.b.): Million Rupees</t>
  </si>
  <si>
    <t>Table 9.7 - EOE exports by main section / commodity, 2016 - 2021</t>
  </si>
  <si>
    <r>
      <t>1</t>
    </r>
    <r>
      <rPr>
        <sz val="8"/>
        <rFont val="Times New Roman"/>
        <family val="1"/>
      </rPr>
      <t xml:space="preserve"> Provisional                   </t>
    </r>
    <r>
      <rPr>
        <vertAlign val="superscript"/>
        <sz val="8"/>
        <rFont val="Times New Roman"/>
        <family val="1"/>
      </rPr>
      <t>2</t>
    </r>
    <r>
      <rPr>
        <sz val="8"/>
        <rFont val="Times New Roman"/>
        <family val="1"/>
      </rPr>
      <t xml:space="preserve"> Special Administrative Region of China          </t>
    </r>
  </si>
  <si>
    <t>Oceania</t>
  </si>
  <si>
    <t>U.S.A</t>
  </si>
  <si>
    <t>Panama</t>
  </si>
  <si>
    <t>America</t>
  </si>
  <si>
    <t>South Africa</t>
  </si>
  <si>
    <t>Reunion</t>
  </si>
  <si>
    <t>Madagascar</t>
  </si>
  <si>
    <t>Africa</t>
  </si>
  <si>
    <t>Vietnam</t>
  </si>
  <si>
    <t>Sri Lanka</t>
  </si>
  <si>
    <r>
      <t>Hong Kong (S.A.R)</t>
    </r>
    <r>
      <rPr>
        <vertAlign val="superscript"/>
        <sz val="10"/>
        <rFont val="Times New Roman"/>
        <family val="1"/>
      </rPr>
      <t>2</t>
    </r>
  </si>
  <si>
    <t>China</t>
  </si>
  <si>
    <t>Asia</t>
  </si>
  <si>
    <t>Spain</t>
  </si>
  <si>
    <t>Portugal</t>
  </si>
  <si>
    <t>Netherlands</t>
  </si>
  <si>
    <t>Austria</t>
  </si>
  <si>
    <t>Europe</t>
  </si>
  <si>
    <r>
      <t>4</t>
    </r>
    <r>
      <rPr>
        <vertAlign val="superscript"/>
        <sz val="11"/>
        <rFont val="Times New Roman"/>
        <family val="1"/>
      </rPr>
      <t>th</t>
    </r>
    <r>
      <rPr>
        <sz val="11"/>
        <rFont val="Times New Roman"/>
        <family val="1"/>
      </rPr>
      <t xml:space="preserve"> Qr</t>
    </r>
  </si>
  <si>
    <r>
      <t>3</t>
    </r>
    <r>
      <rPr>
        <vertAlign val="superscript"/>
        <sz val="11"/>
        <rFont val="Times New Roman"/>
        <family val="1"/>
      </rPr>
      <t>rd</t>
    </r>
    <r>
      <rPr>
        <sz val="11"/>
        <rFont val="Times New Roman"/>
        <family val="1"/>
      </rPr>
      <t xml:space="preserve"> Qr</t>
    </r>
  </si>
  <si>
    <r>
      <t>2</t>
    </r>
    <r>
      <rPr>
        <vertAlign val="superscript"/>
        <sz val="11"/>
        <rFont val="Times New Roman"/>
        <family val="1"/>
      </rPr>
      <t>nd</t>
    </r>
    <r>
      <rPr>
        <sz val="11"/>
        <rFont val="Times New Roman"/>
        <family val="1"/>
      </rPr>
      <t xml:space="preserve"> Qr</t>
    </r>
  </si>
  <si>
    <r>
      <t>1</t>
    </r>
    <r>
      <rPr>
        <vertAlign val="superscript"/>
        <sz val="11"/>
        <rFont val="Times New Roman"/>
        <family val="1"/>
      </rPr>
      <t>st</t>
    </r>
    <r>
      <rPr>
        <sz val="11"/>
        <rFont val="Times New Roman"/>
        <family val="1"/>
      </rPr>
      <t xml:space="preserve"> Qr</t>
    </r>
  </si>
  <si>
    <r>
      <t xml:space="preserve">2021 </t>
    </r>
    <r>
      <rPr>
        <b/>
        <vertAlign val="superscript"/>
        <sz val="10"/>
        <rFont val="Times New Roman"/>
        <family val="1"/>
      </rPr>
      <t>1</t>
    </r>
  </si>
  <si>
    <t>Country of destination</t>
  </si>
  <si>
    <t>Table 9.8 - EOE  exports by main countries of destination, 2016 - 2021</t>
  </si>
  <si>
    <t xml:space="preserve"> Other sections</t>
  </si>
  <si>
    <t xml:space="preserve"> - Jewellery, goldsmiths &amp; silversmiths wares</t>
  </si>
  <si>
    <t xml:space="preserve"> - Optical goods, watches &amp; clocks</t>
  </si>
  <si>
    <t xml:space="preserve"> Miscellaneous manufactured goods</t>
  </si>
  <si>
    <t xml:space="preserve"> Machinery and transport equipment</t>
  </si>
  <si>
    <t xml:space="preserve"> - Pearls and precious stones</t>
  </si>
  <si>
    <t xml:space="preserve"> - Textile yarn and fabrics</t>
  </si>
  <si>
    <t xml:space="preserve"> - Leather, leather manufactures, n.e.s.</t>
  </si>
  <si>
    <t xml:space="preserve"> Manufactured goods classified chiefly by material</t>
  </si>
  <si>
    <t xml:space="preserve"> Chemicals &amp; related products</t>
  </si>
  <si>
    <t xml:space="preserve"> Mineral fuels, lubricants &amp; related products</t>
  </si>
  <si>
    <t xml:space="preserve"> - Wool and other animal hair</t>
  </si>
  <si>
    <t xml:space="preserve"> - Synthetic fibres suitable for spinning</t>
  </si>
  <si>
    <t xml:space="preserve"> - Cotton</t>
  </si>
  <si>
    <t xml:space="preserve"> Crude materials, inedible except fuels</t>
  </si>
  <si>
    <t xml:space="preserve"> Food and live animals</t>
  </si>
  <si>
    <t xml:space="preserve">  EOE imports</t>
  </si>
  <si>
    <t xml:space="preserve">     Description</t>
  </si>
  <si>
    <t>S.I.T.C</t>
  </si>
  <si>
    <t>Value (c.i.f.): Million Rupees</t>
  </si>
  <si>
    <t>Table 9.11 - EOE  imports by main section / commodity, 2016 - 2021</t>
  </si>
  <si>
    <t>Cement</t>
  </si>
  <si>
    <t xml:space="preserve">Fertilisers </t>
  </si>
  <si>
    <t>Fixed vegetable edible fats and oils, crude, refined or fractionated</t>
  </si>
  <si>
    <t>Rice</t>
  </si>
  <si>
    <t>Wheat</t>
  </si>
  <si>
    <t>Fish and fish preparations</t>
  </si>
  <si>
    <t>Dairy products &amp; birds eggs</t>
  </si>
  <si>
    <t>Meat &amp; meat preparations</t>
  </si>
  <si>
    <t>Commodity</t>
  </si>
  <si>
    <t>Quantity: Thousand Tonnes</t>
  </si>
  <si>
    <t>Table 10.1 - Labour force, Employment and Unemployment, 16 years and over, 2014 - 2021</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</si>
  <si>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</si>
  <si>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</si>
  <si>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</si>
  <si>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</si>
  <si>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</si>
  <si>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</si>
  <si>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</si>
  <si>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</si>
  <si>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</si>
  <si>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r>
      <t xml:space="preserve"> 2021 </t>
    </r>
    <r>
      <rPr>
        <vertAlign val="superscript"/>
        <sz val="11"/>
        <rFont val="Times New Roman"/>
        <family val="1"/>
      </rPr>
      <t>3</t>
    </r>
  </si>
  <si>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</si>
  <si>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</si>
  <si>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 xml:space="preserve">3 </t>
    </r>
    <r>
      <rPr>
        <sz val="10"/>
        <rFont val="Times New Roman"/>
        <family val="1"/>
      </rPr>
      <t>Provisional</t>
    </r>
  </si>
  <si>
    <t>Note: Revised estimates based on Population Census 2011</t>
  </si>
  <si>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2019 - March 2021</t>
    </r>
  </si>
  <si>
    <t xml:space="preserve">March 2019 </t>
  </si>
  <si>
    <t xml:space="preserve">March 2020 </t>
  </si>
  <si>
    <r>
      <t xml:space="preserve">March 2021 </t>
    </r>
    <r>
      <rPr>
        <b/>
        <vertAlign val="superscript"/>
        <sz val="10.5"/>
        <rFont val="Times New Roman"/>
        <family val="1"/>
      </rPr>
      <t>2</t>
    </r>
  </si>
  <si>
    <t>Industrial group</t>
  </si>
  <si>
    <t>Both</t>
  </si>
  <si>
    <t>Sexes</t>
  </si>
  <si>
    <t xml:space="preserve">       of which sugarcane</t>
  </si>
  <si>
    <t xml:space="preserve">       of which sugar</t>
  </si>
  <si>
    <t xml:space="preserve">                food (excluding sugar)</t>
  </si>
  <si>
    <t xml:space="preserve">                textiles &amp; Wearing Apparel </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</si>
  <si>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</si>
  <si>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</si>
  <si>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</si>
  <si>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</si>
  <si>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</si>
  <si>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</si>
  <si>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 xml:space="preserve">        General Government</t>
  </si>
  <si>
    <r>
      <rPr>
        <vertAlign val="superscript"/>
        <sz val="9"/>
        <rFont val="Times New Roman"/>
        <family val="1"/>
      </rPr>
      <t>1</t>
    </r>
    <r>
      <rPr>
        <sz val="9"/>
        <rFont val="Times New Roman"/>
        <family val="1"/>
      </rPr>
      <t xml:space="preserve"> See notes in the beginning of Section 10 Paragraph 2</t>
    </r>
  </si>
  <si>
    <r>
      <rPr>
        <vertAlign val="superscript"/>
        <sz val="9"/>
        <rFont val="Times New Roman"/>
        <family val="1"/>
      </rPr>
      <t>2</t>
    </r>
    <r>
      <rPr>
        <sz val="9"/>
        <rFont val="Times New Roman"/>
        <family val="1"/>
      </rPr>
      <t xml:space="preserve"> Provisional</t>
    </r>
  </si>
  <si>
    <r>
      <t>Table 10.3 - Employment in large establishments</t>
    </r>
    <r>
      <rPr>
        <b/>
        <vertAlign val="superscript"/>
        <sz val="10"/>
        <rFont val="Times New Roman"/>
        <family val="1"/>
      </rPr>
      <t>1</t>
    </r>
    <r>
      <rPr>
        <b/>
        <sz val="10"/>
        <rFont val="Times New Roman"/>
        <family val="1"/>
      </rPr>
      <t xml:space="preserve"> by sector, March 2019 - March 2021</t>
    </r>
  </si>
  <si>
    <t xml:space="preserve">       Sector</t>
  </si>
  <si>
    <r>
      <t xml:space="preserve">March 2021 </t>
    </r>
    <r>
      <rPr>
        <b/>
        <vertAlign val="superscript"/>
        <sz val="9"/>
        <rFont val="Times New Roman"/>
        <family val="1"/>
      </rPr>
      <t>3</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</si>
  <si>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</si>
  <si>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</si>
  <si>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</si>
  <si>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</si>
  <si>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</si>
  <si>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</si>
  <si>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</si>
  <si>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</si>
  <si>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</si>
  <si>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</si>
  <si>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</si>
  <si>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</si>
  <si>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 xml:space="preserve">     Planters </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</si>
  <si>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</si>
  <si>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</si>
  <si>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</si>
  <si>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 3</t>
    </r>
    <r>
      <rPr>
        <sz val="8"/>
        <rFont val="Times New Roman"/>
        <family val="1"/>
      </rPr>
      <t xml:space="preserve"> Provisional</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</si>
  <si>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2019 - March 2021</t>
    </r>
  </si>
  <si>
    <t>Rupees</t>
  </si>
  <si>
    <r>
      <t xml:space="preserve">March 2019 </t>
    </r>
    <r>
      <rPr>
        <b/>
        <vertAlign val="superscript"/>
        <sz val="9"/>
        <rFont val="Times New Roman"/>
        <family val="1"/>
      </rPr>
      <t>3</t>
    </r>
  </si>
  <si>
    <r>
      <t xml:space="preserve">March 2020 </t>
    </r>
    <r>
      <rPr>
        <b/>
        <vertAlign val="superscript"/>
        <sz val="9"/>
        <rFont val="Times New Roman"/>
        <family val="1"/>
      </rPr>
      <t>3</t>
    </r>
    <r>
      <rPr>
        <b/>
        <sz val="9"/>
        <rFont val="Times New Roman"/>
        <family val="1"/>
      </rPr>
      <t xml:space="preserve"> </t>
    </r>
  </si>
  <si>
    <r>
      <t xml:space="preserve">March 2021 </t>
    </r>
    <r>
      <rPr>
        <b/>
        <vertAlign val="superscript"/>
        <sz val="9"/>
        <rFont val="Times New Roman"/>
        <family val="1"/>
      </rPr>
      <t>4</t>
    </r>
  </si>
  <si>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</si>
  <si>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</si>
  <si>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</si>
  <si>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</si>
  <si>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</si>
  <si>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</si>
  <si>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</si>
  <si>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</si>
  <si>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</si>
  <si>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</si>
  <si>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</si>
  <si>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r>
      <rPr>
        <vertAlign val="superscript"/>
        <sz val="9"/>
        <rFont val="Times New Roman"/>
        <family val="1"/>
      </rPr>
      <t>4</t>
    </r>
    <r>
      <rPr>
        <sz val="9"/>
        <rFont val="Times New Roman"/>
        <family val="1"/>
      </rPr>
      <t xml:space="preserve">  Provisional</t>
    </r>
  </si>
  <si>
    <r>
      <t>Table 10.5  -  Average monthly earnings in large establishments</t>
    </r>
    <r>
      <rPr>
        <b/>
        <vertAlign val="superscript"/>
        <sz val="10.5"/>
        <rFont val="Times New Roman"/>
        <family val="1"/>
      </rPr>
      <t>1</t>
    </r>
    <r>
      <rPr>
        <b/>
        <sz val="10.5"/>
        <rFont val="Times New Roman"/>
        <family val="1"/>
      </rPr>
      <t xml:space="preserve"> by industrial group for employees on monthly rates of pay, March 2017 - March 2019 *</t>
    </r>
  </si>
  <si>
    <r>
      <t xml:space="preserve">March 2017 </t>
    </r>
    <r>
      <rPr>
        <b/>
        <vertAlign val="superscript"/>
        <sz val="10.5"/>
        <rFont val="Times New Roman"/>
        <family val="1"/>
      </rPr>
      <t>2</t>
    </r>
  </si>
  <si>
    <r>
      <t xml:space="preserve">March 2018 </t>
    </r>
    <r>
      <rPr>
        <b/>
        <vertAlign val="superscript"/>
        <sz val="10.5"/>
        <rFont val="Times New Roman"/>
        <family val="1"/>
      </rPr>
      <t>2</t>
    </r>
  </si>
  <si>
    <r>
      <t xml:space="preserve">March 2019 </t>
    </r>
    <r>
      <rPr>
        <b/>
        <vertAlign val="superscript"/>
        <sz val="10.5"/>
        <rFont val="Times New Roman"/>
        <family val="1"/>
      </rPr>
      <t>3</t>
    </r>
  </si>
  <si>
    <t>of which sugarcane</t>
  </si>
  <si>
    <t xml:space="preserve"> of which sugar</t>
  </si>
  <si>
    <t xml:space="preserve">     food (excluding sugar)</t>
  </si>
  <si>
    <t xml:space="preserve">    textiles</t>
  </si>
  <si>
    <t>of which wholesale and retail trade</t>
  </si>
  <si>
    <t>of which monetary intermediation</t>
  </si>
  <si>
    <t>financial leasing and other credit granting</t>
  </si>
  <si>
    <t>insurance, reinsurance and pension funding</t>
  </si>
  <si>
    <r>
      <rPr>
        <vertAlign val="superscript"/>
        <sz val="10"/>
        <rFont val="Times New Roman"/>
        <family val="1"/>
      </rPr>
      <t>1</t>
    </r>
    <r>
      <rPr>
        <sz val="10"/>
        <rFont val="Times New Roman"/>
        <family val="1"/>
      </rPr>
      <t xml:space="preserve"> See notes in the beginning of Section 10 Paragraph 2</t>
    </r>
  </si>
  <si>
    <r>
      <t xml:space="preserve">2  </t>
    </r>
    <r>
      <rPr>
        <sz val="10"/>
        <rFont val="Times New Roman"/>
        <family val="1"/>
      </rPr>
      <t>Revised</t>
    </r>
  </si>
  <si>
    <t>* Employment and earnings for employees in large establishments exclusively on monthly, daily, piece and hourly rates of pay are not collected separately as from 2020 and hence, these figures will not be available as from 2020</t>
  </si>
  <si>
    <r>
      <t>Table 10.6 -  Average daily earnings (Rupees) in large establishments</t>
    </r>
    <r>
      <rPr>
        <b/>
        <vertAlign val="superscript"/>
        <sz val="9"/>
        <rFont val="Times New Roman"/>
        <family val="1"/>
      </rPr>
      <t>1</t>
    </r>
    <r>
      <rPr>
        <b/>
        <sz val="9"/>
        <rFont val="Times New Roman"/>
        <family val="1"/>
      </rPr>
      <t xml:space="preserve"> by industrial group for employees on daily rates of pay, March 2017 - March 2019 *</t>
    </r>
  </si>
  <si>
    <r>
      <t xml:space="preserve">March 2017 </t>
    </r>
    <r>
      <rPr>
        <b/>
        <vertAlign val="superscript"/>
        <sz val="9"/>
        <rFont val="Times New Roman"/>
        <family val="1"/>
      </rPr>
      <t>3</t>
    </r>
  </si>
  <si>
    <r>
      <t xml:space="preserve">March 2018 </t>
    </r>
    <r>
      <rPr>
        <b/>
        <vertAlign val="superscript"/>
        <sz val="9"/>
        <rFont val="Times New Roman"/>
        <family val="1"/>
      </rPr>
      <t>3</t>
    </r>
  </si>
  <si>
    <r>
      <t xml:space="preserve">March 2019 </t>
    </r>
    <r>
      <rPr>
        <b/>
        <vertAlign val="superscript"/>
        <sz val="9"/>
        <rFont val="Times New Roman"/>
        <family val="1"/>
      </rPr>
      <t>4</t>
    </r>
  </si>
  <si>
    <t xml:space="preserve">        of which sugarcane </t>
  </si>
  <si>
    <t xml:space="preserve">    of which sugar</t>
  </si>
  <si>
    <t xml:space="preserve">        food (excluding sugar)</t>
  </si>
  <si>
    <t xml:space="preserve">       textiles</t>
  </si>
  <si>
    <r>
      <t>Table 10.7 - Average monthly earnings (Rupees) in EOE</t>
    </r>
    <r>
      <rPr>
        <b/>
        <vertAlign val="superscript"/>
        <sz val="8"/>
        <rFont val="Times New Roman"/>
        <family val="1"/>
      </rPr>
      <t>2</t>
    </r>
    <r>
      <rPr>
        <b/>
        <sz val="8"/>
        <rFont val="Times New Roman"/>
        <family val="1"/>
      </rPr>
      <t xml:space="preserve"> by industrial group for employees exclusively on monthly rates of pay, March 2017 - March 2019</t>
    </r>
  </si>
  <si>
    <r>
      <t>March 2018</t>
    </r>
    <r>
      <rPr>
        <b/>
        <vertAlign val="superscript"/>
        <sz val="9"/>
        <rFont val="Times New Roman"/>
        <family val="1"/>
      </rPr>
      <t xml:space="preserve"> 3</t>
    </r>
  </si>
  <si>
    <t>Food</t>
  </si>
  <si>
    <t>Textiles</t>
  </si>
  <si>
    <t>Wearing apparel (except footwear)</t>
  </si>
  <si>
    <t>Footwear and leather products</t>
  </si>
  <si>
    <t>Wood and furniture</t>
  </si>
  <si>
    <t>Medical, optical and photographic equipment</t>
  </si>
  <si>
    <t>Jewellery &amp; related articles</t>
  </si>
  <si>
    <t>Paper products and printing and publishing</t>
  </si>
  <si>
    <t>Chemical and plastic products</t>
  </si>
  <si>
    <t>Non-manufacturing</t>
  </si>
  <si>
    <r>
      <t>Table 10.8 -  Average daily earnings (Rupees) in EOE</t>
    </r>
    <r>
      <rPr>
        <b/>
        <vertAlign val="superscript"/>
        <sz val="8"/>
        <rFont val="Times New Roman"/>
        <family val="1"/>
      </rPr>
      <t>2</t>
    </r>
    <r>
      <rPr>
        <b/>
        <sz val="8"/>
        <rFont val="Times New Roman"/>
        <family val="1"/>
      </rPr>
      <t xml:space="preserve"> by industrial group for employees exclusively on daily rates of  pay, March 2017 - March 2019</t>
    </r>
  </si>
  <si>
    <r>
      <t xml:space="preserve">1 </t>
    </r>
    <r>
      <rPr>
        <sz val="9"/>
        <rFont val="Times New Roman"/>
        <family val="1"/>
      </rPr>
      <t xml:space="preserve">See notes in the beginning of Section 10 Paragraph 2     </t>
    </r>
    <r>
      <rPr>
        <vertAlign val="superscript"/>
        <sz val="9"/>
        <rFont val="Times New Roman"/>
        <family val="1"/>
      </rPr>
      <t>2</t>
    </r>
    <r>
      <rPr>
        <sz val="9"/>
        <rFont val="Times New Roman"/>
        <family val="1"/>
      </rPr>
      <t xml:space="preserve">  Export Oriented Entreprises     </t>
    </r>
    <r>
      <rPr>
        <vertAlign val="superscript"/>
        <sz val="9"/>
        <rFont val="Times New Roman"/>
        <family val="1"/>
      </rPr>
      <t>3</t>
    </r>
    <r>
      <rPr>
        <sz val="9"/>
        <rFont val="Times New Roman"/>
        <family val="1"/>
      </rPr>
      <t xml:space="preserve"> Revised    </t>
    </r>
    <r>
      <rPr>
        <vertAlign val="superscript"/>
        <sz val="9"/>
        <rFont val="Times New Roman"/>
        <family val="1"/>
      </rPr>
      <t>4</t>
    </r>
    <r>
      <rPr>
        <sz val="9"/>
        <rFont val="Times New Roman"/>
        <family val="1"/>
      </rPr>
      <t xml:space="preserve">  Provisional</t>
    </r>
  </si>
  <si>
    <t>Table 10.9 - Minimum wages per month as prescribed by Ministry of Labour, Human Resource Development and Training for specified occupations in principal industries, 2016 - 2019</t>
  </si>
  <si>
    <t>Industry group</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</si>
  <si>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</si>
  <si>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</si>
  <si>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</si>
  <si>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</si>
  <si>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</si>
  <si>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</si>
  <si>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</si>
  <si>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</si>
  <si>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</si>
  <si>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</si>
  <si>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</si>
  <si>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</si>
  <si>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</si>
  <si>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</si>
  <si>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</si>
  <si>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</si>
  <si>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r>
      <t xml:space="preserve">    Furniture, wooden</t>
    </r>
    <r>
      <rPr>
        <sz val="10"/>
        <rFont val="Times New Roman"/>
        <family val="1"/>
      </rPr>
      <t xml:space="preserve"> </t>
    </r>
  </si>
  <si>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</si>
  <si>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</si>
  <si>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</si>
  <si>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</si>
  <si>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</si>
  <si>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</si>
  <si>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</si>
  <si>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</si>
  <si>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</si>
  <si>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</si>
  <si>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</si>
  <si>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</si>
  <si>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</si>
  <si>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</si>
  <si>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</si>
  <si>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</si>
  <si>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</si>
  <si>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</si>
  <si>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</si>
  <si>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Nursing homes</t>
  </si>
  <si>
    <t xml:space="preserve">  Nurse</t>
  </si>
  <si>
    <t xml:space="preserve">  Nursing home attendant</t>
  </si>
  <si>
    <r>
      <t>1</t>
    </r>
    <r>
      <rPr>
        <sz val="9"/>
        <rFont val="Times New Roman"/>
        <family val="1"/>
      </rPr>
      <t xml:space="preserve"> Daily and weekly wages are converted to monthly wages by assuming 26 working days per month. </t>
    </r>
  </si>
  <si>
    <t>There were no remuneration regulations published in year 2018 due to the implementation of minimum wage.</t>
  </si>
  <si>
    <r>
      <t>Table 10.10 - Earnings</t>
    </r>
    <r>
      <rPr>
        <b/>
        <vertAlign val="superscript"/>
        <sz val="11"/>
        <rFont val="Times New Roman"/>
        <family val="1"/>
      </rPr>
      <t>1</t>
    </r>
    <r>
      <rPr>
        <b/>
        <sz val="11"/>
        <rFont val="Times New Roman"/>
        <family val="1"/>
      </rPr>
      <t xml:space="preserve"> per month for typical occupations in selected industries (excluding Government), 2020 - 2021</t>
    </r>
  </si>
  <si>
    <t>Occupation</t>
  </si>
  <si>
    <r>
      <t xml:space="preserve">2020 </t>
    </r>
    <r>
      <rPr>
        <b/>
        <vertAlign val="superscript"/>
        <sz val="11"/>
        <color theme="1"/>
        <rFont val="Times New Roman"/>
        <family val="1"/>
      </rPr>
      <t>2</t>
    </r>
  </si>
  <si>
    <r>
      <t xml:space="preserve">2021 </t>
    </r>
    <r>
      <rPr>
        <b/>
        <vertAlign val="superscript"/>
        <sz val="11"/>
        <color theme="1"/>
        <rFont val="Times New Roman"/>
        <family val="1"/>
      </rPr>
      <t>3</t>
    </r>
  </si>
  <si>
    <t xml:space="preserve">  Agriculture, forestry &amp; fishing</t>
  </si>
  <si>
    <t>Sugarcane plantations</t>
  </si>
  <si>
    <t>Field supervisor (formerly overseer)</t>
  </si>
  <si>
    <t>Field worker (other than special category)</t>
  </si>
  <si>
    <t>Processing &amp; preserving of fish</t>
  </si>
  <si>
    <t>Machine Operator</t>
  </si>
  <si>
    <t xml:space="preserve">Manufacture of vegetable and animal
oils and fats 
</t>
  </si>
  <si>
    <t>Manufacture of sugar</t>
  </si>
  <si>
    <t xml:space="preserve">Manufacture of malt liquors including 
non alcoholic beer 
</t>
  </si>
  <si>
    <t xml:space="preserve">Sales Assistant </t>
  </si>
  <si>
    <t>Textiles (excluding wearing apparel)</t>
  </si>
  <si>
    <t xml:space="preserve">Manufacture of structural metal products  </t>
  </si>
  <si>
    <t>Factory Worker</t>
  </si>
  <si>
    <t xml:space="preserve">Manufacture of jewellery </t>
  </si>
  <si>
    <t xml:space="preserve">Factory Worker </t>
  </si>
  <si>
    <t xml:space="preserve">Mason </t>
  </si>
  <si>
    <t>Carpenter</t>
  </si>
  <si>
    <t xml:space="preserve">  Transport and storage</t>
  </si>
  <si>
    <t>Bus transport</t>
  </si>
  <si>
    <t>Bus driver</t>
  </si>
  <si>
    <t>Bus conductor</t>
  </si>
  <si>
    <t xml:space="preserve">  Accommodation and food service activities</t>
  </si>
  <si>
    <t>Hotel</t>
  </si>
  <si>
    <t>Waiter/Head waiter</t>
  </si>
  <si>
    <t>Cleaner/Kitchen helper</t>
  </si>
  <si>
    <t xml:space="preserve">  Information and Communication</t>
  </si>
  <si>
    <t>Telecommunication</t>
  </si>
  <si>
    <t>Telecommunication technician</t>
  </si>
  <si>
    <t>Telephone installer/servicer</t>
  </si>
  <si>
    <t>Computer consultancy</t>
  </si>
  <si>
    <t>Software engineer</t>
  </si>
  <si>
    <t xml:space="preserve">  Financial &amp; Insurance activities</t>
  </si>
  <si>
    <t>Bank</t>
  </si>
  <si>
    <t>Bank Teller</t>
  </si>
  <si>
    <t>Insurance</t>
  </si>
  <si>
    <t>Insurance clerk</t>
  </si>
  <si>
    <t xml:space="preserve">  Professional, scientific &amp; technical activities</t>
  </si>
  <si>
    <t>Activities of head office and management 
consultancy activities</t>
  </si>
  <si>
    <t>Administrative Secretary</t>
  </si>
  <si>
    <t xml:space="preserve"> Administrative &amp; Support Service Activities</t>
  </si>
  <si>
    <t>Security system service activities</t>
  </si>
  <si>
    <t>Security Guard</t>
  </si>
  <si>
    <t>Activities of call centres</t>
  </si>
  <si>
    <t>Customer Service Agent</t>
  </si>
  <si>
    <t xml:space="preserve">Private education services </t>
  </si>
  <si>
    <t>Teacher Primary</t>
  </si>
  <si>
    <t>Education Officer</t>
  </si>
  <si>
    <t xml:space="preserve">  Human health &amp; social work activities</t>
  </si>
  <si>
    <t>Private health services</t>
  </si>
  <si>
    <t>Health Care Assistant</t>
  </si>
  <si>
    <r>
      <rPr>
        <vertAlign val="superscript"/>
        <sz val="10"/>
        <color indexed="8"/>
        <rFont val="Times New Roman"/>
        <family val="1"/>
      </rPr>
      <t>1</t>
    </r>
    <r>
      <rPr>
        <sz val="10"/>
        <color indexed="8"/>
        <rFont val="Times New Roman"/>
        <family val="1"/>
      </rPr>
      <t xml:space="preserve"> Earnings comprise basic salaries/wages, bonuses, regular allowances, travelling and overtime pay. Exclude irregular allowances and arrears. Earnings were computed as average earnings of the four quarters.
  </t>
    </r>
  </si>
  <si>
    <r>
      <rPr>
        <vertAlign val="superscript"/>
        <sz val="10"/>
        <color indexed="8"/>
        <rFont val="Times New Roman"/>
        <family val="1"/>
      </rPr>
      <t>2</t>
    </r>
    <r>
      <rPr>
        <sz val="10"/>
        <color indexed="8"/>
        <rFont val="Times New Roman"/>
        <family val="1"/>
      </rPr>
      <t xml:space="preserve"> revised   </t>
    </r>
    <r>
      <rPr>
        <vertAlign val="superscript"/>
        <sz val="10"/>
        <color indexed="8"/>
        <rFont val="Times New Roman"/>
        <family val="1"/>
      </rPr>
      <t>3</t>
    </r>
    <r>
      <rPr>
        <sz val="10"/>
        <color indexed="8"/>
        <rFont val="Times New Roman"/>
        <family val="1"/>
      </rPr>
      <t xml:space="preserve"> provisional</t>
    </r>
  </si>
  <si>
    <t>Source: Survey of Employment, Earnings and Hours of Work (Quarterly)</t>
  </si>
  <si>
    <t>Table 10.11 - Minimum and maximum salary rates per month of specified occupations in Ministry/Department, 2021</t>
  </si>
  <si>
    <t>Minimum</t>
  </si>
  <si>
    <t>Maximum</t>
  </si>
  <si>
    <t>Technical Officer - Agriculture</t>
  </si>
  <si>
    <t>Fitter</t>
  </si>
  <si>
    <t>Lorry Loader</t>
  </si>
  <si>
    <t>Mason</t>
  </si>
  <si>
    <t>Mechanic</t>
  </si>
  <si>
    <t>Project Manager</t>
  </si>
  <si>
    <t>Information and Communication</t>
  </si>
  <si>
    <t>Assistant System Analyst/ Senior Assistant System Analyst</t>
  </si>
  <si>
    <t>Receptionist/Telephone Operator</t>
  </si>
  <si>
    <t>Central Government</t>
  </si>
  <si>
    <t>Management support officer</t>
  </si>
  <si>
    <t>Driver</t>
  </si>
  <si>
    <t>Financial Operations Officer/Senior Financial Operations Officer</t>
  </si>
  <si>
    <t xml:space="preserve">General worker </t>
  </si>
  <si>
    <t>Police Constable</t>
  </si>
  <si>
    <t>Pressroom machine operator ( formerly Machine minder/Senior machine minder)</t>
  </si>
  <si>
    <t>Social Security Officer</t>
  </si>
  <si>
    <t>Word Processing Operator</t>
  </si>
  <si>
    <t>Analyst/Senior Analyst</t>
  </si>
  <si>
    <t xml:space="preserve">Primary School Educator </t>
  </si>
  <si>
    <t>Educator (Secondary)</t>
  </si>
  <si>
    <t>Medical and Health Officer/Senior M&amp;HO</t>
  </si>
  <si>
    <t>Medical laboratory Technologist/Senior Medical Laboratory Technologist</t>
  </si>
  <si>
    <t>Nursing Officer</t>
  </si>
  <si>
    <t>Source:  PRB report 2021</t>
  </si>
  <si>
    <r>
      <t>Table 10.12 - Average wages/salaries</t>
    </r>
    <r>
      <rPr>
        <b/>
        <vertAlign val="superscript"/>
        <sz val="12"/>
        <rFont val="Times New Roman"/>
        <family val="1"/>
      </rPr>
      <t>1</t>
    </r>
    <r>
      <rPr>
        <b/>
        <sz val="12"/>
        <rFont val="Times New Roman"/>
        <family val="1"/>
      </rPr>
      <t xml:space="preserve"> per month of selected occupations in government services,  2020 - 2021</t>
    </r>
  </si>
  <si>
    <r>
      <t xml:space="preserve">2021 </t>
    </r>
    <r>
      <rPr>
        <b/>
        <vertAlign val="superscript"/>
        <sz val="11"/>
        <color theme="1"/>
        <rFont val="Times New Roman"/>
        <family val="1"/>
      </rPr>
      <t>2</t>
    </r>
  </si>
  <si>
    <t xml:space="preserve">  Central Government</t>
  </si>
  <si>
    <t>Financial Officer/Senior Financial Officer</t>
  </si>
  <si>
    <t>Office Management Assistant</t>
  </si>
  <si>
    <t>Prisons Officer/Senior Prisons Officer</t>
  </si>
  <si>
    <t>Police constable</t>
  </si>
  <si>
    <t>Management Support Officer</t>
  </si>
  <si>
    <t>Fireman</t>
  </si>
  <si>
    <t>Office Attendant</t>
  </si>
  <si>
    <t>Educator Secondary</t>
  </si>
  <si>
    <t>Teacher/Senior Teacher (Primary)</t>
  </si>
  <si>
    <t>Medical &amp; Health Officer/Senior Medical &amp; Health Officer</t>
  </si>
  <si>
    <t>Nursing officer</t>
  </si>
  <si>
    <t>Hospital Care Attendant</t>
  </si>
  <si>
    <t xml:space="preserve">  Local Government </t>
  </si>
  <si>
    <t>Health Inspector</t>
  </si>
  <si>
    <t>Infant School Teacher</t>
  </si>
  <si>
    <t>Gardener</t>
  </si>
  <si>
    <t>Refuse Collector</t>
  </si>
  <si>
    <t>Handy Worker</t>
  </si>
  <si>
    <t>General Worker</t>
  </si>
  <si>
    <r>
      <rPr>
        <vertAlign val="superscript"/>
        <sz val="10"/>
        <rFont val="Times New Roman"/>
        <family val="1"/>
      </rPr>
      <t>1</t>
    </r>
    <r>
      <rPr>
        <sz val="10"/>
        <rFont val="Times New Roman"/>
        <family val="1"/>
      </rPr>
      <t xml:space="preserve"> Wages/salaries refer to the total basic wages/salaries including cost of living allowances, regularly paid 
  allowances which is  the average of the four quarters of the reference year.</t>
    </r>
  </si>
  <si>
    <r>
      <rPr>
        <vertAlign val="superscript"/>
        <sz val="10"/>
        <rFont val="Times New Roman"/>
        <family val="1"/>
      </rPr>
      <t>2</t>
    </r>
    <r>
      <rPr>
        <sz val="10"/>
        <rFont val="Times New Roman"/>
        <family val="1"/>
      </rPr>
      <t xml:space="preserve"> Provisional</t>
    </r>
  </si>
  <si>
    <t xml:space="preserve"> Source:  Survey of Employment, Earnings and Hours of Work (Quarterly)</t>
  </si>
  <si>
    <t>SECTION 11 - SOCIAL SECURITY</t>
  </si>
  <si>
    <t>Table 11.1(a) - Social Benefits, Republic of Mauritius, 2017/18 - 2020/21</t>
  </si>
  <si>
    <t>2017 / 2018</t>
  </si>
  <si>
    <t>2018 / 2019</t>
  </si>
  <si>
    <t>2019 / 2020</t>
  </si>
  <si>
    <t>2020 / 2021</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</si>
  <si>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</si>
  <si>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</si>
  <si>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</si>
  <si>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</si>
  <si>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</si>
  <si>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</si>
  <si>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</si>
  <si>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</si>
  <si>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</si>
  <si>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</si>
  <si>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</si>
  <si>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</si>
  <si>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</si>
  <si>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</si>
  <si>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</si>
  <si>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</si>
  <si>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</si>
  <si>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</si>
  <si>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</si>
  <si>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</si>
  <si>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</si>
  <si>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</si>
  <si>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</si>
  <si>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</si>
  <si>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</si>
  <si>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</si>
  <si>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</si>
  <si>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</si>
  <si>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</si>
  <si>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</si>
  <si>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</si>
  <si>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</si>
  <si>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</si>
  <si>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r>
      <t xml:space="preserve">1, 2, 3, 4, 5, 6, 7, 8 and 9  </t>
    </r>
    <r>
      <rPr>
        <sz val="11"/>
        <rFont val="Times New Roman"/>
        <family val="1"/>
      </rPr>
      <t>See footnotes on page 11.1 (c )</t>
    </r>
  </si>
  <si>
    <t>Table 11.1(b) - Social Benefits, Island of Mauritius, 2017/18  - 2020/21</t>
  </si>
  <si>
    <t>Indoor relief</t>
  </si>
  <si>
    <t>Total capitation grants paid (Million rupees)</t>
  </si>
  <si>
    <r>
      <t>Inmates allowance</t>
    </r>
    <r>
      <rPr>
        <b/>
        <vertAlign val="superscript"/>
        <sz val="10"/>
        <rFont val="Times New Roman"/>
        <family val="1"/>
      </rPr>
      <t>6</t>
    </r>
  </si>
  <si>
    <t>Table 11.1(c) - Social Benefits, Island of Rodrigues, 2017/18 - 2020/21</t>
  </si>
  <si>
    <r>
      <t>Total amount paid</t>
    </r>
    <r>
      <rPr>
        <vertAlign val="superscript"/>
        <sz val="10"/>
        <rFont val="Times New Roman"/>
        <family val="1"/>
      </rPr>
      <t>1</t>
    </r>
    <r>
      <rPr>
        <sz val="10"/>
        <rFont val="Times New Roman"/>
        <family val="1"/>
      </rPr>
      <t xml:space="preserve"> (Million rupees)</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</si>
  <si>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</si>
  <si>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</si>
  <si>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</si>
  <si>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</si>
  <si>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</si>
  <si>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</si>
  <si>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</si>
  <si>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</si>
  <si>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</si>
  <si>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</si>
  <si>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</si>
  <si>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Pensions Fund(NPF), Republic of Mauritius, 2017 /18 - 2020/21</t>
  </si>
  <si>
    <t>2017 /18</t>
  </si>
  <si>
    <t>2018 /19</t>
  </si>
  <si>
    <t>2019 /20</t>
  </si>
  <si>
    <t>2020 /21</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</si>
  <si>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</si>
  <si>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2</t>
    </r>
    <r>
      <rPr>
        <sz val="10"/>
        <rFont val="Times New Roman"/>
        <family val="1"/>
      </rPr>
      <t xml:space="preserve"> contributing to the Fund </t>
    </r>
  </si>
  <si>
    <t xml:space="preserve">  Contribution from employers &amp; employees (Million rupees)</t>
  </si>
  <si>
    <r>
      <t xml:space="preserve">779.2 </t>
    </r>
    <r>
      <rPr>
        <vertAlign val="superscript"/>
        <sz val="10"/>
        <rFont val="Times New Roman"/>
        <family val="1"/>
      </rPr>
      <t>3</t>
    </r>
  </si>
  <si>
    <t xml:space="preserve">  Surcharge paid by employers (Million rupees)</t>
  </si>
  <si>
    <t xml:space="preserve">                 …</t>
  </si>
  <si>
    <t xml:space="preserve">  Size of Fund (Million rupees)</t>
  </si>
  <si>
    <t xml:space="preserve">  as at end of financial year</t>
  </si>
  <si>
    <r>
      <rPr>
        <vertAlign val="superscript"/>
        <sz val="10"/>
        <rFont val="Times New Roman"/>
        <family val="1"/>
      </rPr>
      <t>1</t>
    </r>
    <r>
      <rPr>
        <sz val="10"/>
        <rFont val="Times New Roman"/>
        <family val="1"/>
      </rPr>
      <t xml:space="preserve"> Including self employed and those who have contributed at least once during the financial/calendar year.</t>
    </r>
  </si>
  <si>
    <r>
      <rPr>
        <vertAlign val="superscript"/>
        <sz val="10"/>
        <rFont val="Times New Roman"/>
        <family val="1"/>
      </rPr>
      <t xml:space="preserve">2 </t>
    </r>
    <r>
      <rPr>
        <sz val="10"/>
        <rFont val="Times New Roman"/>
        <family val="1"/>
      </rPr>
      <t xml:space="preserve">Employees working with more than one employer  been considered only once. </t>
    </r>
  </si>
  <si>
    <r>
      <t>3</t>
    </r>
    <r>
      <rPr>
        <vertAlign val="superscript"/>
        <sz val="10"/>
        <rFont val="Times New Roman"/>
        <family val="1"/>
      </rPr>
      <t xml:space="preserve"> </t>
    </r>
    <r>
      <rPr>
        <sz val="10"/>
        <rFont val="Times New Roman"/>
        <family val="1"/>
      </rPr>
      <t>Following the introduction of Contribution Sociale Généralisée (CSG) as from September 2020, NPF contributions for financial year 2020/2021 consist of amount received for July and August 2020 only.</t>
    </r>
  </si>
  <si>
    <t>Table 11.3 - Contribution to the National Savings Fund (NSF), Republic of Mauritius, 2017 /18 - 2020/21</t>
  </si>
  <si>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</si>
  <si>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</si>
  <si>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</si>
  <si>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</si>
  <si>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</si>
  <si>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</si>
  <si>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</si>
  <si>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</si>
  <si>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</si>
  <si>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</si>
  <si>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r>
      <rPr>
        <vertAlign val="superscript"/>
        <sz val="10"/>
        <rFont val="Times New Roman"/>
        <family val="1"/>
      </rPr>
      <t xml:space="preserve"> 3 </t>
    </r>
    <r>
      <rPr>
        <sz val="10"/>
        <rFont val="Times New Roman"/>
        <family val="1"/>
      </rPr>
      <t>As from February 2009, employees also contributed to an amount of 1% of their basic salary.</t>
    </r>
  </si>
  <si>
    <t>SECTION 12 - EDUCATION</t>
  </si>
  <si>
    <t>District</t>
  </si>
  <si>
    <t>No. of Schools</t>
  </si>
  <si>
    <t>Enrolment</t>
  </si>
  <si>
    <t>Personnel</t>
  </si>
  <si>
    <t>Teaching</t>
  </si>
  <si>
    <t>Non- Teaching</t>
  </si>
  <si>
    <t xml:space="preserve">  Republic  of  Mauritius</t>
  </si>
  <si>
    <t>Zone</t>
  </si>
  <si>
    <t xml:space="preserve">  1 - Port Louis / North</t>
  </si>
  <si>
    <t xml:space="preserve">  2 - B.Bassin-R.Hill / East</t>
  </si>
  <si>
    <t xml:space="preserve">  3 - Curepipe / South</t>
  </si>
  <si>
    <t xml:space="preserve">  4 - Q.Bornes / Vacoas-    Phoenix / West</t>
  </si>
  <si>
    <t>Total number of schools</t>
  </si>
  <si>
    <t>Pupils</t>
  </si>
  <si>
    <r>
      <t>Pupil/ Teacher Ratio</t>
    </r>
    <r>
      <rPr>
        <b/>
        <vertAlign val="superscript"/>
        <sz val="11"/>
        <rFont val="Times New Roman"/>
        <family val="1"/>
      </rPr>
      <t>2</t>
    </r>
  </si>
  <si>
    <t>Government</t>
  </si>
  <si>
    <t xml:space="preserve">Aided </t>
  </si>
  <si>
    <t>Non - Aided</t>
  </si>
  <si>
    <t>Head Teacher/ Deputy HT</t>
  </si>
  <si>
    <t>Teachers</t>
  </si>
  <si>
    <t>School clerk</t>
  </si>
  <si>
    <t>General  Purpose</t>
  </si>
  <si>
    <t>Oriental Language</t>
  </si>
  <si>
    <t>A -  Republic of Mauritius</t>
  </si>
  <si>
    <t>Mar-17</t>
  </si>
  <si>
    <t>Mar-18</t>
  </si>
  <si>
    <t>B -  Island of Mauritius</t>
  </si>
  <si>
    <t>C -  Island of Rodrigues</t>
  </si>
  <si>
    <r>
      <t xml:space="preserve">1 </t>
    </r>
    <r>
      <rPr>
        <sz val="9"/>
        <rFont val="Times New Roman"/>
        <family val="1"/>
      </rPr>
      <t xml:space="preserve"> Excluding Agalega.</t>
    </r>
  </si>
  <si>
    <r>
      <t xml:space="preserve">2 </t>
    </r>
    <r>
      <rPr>
        <sz val="9"/>
        <rFont val="Times New Roman"/>
        <family val="1"/>
      </rPr>
      <t xml:space="preserve"> Total number of pupils over total number of General Purpose Teachers </t>
    </r>
  </si>
  <si>
    <t>Grade</t>
  </si>
  <si>
    <t>All</t>
  </si>
  <si>
    <t>Grades</t>
  </si>
  <si>
    <t xml:space="preserve"> Port Louis</t>
  </si>
  <si>
    <t xml:space="preserve"> Pamplemousses</t>
  </si>
  <si>
    <t xml:space="preserve"> Riviere du Rempart</t>
  </si>
  <si>
    <t xml:space="preserve"> Flacq</t>
  </si>
  <si>
    <t xml:space="preserve"> Grand Port</t>
  </si>
  <si>
    <t xml:space="preserve"> Savanne</t>
  </si>
  <si>
    <t xml:space="preserve"> Plaine Wilhems</t>
  </si>
  <si>
    <t xml:space="preserve"> Moka</t>
  </si>
  <si>
    <t xml:space="preserve"> Black  River</t>
  </si>
  <si>
    <t xml:space="preserve"> Island of Mauritius</t>
  </si>
  <si>
    <t xml:space="preserve"> Island of Rodrigues</t>
  </si>
  <si>
    <t xml:space="preserve"> Republic of Mauritius</t>
  </si>
  <si>
    <t xml:space="preserve">                     Republic of Mauritius</t>
  </si>
  <si>
    <t xml:space="preserve"> All schools</t>
  </si>
  <si>
    <t>6 Repeaters</t>
  </si>
  <si>
    <t xml:space="preserve"> Government schools</t>
  </si>
  <si>
    <t xml:space="preserve"> Private schools</t>
  </si>
  <si>
    <t xml:space="preserve"> School candidates only</t>
  </si>
  <si>
    <t>Number examined</t>
  </si>
  <si>
    <t>Number  passed</t>
  </si>
  <si>
    <t>%  passed</t>
  </si>
  <si>
    <t>2020/2021</t>
  </si>
  <si>
    <t xml:space="preserve">Source : Mauritius Examinations Syndicate              </t>
  </si>
  <si>
    <t>Table 12.7 - Secondary Education (general stream) - Number of schools, pupils, personnel and pupil/teacher ratio, 2017 - 2021</t>
  </si>
  <si>
    <t>Total number</t>
  </si>
  <si>
    <r>
      <t>Teachers</t>
    </r>
    <r>
      <rPr>
        <b/>
        <vertAlign val="superscript"/>
        <sz val="11"/>
        <rFont val="Times New Roman"/>
        <family val="1"/>
      </rPr>
      <t>1</t>
    </r>
  </si>
  <si>
    <t>Pupil/</t>
  </si>
  <si>
    <t>of schools</t>
  </si>
  <si>
    <t>Aided</t>
  </si>
  <si>
    <t>Non-Aided</t>
  </si>
  <si>
    <t>Teacher ratio</t>
  </si>
  <si>
    <t>A - Republic of Mauritius</t>
  </si>
  <si>
    <t>B - Island of Mauritius</t>
  </si>
  <si>
    <t>C - Island of Rodrigues</t>
  </si>
  <si>
    <t xml:space="preserve"> - not applicable</t>
  </si>
  <si>
    <t>Table 12.8(a) - Enrolment in secondary schools (general stream) by  district and grade, 2021</t>
  </si>
  <si>
    <t>All Schools</t>
  </si>
  <si>
    <t>7 Extended</t>
  </si>
  <si>
    <t>8 Extended</t>
  </si>
  <si>
    <t>9 Extended</t>
  </si>
  <si>
    <t>9+ Extended</t>
  </si>
  <si>
    <t xml:space="preserve"> Plaines Wilhems</t>
  </si>
  <si>
    <t xml:space="preserve"> Black River</t>
  </si>
  <si>
    <t>Table 12.8(b) - Enrolment in secondary schools (general stream) by zone and grade,  2021</t>
  </si>
  <si>
    <t xml:space="preserve">  4 - Q.Bornes / Vacoas-Phoenix / West</t>
  </si>
  <si>
    <t xml:space="preserve">Table 12.9 - Enrolment in secondary schools (general stream) by type of administration, </t>
  </si>
  <si>
    <t xml:space="preserve">                     grade and sex, 2019 - 2021, Republic of Mauritius</t>
  </si>
  <si>
    <t>State Schools</t>
  </si>
  <si>
    <t>Private Schools</t>
  </si>
  <si>
    <t>Table 12.10 - Cambridge School Certificate (SC) examination results - Republic of Mauritius, 2009- 2020/2021</t>
  </si>
  <si>
    <t>School candidates only</t>
  </si>
  <si>
    <t xml:space="preserve">    Source: Mauritius Examinations Syndicate </t>
  </si>
  <si>
    <t>Table 12.11 - Cambridge Higher School Certificate (HSC) examination results - Republic of Mauritius, 2009 - 2020/2021</t>
  </si>
  <si>
    <r>
      <t xml:space="preserve">Table 12.12-  University of Mauritius - Enrolment by course level, faculty, sex and year of study, </t>
    </r>
    <r>
      <rPr>
        <b/>
        <sz val="11"/>
        <rFont val="Times New Roman"/>
        <family val="1"/>
      </rPr>
      <t>2020/2021</t>
    </r>
  </si>
  <si>
    <t>Faculty &amp; Course Level</t>
  </si>
  <si>
    <t xml:space="preserve">Yr I </t>
  </si>
  <si>
    <t xml:space="preserve">Yr II </t>
  </si>
  <si>
    <t xml:space="preserve">Yr III </t>
  </si>
  <si>
    <t>Yr IV &amp; above</t>
  </si>
  <si>
    <t>M</t>
  </si>
  <si>
    <t>F</t>
  </si>
  <si>
    <t>T</t>
  </si>
  <si>
    <t>Agriculture</t>
  </si>
  <si>
    <t>MPHIL/PHD</t>
  </si>
  <si>
    <t>Master Degree</t>
  </si>
  <si>
    <t>Master Degree by Research</t>
  </si>
  <si>
    <t>Degree</t>
  </si>
  <si>
    <t>Diploma</t>
  </si>
  <si>
    <t>Engineering</t>
  </si>
  <si>
    <t>Law &amp; Management</t>
  </si>
  <si>
    <t>Science</t>
  </si>
  <si>
    <t>PG Certificate</t>
  </si>
  <si>
    <t>Social Sciences &amp; Humanities</t>
  </si>
  <si>
    <t>Information Communication &amp; Digital Technologies</t>
  </si>
  <si>
    <t>Centre for Innovative Lifelong Learning (CILL)</t>
  </si>
  <si>
    <t>PG Diploma</t>
  </si>
  <si>
    <t>Certificate</t>
  </si>
  <si>
    <t>In Collaboration with Mahatma Gandhi Institute</t>
  </si>
  <si>
    <t>In Collaboration with Mauritius Institute of Education</t>
  </si>
  <si>
    <t>All Faculties</t>
  </si>
  <si>
    <t>T: Total</t>
  </si>
  <si>
    <t>M: Male</t>
  </si>
  <si>
    <t xml:space="preserve">     F: Female</t>
  </si>
  <si>
    <t>Table 12.13(a) -  University of Technology - Mauritius: Enrolment by school, course level, year of study and sex, 2020/2021</t>
  </si>
  <si>
    <t xml:space="preserve">Course </t>
  </si>
  <si>
    <t>Yr IV and Above</t>
  </si>
  <si>
    <t>School of Business, Management and Finance</t>
  </si>
  <si>
    <t>School of Innovative Technologies and Engineering</t>
  </si>
  <si>
    <t>School of Sustainable Development and Tourism</t>
  </si>
  <si>
    <t>Graduate Diploma</t>
  </si>
  <si>
    <t>School of Health Sciences</t>
  </si>
  <si>
    <t>Table 12.13(b) - University of Technology - Mauritius : Enrolment by mode of study, school and sex, 2020/2021</t>
  </si>
  <si>
    <t>Schools</t>
  </si>
  <si>
    <t>Full - Time</t>
  </si>
  <si>
    <t>Part - Time</t>
  </si>
  <si>
    <t>M: Male    F: Female    T: Total</t>
  </si>
  <si>
    <t>Table 12.14 - Mauritius Institute of Health - Enrolment by course level and sex, 2020/2021</t>
  </si>
  <si>
    <t>Courses</t>
  </si>
  <si>
    <t>Enrolment - Full Time</t>
  </si>
  <si>
    <t>Year I</t>
  </si>
  <si>
    <t>Year II</t>
  </si>
  <si>
    <t>Year III</t>
  </si>
  <si>
    <t>Year IV</t>
  </si>
  <si>
    <t xml:space="preserve">Master Degree </t>
  </si>
  <si>
    <t xml:space="preserve">Emergency Medicine </t>
  </si>
  <si>
    <t>National Diploma in Radiation Therapy Technology</t>
  </si>
  <si>
    <t>National Pharmacy Technician Diploma</t>
  </si>
  <si>
    <t>National Diploma in Nursing</t>
  </si>
  <si>
    <t xml:space="preserve">Certificate  </t>
  </si>
  <si>
    <t>Pharmacy Store manager</t>
  </si>
  <si>
    <t>Pre-Hospital Emergency Care</t>
  </si>
  <si>
    <t>Speech and Hearing Therapy</t>
  </si>
  <si>
    <t>No Intake for Part Time Courses</t>
  </si>
  <si>
    <t>M: Male    F: Female   T: Total</t>
  </si>
  <si>
    <t>Table 12.15(a) - Mauritius Institute of Education - Enrolment by course level, mode of study (full-time) and sex, 2020/2021</t>
  </si>
  <si>
    <t>Course Level</t>
  </si>
  <si>
    <t>Full-time</t>
  </si>
  <si>
    <t>Yr 1</t>
  </si>
  <si>
    <t>Yr 2</t>
  </si>
  <si>
    <t>Yr 3</t>
  </si>
  <si>
    <t>Yr 4</t>
  </si>
  <si>
    <t>Yr 5</t>
  </si>
  <si>
    <t xml:space="preserve"> T</t>
  </si>
  <si>
    <t>Post Graduate Certificate</t>
  </si>
  <si>
    <t>Post Graduate Certificate in Education</t>
  </si>
  <si>
    <t>Post Graduate Certificate in Education
(Asian Languages)</t>
  </si>
  <si>
    <t>Bachelor of Education (Hons)</t>
  </si>
  <si>
    <t>Teacher's Diploma (Primary) - Asian Languages / Arabic</t>
  </si>
  <si>
    <t>Teacher's Diploma (Primary) - General Purpose</t>
  </si>
  <si>
    <t>Teacher's Diploma (Primary) - GP / Asian Languages / Arabic</t>
  </si>
  <si>
    <t>Teacher's Diploma Primary - for Non Core Subjects</t>
  </si>
  <si>
    <t>Teacher's Diploma Primary - Kreol Morisien</t>
  </si>
  <si>
    <t>Teacher's Certificate in Primary Education (Support Teachers)</t>
  </si>
  <si>
    <t xml:space="preserve"> Total</t>
  </si>
  <si>
    <t>M : Male</t>
  </si>
  <si>
    <t>F : Female</t>
  </si>
  <si>
    <t>Table 12.15(b) - Mauritius Institute of Education - Enrolment by course level, mode of study (part-time) and sex, 2020/2021</t>
  </si>
  <si>
    <t>Course level</t>
  </si>
  <si>
    <t>Part-time</t>
  </si>
  <si>
    <t>M Phil/'Phd</t>
  </si>
  <si>
    <t>Ed.D (Professional Doctorate in Education)</t>
  </si>
  <si>
    <t>Phd (Doctor of Philosophy)</t>
  </si>
  <si>
    <t>MA Education (Master in Education)</t>
  </si>
  <si>
    <t>Post Graduate Diploma</t>
  </si>
  <si>
    <t>Post Graduate Diploma in Education (PGDip Ed)</t>
  </si>
  <si>
    <t>Post Graduate Diploma in Education Leadership (PGDELM)</t>
  </si>
  <si>
    <t>Post Graduate Certificate in Education (Asian Languages)</t>
  </si>
  <si>
    <t>Bachelor of Education (Hons) for Pre-Voc Educators</t>
  </si>
  <si>
    <t>Bachelor of Education (Hons) Top Up</t>
  </si>
  <si>
    <t>Diploma in Educational Management - Level I</t>
  </si>
  <si>
    <t>Diploma in Educational Management - Level II</t>
  </si>
  <si>
    <t>Diploma in Educational Supervision &amp; Inspection (DESI)</t>
  </si>
  <si>
    <t>Diploma, Special Education Needs (DSEN)</t>
  </si>
  <si>
    <t>Teacher's Diploma in Early Childhood Education (TDECE)</t>
  </si>
  <si>
    <t>Advanced Certificate</t>
  </si>
  <si>
    <t>Advanced Certificate in Education-Rodrigues</t>
  </si>
  <si>
    <t>Certificate in Educational Management in Early Childhood Education (CEMECE)</t>
  </si>
  <si>
    <t>Certificate in Primary Education (RPL Level 5) Teaching Assistants</t>
  </si>
  <si>
    <t>Certificate in Special Education</t>
  </si>
  <si>
    <t>Early Childhood Education Teacher's Certificate (ECETC)</t>
  </si>
  <si>
    <t>Teacher's Certificate in Early Childhood Education (TCECE)</t>
  </si>
  <si>
    <t>Foundation course</t>
  </si>
  <si>
    <t>Foundation Course in Special Education</t>
  </si>
  <si>
    <t>Proficiency Certificate in Special Education (PCSE)</t>
  </si>
  <si>
    <t>Training of Trainers in Inclusive Education</t>
  </si>
  <si>
    <t>T : Total</t>
  </si>
  <si>
    <t>Table 12.16 - Mahatma Gandhi Institute/Rabindranath Tagore Institute - Enrolment by course level, mode of study and sex, 2020/2021</t>
  </si>
  <si>
    <t>Mode of Study</t>
  </si>
  <si>
    <t xml:space="preserve">Enrolment </t>
  </si>
  <si>
    <t xml:space="preserve"> Year I</t>
  </si>
  <si>
    <t xml:space="preserve"> Year II</t>
  </si>
  <si>
    <t xml:space="preserve"> Year III </t>
  </si>
  <si>
    <t xml:space="preserve"> Year IV</t>
  </si>
  <si>
    <t>Post Graduate Degree (M.A Hons.)</t>
  </si>
  <si>
    <t>Hindi</t>
  </si>
  <si>
    <t>PT</t>
  </si>
  <si>
    <t>Indian Philosophy</t>
  </si>
  <si>
    <t>Sanskrit</t>
  </si>
  <si>
    <t>Sitar</t>
  </si>
  <si>
    <t>Tamil</t>
  </si>
  <si>
    <t>Urdu</t>
  </si>
  <si>
    <t>Visual</t>
  </si>
  <si>
    <t>Degree (B.A Hons.)</t>
  </si>
  <si>
    <t>Bharata Natyam</t>
  </si>
  <si>
    <t>FT</t>
  </si>
  <si>
    <t>Film Production</t>
  </si>
  <si>
    <t>Marathi</t>
  </si>
  <si>
    <t>Mauritian Studies</t>
  </si>
  <si>
    <t>Media Arts</t>
  </si>
  <si>
    <t>Telugu</t>
  </si>
  <si>
    <t>Visual Arts</t>
  </si>
  <si>
    <t>Vocal Carnatic Music</t>
  </si>
  <si>
    <t>Vocal Hindustani Music</t>
  </si>
  <si>
    <t xml:space="preserve">Kathak </t>
  </si>
  <si>
    <t>Tabla</t>
  </si>
  <si>
    <t>Violin</t>
  </si>
  <si>
    <t>Diploma/BA</t>
  </si>
  <si>
    <t>Advertising &amp; Visual Communication (Arts Direction)</t>
  </si>
  <si>
    <t>Advertising &amp; Visual Communication (Graphic Media)</t>
  </si>
  <si>
    <t>Fine Arts</t>
  </si>
  <si>
    <t>Perfoming Arts Visual Arts</t>
  </si>
  <si>
    <t>Chinese Studies</t>
  </si>
  <si>
    <t>Marathi Studies</t>
  </si>
  <si>
    <t>Perfoming Arts Indian Philosophy</t>
  </si>
  <si>
    <t>Performing Arts Bharata Natyam</t>
  </si>
  <si>
    <t xml:space="preserve">Performing Arts Kathak </t>
  </si>
  <si>
    <t>Performing Arts Kuchipudi</t>
  </si>
  <si>
    <t>Performing Arts Sitar</t>
  </si>
  <si>
    <t>Performing Arts Tabla</t>
  </si>
  <si>
    <t>Performing Arts Violin</t>
  </si>
  <si>
    <t>Performing Arts Vocal Hindustani Music</t>
  </si>
  <si>
    <t>Perrforming Arts Vocal Carnatic Music</t>
  </si>
  <si>
    <t>Sanskrit (English Medium)</t>
  </si>
  <si>
    <t>Sanskrit (English)</t>
  </si>
  <si>
    <t>Sanskrit (Hindi Medium)</t>
  </si>
  <si>
    <t>Sanskrit (Hindi)</t>
  </si>
  <si>
    <t>Telugu Studies</t>
  </si>
  <si>
    <t xml:space="preserve">Certificate </t>
  </si>
  <si>
    <t xml:space="preserve"> Yoga Awareness and Aryuveda </t>
  </si>
  <si>
    <t>Table 12.17 - Open University of Mauritius - Enrolment by Distance/Full Time Education by course level and sex, 2020/2021</t>
  </si>
  <si>
    <t xml:space="preserve">             Courses</t>
  </si>
  <si>
    <t xml:space="preserve">Post Graduate  </t>
  </si>
  <si>
    <t>Commonwealth Executive Master of Business Administration (CEMBA)</t>
  </si>
  <si>
    <t>Commonwealth Executive Master of Public Administration (CEMPA)</t>
  </si>
  <si>
    <t>Doctor in Philosophy (PhD)</t>
  </si>
  <si>
    <t>Doctorate in Business Administration (DBA)</t>
  </si>
  <si>
    <t>MA Graphic Design with Specialisation in Digital Arts/ Education</t>
  </si>
  <si>
    <t>Master in Business Administration General</t>
  </si>
  <si>
    <t>Master in Business Administration with Specialisation</t>
  </si>
  <si>
    <t>Master in Education</t>
  </si>
  <si>
    <t>Master in Education in Educational Leadership &amp; Management</t>
  </si>
  <si>
    <t>Master of Public Health</t>
  </si>
  <si>
    <t>MSc Applied Computing and Digital Technologies</t>
  </si>
  <si>
    <t xml:space="preserve">MSc Finance and Investment </t>
  </si>
  <si>
    <t>MSc Financial Analysis (Wiley)</t>
  </si>
  <si>
    <t>MSc Financial Management and Taxation</t>
  </si>
  <si>
    <t>Business Accounting &amp; Finance</t>
  </si>
  <si>
    <t>Communication, Media and Journalism</t>
  </si>
  <si>
    <t xml:space="preserve">English </t>
  </si>
  <si>
    <t xml:space="preserve"> French </t>
  </si>
  <si>
    <t>Graphic Design and Multimedia</t>
  </si>
  <si>
    <t xml:space="preserve"> Law and Management</t>
  </si>
  <si>
    <t xml:space="preserve"> Library and Information Science</t>
  </si>
  <si>
    <t xml:space="preserve"> Early Childhood Education and Care</t>
  </si>
  <si>
    <t>Primary Education (Top Up)</t>
  </si>
  <si>
    <t xml:space="preserve"> Applied ICT with Specialisation</t>
  </si>
  <si>
    <t xml:space="preserve"> Applied Statistics</t>
  </si>
  <si>
    <t xml:space="preserve"> Business Entrepreneurship</t>
  </si>
  <si>
    <t xml:space="preserve"> Business Management</t>
  </si>
  <si>
    <t xml:space="preserve"> Business Management With Specialisation</t>
  </si>
  <si>
    <t xml:space="preserve"> Computer Science</t>
  </si>
  <si>
    <t xml:space="preserve"> Criminology</t>
  </si>
  <si>
    <t xml:space="preserve"> Economics, Finance and Banking</t>
  </si>
  <si>
    <t xml:space="preserve"> Finance and Law</t>
  </si>
  <si>
    <t xml:space="preserve"> Finance and Taxation</t>
  </si>
  <si>
    <t xml:space="preserve"> Human Resource Management and Development </t>
  </si>
  <si>
    <t xml:space="preserve"> Management Top Up</t>
  </si>
  <si>
    <t xml:space="preserve"> Management with Law</t>
  </si>
  <si>
    <t xml:space="preserve"> Marketing Management</t>
  </si>
  <si>
    <t xml:space="preserve"> Social Work</t>
  </si>
  <si>
    <t>LLB (Hons)</t>
  </si>
  <si>
    <t>Advance Diploma</t>
  </si>
  <si>
    <t xml:space="preserve">CILT UK Level 6 Advanced  Diploma in Logistics </t>
  </si>
  <si>
    <t xml:space="preserve">CILT UK Level 5 Advanced  Diploma in Logistics </t>
  </si>
  <si>
    <t>Social Work</t>
  </si>
  <si>
    <t>Advance Certificate and Certificate</t>
  </si>
  <si>
    <t>Advanced Course in Effective Office Management and Supervision</t>
  </si>
  <si>
    <t>Foundation Course</t>
  </si>
  <si>
    <t xml:space="preserve">Foundation Programme </t>
  </si>
  <si>
    <t>Employability Skill courses</t>
  </si>
  <si>
    <t>Employability Intake August 2020</t>
  </si>
  <si>
    <t>Employability Skills Courses</t>
  </si>
  <si>
    <t>M : Male       F: Female   T: Total</t>
  </si>
  <si>
    <t>Table 12.18-  Universite des Mascareignes -Enrolment by field, year of study and sex, 2020/2021</t>
  </si>
  <si>
    <t>Field of study</t>
  </si>
  <si>
    <t xml:space="preserve">Yr  I </t>
  </si>
  <si>
    <t xml:space="preserve">Yr  II </t>
  </si>
  <si>
    <t xml:space="preserve">Yr  III </t>
  </si>
  <si>
    <t xml:space="preserve">Yr  IV </t>
  </si>
  <si>
    <t xml:space="preserve">    PhD</t>
  </si>
  <si>
    <t>Information and Communication Technology</t>
  </si>
  <si>
    <t>Management</t>
  </si>
  <si>
    <t>Masters</t>
  </si>
  <si>
    <t>Master en intelligence artificielle et  robotique</t>
  </si>
  <si>
    <t>Master in Energy Efficiency and Sustainable Development</t>
  </si>
  <si>
    <t>Bachelor of Engineering(Beng) in Civil Engineering</t>
  </si>
  <si>
    <t xml:space="preserve">BSc (Hons) Accounting and Finance </t>
  </si>
  <si>
    <t>BSc (Hons) Applied Computer Science</t>
  </si>
  <si>
    <t xml:space="preserve">BSc (Hons) Banking and Finance </t>
  </si>
  <si>
    <t>BSc (Hons) Civil Engineering</t>
  </si>
  <si>
    <t>BSc (Hons) Electrical Engineering and Automation</t>
  </si>
  <si>
    <t>BSc (Hons) Electromechanical Engineering</t>
  </si>
  <si>
    <t>BSc (Hons) Human Resource Management</t>
  </si>
  <si>
    <t xml:space="preserve">BSc (Hons) Marketing </t>
  </si>
  <si>
    <t xml:space="preserve">BSc (Hons) Software Engineering </t>
  </si>
  <si>
    <t>Bachelor of Engineering(Beng) Civil Engineering</t>
  </si>
  <si>
    <t>Bachelor of Engineering(Beng) in Electrical and Electronic Engineering</t>
  </si>
  <si>
    <t>BSc (Hons) Accounting and Finance</t>
  </si>
  <si>
    <t>Diploma Civil Engineering</t>
  </si>
  <si>
    <t>Diploma Electrical Engineering and Automation</t>
  </si>
  <si>
    <t>Diploma Electromechanical Engineering and Automation</t>
  </si>
  <si>
    <t>Technician Diploma in Mechanical and Electrical Engineering(TDME)</t>
  </si>
  <si>
    <t>Grand Total</t>
  </si>
  <si>
    <t>Table 12.19 - Fashion and Design Institute - Enrolment by faculty, course level, field of study and sex, 2020/2021</t>
  </si>
  <si>
    <t>Art and Design</t>
  </si>
  <si>
    <t>Fashion and Textiles</t>
  </si>
  <si>
    <t>Graphic Design</t>
  </si>
  <si>
    <t>Interior Design</t>
  </si>
  <si>
    <t>Introductory Jewellery</t>
  </si>
  <si>
    <t>Higher National Diploma</t>
  </si>
  <si>
    <t>Extended Diploma</t>
  </si>
  <si>
    <t>Diploma Foundation</t>
  </si>
  <si>
    <t>Foundation</t>
  </si>
  <si>
    <t xml:space="preserve">     T: Total</t>
  </si>
  <si>
    <t>M:Male</t>
  </si>
  <si>
    <t>F:Female</t>
  </si>
  <si>
    <t>Table 12.20 - Enrolment in Post-Secondary Institutions, 2020/2021</t>
  </si>
  <si>
    <t>Institutions</t>
  </si>
  <si>
    <t>Full Time</t>
  </si>
  <si>
    <t>Part Time</t>
  </si>
  <si>
    <t>University of Mauritius</t>
  </si>
  <si>
    <t>Faculty of</t>
  </si>
  <si>
    <t xml:space="preserve">           </t>
  </si>
  <si>
    <t>Faculty of Information Communication &amp; Digital Technologies</t>
  </si>
  <si>
    <t>Centre for Innovative and 
Lifelong Learning (CILL)</t>
  </si>
  <si>
    <t>In collaboration with Mahatma Gandhi Institute</t>
  </si>
  <si>
    <t>In collaboration with Mauritius Institute of Education</t>
  </si>
  <si>
    <t>Fashion and Design Institute</t>
  </si>
  <si>
    <t>University of Technology - Mauritius</t>
  </si>
  <si>
    <t xml:space="preserve">School of </t>
  </si>
  <si>
    <t>Business, Management &amp; Law</t>
  </si>
  <si>
    <t>Innovative Technologies &amp; Engineering</t>
  </si>
  <si>
    <t>Sustainable Development &amp; Tourism</t>
  </si>
  <si>
    <t>Health Sciences</t>
  </si>
  <si>
    <t>Mauritius Institute of Education</t>
  </si>
  <si>
    <t>Mahatma Gandhi Institute/ Rabindranath Tagore Institute</t>
  </si>
  <si>
    <t>Open University of Mauritius 
(Distance Education)</t>
  </si>
  <si>
    <t>Universite des Mascareignes</t>
  </si>
  <si>
    <t>Mauritius Institute of Health</t>
  </si>
  <si>
    <t xml:space="preserve">M: Male </t>
  </si>
  <si>
    <t xml:space="preserve">F: Female </t>
  </si>
  <si>
    <t>Table 12.21 : Enrolment at Tertiary Education Level, both Locally &amp; Overseas, by Source and Field of Study, as at December 2020</t>
  </si>
  <si>
    <t xml:space="preserve">    Field of Study</t>
  </si>
  <si>
    <t>Publicly-Funded Institutions</t>
  </si>
  <si>
    <r>
      <t>Private</t>
    </r>
    <r>
      <rPr>
        <b/>
        <vertAlign val="superscript"/>
        <sz val="10"/>
        <rFont val="Times New Roman"/>
        <family val="1"/>
      </rPr>
      <t xml:space="preserve"> 2</t>
    </r>
  </si>
  <si>
    <t>Overseas</t>
  </si>
  <si>
    <r>
      <t>UoM</t>
    </r>
    <r>
      <rPr>
        <b/>
        <vertAlign val="superscript"/>
        <sz val="10"/>
        <rFont val="Times New Roman"/>
        <family val="1"/>
      </rPr>
      <t>1</t>
    </r>
  </si>
  <si>
    <t>UTM</t>
  </si>
  <si>
    <t>FDI</t>
  </si>
  <si>
    <t>MIE</t>
  </si>
  <si>
    <t>MGI</t>
  </si>
  <si>
    <t>RTI</t>
  </si>
  <si>
    <t>OU</t>
  </si>
  <si>
    <t>UdM</t>
  </si>
  <si>
    <t>MITD</t>
  </si>
  <si>
    <t>MIH</t>
  </si>
  <si>
    <t>Total PFIs</t>
  </si>
  <si>
    <t>Research</t>
  </si>
  <si>
    <t>PhD</t>
  </si>
  <si>
    <t>Ed.D(Professional Doctorate in Education)</t>
  </si>
  <si>
    <t>DBA</t>
  </si>
  <si>
    <t>Mphil</t>
  </si>
  <si>
    <t>MSc/MA Research</t>
  </si>
  <si>
    <t>Science &amp;Technology Related (S&amp;T)</t>
  </si>
  <si>
    <t>Architecture</t>
  </si>
  <si>
    <t>Dentistry</t>
  </si>
  <si>
    <t>Information Technology</t>
  </si>
  <si>
    <t>Mathematics</t>
  </si>
  <si>
    <t xml:space="preserve">Medicine </t>
  </si>
  <si>
    <t>Ocean Study</t>
  </si>
  <si>
    <t>Pharmacy</t>
  </si>
  <si>
    <t>Textile</t>
  </si>
  <si>
    <t>Non Science and Technology</t>
  </si>
  <si>
    <t>Accounting</t>
  </si>
  <si>
    <t>Administration/Management</t>
  </si>
  <si>
    <t>Arts</t>
  </si>
  <si>
    <t>Banking/Finance</t>
  </si>
  <si>
    <r>
      <t>Business/Commerce/</t>
    </r>
    <r>
      <rPr>
        <sz val="10"/>
        <color rgb="FFFF0000"/>
        <rFont val="Times New Roman"/>
        <family val="1"/>
      </rPr>
      <t>Marketing</t>
    </r>
  </si>
  <si>
    <t>Counselling</t>
  </si>
  <si>
    <t>Economics</t>
  </si>
  <si>
    <t>Humanities</t>
  </si>
  <si>
    <t>Languages</t>
  </si>
  <si>
    <t>Law</t>
  </si>
  <si>
    <t>Library</t>
  </si>
  <si>
    <t>Psychology</t>
  </si>
  <si>
    <t>Religious Studies</t>
  </si>
  <si>
    <t>Social Science</t>
  </si>
  <si>
    <t>Travel/Hotel/Tourism</t>
  </si>
  <si>
    <t>Miscellaneous</t>
  </si>
  <si>
    <t>Note: 1 - Excludes enrolment on joint MIE &amp; MGI Programmes</t>
  </si>
  <si>
    <t xml:space="preserve">           2 - Private includes enrolment in Private Higher Education Institutions (PHEI's) and private students pursuing  studies without going through an intermediary/ PHEI's locally</t>
  </si>
  <si>
    <t>Source:Higher Education Commission</t>
  </si>
  <si>
    <t>SECTION 13 - TRANSPORT AND COMMUNICATION</t>
  </si>
  <si>
    <t>Table 13.1 - Motor vehicles registered, 2018 - 2021</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</si>
  <si>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</si>
  <si>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</si>
  <si>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</si>
  <si>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</si>
  <si>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</si>
  <si>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</si>
  <si>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</si>
  <si>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</si>
  <si>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</si>
  <si>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</si>
  <si>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</si>
  <si>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</si>
  <si>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</si>
  <si>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</si>
  <si>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</si>
  <si>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t xml:space="preserve">  Prior to the year 2013 'double cab pickup' was included in 'dual purpose vehicle'</t>
  </si>
  <si>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</si>
  <si>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2018 - 2021</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</si>
  <si>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</si>
  <si>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</si>
  <si>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</si>
  <si>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</si>
  <si>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</si>
  <si>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</si>
  <si>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</si>
  <si>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</si>
  <si>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Table 13.3 - Registration of  second-hand motor vehicles</t>
    </r>
    <r>
      <rPr>
        <b/>
        <vertAlign val="superscript"/>
        <sz val="12"/>
        <rFont val="Times New Roman"/>
        <family val="1"/>
      </rPr>
      <t>1</t>
    </r>
    <r>
      <rPr>
        <b/>
        <sz val="12"/>
        <rFont val="Times New Roman"/>
        <family val="1"/>
      </rPr>
      <t>, 2018 - 2021</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</si>
  <si>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</si>
  <si>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2018 - 2021</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</si>
  <si>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</si>
  <si>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</si>
  <si>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</si>
  <si>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</si>
  <si>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</si>
  <si>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</si>
  <si>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2017 - 2020</t>
    </r>
  </si>
  <si>
    <r>
      <t xml:space="preserve">2020 </t>
    </r>
    <r>
      <rPr>
        <b/>
        <vertAlign val="superscript"/>
        <sz val="10"/>
        <rFont val="Times New Roman"/>
        <family val="1"/>
      </rPr>
      <t>2</t>
    </r>
  </si>
  <si>
    <t>Operational bus fleet (as at 30th June)</t>
  </si>
  <si>
    <t>No.</t>
  </si>
  <si>
    <t>Total vehicle - journeys</t>
  </si>
  <si>
    <t>Average  vehicle - journeys per day</t>
  </si>
  <si>
    <t>"</t>
  </si>
  <si>
    <t>Total vehicle - kilometres</t>
  </si>
  <si>
    <t>Average vehicle - kilometres per day</t>
  </si>
  <si>
    <t>Total gross receipts</t>
  </si>
  <si>
    <t>Million Rupees</t>
  </si>
  <si>
    <t>Average gross receipts per day</t>
  </si>
  <si>
    <t>Thousand Rupees</t>
  </si>
  <si>
    <r>
      <t>1</t>
    </r>
    <r>
      <rPr>
        <sz val="8"/>
        <rFont val="Times New Roman"/>
        <family val="1"/>
      </rPr>
      <t xml:space="preserve">  Refer only to buses with a Road Service Licence, i.e., buses which operate on proclaimed routes and charge individual fares. Including data on special trips.</t>
    </r>
  </si>
  <si>
    <t>Revised</t>
  </si>
  <si>
    <r>
      <t>Table 13.6 - Road traffic accidents</t>
    </r>
    <r>
      <rPr>
        <b/>
        <vertAlign val="superscript"/>
        <sz val="11"/>
        <rFont val="Times New Roman"/>
        <family val="1"/>
      </rPr>
      <t>1</t>
    </r>
    <r>
      <rPr>
        <b/>
        <sz val="11"/>
        <rFont val="Times New Roman"/>
        <family val="1"/>
      </rPr>
      <t>, motor vehicles involved and casualties, 2017 - 2021</t>
    </r>
  </si>
  <si>
    <r>
      <t xml:space="preserve">2019 </t>
    </r>
    <r>
      <rPr>
        <b/>
        <vertAlign val="superscript"/>
        <sz val="10"/>
        <rFont val="Times New Roman"/>
        <family val="1"/>
      </rPr>
      <t>3</t>
    </r>
  </si>
  <si>
    <t>Road traffic accidents</t>
  </si>
  <si>
    <t>Number of accidents</t>
  </si>
  <si>
    <t>Rate per 100,000 population</t>
  </si>
  <si>
    <t>Rate per 1,000 registered motor vehicles</t>
  </si>
  <si>
    <t>Motor vehicles involved</t>
  </si>
  <si>
    <t>Number of motor vehicles involved</t>
  </si>
  <si>
    <t>n.a</t>
  </si>
  <si>
    <t>Casualties</t>
  </si>
  <si>
    <t>Total number of casualties</t>
  </si>
  <si>
    <t>Nature of casualty</t>
  </si>
  <si>
    <r>
      <t xml:space="preserve">Fatal </t>
    </r>
    <r>
      <rPr>
        <vertAlign val="superscript"/>
        <sz val="10"/>
        <rFont val="Times New Roman"/>
        <family val="1"/>
      </rPr>
      <t>2</t>
    </r>
  </si>
  <si>
    <t>Seriously injured</t>
  </si>
  <si>
    <t>Slightly injured</t>
  </si>
  <si>
    <t>Casualties by class of road users</t>
  </si>
  <si>
    <t>Pedestrians</t>
  </si>
  <si>
    <t>Pedal cyclists</t>
  </si>
  <si>
    <t>Passengers</t>
  </si>
  <si>
    <t>Drivers or riders of motor vehicles</t>
  </si>
  <si>
    <t>Exclude accidents involving bicycles only.</t>
  </si>
  <si>
    <t>Prior to 2002, a fatal accident was defined as an accident where deaths occurred within 7 days. As from 2002, a fatal accident is defined as an accident where deaths occurred within 30 days.</t>
  </si>
  <si>
    <t>Table 13.7 - Sea Transport, 2018 - 2021</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</si>
  <si>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</si>
  <si>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</si>
  <si>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</si>
  <si>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</si>
  <si>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</si>
  <si>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</si>
  <si>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</si>
  <si>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</si>
  <si>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</si>
  <si>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</si>
  <si>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2018 - 2021</t>
  </si>
  <si>
    <r>
      <t xml:space="preserve">Number of movements </t>
    </r>
    <r>
      <rPr>
        <b/>
        <vertAlign val="superscript"/>
        <sz val="11"/>
        <rFont val="Times New Roman"/>
        <family val="1"/>
      </rPr>
      <t>1</t>
    </r>
  </si>
  <si>
    <t>Freight (tonnes)</t>
  </si>
  <si>
    <t>Landings</t>
  </si>
  <si>
    <t>Take-offs</t>
  </si>
  <si>
    <t xml:space="preserve">Loaded  </t>
  </si>
  <si>
    <r>
      <t xml:space="preserve">1 </t>
    </r>
    <r>
      <rPr>
        <sz val="9"/>
        <rFont val="Times New Roman"/>
        <family val="1"/>
      </rPr>
      <t>Excludes ferry flights (empty flights)</t>
    </r>
  </si>
  <si>
    <t>SECTION 14 - LAND UTILIZATION</t>
  </si>
  <si>
    <t>Hectares</t>
  </si>
  <si>
    <t>Percentage</t>
  </si>
  <si>
    <t xml:space="preserve"> Agriculture</t>
  </si>
  <si>
    <t xml:space="preserve">   Sugar cane</t>
  </si>
  <si>
    <t xml:space="preserve">   Other agricultural activities</t>
  </si>
  <si>
    <t xml:space="preserve"> Forest, scrubs and grazing lands</t>
  </si>
  <si>
    <t xml:space="preserve"> Reservoirs, ponds, swamps &amp; rocks </t>
  </si>
  <si>
    <t xml:space="preserve"> Roads and footpaths </t>
  </si>
  <si>
    <t xml:space="preserve"> Built-up areas</t>
  </si>
  <si>
    <t xml:space="preserve"> Abandoned cane fields</t>
  </si>
  <si>
    <t>Table 14.2 - Effective area under cultivation (hectares), 2015 - 2021</t>
  </si>
  <si>
    <t>Crops</t>
  </si>
  <si>
    <t xml:space="preserve">    Sugar cane</t>
  </si>
  <si>
    <t xml:space="preserve">    Tea </t>
  </si>
  <si>
    <r>
      <t>1</t>
    </r>
    <r>
      <rPr>
        <sz val="9"/>
        <rFont val="Times New Roman"/>
        <family val="1"/>
      </rPr>
      <t xml:space="preserve"> Provisional</t>
    </r>
  </si>
  <si>
    <t>Source : Mauritius Chamber of Agriculture and NAPRO</t>
  </si>
  <si>
    <t>SECTION  15 - LOCAL   PRODUCTION</t>
  </si>
  <si>
    <t>Table 15.1 - Agriculture : production of main crops, 2015 - 2021</t>
  </si>
  <si>
    <r>
      <t>2021</t>
    </r>
    <r>
      <rPr>
        <b/>
        <vertAlign val="superscript"/>
        <sz val="10"/>
        <rFont val="Times New Roman"/>
        <family val="1"/>
      </rPr>
      <t xml:space="preserve"> 1</t>
    </r>
  </si>
  <si>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</si>
  <si>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</si>
  <si>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</si>
  <si>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</si>
  <si>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</si>
  <si>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</si>
  <si>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</si>
  <si>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</si>
  <si>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</si>
  <si>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</si>
  <si>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</si>
  <si>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</si>
  <si>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</si>
  <si>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</si>
  <si>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</si>
  <si>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</si>
  <si>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N.A</t>
  </si>
  <si>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</si>
  <si>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</si>
  <si>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</si>
  <si>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</si>
  <si>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</si>
  <si>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</si>
  <si>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</si>
  <si>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</si>
  <si>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2015 -2021         </t>
  </si>
  <si>
    <t>Coastal fishing</t>
  </si>
  <si>
    <r>
      <t xml:space="preserve">High seas </t>
    </r>
    <r>
      <rPr>
        <vertAlign val="superscript"/>
        <sz val="10"/>
        <rFont val="Times New Roman"/>
        <family val="1"/>
      </rPr>
      <t>6</t>
    </r>
  </si>
  <si>
    <t>Ponds, Barachois and Marine Aquaculture</t>
  </si>
  <si>
    <t>N.A. Not Available</t>
  </si>
  <si>
    <r>
      <t>2</t>
    </r>
    <r>
      <rPr>
        <sz val="9"/>
        <rFont val="Times New Roman"/>
        <family val="1"/>
      </rPr>
      <t xml:space="preserve"> Revised</t>
    </r>
  </si>
  <si>
    <r>
      <t>3</t>
    </r>
    <r>
      <rPr>
        <sz val="9"/>
        <rFont val="Times New Roman"/>
        <family val="1"/>
      </rPr>
      <t xml:space="preserve"> Include Bittergourd, Calabash,Chouchou,Courgette,Cucumber,Patole,Pipengaille,Pumpkin,Squash,Voehm.</t>
    </r>
  </si>
  <si>
    <r>
      <rPr>
        <vertAlign val="superscript"/>
        <sz val="10"/>
        <rFont val="Times New Roman"/>
        <family val="1"/>
      </rPr>
      <t>4</t>
    </r>
    <r>
      <rPr>
        <sz val="10"/>
        <rFont val="Times New Roman"/>
        <family val="1"/>
      </rPr>
      <t xml:space="preserve"> includes "Brede Baton blanc/vert/ de chine/ Chouchou/ Giraumon/ Malabar/ Tom pouce"</t>
    </r>
  </si>
  <si>
    <r>
      <rPr>
        <vertAlign val="superscript"/>
        <sz val="10"/>
        <rFont val="Times New Roman"/>
        <family val="1"/>
      </rPr>
      <t>5</t>
    </r>
    <r>
      <rPr>
        <sz val="10"/>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</si>
  <si>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</si>
  <si>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</si>
  <si>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Source : Food and Agricultural Research and Extension Institute (FAREI)</t>
  </si>
  <si>
    <t>Table15.3 - Livestock slaughtered ¹, 2016 - 2021</t>
  </si>
  <si>
    <t>Type of Livestock</t>
  </si>
  <si>
    <t>No. of heads</t>
  </si>
  <si>
    <t>Carcass weight (tonnes)</t>
  </si>
  <si>
    <t>Cattle</t>
  </si>
  <si>
    <t>Local</t>
  </si>
  <si>
    <t xml:space="preserve">      Cows ²</t>
  </si>
  <si>
    <t xml:space="preserve">     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</si>
  <si>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</si>
  <si>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</si>
  <si>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</si>
  <si>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</si>
  <si>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</si>
  <si>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</si>
  <si>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</si>
  <si>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</si>
  <si>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</si>
  <si>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2014 - 2021</t>
  </si>
  <si>
    <t>Crop year</t>
  </si>
  <si>
    <t>Area under cultivation
(Thousand hectares)</t>
  </si>
  <si>
    <t>Area harvested
(Thousand hectares)</t>
  </si>
  <si>
    <t>Cane harvested
(Thousand tonnes)</t>
  </si>
  <si>
    <t>Average yield
(Tonnes per hectare)</t>
  </si>
  <si>
    <t>Millers</t>
  </si>
  <si>
    <t>Planters</t>
  </si>
  <si>
    <r>
      <t xml:space="preserve"> 2021 </t>
    </r>
    <r>
      <rPr>
        <b/>
        <vertAlign val="superscript"/>
        <sz val="10"/>
        <rFont val="Times New Roman"/>
        <family val="1"/>
      </rPr>
      <t>1</t>
    </r>
  </si>
  <si>
    <t>Table 15.5 - Sugar manufacture, 2015 - 2021</t>
  </si>
  <si>
    <t>Number of factories operating</t>
  </si>
  <si>
    <t>Commercial sugar recovered (% cane)</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</si>
  <si>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</si>
  <si>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</si>
  <si>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 xml:space="preserve">ex-syndicate
</t>
    </r>
    <r>
      <rPr>
        <b/>
        <sz val="10"/>
        <rFont val="Times New Roman"/>
        <family val="1"/>
      </rPr>
      <t>(Rs per tonne)</t>
    </r>
  </si>
  <si>
    <t>White/ Special sugar</t>
  </si>
  <si>
    <t>Raw sugar</t>
  </si>
  <si>
    <t>Total sugar</t>
  </si>
  <si>
    <t>Molasses</t>
  </si>
  <si>
    <t>Scums</t>
  </si>
  <si>
    <t>NA</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</si>
  <si>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</si>
  <si>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</si>
  <si>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</si>
  <si>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</si>
  <si>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 xml:space="preserve">Source : Mauritius Chamber of Agriculture </t>
  </si>
  <si>
    <t>Table 15.6 - Industry: Production of selected commodities, 2014 - 2021</t>
  </si>
  <si>
    <t>2014</t>
  </si>
  <si>
    <t>2015</t>
  </si>
  <si>
    <t>2017</t>
  </si>
  <si>
    <t>2018</t>
  </si>
  <si>
    <t xml:space="preserve">2019 </t>
  </si>
  <si>
    <r>
      <t xml:space="preserve">2020 </t>
    </r>
    <r>
      <rPr>
        <b/>
        <vertAlign val="superscript"/>
        <sz val="11"/>
        <rFont val="Times New Roman"/>
        <family val="1"/>
      </rPr>
      <t>1</t>
    </r>
  </si>
  <si>
    <r>
      <t xml:space="preserve">2021 </t>
    </r>
    <r>
      <rPr>
        <b/>
        <vertAlign val="superscript"/>
        <sz val="11"/>
        <rFont val="Times New Roman"/>
        <family val="1"/>
      </rPr>
      <t>2</t>
    </r>
  </si>
  <si>
    <t xml:space="preserve"> Sugar</t>
  </si>
  <si>
    <t>t</t>
  </si>
  <si>
    <t xml:space="preserve"> Molasses</t>
  </si>
  <si>
    <t xml:space="preserve"> Tea, manufactured</t>
  </si>
  <si>
    <r>
      <t xml:space="preserve"> Fish</t>
    </r>
    <r>
      <rPr>
        <vertAlign val="superscript"/>
        <sz val="10"/>
        <rFont val="Times New Roman"/>
        <family val="1"/>
      </rPr>
      <t>3</t>
    </r>
  </si>
  <si>
    <t xml:space="preserve"> of which:</t>
  </si>
  <si>
    <t>Frozen</t>
  </si>
  <si>
    <t>Salted, dried or smoked</t>
  </si>
  <si>
    <t>Canned</t>
  </si>
  <si>
    <r>
      <t xml:space="preserve"> Denatured spirits</t>
    </r>
    <r>
      <rPr>
        <vertAlign val="superscript"/>
        <sz val="10"/>
        <rFont val="Times New Roman"/>
        <family val="1"/>
      </rPr>
      <t>4</t>
    </r>
  </si>
  <si>
    <t>hL</t>
  </si>
  <si>
    <t>Power alcohol (power white)</t>
  </si>
  <si>
    <t>Alcohol for heating and lighting</t>
  </si>
  <si>
    <r>
      <t xml:space="preserve"> Vinegar</t>
    </r>
    <r>
      <rPr>
        <vertAlign val="superscript"/>
        <sz val="10"/>
        <rFont val="Times New Roman"/>
        <family val="1"/>
      </rPr>
      <t>4</t>
    </r>
  </si>
  <si>
    <r>
      <t xml:space="preserve"> Beer and stout</t>
    </r>
    <r>
      <rPr>
        <vertAlign val="superscript"/>
        <sz val="10"/>
        <rFont val="Times New Roman"/>
        <family val="1"/>
      </rPr>
      <t>4</t>
    </r>
  </si>
  <si>
    <r>
      <t xml:space="preserve"> Country liquor</t>
    </r>
    <r>
      <rPr>
        <vertAlign val="superscript"/>
        <sz val="10"/>
        <rFont val="Times New Roman"/>
        <family val="1"/>
      </rPr>
      <t>4</t>
    </r>
  </si>
  <si>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</si>
  <si>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r>
      <rPr>
        <vertAlign val="superscript"/>
        <sz val="10"/>
        <rFont val="Times New Roman"/>
        <family val="1"/>
      </rPr>
      <t>3</t>
    </r>
    <r>
      <rPr>
        <sz val="10"/>
        <rFont val="Times New Roman"/>
        <family val="1"/>
      </rPr>
      <t xml:space="preserve">  Product weight</t>
    </r>
  </si>
  <si>
    <r>
      <t>4</t>
    </r>
    <r>
      <rPr>
        <sz val="9"/>
        <rFont val="Times New Roman"/>
        <family val="1"/>
      </rPr>
      <t xml:space="preserve"> Source: Customs &amp; Excise Department</t>
    </r>
  </si>
  <si>
    <t>Table 15.10 -  Energy &amp; Water Indicators, 2017 - 2021</t>
  </si>
  <si>
    <t>Indicators</t>
  </si>
  <si>
    <r>
      <t xml:space="preserve">2021 </t>
    </r>
    <r>
      <rPr>
        <b/>
        <vertAlign val="superscript"/>
        <sz val="10"/>
        <rFont val="Times New Roman"/>
        <family val="1"/>
      </rPr>
      <t xml:space="preserve">1/ </t>
    </r>
  </si>
  <si>
    <t>ENERGY</t>
  </si>
  <si>
    <t xml:space="preserve"> Total primary energy requirement</t>
  </si>
  <si>
    <t>ktoe</t>
  </si>
  <si>
    <t xml:space="preserve">   of which renewables</t>
  </si>
  <si>
    <t xml:space="preserve"> Annual change</t>
  </si>
  <si>
    <t xml:space="preserve"> Total primary energy requirement index 
 (2006 = 100)</t>
  </si>
  <si>
    <t xml:space="preserve"> Import dependency</t>
  </si>
  <si>
    <t xml:space="preserve"> Energy intensity</t>
  </si>
  <si>
    <t>toe per Rs.100,000 GDP at 2006 prices</t>
  </si>
  <si>
    <t xml:space="preserve"> Per capita primary energy requirement</t>
  </si>
  <si>
    <t>toe</t>
  </si>
  <si>
    <t xml:space="preserve"> Total final energy consumption </t>
  </si>
  <si>
    <t xml:space="preserve"> Per capita final energy consumption</t>
  </si>
  <si>
    <t xml:space="preserve"> Total electricity generated</t>
  </si>
  <si>
    <t>GWh</t>
  </si>
  <si>
    <t xml:space="preserve">   of which: from Renewable sources</t>
  </si>
  <si>
    <t xml:space="preserve"> Total electricity sold</t>
  </si>
  <si>
    <t xml:space="preserve"> Per capita consumption of electricity sold</t>
  </si>
  <si>
    <t>kWh</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</si>
  <si>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</si>
  <si>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</si>
  <si>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</si>
  <si>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</si>
  <si>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</si>
  <si>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</si>
  <si>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consumed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</si>
  <si>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</si>
  <si>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</si>
  <si>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consumed</t>
    </r>
    <r>
      <rPr>
        <vertAlign val="superscript"/>
        <sz val="10"/>
        <rFont val="Times New Roman"/>
        <family val="1"/>
      </rPr>
      <t>2/</t>
    </r>
    <r>
      <rPr>
        <sz val="10"/>
        <rFont val="Times New Roman"/>
        <family val="1"/>
      </rPr>
      <t xml:space="preserve"> per capita per day</t>
    </r>
  </si>
  <si>
    <r>
      <rPr>
        <vertAlign val="superscript"/>
        <sz val="10"/>
        <rFont val="Times New Roman"/>
        <family val="1"/>
      </rPr>
      <t xml:space="preserve"> 1/</t>
    </r>
    <r>
      <rPr>
        <sz val="10"/>
        <rFont val="Times New Roman"/>
        <family val="1"/>
      </rPr>
      <t xml:space="preserve"> Provisional</t>
    </r>
  </si>
  <si>
    <r>
      <t xml:space="preserve">2/ </t>
    </r>
    <r>
      <rPr>
        <sz val="10"/>
        <rFont val="Times New Roman"/>
        <family val="1"/>
      </rPr>
      <t>Refer to Island of Mauritius only</t>
    </r>
  </si>
  <si>
    <t>Table 15.11 - Energy balance, 2021</t>
  </si>
  <si>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</si>
  <si>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</si>
  <si>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</si>
  <si>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</si>
  <si>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</si>
  <si>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</si>
  <si>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</si>
  <si>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</si>
  <si>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</si>
  <si>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</si>
  <si>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</si>
  <si>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</si>
  <si>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</si>
  <si>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</si>
  <si>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</si>
  <si>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</si>
  <si>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</si>
  <si>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</si>
  <si>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</si>
  <si>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</si>
  <si>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r>
      <t xml:space="preserve">Bagasse </t>
    </r>
    <r>
      <rPr>
        <b/>
        <vertAlign val="superscript"/>
        <sz val="7"/>
        <rFont val="Times New Roman"/>
        <family val="1"/>
      </rPr>
      <t>2</t>
    </r>
  </si>
  <si>
    <t>Total Renewables</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</si>
  <si>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</si>
  <si>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</si>
  <si>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</si>
  <si>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</si>
  <si>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</si>
  <si>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</si>
  <si>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</si>
  <si>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</si>
  <si>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</si>
  <si>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</si>
  <si>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</si>
  <si>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</si>
  <si>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7"/>
        <rFont val="Times New Roman"/>
        <family val="1"/>
      </rPr>
      <t>1</t>
    </r>
  </si>
  <si>
    <t>Commercial and distributive
    trade sector</t>
  </si>
  <si>
    <t>Household</t>
  </si>
  <si>
    <r>
      <rPr>
        <vertAlign val="superscript"/>
        <sz val="7"/>
        <rFont val="Times New Roman"/>
        <family val="1"/>
      </rPr>
      <t>1</t>
    </r>
    <r>
      <rPr>
        <sz val="7"/>
        <rFont val="Times New Roman"/>
        <family val="1"/>
      </rPr>
      <t xml:space="preserve">  includes fuel used for transport by all sectors </t>
    </r>
  </si>
  <si>
    <r>
      <rPr>
        <vertAlign val="superscript"/>
        <sz val="7"/>
        <rFont val="Times New Roman"/>
        <family val="1"/>
      </rPr>
      <t>2</t>
    </r>
    <r>
      <rPr>
        <sz val="7"/>
        <rFont val="Times New Roman"/>
        <family val="1"/>
      </rPr>
      <t xml:space="preserve"> includes cane trash</t>
    </r>
  </si>
  <si>
    <t>Note: Figures in brackets represent negative quantities</t>
  </si>
  <si>
    <t>Table 15.12 - Evolution of effective plant capacity and electricity generation, 2017 - 2021</t>
  </si>
  <si>
    <t>Effective plant capacity</t>
  </si>
  <si>
    <t>MW</t>
  </si>
  <si>
    <t xml:space="preserve">Hydro </t>
  </si>
  <si>
    <t xml:space="preserve">Wind </t>
  </si>
  <si>
    <t>Photovoltaic</t>
  </si>
  <si>
    <t>Landfill gas</t>
  </si>
  <si>
    <t>Thermal (CEB)</t>
  </si>
  <si>
    <t>Thermal (IPP)</t>
  </si>
  <si>
    <t xml:space="preserve">Electricity generated </t>
  </si>
  <si>
    <t xml:space="preserve">    Renewable source: </t>
  </si>
  <si>
    <t>Bagasse</t>
  </si>
  <si>
    <t xml:space="preserve">    Fossil fuels:</t>
  </si>
  <si>
    <t>Fuel/Diesel oil &amp; Kerosene</t>
  </si>
  <si>
    <t>% export to CEB</t>
  </si>
  <si>
    <t>Source: Central Electricity Board (CEB) and Annual Sugar Industry Energy Survey</t>
  </si>
  <si>
    <t>Table 15.13 - Electricity sold by type of tariff, 2020 - 2021</t>
  </si>
  <si>
    <t>Type of tariff</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</si>
  <si>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</si>
  <si>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</si>
  <si>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</si>
  <si>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</si>
  <si>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</si>
  <si>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(MWh)</t>
  </si>
  <si>
    <t>(million Rupees)</t>
  </si>
  <si>
    <t>per kWh (Rupees)</t>
  </si>
  <si>
    <r>
      <t xml:space="preserve">2021 </t>
    </r>
    <r>
      <rPr>
        <vertAlign val="superscript"/>
        <sz val="10"/>
        <rFont val="Times New Roman"/>
        <family val="1"/>
      </rPr>
      <t>2/</t>
    </r>
  </si>
  <si>
    <t>Commercial</t>
  </si>
  <si>
    <t>Industrial</t>
  </si>
  <si>
    <t>of which: irrigation</t>
  </si>
  <si>
    <r>
      <rPr>
        <vertAlign val="superscript"/>
        <sz val="9"/>
        <rFont val="Times New Roman"/>
        <family val="1"/>
      </rPr>
      <t xml:space="preserve">1/ </t>
    </r>
    <r>
      <rPr>
        <sz val="9"/>
        <rFont val="Times New Roman"/>
        <family val="1"/>
      </rPr>
      <t>Excluding VAT &amp; meter rent.</t>
    </r>
  </si>
  <si>
    <r>
      <rPr>
        <vertAlign val="superscript"/>
        <sz val="9"/>
        <rFont val="Times New Roman"/>
        <family val="1"/>
      </rPr>
      <t xml:space="preserve">2/ </t>
    </r>
    <r>
      <rPr>
        <sz val="9"/>
        <rFont val="Times New Roman"/>
        <family val="1"/>
      </rPr>
      <t>Provisional</t>
    </r>
  </si>
  <si>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</si>
  <si>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2017 - 2021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</si>
  <si>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</si>
  <si>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</si>
  <si>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</si>
  <si>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</si>
  <si>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</si>
  <si>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</si>
  <si>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</si>
  <si>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</si>
  <si>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</si>
  <si>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</si>
  <si>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</si>
  <si>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r>
      <t xml:space="preserve">2021 </t>
    </r>
    <r>
      <rPr>
        <b/>
        <vertAlign val="superscript"/>
        <sz val="9"/>
        <rFont val="Times New Roman"/>
        <family val="1"/>
      </rPr>
      <t>1/</t>
    </r>
  </si>
  <si>
    <r>
      <rPr>
        <vertAlign val="superscript"/>
        <sz val="9"/>
        <rFont val="Times New Roman"/>
        <family val="1"/>
      </rPr>
      <t xml:space="preserve">1/ </t>
    </r>
    <r>
      <rPr>
        <sz val="9"/>
        <rFont val="Times New Roman"/>
        <family val="1"/>
      </rPr>
      <t>Provisional</t>
    </r>
  </si>
  <si>
    <t>Source: Central Water Authority</t>
  </si>
  <si>
    <r>
      <t>Table 15.15 - Water sales by tariff of subscriber, 2020 - 2021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</si>
  <si>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</si>
  <si>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</si>
  <si>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</si>
  <si>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(million Rupees)</t>
  </si>
  <si>
    <r>
      <t>Average sales price
 per m</t>
    </r>
    <r>
      <rPr>
        <vertAlign val="superscript"/>
        <sz val="9"/>
        <rFont val="Times New Roman"/>
        <family val="1"/>
      </rPr>
      <t>3</t>
    </r>
    <r>
      <rPr>
        <sz val="9"/>
        <rFont val="Times New Roman"/>
        <family val="1"/>
      </rPr>
      <t xml:space="preserve"> (Rupees)</t>
    </r>
  </si>
  <si>
    <r>
      <t xml:space="preserve">2021 </t>
    </r>
    <r>
      <rPr>
        <vertAlign val="superscript"/>
        <sz val="9"/>
        <rFont val="Times New Roman"/>
        <family val="1"/>
      </rPr>
      <t>1/</t>
    </r>
  </si>
  <si>
    <t>Public Sector Agency</t>
  </si>
  <si>
    <t>Acquired / concessionary prises</t>
  </si>
  <si>
    <t>Religious</t>
  </si>
  <si>
    <t>Total potable water</t>
  </si>
  <si>
    <r>
      <t xml:space="preserve">Total non-treated water     
</t>
    </r>
    <r>
      <rPr>
        <b/>
        <i/>
        <sz val="9"/>
        <rFont val="Times New Roman"/>
        <family val="1"/>
      </rPr>
      <t>(Mainly for Agriculture and Industry)</t>
    </r>
  </si>
  <si>
    <t>SECTION - 17 : CLIMATE AND ENVIRONMENT</t>
  </si>
  <si>
    <t>Table 17.1 - Main environment indicators, 2020 and 2021</t>
  </si>
  <si>
    <t>Indicator</t>
  </si>
  <si>
    <t>Units</t>
  </si>
  <si>
    <t xml:space="preserve">1.  Terrestrial protected areas </t>
  </si>
  <si>
    <t>ha</t>
  </si>
  <si>
    <t>2. Marine protected areas</t>
  </si>
  <si>
    <t xml:space="preserve">3. Total Greenhouse gas (GHG) emission </t>
  </si>
  <si>
    <r>
      <t>Gg CO</t>
    </r>
    <r>
      <rPr>
        <vertAlign val="subscript"/>
        <sz val="11"/>
        <rFont val="Times New Roman"/>
        <family val="1"/>
      </rPr>
      <t>2</t>
    </r>
    <r>
      <rPr>
        <sz val="11"/>
        <rFont val="Times New Roman"/>
        <family val="1"/>
      </rPr>
      <t>-eq</t>
    </r>
  </si>
  <si>
    <t xml:space="preserve">4. Total Carbon dioxide emission </t>
  </si>
  <si>
    <t>000 tons</t>
  </si>
  <si>
    <t xml:space="preserve">5.  Per capita carbon dioxide emission </t>
  </si>
  <si>
    <t>tons</t>
  </si>
  <si>
    <t>6.  Total electricity generated</t>
  </si>
  <si>
    <t>7.  Electricity generated from renewable sources</t>
  </si>
  <si>
    <t>8.  Total primary energy requirement</t>
  </si>
  <si>
    <t>9.  Primary energy requirement from renewable sources</t>
  </si>
  <si>
    <t>10.  Per capita primary energy requirement</t>
  </si>
  <si>
    <t>11. Per capita final energy consumption</t>
  </si>
  <si>
    <t xml:space="preserve">12. Energy intensity </t>
  </si>
  <si>
    <t>13.  Forest area</t>
  </si>
  <si>
    <t>14.  Total forest area as a % of total land area</t>
  </si>
  <si>
    <t>15.  Total fish production (fresh-weight equivalent)</t>
  </si>
  <si>
    <t xml:space="preserve">16.  Irrigated land </t>
  </si>
  <si>
    <t>17.  Mean annual rainfall</t>
  </si>
  <si>
    <t>millimetres</t>
  </si>
  <si>
    <t>18.  Mean of maximum annual temperature</t>
  </si>
  <si>
    <t>degrees Celcius</t>
  </si>
  <si>
    <t>19.  Mean of minimum annual temperature</t>
  </si>
  <si>
    <t>20.  Mean annual temperature</t>
  </si>
  <si>
    <t>21.  Annual fresh water abstraction</t>
  </si>
  <si>
    <r>
      <t>Mm</t>
    </r>
    <r>
      <rPr>
        <vertAlign val="superscript"/>
        <sz val="11"/>
        <rFont val="Times New Roman"/>
        <family val="1"/>
      </rPr>
      <t>3</t>
    </r>
  </si>
  <si>
    <t>22.  Daily per capita domestic water consumption</t>
  </si>
  <si>
    <t xml:space="preserve">23.  Daily per capita total solid  waste disposed at landfill </t>
  </si>
  <si>
    <t>Kg</t>
  </si>
  <si>
    <r>
      <rPr>
        <vertAlign val="superscript"/>
        <sz val="10"/>
        <rFont val="Times New Roman"/>
        <family val="1"/>
      </rPr>
      <t>1</t>
    </r>
    <r>
      <rPr>
        <sz val="10"/>
        <rFont val="Times New Roman"/>
        <family val="1"/>
      </rPr>
      <t xml:space="preserve"> Revised</t>
    </r>
    <r>
      <rPr>
        <vertAlign val="superscript"/>
        <sz val="10"/>
        <rFont val="Times New Roman"/>
        <family val="1"/>
      </rPr>
      <t xml:space="preserve">             2</t>
    </r>
    <r>
      <rPr>
        <sz val="10"/>
        <rFont val="Times New Roman"/>
        <family val="1"/>
      </rPr>
      <t>Provisional</t>
    </r>
  </si>
  <si>
    <t>Other Environment Statistics</t>
  </si>
  <si>
    <t>23. Length of coastline</t>
  </si>
  <si>
    <t>km</t>
  </si>
  <si>
    <t>24. Length of coral reefs</t>
  </si>
  <si>
    <t>25. Area of coral reefs</t>
  </si>
  <si>
    <r>
      <t>km</t>
    </r>
    <r>
      <rPr>
        <vertAlign val="superscript"/>
        <sz val="11"/>
        <rFont val="Times New Roman"/>
        <family val="1"/>
      </rPr>
      <t>2</t>
    </r>
  </si>
  <si>
    <t>26. Lagoon areas</t>
  </si>
  <si>
    <t>27. Exclusive Economic Zone (EEZ) - Republic of Mauritius</t>
  </si>
  <si>
    <t>2.3 million</t>
  </si>
  <si>
    <r>
      <rPr>
        <vertAlign val="superscript"/>
        <sz val="10"/>
        <rFont val="Times New Roman"/>
        <family val="1"/>
      </rPr>
      <t>1</t>
    </r>
    <r>
      <rPr>
        <sz val="10"/>
        <rFont val="Times New Roman"/>
        <family val="1"/>
      </rPr>
      <t xml:space="preserve">Revised                            </t>
    </r>
    <r>
      <rPr>
        <vertAlign val="superscript"/>
        <sz val="10"/>
        <rFont val="Times New Roman"/>
        <family val="1"/>
      </rPr>
      <t>2</t>
    </r>
    <r>
      <rPr>
        <sz val="10"/>
        <rFont val="Times New Roman"/>
        <family val="1"/>
      </rPr>
      <t xml:space="preserve"> Provisional</t>
    </r>
  </si>
  <si>
    <t>Table 17.2  Monthly mean temperature, 2012 - 2021</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</si>
  <si>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</si>
  <si>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</si>
  <si>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</si>
  <si>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</si>
  <si>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</si>
  <si>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</si>
  <si>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</si>
  <si>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</si>
  <si>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</si>
  <si>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</si>
  <si>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</si>
  <si>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</si>
  <si>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</si>
  <si>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</si>
  <si>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</si>
  <si>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</si>
  <si>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</si>
  <si>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</si>
  <si>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</si>
  <si>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</si>
  <si>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</si>
  <si>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</si>
  <si>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</si>
  <si>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</si>
  <si>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</si>
  <si>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</si>
  <si>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</si>
  <si>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</si>
  <si>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</si>
  <si>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</si>
  <si>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r>
      <t>LTM</t>
    </r>
    <r>
      <rPr>
        <vertAlign val="superscript"/>
        <sz val="11"/>
        <rFont val="Times New Roman"/>
        <family val="1"/>
      </rPr>
      <t xml:space="preserve"> 2</t>
    </r>
    <r>
      <rPr>
        <sz val="11"/>
        <rFont val="Times New Roman"/>
        <family val="1"/>
        <charset val="1"/>
      </rPr>
      <t>: Long term mean, 1991-2020</t>
    </r>
  </si>
  <si>
    <t>LTM  (26.3)</t>
  </si>
  <si>
    <t>LTM  (26.4)</t>
  </si>
  <si>
    <t>LTM  (26.0)</t>
  </si>
  <si>
    <t>LTM  (25.1)</t>
  </si>
  <si>
    <t>LTM  (23.4)</t>
  </si>
  <si>
    <t>LTM  (21.7)</t>
  </si>
  <si>
    <t>LTM  (20.9)</t>
  </si>
  <si>
    <t>LTM  (21.5)</t>
  </si>
  <si>
    <t>LTM  (22.7)</t>
  </si>
  <si>
    <t>LTM  (24.1)</t>
  </si>
  <si>
    <t>LTM  (25.6)</t>
  </si>
  <si>
    <t>LTM  (23.7)</t>
  </si>
  <si>
    <r>
      <t xml:space="preserve">LTM </t>
    </r>
    <r>
      <rPr>
        <vertAlign val="superscript"/>
        <sz val="11"/>
        <rFont val="Times New Roman"/>
        <family val="1"/>
      </rPr>
      <t>1</t>
    </r>
    <r>
      <rPr>
        <sz val="11"/>
        <rFont val="Times New Roman"/>
        <family val="1"/>
      </rPr>
      <t xml:space="preserve"> - Long Term Mean , 1981 - 2010</t>
    </r>
  </si>
  <si>
    <r>
      <t xml:space="preserve">LTM </t>
    </r>
    <r>
      <rPr>
        <vertAlign val="superscript"/>
        <sz val="11"/>
        <rFont val="Times New Roman"/>
        <family val="1"/>
      </rPr>
      <t>2</t>
    </r>
    <r>
      <rPr>
        <sz val="11"/>
        <rFont val="Times New Roman"/>
        <family val="1"/>
      </rPr>
      <t xml:space="preserve"> - Long Term Mean , 1991 - 2020</t>
    </r>
  </si>
  <si>
    <t>Table 17.3  Monthly mean maximum  temperature, 2012  - 2021</t>
  </si>
  <si>
    <t xml:space="preserve">            Month 
    Year</t>
  </si>
  <si>
    <t xml:space="preserve">Jan 
</t>
  </si>
  <si>
    <t>Feb</t>
  </si>
  <si>
    <t>Mar</t>
  </si>
  <si>
    <t>Apr</t>
  </si>
  <si>
    <t xml:space="preserve">Jun 
</t>
  </si>
  <si>
    <t xml:space="preserve">Jul </t>
  </si>
  <si>
    <t>Aug</t>
  </si>
  <si>
    <t xml:space="preserve">Sept </t>
  </si>
  <si>
    <t>Oct</t>
  </si>
  <si>
    <t>Nov</t>
  </si>
  <si>
    <t>Dec</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</si>
  <si>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</si>
  <si>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</si>
  <si>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</si>
  <si>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</si>
  <si>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</si>
  <si>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</si>
  <si>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</si>
  <si>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</si>
  <si>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</si>
  <si>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</si>
  <si>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</si>
  <si>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</si>
  <si>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r>
      <t>LTM</t>
    </r>
    <r>
      <rPr>
        <vertAlign val="superscript"/>
        <sz val="11"/>
        <rFont val="Times New Roman"/>
        <family val="1"/>
      </rPr>
      <t xml:space="preserve"> 2</t>
    </r>
    <r>
      <rPr>
        <sz val="11"/>
        <rFont val="Times New Roman"/>
        <family val="1"/>
        <charset val="1"/>
      </rPr>
      <t>: Long term mean,1991-2020</t>
    </r>
  </si>
  <si>
    <r>
      <t xml:space="preserve">LTM </t>
    </r>
    <r>
      <rPr>
        <vertAlign val="superscript"/>
        <sz val="11"/>
        <rFont val="Times New Roman"/>
        <family val="1"/>
      </rPr>
      <t>2</t>
    </r>
    <r>
      <rPr>
        <sz val="11"/>
        <rFont val="Times New Roman"/>
        <family val="1"/>
        <charset val="1"/>
      </rPr>
      <t xml:space="preserve">  (30.0)</t>
    </r>
  </si>
  <si>
    <t>LTM  (30.0)</t>
  </si>
  <si>
    <t>LTM  (29.6)</t>
  </si>
  <si>
    <t>LTM  (29.0)</t>
  </si>
  <si>
    <t>LTM  (27.1)</t>
  </si>
  <si>
    <t>LTM  (25.0)</t>
  </si>
  <si>
    <t>LTM  (24.5)</t>
  </si>
  <si>
    <t>LTM  (24.6)</t>
  </si>
  <si>
    <t>LTM  (25.5)</t>
  </si>
  <si>
    <t>LTM  (28.3)</t>
  </si>
  <si>
    <t>LTM  (27.5)</t>
  </si>
  <si>
    <t>Table 17.4  Monthly mean minimum  temperature, 2012 - 2021</t>
  </si>
  <si>
    <t xml:space="preserve">        Month 
    Year</t>
  </si>
  <si>
    <t xml:space="preserve">Jun </t>
  </si>
  <si>
    <t xml:space="preserve">Jul 
</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</si>
  <si>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</si>
  <si>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</si>
  <si>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</si>
  <si>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</si>
  <si>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</si>
  <si>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</si>
  <si>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</si>
  <si>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</si>
  <si>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</si>
  <si>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</si>
  <si>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</si>
  <si>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r>
      <t>LTM</t>
    </r>
    <r>
      <rPr>
        <vertAlign val="superscript"/>
        <sz val="11"/>
        <rFont val="Times New Roman"/>
        <family val="1"/>
      </rPr>
      <t>2</t>
    </r>
    <r>
      <rPr>
        <sz val="11"/>
        <rFont val="Times New Roman"/>
        <family val="1"/>
        <charset val="1"/>
      </rPr>
      <t>: Long term mean, 1991-2020</t>
    </r>
  </si>
  <si>
    <t>LTM  (22.9)</t>
  </si>
  <si>
    <t>LTM  (22.4)</t>
  </si>
  <si>
    <t>LTM  (18.1)</t>
  </si>
  <si>
    <t>LTM  (17.3)</t>
  </si>
  <si>
    <t>LTM  (17.5)</t>
  </si>
  <si>
    <t>LTM  (19.0)</t>
  </si>
  <si>
    <t>LTM  (19.9)</t>
  </si>
  <si>
    <t>LTM  (21.6)</t>
  </si>
  <si>
    <t>LTM  (20.0)</t>
  </si>
  <si>
    <t>Table 17.5- Monthly mean rainfall, 2019 - 2021</t>
  </si>
  <si>
    <t>Island of Rodrigues (Pte Canon)</t>
  </si>
  <si>
    <t>Long Term Mean (1981-2010)</t>
  </si>
  <si>
    <t>Mean</t>
  </si>
  <si>
    <t>% of Long
 Term Mean</t>
  </si>
  <si>
    <t>% of Long Term Mean</t>
  </si>
  <si>
    <t>Jan</t>
  </si>
  <si>
    <t>Jun</t>
  </si>
  <si>
    <t>Jul</t>
  </si>
  <si>
    <t>Sep</t>
  </si>
  <si>
    <t>Source: Mauritius Meteorological Services</t>
  </si>
  <si>
    <t>Table 17.6 - Forest area by category, 2012  - 2021</t>
  </si>
  <si>
    <t>Category</t>
  </si>
  <si>
    <t>State - owned</t>
  </si>
  <si>
    <t>Plantations</t>
  </si>
  <si>
    <t>Nature reserves</t>
  </si>
  <si>
    <t xml:space="preserve"> on mainland</t>
  </si>
  <si>
    <t xml:space="preserve"> islets</t>
  </si>
  <si>
    <t xml:space="preserve">Black River Gorges National Park </t>
  </si>
  <si>
    <r>
      <t>Bras D'Eau National Park</t>
    </r>
    <r>
      <rPr>
        <vertAlign val="superscript"/>
        <sz val="11"/>
        <rFont val="Times New Roman"/>
        <family val="1"/>
      </rPr>
      <t xml:space="preserve"> </t>
    </r>
  </si>
  <si>
    <r>
      <t>Special Reserves</t>
    </r>
    <r>
      <rPr>
        <vertAlign val="superscript"/>
        <sz val="11"/>
        <rFont val="Times New Roman"/>
        <family val="1"/>
      </rPr>
      <t xml:space="preserve"> 1</t>
    </r>
  </si>
  <si>
    <t xml:space="preserve">Vallée d' Osterlog Endemic Garden </t>
  </si>
  <si>
    <t xml:space="preserve">  Ramsar sites</t>
  </si>
  <si>
    <t>Rivulet Terre Rouge Bird Sanctuary</t>
  </si>
  <si>
    <t>Pointe D'Esny Wetland</t>
  </si>
  <si>
    <t xml:space="preserve">Other forest lands </t>
  </si>
  <si>
    <t xml:space="preserve"> Pas Geometriques</t>
  </si>
  <si>
    <t xml:space="preserve"> Plantations</t>
  </si>
  <si>
    <t xml:space="preserve"> Leased for grazing and tree planting</t>
  </si>
  <si>
    <t>Others (mostly rocky)</t>
  </si>
  <si>
    <r>
      <t xml:space="preserve">Privately - owned lands </t>
    </r>
    <r>
      <rPr>
        <vertAlign val="superscript"/>
        <sz val="11"/>
        <rFont val="Times New Roman"/>
        <family val="1"/>
      </rPr>
      <t>2</t>
    </r>
  </si>
  <si>
    <t xml:space="preserve"> Reserves </t>
  </si>
  <si>
    <t>Mountain reserves</t>
  </si>
  <si>
    <t>River reserves</t>
  </si>
  <si>
    <t>Private reserves</t>
  </si>
  <si>
    <r>
      <t xml:space="preserve">     Other </t>
    </r>
    <r>
      <rPr>
        <vertAlign val="superscript"/>
        <sz val="11"/>
        <rFont val="Times New Roman"/>
        <family val="1"/>
      </rPr>
      <t>3</t>
    </r>
  </si>
  <si>
    <t>Source : Forestry Service, Ministry of Agro Industry and Food Security</t>
  </si>
  <si>
    <r>
      <t>1 "</t>
    </r>
    <r>
      <rPr>
        <sz val="11"/>
        <rFont val="Times New Roman"/>
        <family val="1"/>
      </rPr>
      <t>Islet National Parks" renamed as</t>
    </r>
    <r>
      <rPr>
        <vertAlign val="superscript"/>
        <sz val="11"/>
        <rFont val="Times New Roman"/>
        <family val="1"/>
      </rPr>
      <t xml:space="preserve"> </t>
    </r>
    <r>
      <rPr>
        <sz val="11"/>
        <rFont val="Times New Roman"/>
        <family val="1"/>
      </rPr>
      <t>"Special Reserves" as per Native Terrestrial Biodiversity &amp; National Parks Act of 2015</t>
    </r>
  </si>
  <si>
    <r>
      <rPr>
        <vertAlign val="superscript"/>
        <sz val="11"/>
        <rFont val="Times New Roman"/>
        <family val="1"/>
      </rPr>
      <t>2</t>
    </r>
    <r>
      <rPr>
        <sz val="11"/>
        <rFont val="Times New Roman"/>
        <family val="1"/>
      </rPr>
      <t xml:space="preserve"> Current figures for privately-owned lands are crude estimates based on expert knowledge from Forestry Service. </t>
    </r>
  </si>
  <si>
    <r>
      <t>3</t>
    </r>
    <r>
      <rPr>
        <sz val="11"/>
        <rFont val="Times New Roman"/>
        <family val="1"/>
      </rPr>
      <t xml:space="preserve"> Includes plantations, forest lands, scrub and grazing lands. </t>
    </r>
  </si>
  <si>
    <r>
      <t xml:space="preserve">Table 17.7 - Forest plantations </t>
    </r>
    <r>
      <rPr>
        <b/>
        <vertAlign val="superscript"/>
        <sz val="12"/>
        <rFont val="Times New Roman"/>
        <family val="1"/>
      </rPr>
      <t>1</t>
    </r>
    <r>
      <rPr>
        <b/>
        <sz val="12"/>
        <rFont val="Times New Roman"/>
        <family val="1"/>
      </rPr>
      <t xml:space="preserve"> by type of plants, 2012- 2021</t>
    </r>
  </si>
  <si>
    <t>Type of plant</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</si>
  <si>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</si>
  <si>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</si>
  <si>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</si>
  <si>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</si>
  <si>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</si>
  <si>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</si>
  <si>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</si>
  <si>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lands       </t>
    </r>
  </si>
  <si>
    <r>
      <t xml:space="preserve">Table 17.8 - Local production logs, poles and fuelwood, 2012 </t>
    </r>
    <r>
      <rPr>
        <sz val="13"/>
        <rFont val="Times New Roman"/>
        <family val="1"/>
      </rPr>
      <t>-</t>
    </r>
    <r>
      <rPr>
        <b/>
        <sz val="13"/>
        <rFont val="Times New Roman"/>
        <family val="1"/>
      </rPr>
      <t xml:space="preserve"> 2021</t>
    </r>
  </si>
  <si>
    <t>cubic metre (roundwood)</t>
  </si>
  <si>
    <t>Local Production</t>
  </si>
  <si>
    <t>Timber</t>
  </si>
  <si>
    <t>State Lands</t>
  </si>
  <si>
    <r>
      <t xml:space="preserve">Private Lands </t>
    </r>
    <r>
      <rPr>
        <i/>
        <vertAlign val="superscript"/>
        <sz val="12"/>
        <rFont val="Times New Roman"/>
        <family val="1"/>
      </rPr>
      <t>1</t>
    </r>
  </si>
  <si>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</si>
  <si>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</si>
  <si>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</si>
  <si>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2"/>
        <rFont val="Times New Roman"/>
        <family val="1"/>
      </rPr>
      <t>1</t>
    </r>
    <r>
      <rPr>
        <b/>
        <sz val="12"/>
        <rFont val="Times New Roman"/>
        <family val="1"/>
      </rPr>
      <t xml:space="preserve"> and removals of greenhouse gases,  2017 </t>
    </r>
    <r>
      <rPr>
        <b/>
        <vertAlign val="superscript"/>
        <sz val="12"/>
        <rFont val="Times New Roman"/>
        <family val="1"/>
      </rPr>
      <t>2</t>
    </r>
    <r>
      <rPr>
        <b/>
        <sz val="12"/>
        <rFont val="Times New Roman"/>
        <family val="1"/>
      </rPr>
      <t xml:space="preserve"> - 2020 </t>
    </r>
    <r>
      <rPr>
        <b/>
        <vertAlign val="superscript"/>
        <sz val="12"/>
        <rFont val="Times New Roman"/>
        <family val="1"/>
      </rPr>
      <t>2</t>
    </r>
  </si>
  <si>
    <t xml:space="preserve">  Greenhouse gas</t>
  </si>
  <si>
    <t>Emissions</t>
  </si>
  <si>
    <r>
      <t>Carbon Dioxide (CO</t>
    </r>
    <r>
      <rPr>
        <vertAlign val="subscript"/>
        <sz val="12"/>
        <rFont val="Times New Roman"/>
        <family val="1"/>
      </rPr>
      <t>2</t>
    </r>
    <r>
      <rPr>
        <sz val="12"/>
        <rFont val="Times New Roman"/>
        <family val="1"/>
      </rPr>
      <t xml:space="preserve">) </t>
    </r>
  </si>
  <si>
    <t>Thousand tonnes</t>
  </si>
  <si>
    <r>
      <t>Methane (CH</t>
    </r>
    <r>
      <rPr>
        <vertAlign val="subscript"/>
        <sz val="12"/>
        <rFont val="Times New Roman"/>
        <family val="1"/>
      </rPr>
      <t>4</t>
    </r>
    <r>
      <rPr>
        <sz val="12"/>
        <rFont val="Times New Roman"/>
        <family val="1"/>
      </rPr>
      <t xml:space="preserve">) </t>
    </r>
  </si>
  <si>
    <r>
      <t>Nitrous Oxide (N</t>
    </r>
    <r>
      <rPr>
        <vertAlign val="subscript"/>
        <sz val="12"/>
        <rFont val="Times New Roman"/>
        <family val="1"/>
      </rPr>
      <t>2</t>
    </r>
    <r>
      <rPr>
        <sz val="12"/>
        <rFont val="Times New Roman"/>
        <family val="1"/>
      </rPr>
      <t xml:space="preserve">O) </t>
    </r>
  </si>
  <si>
    <t xml:space="preserve">Hydrofuorocarbons (HFCs) </t>
  </si>
  <si>
    <r>
      <t>Thousand tonnes CO</t>
    </r>
    <r>
      <rPr>
        <vertAlign val="subscript"/>
        <sz val="12"/>
        <rFont val="Times New Roman"/>
        <family val="1"/>
      </rPr>
      <t>2</t>
    </r>
    <r>
      <rPr>
        <sz val="12"/>
        <rFont val="Times New Roman"/>
        <family val="1"/>
      </rPr>
      <t>-eq</t>
    </r>
  </si>
  <si>
    <r>
      <t xml:space="preserve">Total Greenhouse Gas (GHG) </t>
    </r>
    <r>
      <rPr>
        <vertAlign val="superscript"/>
        <sz val="12"/>
        <rFont val="Times New Roman"/>
        <family val="1"/>
      </rPr>
      <t>3</t>
    </r>
  </si>
  <si>
    <r>
      <t xml:space="preserve">Net GHG </t>
    </r>
    <r>
      <rPr>
        <vertAlign val="superscript"/>
        <sz val="12"/>
        <rFont val="Times New Roman"/>
        <family val="1"/>
      </rPr>
      <t>3</t>
    </r>
    <r>
      <rPr>
        <sz val="12"/>
        <rFont val="Times New Roman"/>
        <family val="1"/>
      </rPr>
      <t xml:space="preserve">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</si>
  <si>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</si>
  <si>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(Based on the First Biennial Update Report, December 2021)</t>
    </r>
  </si>
  <si>
    <r>
      <rPr>
        <vertAlign val="superscript"/>
        <sz val="12"/>
        <rFont val="Times New Roman"/>
        <family val="1"/>
      </rPr>
      <t>3</t>
    </r>
    <r>
      <rPr>
        <sz val="12"/>
        <rFont val="Times New Roman"/>
        <family val="1"/>
      </rPr>
      <t xml:space="preserve"> Refers to carbon dioxide, methane, nitrous oxide and hydrofluorocarbons</t>
    </r>
  </si>
  <si>
    <t>Table 17.10 - Disposal of solid waste by type at Mare Chicose landfill site, 2015 - 2021</t>
  </si>
  <si>
    <t>Tonnes</t>
  </si>
  <si>
    <t>Waste type</t>
  </si>
  <si>
    <t>Domestic and Commercial</t>
  </si>
  <si>
    <t>Industrial
 (excl. 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</si>
  <si>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</si>
  <si>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</si>
  <si>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</si>
  <si>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</si>
  <si>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</si>
  <si>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</si>
  <si>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</si>
  <si>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</si>
  <si>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</si>
  <si>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</si>
  <si>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</si>
  <si>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</si>
  <si>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2012 - 2021
                                                                                                                                                                                                                         </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</si>
  <si>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</si>
  <si>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</si>
  <si>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</si>
  <si>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</si>
  <si>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</si>
  <si>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</si>
  <si>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</si>
  <si>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</si>
  <si>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</si>
  <si>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</si>
  <si>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</si>
  <si>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</si>
  <si>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</si>
  <si>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</si>
  <si>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</si>
  <si>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</si>
  <si>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</si>
  <si>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xml:space="preserve"> Table 17.12 - Consumption of controlled ozone-depleting substances by type of substances, 2012 - 2021</t>
  </si>
  <si>
    <t>Metric Tonnes</t>
  </si>
  <si>
    <t xml:space="preserve"> Type of substances</t>
  </si>
  <si>
    <t>Hydrochlorofluorocarbon  (HCFC's)</t>
  </si>
  <si>
    <t>Source: Ministry of Environment, Solid Waste Management and Climate Change</t>
  </si>
  <si>
    <t>Table 16.6: Monthly Construction Price Index by input categories, January to December 2021</t>
  </si>
  <si>
    <t>(Base: 1st Quarter  2018 = 100)</t>
  </si>
  <si>
    <t>Input Categories</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</si>
  <si>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</si>
  <si>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</si>
  <si>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</si>
  <si>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</si>
  <si>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</si>
  <si>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</si>
  <si>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</si>
  <si>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</si>
  <si>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</si>
  <si>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</si>
  <si>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</si>
  <si>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</si>
  <si>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</si>
  <si>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</si>
  <si>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</si>
  <si>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</si>
  <si>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</si>
  <si>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</si>
  <si>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</si>
  <si>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</si>
  <si>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</si>
  <si>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2021</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</si>
  <si>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</si>
  <si>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</si>
  <si>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</si>
  <si>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</si>
  <si>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</si>
  <si>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</si>
  <si>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</si>
  <si>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</si>
  <si>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</si>
  <si>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</si>
  <si>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</si>
  <si>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</si>
  <si>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</si>
  <si>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</si>
  <si>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</si>
  <si>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</si>
  <si>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</si>
  <si>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</si>
  <si>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</si>
  <si>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</si>
  <si>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Table 9.10 - Imports of selected commodities, quantity, 2015 - 2021</t>
  </si>
  <si>
    <t>SECTION 9 - EXTERNAL TRADE</t>
  </si>
  <si>
    <t>Table 9.1 - Summary of External Trade, 2015 - 2021</t>
  </si>
  <si>
    <t>Value: Million Rupees</t>
  </si>
  <si>
    <t>Exports of goods</t>
  </si>
  <si>
    <t>Domestic exports</t>
  </si>
  <si>
    <t>Re-exports</t>
  </si>
  <si>
    <t>Ship's Stores and Bunkers</t>
  </si>
  <si>
    <t>A.</t>
  </si>
  <si>
    <t>Total Exports (f.o.b.)</t>
  </si>
  <si>
    <t>B.</t>
  </si>
  <si>
    <t>Total Imports (c.i.f.)</t>
  </si>
  <si>
    <t>Total Value of Trade (A+B)</t>
  </si>
  <si>
    <t>Balance of Visible Trade (A-B)</t>
  </si>
  <si>
    <t>Note: Data include transactions of the freeport</t>
  </si>
  <si>
    <t>Table 9.4 - Exports of goods by section, 2015 - 2021</t>
  </si>
  <si>
    <t>S.I.T.C.</t>
  </si>
  <si>
    <r>
      <t xml:space="preserve">   Exports</t>
    </r>
    <r>
      <rPr>
        <b/>
        <vertAlign val="superscript"/>
        <sz val="11"/>
        <rFont val="Times New Roman"/>
        <family val="1"/>
      </rPr>
      <t>1</t>
    </r>
  </si>
  <si>
    <t>Beverages and tobacco</t>
  </si>
  <si>
    <t>Crude materials, inedible</t>
  </si>
  <si>
    <t xml:space="preserve"> except fuels</t>
  </si>
  <si>
    <t>Mineral fuels, lubricants and</t>
  </si>
  <si>
    <t xml:space="preserve"> related materials</t>
  </si>
  <si>
    <t>Manufactured goods classified</t>
  </si>
  <si>
    <t xml:space="preserve"> chiefly by material</t>
  </si>
  <si>
    <t>Other commodities and transactions</t>
  </si>
  <si>
    <r>
      <rPr>
        <sz val="9"/>
        <rFont val="Times New Roman"/>
        <family val="1"/>
      </rPr>
      <t xml:space="preserve"> </t>
    </r>
    <r>
      <rPr>
        <vertAlign val="superscript"/>
        <sz val="9"/>
        <rFont val="Times New Roman"/>
        <family val="1"/>
      </rPr>
      <t>1</t>
    </r>
    <r>
      <rPr>
        <sz val="9"/>
        <rFont val="Times New Roman"/>
        <family val="1"/>
      </rPr>
      <t xml:space="preserve"> Excludes ship's stores and bunkers</t>
    </r>
  </si>
  <si>
    <t>Table 9.5 - Domestic exports of main commodities by section, 2015 - 2021</t>
  </si>
  <si>
    <t>S.I.T.C section/description</t>
  </si>
  <si>
    <t>All sections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</si>
  <si>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</si>
  <si>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</si>
  <si>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</si>
  <si>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</si>
  <si>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</si>
  <si>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</si>
  <si>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</si>
  <si>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</si>
  <si>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</si>
  <si>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</si>
  <si>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</si>
  <si>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</si>
  <si>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</si>
  <si>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</si>
  <si>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</si>
  <si>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</si>
  <si>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</si>
  <si>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t>Table 9.6 - Exports</t>
    </r>
    <r>
      <rPr>
        <b/>
        <vertAlign val="superscript"/>
        <sz val="11"/>
        <rFont val="Times New Roman"/>
        <family val="1"/>
      </rPr>
      <t>1</t>
    </r>
    <r>
      <rPr>
        <b/>
        <sz val="11"/>
        <rFont val="Times New Roman"/>
        <family val="1"/>
      </rPr>
      <t xml:space="preserve"> of goods by main countries of destination, 2015 - 2021</t>
    </r>
  </si>
  <si>
    <t>Czech Republic</t>
  </si>
  <si>
    <r>
      <t>Hong Kong (S.A.R)</t>
    </r>
    <r>
      <rPr>
        <vertAlign val="superscript"/>
        <sz val="9"/>
        <rFont val="Times New Roman"/>
        <family val="1"/>
      </rPr>
      <t>2</t>
    </r>
  </si>
  <si>
    <t>Phillipines</t>
  </si>
  <si>
    <t>Thailand</t>
  </si>
  <si>
    <t>Comoros Islands</t>
  </si>
  <si>
    <t>Ghana</t>
  </si>
  <si>
    <t>Mayotte</t>
  </si>
  <si>
    <t>Mozambique</t>
  </si>
  <si>
    <t>South Africa, Republic of</t>
  </si>
  <si>
    <t>Excludes ship's stores and bunkers</t>
  </si>
  <si>
    <r>
      <rPr>
        <vertAlign val="superscript"/>
        <sz val="8"/>
        <rFont val="Times New Roman"/>
        <family val="1"/>
      </rPr>
      <t>2</t>
    </r>
    <r>
      <rPr>
        <sz val="8"/>
        <rFont val="Times New Roman"/>
        <family val="1"/>
      </rPr>
      <t>Special Administrative Region of China</t>
    </r>
  </si>
  <si>
    <t>Table 9.9 - Total imports by section / main commodities, 2015 - 2021</t>
  </si>
  <si>
    <t xml:space="preserve"> Total imports</t>
  </si>
  <si>
    <t>Meat and meat preparations</t>
  </si>
  <si>
    <t>Dairy products and bird's eggs</t>
  </si>
  <si>
    <t>Wheaten flour</t>
  </si>
  <si>
    <t>Cereal preparations</t>
  </si>
  <si>
    <t>Vegetables and fruits</t>
  </si>
  <si>
    <t xml:space="preserve"> Beverages and tobacco</t>
  </si>
  <si>
    <t>Beverages</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</si>
  <si>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</si>
  <si>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</si>
  <si>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</si>
  <si>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</si>
  <si>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</si>
  <si>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</si>
  <si>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</si>
  <si>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</si>
  <si>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</si>
  <si>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</si>
  <si>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</si>
  <si>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</si>
  <si>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</si>
  <si>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</si>
  <si>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</si>
  <si>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Table 9.9 (Cont'd) - Total imports by section / main commodities, 2015 - 2021</t>
  </si>
  <si>
    <t>Paper, paperboard &amp; articles thereof</t>
  </si>
  <si>
    <t>Textile yarn</t>
  </si>
  <si>
    <t>Cotton fabrics</t>
  </si>
  <si>
    <t>Other textile fabrics</t>
  </si>
  <si>
    <t>Pearls, precious &amp; semi-precious stones</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</si>
  <si>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</si>
  <si>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</si>
  <si>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</si>
  <si>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</si>
  <si>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</si>
  <si>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</si>
  <si>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</si>
  <si>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</si>
  <si>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</si>
  <si>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</si>
  <si>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</si>
  <si>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</si>
  <si>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</si>
  <si>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</si>
  <si>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</si>
  <si>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</si>
  <si>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</si>
  <si>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</si>
  <si>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</si>
  <si>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</si>
  <si>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t>Table 9.12 - Total imports by main countries of origin, 2015 - 2021</t>
  </si>
  <si>
    <t>Country of origin</t>
  </si>
  <si>
    <t xml:space="preserve">2020 </t>
  </si>
  <si>
    <t>Total imports</t>
  </si>
  <si>
    <t>Denmark</t>
  </si>
  <si>
    <t>Finland</t>
  </si>
  <si>
    <t>Hungary</t>
  </si>
  <si>
    <t>Ireland</t>
  </si>
  <si>
    <t>Israel</t>
  </si>
  <si>
    <t>Poland</t>
  </si>
  <si>
    <t>Russian Federation</t>
  </si>
  <si>
    <t>Sweden</t>
  </si>
  <si>
    <t>Turkey</t>
  </si>
  <si>
    <r>
      <t>Hong Kong (S.A.R)</t>
    </r>
    <r>
      <rPr>
        <vertAlign val="superscript"/>
        <sz val="9"/>
        <rFont val="Times New Roman"/>
        <family val="1"/>
      </rPr>
      <t>1</t>
    </r>
  </si>
  <si>
    <t>Indonesia</t>
  </si>
  <si>
    <t>Iran</t>
  </si>
  <si>
    <t>Korea, Republic of</t>
  </si>
  <si>
    <r>
      <rPr>
        <vertAlign val="superscript"/>
        <sz val="10"/>
        <rFont val="Times New Roman"/>
        <family val="1"/>
      </rPr>
      <t>1</t>
    </r>
    <r>
      <rPr>
        <sz val="10"/>
        <rFont val="Times New Roman"/>
        <family val="1"/>
      </rPr>
      <t xml:space="preserve"> Special Administrative Region of China     </t>
    </r>
  </si>
  <si>
    <r>
      <rPr>
        <vertAlign val="superscript"/>
        <sz val="10"/>
        <rFont val="Times New Roman"/>
        <family val="1"/>
      </rPr>
      <t>2</t>
    </r>
    <r>
      <rPr>
        <sz val="10"/>
        <rFont val="Times New Roman"/>
        <family val="1"/>
      </rPr>
      <t xml:space="preserve"> Formerly Swaziland</t>
    </r>
  </si>
  <si>
    <t>Table 9.12 (cont'd) - Total imports by main countries of origin, 2015 - 2021</t>
  </si>
  <si>
    <t>Myanmar</t>
  </si>
  <si>
    <t>Pakistan</t>
  </si>
  <si>
    <t>Philippines</t>
  </si>
  <si>
    <t>Saudi Arabia</t>
  </si>
  <si>
    <t>Viet Nam</t>
  </si>
  <si>
    <t>Cameroon</t>
  </si>
  <si>
    <t>Congo</t>
  </si>
  <si>
    <t>Egypt</t>
  </si>
  <si>
    <t>Malagasy Republic of</t>
  </si>
  <si>
    <t>Mali</t>
  </si>
  <si>
    <t>Morocco</t>
  </si>
  <si>
    <r>
      <t xml:space="preserve">Kingdom of Eswatini </t>
    </r>
    <r>
      <rPr>
        <vertAlign val="superscript"/>
        <sz val="8"/>
        <rFont val="Times New Roman"/>
        <family val="1"/>
      </rPr>
      <t>2</t>
    </r>
  </si>
  <si>
    <t>Tanzania</t>
  </si>
  <si>
    <t>Argentina</t>
  </si>
  <si>
    <t>Brazil</t>
  </si>
  <si>
    <t xml:space="preserve">Chile </t>
  </si>
  <si>
    <t>Mexico</t>
  </si>
  <si>
    <t>United States of America</t>
  </si>
  <si>
    <r>
      <rPr>
        <vertAlign val="superscript"/>
        <sz val="10"/>
        <rFont val="Times New Roman"/>
        <family val="1"/>
      </rPr>
      <t>1</t>
    </r>
    <r>
      <rPr>
        <sz val="10"/>
        <rFont val="Times New Roman"/>
        <family val="1"/>
      </rPr>
      <t xml:space="preserve"> Special Administrative Region of China        </t>
    </r>
  </si>
  <si>
    <t>CONTENTS</t>
  </si>
  <si>
    <t>Table</t>
  </si>
  <si>
    <t>Population growth in intercensal periods - Republic of Mauritius, 1851 - 2011</t>
  </si>
  <si>
    <t>1.4(a)</t>
  </si>
  <si>
    <t>Population enumerated at each census by population group and sex - Island of Mauritius, 1846 - 1952</t>
  </si>
  <si>
    <t>1.4(b)</t>
  </si>
  <si>
    <t>Population enumerated at each census by community and sex - Republic of Mauritius, 1962 - 2011</t>
  </si>
  <si>
    <t>Population by geographical district and sex at 2000 &amp; 2011 censuses, and the intercensal increase - Republic of Mauritius</t>
  </si>
  <si>
    <t>1.6(a)</t>
  </si>
  <si>
    <t>1.6(b)</t>
  </si>
  <si>
    <t>Population by urban/rural residence and sex at the 2000 and 2011 censuses and the intercensal increase - Republic of Mauritius</t>
  </si>
  <si>
    <t>1.8(a)</t>
  </si>
  <si>
    <t>1.8(b)</t>
  </si>
  <si>
    <t>1.9(a)</t>
  </si>
  <si>
    <t>Age distribution of the population as enumerated at the 2000 and 2011 censuses - Republic of Mauritius</t>
  </si>
  <si>
    <t>1.9(b)</t>
  </si>
  <si>
    <t>Age distribution of the population as enumerated at the 2000 and 2011 censuses - Island of Mauritius</t>
  </si>
  <si>
    <t>1.9(c)</t>
  </si>
  <si>
    <t>Age distribution of the population as enumerated at the 2000 and 2011 censuses - Island of Rodrigues</t>
  </si>
  <si>
    <t>1.10(a)</t>
  </si>
  <si>
    <t>1.10(b)</t>
  </si>
  <si>
    <t>1.11(a)</t>
  </si>
  <si>
    <t>1.11(b)</t>
  </si>
  <si>
    <t>1.12(a)</t>
  </si>
  <si>
    <t>1.12(b)</t>
  </si>
  <si>
    <t>1.12(c)</t>
  </si>
  <si>
    <t>Expectation of life in years at selected ages at each census, Republic of Mauritius, 1981-2011</t>
  </si>
  <si>
    <t>1.15(a)</t>
  </si>
  <si>
    <t>1.15(b)</t>
  </si>
  <si>
    <t>1.15(c)</t>
  </si>
  <si>
    <t>1.16(a)</t>
  </si>
  <si>
    <t>1.16(b)</t>
  </si>
  <si>
    <t>1.16(c)</t>
  </si>
  <si>
    <t>1.28(a)</t>
  </si>
  <si>
    <t>1.28(b)</t>
  </si>
  <si>
    <t>1.28(c)</t>
  </si>
  <si>
    <t>Official long-term emigrants by sex, Island of Mauritius, 1972-1994</t>
  </si>
  <si>
    <t>SECTION 3 - PUBLIC HEALTH</t>
  </si>
  <si>
    <t>SECTION 4 - PUBLIC FINANCE</t>
  </si>
  <si>
    <t xml:space="preserve">SECTION 6 - FINANCIAL CORPORATION SECTOR  </t>
  </si>
  <si>
    <t>6.10</t>
  </si>
  <si>
    <t>SECTION 7 - NATIONAL ACCOUNTS AND QUARTERLY NATIONAL ACCOUNTS</t>
  </si>
  <si>
    <t>SECTION 8 - CONSUMER  PRICE  INDEX</t>
  </si>
  <si>
    <t>Consumer Price Index, 1963 - 1976 : Yearly Average</t>
  </si>
  <si>
    <t>Consumer Price Index, 1976 - 1996</t>
  </si>
  <si>
    <t>Monthly Consumer Price Index, July 1997 - June 2007</t>
  </si>
  <si>
    <t>SECTION 10 - LABOUR STATISTICS</t>
  </si>
  <si>
    <t>Average monthly earnings in large establishments by industrial group for employees on monthly rates of pay, March 2017 - March 2019</t>
  </si>
  <si>
    <t>Average daily earnings (Rupees) in large establishments by industrial group for employees on daily rates of pay, March 2017 - March 2019</t>
  </si>
  <si>
    <t>Average monthly earnings (Rupees) in EOE by industrial group for employees exclusively on monthly rates of pay, March 2017 - March 2019</t>
  </si>
  <si>
    <t>Average daily earnings (Rupees) in EOE by industrial group for employees exclusively on daily rates of pay, March 2017 - March 2019</t>
  </si>
  <si>
    <t>11.1(a)</t>
  </si>
  <si>
    <t>11.1(b)</t>
  </si>
  <si>
    <t>11.1(c)</t>
  </si>
  <si>
    <t>12.8(a)</t>
  </si>
  <si>
    <t>12.8(b)</t>
  </si>
  <si>
    <t>Mauritius Institute of Health - Enrolment by course level and sex, 2020/2021</t>
  </si>
  <si>
    <t>Open University of Mauritius - Enrolment by Distance/Full Time Education by course level and sex, 2020/2021</t>
  </si>
  <si>
    <t>Fashion and Design Institute - Enrolment by faculty, course level, field of study and sex, 2020/2021</t>
  </si>
  <si>
    <t>Total area classified by utilization</t>
  </si>
  <si>
    <t>SECTION 15 - LOCAL PRODUCTION</t>
  </si>
  <si>
    <t>15.10</t>
  </si>
  <si>
    <t>SECTION 16 - CONSTRUCTION</t>
  </si>
  <si>
    <t>SECTION 17 - CLIMATE AND ENVIRONMENT</t>
  </si>
  <si>
    <r>
      <t xml:space="preserve">Table 6.5 - Foreign exchange rates, 2017 -  2021 (end of the month) </t>
    </r>
    <r>
      <rPr>
        <b/>
        <vertAlign val="superscript"/>
        <sz val="12"/>
        <rFont val="Times New Roman"/>
        <family val="1"/>
      </rPr>
      <t>1</t>
    </r>
  </si>
  <si>
    <t>Currency</t>
  </si>
  <si>
    <t>Buying</t>
  </si>
  <si>
    <t>Selling</t>
  </si>
  <si>
    <r>
      <t xml:space="preserve">Australian dollar </t>
    </r>
    <r>
      <rPr>
        <vertAlign val="superscript"/>
        <sz val="11"/>
        <color indexed="8"/>
        <rFont val="Times New Roman"/>
        <family val="1"/>
      </rPr>
      <t>1</t>
    </r>
  </si>
  <si>
    <t>Hong Kong</t>
  </si>
  <si>
    <r>
      <t xml:space="preserve">Hong Kong dollar </t>
    </r>
    <r>
      <rPr>
        <vertAlign val="superscript"/>
        <sz val="11"/>
        <color indexed="8"/>
        <rFont val="Times New Roman"/>
        <family val="1"/>
      </rPr>
      <t>1</t>
    </r>
  </si>
  <si>
    <t>Indian rupee 100</t>
  </si>
  <si>
    <t>Japanese yen 100</t>
  </si>
  <si>
    <t>Kenya shilling 100</t>
  </si>
  <si>
    <t>Malagasy (Rep.)</t>
  </si>
  <si>
    <t xml:space="preserve">Malagasy Ariary 100 </t>
  </si>
  <si>
    <t>Malawi</t>
  </si>
  <si>
    <r>
      <t xml:space="preserve">Malawi kwacha </t>
    </r>
    <r>
      <rPr>
        <vertAlign val="superscript"/>
        <sz val="11"/>
        <color indexed="8"/>
        <rFont val="Times New Roman"/>
        <family val="1"/>
      </rPr>
      <t>1</t>
    </r>
  </si>
  <si>
    <r>
      <t xml:space="preserve">NA </t>
    </r>
    <r>
      <rPr>
        <vertAlign val="superscript"/>
        <sz val="11"/>
        <color rgb="FF000000"/>
        <rFont val="Times New Roman"/>
        <family val="1"/>
      </rPr>
      <t>2</t>
    </r>
  </si>
  <si>
    <r>
      <t xml:space="preserve">New Zealand dollar </t>
    </r>
    <r>
      <rPr>
        <vertAlign val="superscript"/>
        <sz val="11"/>
        <color indexed="8"/>
        <rFont val="Times New Roman"/>
        <family val="1"/>
      </rPr>
      <t>1</t>
    </r>
  </si>
  <si>
    <t>Pakistan rupee 100</t>
  </si>
  <si>
    <r>
      <t>Seychelles rupee</t>
    </r>
    <r>
      <rPr>
        <vertAlign val="superscript"/>
        <sz val="11"/>
        <color indexed="8"/>
        <rFont val="Times New Roman"/>
        <family val="1"/>
      </rPr>
      <t xml:space="preserve"> 1</t>
    </r>
  </si>
  <si>
    <r>
      <t xml:space="preserve">Singapore dollar </t>
    </r>
    <r>
      <rPr>
        <vertAlign val="superscript"/>
        <sz val="11"/>
        <color indexed="8"/>
        <rFont val="Times New Roman"/>
        <family val="1"/>
      </rPr>
      <t>1</t>
    </r>
  </si>
  <si>
    <r>
      <t xml:space="preserve">South African rand </t>
    </r>
    <r>
      <rPr>
        <vertAlign val="superscript"/>
        <sz val="11"/>
        <color indexed="8"/>
        <rFont val="Times New Roman"/>
        <family val="1"/>
      </rPr>
      <t>1</t>
    </r>
  </si>
  <si>
    <r>
      <t xml:space="preserve">Swiss franc </t>
    </r>
    <r>
      <rPr>
        <vertAlign val="superscript"/>
        <sz val="11"/>
        <color indexed="8"/>
        <rFont val="Times New Roman"/>
        <family val="1"/>
      </rPr>
      <t>1</t>
    </r>
  </si>
  <si>
    <t>Tanzania shilling 100</t>
  </si>
  <si>
    <t>Uganda</t>
  </si>
  <si>
    <t>Uganda shilling 100</t>
  </si>
  <si>
    <t>United States</t>
  </si>
  <si>
    <r>
      <t xml:space="preserve">US dollar </t>
    </r>
    <r>
      <rPr>
        <vertAlign val="superscript"/>
        <sz val="11"/>
        <color indexed="8"/>
        <rFont val="Times New Roman"/>
        <family val="1"/>
      </rPr>
      <t>1</t>
    </r>
  </si>
  <si>
    <r>
      <t xml:space="preserve">Pound sterling </t>
    </r>
    <r>
      <rPr>
        <vertAlign val="superscript"/>
        <sz val="11"/>
        <color indexed="8"/>
        <rFont val="Times New Roman"/>
        <family val="1"/>
      </rPr>
      <t>1</t>
    </r>
  </si>
  <si>
    <t>Zambia kwacha 100</t>
  </si>
  <si>
    <t>Euro Zone</t>
  </si>
  <si>
    <r>
      <t xml:space="preserve">Euro </t>
    </r>
    <r>
      <rPr>
        <vertAlign val="superscript"/>
        <sz val="11"/>
        <color indexed="8"/>
        <rFont val="Times New Roman"/>
        <family val="1"/>
      </rPr>
      <t>1</t>
    </r>
  </si>
  <si>
    <t>Source: Bank of Mauritius</t>
  </si>
  <si>
    <r>
      <t>1</t>
    </r>
    <r>
      <rPr>
        <sz val="11"/>
        <rFont val="Times New Roman"/>
        <family val="1"/>
      </rPr>
      <t xml:space="preserve"> The Exchange rate of the rupee is based on the average indicative buying and selling rates for T.T. &amp; D.D of Banks</t>
    </r>
  </si>
  <si>
    <r>
      <rPr>
        <vertAlign val="superscript"/>
        <sz val="10"/>
        <rFont val="Times New Roman"/>
        <family val="1"/>
      </rPr>
      <t>2</t>
    </r>
    <r>
      <rPr>
        <sz val="10"/>
        <rFont val="Times New Roman"/>
        <family val="1"/>
      </rPr>
      <t xml:space="preserve"> This currency was not quoted by banks. </t>
    </r>
  </si>
  <si>
    <t>Table 6.7 - MauBank Ltd, 2016-2021</t>
  </si>
  <si>
    <t>Withdrawal</t>
  </si>
  <si>
    <t>Accumulated</t>
  </si>
  <si>
    <t>Deposits during</t>
  </si>
  <si>
    <t>during</t>
  </si>
  <si>
    <t>balance at</t>
  </si>
  <si>
    <t>end of period</t>
  </si>
  <si>
    <t>accounts at</t>
  </si>
  <si>
    <t>Source: MauBank Ltd</t>
  </si>
  <si>
    <t>Table 6.8 - Assets and liabilities of Development Bank of Mauritius Ltd.</t>
  </si>
  <si>
    <t xml:space="preserve">  (at end of June), 2016-2021</t>
  </si>
  <si>
    <t>ASSETS</t>
  </si>
  <si>
    <t>Restated 30 June 2016</t>
  </si>
  <si>
    <t>Cash and cash equivalents</t>
  </si>
  <si>
    <t>Loans and advances to customers</t>
  </si>
  <si>
    <r>
      <t xml:space="preserve">1,106,014 </t>
    </r>
    <r>
      <rPr>
        <vertAlign val="superscript"/>
        <sz val="11"/>
        <color rgb="FF000000"/>
        <rFont val="Times New Roman"/>
        <family val="1"/>
      </rPr>
      <t>1</t>
    </r>
  </si>
  <si>
    <t>Investment properties</t>
  </si>
  <si>
    <t>Seized properties</t>
  </si>
  <si>
    <t>Investment securities</t>
  </si>
  <si>
    <t>Investments in associate</t>
  </si>
  <si>
    <t>Investments in subsidiaries</t>
  </si>
  <si>
    <r>
      <t xml:space="preserve">170,000 </t>
    </r>
    <r>
      <rPr>
        <vertAlign val="superscript"/>
        <sz val="10"/>
        <color theme="1"/>
        <rFont val="Times New Roman"/>
        <family val="1"/>
      </rPr>
      <t>1</t>
    </r>
  </si>
  <si>
    <t>Intangible assets</t>
  </si>
  <si>
    <t>Property, plant and equipment</t>
  </si>
  <si>
    <t>Other assets</t>
  </si>
  <si>
    <t>Right-of-use assets</t>
  </si>
  <si>
    <t>Current tax assets</t>
  </si>
  <si>
    <t>Non-current assets held for sale</t>
  </si>
  <si>
    <t>Total assets</t>
  </si>
  <si>
    <t>EQUITY AND LIABILITIES</t>
  </si>
  <si>
    <t>Capital and reserves (attributable to owners of the parent)</t>
  </si>
  <si>
    <t>Stated capital</t>
  </si>
  <si>
    <t>Retained earnings</t>
  </si>
  <si>
    <r>
      <t xml:space="preserve">1,814,608 </t>
    </r>
    <r>
      <rPr>
        <vertAlign val="superscript"/>
        <sz val="10"/>
        <color theme="1"/>
        <rFont val="Times New Roman"/>
        <family val="1"/>
      </rPr>
      <t>1</t>
    </r>
  </si>
  <si>
    <r>
      <t xml:space="preserve">2,085,084 </t>
    </r>
    <r>
      <rPr>
        <vertAlign val="superscript"/>
        <sz val="10"/>
        <color theme="1"/>
        <rFont val="Times New Roman"/>
        <family val="1"/>
      </rPr>
      <t>1</t>
    </r>
  </si>
  <si>
    <t>Other reserves</t>
  </si>
  <si>
    <t>Owners' interest</t>
  </si>
  <si>
    <t>Non controlling interests</t>
  </si>
  <si>
    <t>Total Equity</t>
  </si>
  <si>
    <t>LIABILITIES</t>
  </si>
  <si>
    <t>Deposits from customers</t>
  </si>
  <si>
    <t>Borrowings</t>
  </si>
  <si>
    <t>Retirement benefit obligations</t>
  </si>
  <si>
    <t>Current tax liabilities</t>
  </si>
  <si>
    <t>Lease Liabilities</t>
  </si>
  <si>
    <t>Trade and other payables</t>
  </si>
  <si>
    <t>Total Liabilities</t>
  </si>
  <si>
    <t xml:space="preserve">Total equity and liabilities </t>
  </si>
  <si>
    <r>
      <rPr>
        <vertAlign val="superscript"/>
        <sz val="10"/>
        <rFont val="Times New Roman"/>
        <family val="1"/>
      </rPr>
      <t>1</t>
    </r>
    <r>
      <rPr>
        <sz val="10"/>
        <rFont val="Times New Roman"/>
        <family val="1"/>
      </rPr>
      <t xml:space="preserve"> Revised figures</t>
    </r>
  </si>
  <si>
    <t>Figures may not add up to totals due to rounding</t>
  </si>
  <si>
    <t>Table 6.9- Assets and Liabilities of the Mauritius Housing Company Ltd.</t>
  </si>
  <si>
    <r>
      <t xml:space="preserve">2021 </t>
    </r>
    <r>
      <rPr>
        <b/>
        <vertAlign val="superscript"/>
        <sz val="10"/>
        <color rgb="FF000000"/>
        <rFont val="Times New Roman"/>
        <family val="1"/>
      </rPr>
      <t>1</t>
    </r>
  </si>
  <si>
    <t>Cash in hand on deposit</t>
  </si>
  <si>
    <t>Housing loans</t>
  </si>
  <si>
    <t>Investment (at cost)</t>
  </si>
  <si>
    <t>Equity</t>
  </si>
  <si>
    <t>Reserves and funds</t>
  </si>
  <si>
    <t>Loans:</t>
  </si>
  <si>
    <t xml:space="preserve">  Government of Mauritius</t>
  </si>
  <si>
    <t xml:space="preserve">  Development Bank of Mauritius</t>
  </si>
  <si>
    <t xml:space="preserve">  Other local loans</t>
  </si>
  <si>
    <t>External</t>
  </si>
  <si>
    <t xml:space="preserve">  European Development Fund</t>
  </si>
  <si>
    <t xml:space="preserve">  Commonwealth Development</t>
  </si>
  <si>
    <t xml:space="preserve">  Corporation</t>
  </si>
  <si>
    <t>Other liabilities</t>
  </si>
  <si>
    <t>Source: Mauritius Housing Company Ltd.</t>
  </si>
  <si>
    <t>1  Figures for 2021 are based on 18 months accounts, i.e., for the period 01 January 2020 to 30 June 2021. This occurred as a result of change in accounting date from 31 December to 30 June.</t>
  </si>
  <si>
    <t xml:space="preserve">Table 6.10 - Assets and Liabilities of the Sugar Insurance Fund Board, </t>
  </si>
  <si>
    <t>Cash at bank</t>
  </si>
  <si>
    <t>Loans and deposits</t>
  </si>
  <si>
    <t>Sugar Insurance Fund</t>
  </si>
  <si>
    <t>Reserve Fund</t>
  </si>
  <si>
    <t>Compensation (current crop)</t>
  </si>
  <si>
    <t>Source : Sugar Insurance Fund Board</t>
  </si>
  <si>
    <t>Table 6.11 - Distribution of assets of Insurance Companies - Year 2017- 2021</t>
  </si>
  <si>
    <t>Rs '000</t>
  </si>
  <si>
    <r>
      <t xml:space="preserve">2017 </t>
    </r>
    <r>
      <rPr>
        <b/>
        <vertAlign val="superscript"/>
        <sz val="11"/>
        <color indexed="8"/>
        <rFont val="Times New Roman"/>
        <family val="1"/>
      </rPr>
      <t>1</t>
    </r>
  </si>
  <si>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</si>
  <si>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</si>
  <si>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</si>
  <si>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</si>
  <si>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</si>
  <si>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</si>
  <si>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</si>
  <si>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</si>
  <si>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</si>
  <si>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</si>
  <si>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</si>
  <si>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</si>
  <si>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</si>
  <si>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</si>
  <si>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</si>
  <si>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</si>
  <si>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</si>
  <si>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</si>
  <si>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</si>
  <si>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</si>
  <si>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</si>
  <si>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</si>
  <si>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</si>
  <si>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</si>
  <si>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</si>
  <si>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</si>
  <si>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</si>
  <si>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</si>
  <si>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</si>
  <si>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</si>
  <si>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</si>
  <si>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</si>
  <si>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1/ Revised</t>
  </si>
  <si>
    <r>
      <rPr>
        <b/>
        <sz val="9"/>
        <color indexed="8"/>
        <rFont val="Times New Roman"/>
        <family val="1"/>
      </rPr>
      <t>Source:</t>
    </r>
    <r>
      <rPr>
        <sz val="9"/>
        <color indexed="8"/>
        <rFont val="Times New Roman"/>
        <family val="1"/>
      </rPr>
      <t xml:space="preserve"> Financial Services Commission (FSC) Mauritius</t>
    </r>
  </si>
  <si>
    <t>Table 6.12 - Distribution of Equity and Liabilities of Insurance Companies - Year 2017-2021</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</si>
  <si>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</si>
  <si>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</si>
  <si>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</si>
  <si>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</si>
  <si>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</si>
  <si>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</si>
  <si>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</si>
  <si>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</si>
  <si>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</si>
  <si>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</si>
  <si>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</si>
  <si>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</si>
  <si>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Loans</t>
  </si>
  <si>
    <t xml:space="preserve"> Retirement benefit obligations</t>
  </si>
  <si>
    <t xml:space="preserve"> Other Liabilities</t>
  </si>
  <si>
    <t xml:space="preserve"> Total Liabilities</t>
  </si>
  <si>
    <t xml:space="preserve"> TOTAL EQUITIES AND LIABILITIES</t>
  </si>
  <si>
    <r>
      <rPr>
        <b/>
        <sz val="9"/>
        <color indexed="8"/>
        <rFont val="Times New Roman"/>
        <family val="1"/>
      </rPr>
      <t>Source:</t>
    </r>
    <r>
      <rPr>
        <sz val="9"/>
        <color indexed="8"/>
        <rFont val="Times New Roman"/>
        <family val="1"/>
      </rPr>
      <t xml:space="preserve"> Financial Services Commission (FSC) Maauritius</t>
    </r>
  </si>
  <si>
    <t>Note :Data exclude one General Insurer and one Long Term Insurer</t>
  </si>
  <si>
    <t>SECTION 6 - FINANCIAL CORPORATION SECTOR</t>
  </si>
  <si>
    <r>
      <t xml:space="preserve">Table 6.1 - Sectoral Balance Sheet of Bank of Mauritius </t>
    </r>
    <r>
      <rPr>
        <b/>
        <vertAlign val="superscript"/>
        <sz val="9"/>
        <rFont val="Times New Roman"/>
        <family val="1"/>
      </rPr>
      <t>1</t>
    </r>
    <r>
      <rPr>
        <b/>
        <sz val="9"/>
        <rFont val="Times New Roman"/>
        <family val="1"/>
      </rPr>
      <t>,  2019- 2021</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</si>
  <si>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</si>
  <si>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</si>
  <si>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</si>
  <si>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</si>
  <si>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</si>
  <si>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</si>
  <si>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</si>
  <si>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</si>
  <si>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</si>
  <si>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</si>
  <si>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</si>
  <si>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</si>
  <si>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</si>
  <si>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</si>
  <si>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</si>
  <si>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</si>
  <si>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</si>
  <si>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</si>
  <si>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</si>
  <si>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</si>
  <si>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</si>
  <si>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</si>
  <si>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r>
      <t xml:space="preserve"> Securities Other than Shares, Excluded from Broad Money </t>
    </r>
    <r>
      <rPr>
        <b/>
        <vertAlign val="superscript"/>
        <sz val="9"/>
        <rFont val="Times New Roman"/>
        <family val="1"/>
      </rPr>
      <t>2</t>
    </r>
  </si>
  <si>
    <t xml:space="preserve"> Other Accounts Payable</t>
  </si>
  <si>
    <t xml:space="preserve"> TOTAL LIABILITIES</t>
  </si>
  <si>
    <r>
      <rPr>
        <i/>
        <vertAlign val="superscript"/>
        <sz val="8"/>
        <rFont val="Times New Roman"/>
        <family val="1"/>
      </rPr>
      <t xml:space="preserve">1 </t>
    </r>
    <r>
      <rPr>
        <i/>
        <sz val="8"/>
        <rFont val="Times New Roman"/>
        <family val="1"/>
      </rPr>
      <t>The sectoral balance sheet contains the stock and flow data for all categories of assets and liabilities of the Bank of Mauritius based on the concepts and principles of the IMF Monetary and Financial Statistics Manual (2000).</t>
    </r>
  </si>
  <si>
    <r>
      <t xml:space="preserve">2  </t>
    </r>
    <r>
      <rPr>
        <i/>
        <sz val="8"/>
        <color indexed="8"/>
        <rFont val="Times New Roman"/>
        <family val="1"/>
      </rPr>
      <t>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</si>
  <si>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Figures may not add up to totals due to rounding.</t>
  </si>
  <si>
    <t>Table 6.2 - Gross Official International Reserves, 2017 - 2021</t>
  </si>
  <si>
    <t>Gross Foreign Assets of Bank of Mauritius</t>
  </si>
  <si>
    <t>Reserve Position in the IMF</t>
  </si>
  <si>
    <t>Foreign Assets of the Government</t>
  </si>
  <si>
    <t>Gross Official International Reserves</t>
  </si>
  <si>
    <t>End</t>
  </si>
  <si>
    <r>
      <t xml:space="preserve">Table 6.3- Components and sources of Monetary Base </t>
    </r>
    <r>
      <rPr>
        <b/>
        <vertAlign val="superscript"/>
        <sz val="11"/>
        <color indexed="8"/>
        <rFont val="Times New Roman"/>
        <family val="1"/>
      </rPr>
      <t>1</t>
    </r>
    <r>
      <rPr>
        <b/>
        <sz val="11"/>
        <color indexed="8"/>
        <rFont val="Times New Roman"/>
        <family val="1"/>
      </rPr>
      <t xml:space="preserve"> : December 2017 - December 2021</t>
    </r>
  </si>
  <si>
    <t>(as at end of period)</t>
  </si>
  <si>
    <t xml:space="preserve">Million Rupees   </t>
  </si>
  <si>
    <t>Dec 2017</t>
  </si>
  <si>
    <t>Dec 2018</t>
  </si>
  <si>
    <t>Dec 2019</t>
  </si>
  <si>
    <t>Dec 2020</t>
  </si>
  <si>
    <t>Dec 2021</t>
  </si>
  <si>
    <t>Components of Monetary Base</t>
  </si>
  <si>
    <t xml:space="preserve"> Currency with Public</t>
  </si>
  <si>
    <t xml:space="preserve"> Currency with other Depository  Corporations</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</si>
  <si>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</si>
  <si>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</si>
  <si>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</si>
  <si>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</si>
  <si>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</si>
  <si>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</si>
  <si>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</si>
  <si>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</si>
  <si>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</si>
  <si>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</si>
  <si>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</si>
  <si>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</si>
  <si>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</si>
  <si>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</si>
  <si>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b/>
        <vertAlign val="superscript"/>
        <sz val="8"/>
        <rFont val="Times New Roman"/>
        <family val="1"/>
      </rPr>
      <t>1</t>
    </r>
    <r>
      <rPr>
        <sz val="8"/>
        <rFont val="Times New Roman"/>
        <family val="1"/>
      </rPr>
      <t xml:space="preserve"> Following IMF recommendations in January 2013, with effect from January 2010, liabilities to Central Government now include </t>
    </r>
  </si>
  <si>
    <t xml:space="preserve">deposits of budgetary central government,extra-budgetary units and social security funds, as well as their holdings of </t>
  </si>
  <si>
    <t xml:space="preserve">Bank of Mauritius securities,which were formerly classified as "Deposits and Securities Other than Shares,Excluded from Monetary Base". </t>
  </si>
  <si>
    <r>
      <t>Table 6.4: Bank Loans to Other Nonfinancial Corporations, Households and Other Sectors</t>
    </r>
    <r>
      <rPr>
        <b/>
        <vertAlign val="superscript"/>
        <sz val="11"/>
        <rFont val="Times New Roman"/>
        <family val="1"/>
      </rPr>
      <t>1</t>
    </r>
    <r>
      <rPr>
        <b/>
        <sz val="11"/>
        <rFont val="Times New Roman"/>
        <family val="1"/>
      </rPr>
      <t>:  2018- 2021</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</si>
  <si>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</si>
  <si>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</si>
  <si>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</si>
  <si>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</si>
  <si>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</si>
  <si>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</si>
  <si>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</si>
  <si>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</si>
  <si>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</si>
  <si>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</si>
  <si>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</si>
  <si>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</si>
  <si>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</si>
  <si>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</si>
  <si>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</si>
  <si>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</si>
  <si>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</si>
  <si>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</si>
  <si>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</si>
  <si>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</si>
  <si>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</si>
  <si>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</si>
  <si>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</si>
  <si>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</si>
  <si>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</si>
  <si>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</si>
  <si>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</si>
  <si>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</si>
  <si>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</si>
  <si>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</si>
  <si>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</si>
  <si>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</si>
  <si>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</si>
  <si>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</si>
  <si>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</si>
  <si>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</si>
  <si>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</si>
  <si>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</si>
  <si>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</si>
  <si>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</si>
  <si>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</si>
  <si>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</si>
  <si>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</si>
  <si>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</si>
  <si>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</si>
  <si>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</si>
  <si>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</si>
  <si>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</si>
  <si>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</si>
  <si>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</si>
  <si>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</si>
  <si>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</si>
  <si>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</si>
  <si>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</si>
  <si>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</si>
  <si>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</si>
  <si>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</si>
  <si>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</si>
  <si>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</si>
  <si>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</si>
  <si>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</si>
  <si>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</si>
  <si>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</si>
  <si>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</si>
  <si>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r>
      <t>Table 6.4 (Cont'): Bank Loans to Other Nonfinancial Corporations, Households and Other Sectors</t>
    </r>
    <r>
      <rPr>
        <b/>
        <vertAlign val="superscript"/>
        <sz val="11"/>
        <rFont val="Times New Roman"/>
        <family val="1"/>
      </rPr>
      <t>1</t>
    </r>
    <r>
      <rPr>
        <b/>
        <sz val="11"/>
        <rFont val="Times New Roman"/>
        <family val="1"/>
      </rPr>
      <t>:  2018- 2021</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</si>
  <si>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</si>
  <si>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</si>
  <si>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</si>
  <si>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</si>
  <si>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</si>
  <si>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</si>
  <si>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</si>
  <si>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</si>
  <si>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</si>
  <si>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</si>
  <si>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</si>
  <si>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</si>
  <si>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</si>
  <si>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</si>
  <si>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</si>
  <si>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</si>
  <si>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</si>
  <si>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</si>
  <si>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</si>
  <si>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</si>
  <si>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</si>
  <si>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</si>
  <si>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</si>
  <si>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</si>
  <si>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</si>
  <si>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</si>
  <si>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</si>
  <si>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</si>
  <si>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</si>
  <si>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</si>
  <si>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</si>
  <si>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</si>
  <si>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</si>
  <si>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</si>
  <si>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</si>
  <si>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</si>
  <si>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</si>
  <si>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</si>
  <si>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</si>
  <si>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</si>
  <si>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</si>
  <si>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</si>
  <si>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</si>
  <si>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</si>
  <si>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</si>
  <si>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</si>
  <si>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</si>
  <si>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</si>
  <si>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</si>
  <si>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</si>
  <si>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</si>
  <si>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</si>
  <si>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r>
      <rPr>
        <i/>
        <sz val="11"/>
        <color theme="10"/>
        <rFont val="Times New Roman"/>
        <family val="1"/>
      </rPr>
      <t xml:space="preserve">                </t>
    </r>
    <r>
      <rPr>
        <i/>
        <u/>
        <sz val="11"/>
        <color theme="10"/>
        <rFont val="Times New Roman"/>
        <family val="1"/>
      </rPr>
      <t xml:space="preserve"> https://www.bom.mu/publications-statistics/statistics/monthly-statistical-bulletin/monthly-statistical-bulletin-February-2021</t>
    </r>
  </si>
  <si>
    <r>
      <rPr>
        <i/>
        <vertAlign val="superscript"/>
        <sz val="11"/>
        <color rgb="FF002060"/>
        <rFont val="Times New Roman"/>
        <family val="1"/>
      </rPr>
      <t>1</t>
    </r>
    <r>
      <rPr>
        <i/>
        <sz val="11"/>
        <color rgb="FF002060"/>
        <rFont val="Times New Roman"/>
        <family val="1"/>
      </rPr>
      <t xml:space="preserve"> Bank loans include </t>
    </r>
    <r>
      <rPr>
        <i/>
        <u/>
        <sz val="11"/>
        <color rgb="FF002060"/>
        <rFont val="Times New Roman"/>
        <family val="1"/>
      </rPr>
      <t>only</t>
    </r>
    <r>
      <rPr>
        <i/>
        <sz val="11"/>
        <color rgb="FF002060"/>
        <rFont val="Times New Roman"/>
        <family val="1"/>
      </rPr>
      <t xml:space="preserve"> facilities provided by banks in the form of loans, overdrafts and finance leases. Hence, the data are </t>
    </r>
    <r>
      <rPr>
        <i/>
        <u/>
        <sz val="11"/>
        <color rgb="FF002060"/>
        <rFont val="Times New Roman"/>
        <family val="1"/>
      </rPr>
      <t>not</t>
    </r>
    <r>
      <rPr>
        <i/>
        <sz val="11"/>
        <color rgb="FF002060"/>
        <rFont val="Times New Roman"/>
        <family val="1"/>
      </rPr>
      <t xml:space="preserve"> strictly comparable with those prior to October 2018.</t>
    </r>
  </si>
  <si>
    <t>Source: Economic Analysis &amp; Research and Statistics Department.</t>
  </si>
  <si>
    <t>Table 7.1 - Main National Accounts aggregates, 2019 - 2021</t>
  </si>
  <si>
    <r>
      <t xml:space="preserve">2021 </t>
    </r>
    <r>
      <rPr>
        <b/>
        <vertAlign val="superscript"/>
        <sz val="9"/>
        <rFont val="Arial"/>
        <family val="2"/>
      </rPr>
      <t>1</t>
    </r>
  </si>
  <si>
    <t>1/ Revised         2/ Source: Ministry of Finance, Economic Planning and Development</t>
  </si>
  <si>
    <t>Table 7.2 - Growth rates and ratios, 2019 - 2021</t>
  </si>
  <si>
    <t xml:space="preserve">1/ Revised     </t>
  </si>
  <si>
    <t>Table 7.3 - Gross Value Added by industry group at current basic prices, 2019 - 2021</t>
  </si>
  <si>
    <r>
      <t xml:space="preserve">  Taxes on products (net of subsidies) </t>
    </r>
    <r>
      <rPr>
        <b/>
        <vertAlign val="superscript"/>
        <sz val="9"/>
        <rFont val="Arial"/>
        <family val="2"/>
      </rPr>
      <t>2</t>
    </r>
  </si>
  <si>
    <t>1/ Revised           2/ Source: Ministry of Finance, Economic Planning and Development</t>
  </si>
  <si>
    <t>Table 7.4 - Gross Value Added by industry group at current basic prices for General Government, 2019 - 2021</t>
  </si>
  <si>
    <r>
      <t xml:space="preserve">2021 </t>
    </r>
    <r>
      <rPr>
        <b/>
        <vertAlign val="superscript"/>
        <sz val="10"/>
        <rFont val="Arial"/>
        <family val="2"/>
      </rPr>
      <t>1</t>
    </r>
  </si>
  <si>
    <t xml:space="preserve">         Sugarcane    </t>
  </si>
  <si>
    <t xml:space="preserve">         Other    </t>
  </si>
  <si>
    <t xml:space="preserve">        Sugar   </t>
  </si>
  <si>
    <t xml:space="preserve">        Food exc Sugar</t>
  </si>
  <si>
    <t xml:space="preserve">        Textiles</t>
  </si>
  <si>
    <r>
      <t>Public administration and defence; compulsory social security</t>
    </r>
    <r>
      <rPr>
        <b/>
        <vertAlign val="superscript"/>
        <sz val="10"/>
        <rFont val="Arial"/>
        <family val="2"/>
      </rPr>
      <t xml:space="preserve"> </t>
    </r>
  </si>
  <si>
    <t>General Government</t>
  </si>
  <si>
    <t xml:space="preserve">1/ Revised      </t>
  </si>
  <si>
    <t>Table 7.5 - Gross Value Added at basic prices - sectoral real growth rates (% over previous year), 2019 - 2021</t>
  </si>
  <si>
    <t>Table 7.6 - Gross Value Added at basic prices - sectoral deflators (% over previous year), 2019 - 2021</t>
  </si>
  <si>
    <t>Table 7.7 - Expenditure on Gross Domestic Product at current market prices, 2019- 2021</t>
  </si>
  <si>
    <r>
      <t>2021</t>
    </r>
    <r>
      <rPr>
        <b/>
        <vertAlign val="superscript"/>
        <sz val="10"/>
        <rFont val="Arial"/>
        <family val="2"/>
      </rPr>
      <t xml:space="preserve"> 1</t>
    </r>
  </si>
  <si>
    <r>
      <t xml:space="preserve">                 Services </t>
    </r>
    <r>
      <rPr>
        <vertAlign val="superscript"/>
        <sz val="11"/>
        <rFont val="Arial"/>
        <family val="2"/>
      </rPr>
      <t>2</t>
    </r>
  </si>
  <si>
    <r>
      <t xml:space="preserve">  Statistical discrepancies </t>
    </r>
    <r>
      <rPr>
        <b/>
        <vertAlign val="superscript"/>
        <sz val="10"/>
        <rFont val="Arial"/>
        <family val="2"/>
      </rPr>
      <t>3</t>
    </r>
  </si>
  <si>
    <t xml:space="preserve">1/ Revised    </t>
  </si>
  <si>
    <t>2/ "Exports  and Import of services" from Bank of Mauritius (BOM), adjusted for "FISIM" and "GBC activities" by Statistics Mauritius</t>
  </si>
  <si>
    <t>Table 7.8- Expenditure on GDP at market prices - Growth rates (% over previous year), 2019 - 2021</t>
  </si>
  <si>
    <t>Table 7.9 - National Disposable Income and its appropriation at current prices, 2019 - 2021</t>
  </si>
  <si>
    <r>
      <t xml:space="preserve"> Taxes (net of subsidies) on production and imports </t>
    </r>
    <r>
      <rPr>
        <b/>
        <vertAlign val="superscript"/>
        <sz val="10"/>
        <rFont val="Arial"/>
        <family val="2"/>
      </rPr>
      <t>2</t>
    </r>
  </si>
  <si>
    <r>
      <t xml:space="preserve">               Taxes on products </t>
    </r>
    <r>
      <rPr>
        <vertAlign val="superscript"/>
        <sz val="10"/>
        <rFont val="Arial"/>
        <family val="2"/>
      </rPr>
      <t>3(a)</t>
    </r>
  </si>
  <si>
    <r>
      <t xml:space="preserve">               Other taxes on production </t>
    </r>
    <r>
      <rPr>
        <vertAlign val="superscript"/>
        <sz val="10"/>
        <rFont val="Arial"/>
        <family val="2"/>
      </rPr>
      <t>3(b)</t>
    </r>
  </si>
  <si>
    <r>
      <t xml:space="preserve">Net primary income from the rest of the world </t>
    </r>
    <r>
      <rPr>
        <b/>
        <vertAlign val="superscript"/>
        <sz val="10"/>
        <rFont val="Arial"/>
        <family val="2"/>
      </rPr>
      <t>4,5</t>
    </r>
  </si>
  <si>
    <r>
      <t xml:space="preserve">  Net transfer from the rest of the world </t>
    </r>
    <r>
      <rPr>
        <b/>
        <vertAlign val="superscript"/>
        <sz val="10"/>
        <rFont val="Arial"/>
        <family val="2"/>
      </rPr>
      <t>4</t>
    </r>
  </si>
  <si>
    <t>1/ Revised            2/ Source: Ministry of Finance, Economic Planning and Development</t>
  </si>
  <si>
    <t>3(a)/  include excise duties, import duties and value added tax</t>
  </si>
  <si>
    <t>3(b)/  include road tax, municipal rates, trading licences, etc.</t>
  </si>
  <si>
    <t>4/ Source: Bank of Mauritius (BOM)</t>
  </si>
  <si>
    <t>5/ Net primary income from BOM, adjusted for "FISIM"  and "GBC activities" by Statistics Mauritius</t>
  </si>
  <si>
    <t>Table 7.10 - Gross Fixed Capital Formation at current prices by type and use, 2019 - 2021</t>
  </si>
  <si>
    <t>Table 7.11 - Gross Fixed Capital Formation - Annual real growth rates (%) by type and use, 2019 - 2021</t>
  </si>
  <si>
    <t>Table 7.12 - Gross Fixed Capital Formation - Deflators (% over previous year), 2019 - 2021</t>
  </si>
  <si>
    <r>
      <t>Table 2.1 - Passenger traffic</t>
    </r>
    <r>
      <rPr>
        <b/>
        <vertAlign val="superscript"/>
        <sz val="11"/>
        <rFont val="Times New Roman"/>
        <family val="1"/>
      </rPr>
      <t xml:space="preserve">1 </t>
    </r>
    <r>
      <rPr>
        <b/>
        <sz val="11"/>
        <rFont val="Times New Roman"/>
        <family val="1"/>
      </rPr>
      <t>by</t>
    </r>
    <r>
      <rPr>
        <b/>
        <vertAlign val="superscript"/>
        <sz val="11"/>
        <rFont val="Times New Roman"/>
        <family val="1"/>
      </rPr>
      <t xml:space="preserve"> </t>
    </r>
    <r>
      <rPr>
        <b/>
        <sz val="11"/>
        <rFont val="Times New Roman"/>
        <family val="1"/>
      </rPr>
      <t>mode of travel - Island of Mauritius, 2009 - 2021</t>
    </r>
  </si>
  <si>
    <t>constituent islands of the Republic of Mauritius, direct transit and traffic between Islands of Rodrigues and Reunion.</t>
  </si>
  <si>
    <t>Table 12.1 -  Number of pre-primary schools, enrolment and personnel by district and sex, 2021</t>
  </si>
  <si>
    <t>Table 12.2 -  Number of pre-primary schools, enrolment and personnel by zone and sex, 2021</t>
  </si>
  <si>
    <r>
      <t>Table 12.3 - Primary Education</t>
    </r>
    <r>
      <rPr>
        <b/>
        <vertAlign val="superscript"/>
        <sz val="12"/>
        <rFont val="Times New Roman"/>
        <family val="1"/>
      </rPr>
      <t>1</t>
    </r>
    <r>
      <rPr>
        <b/>
        <sz val="12"/>
        <rFont val="Times New Roman"/>
        <family val="1"/>
      </rPr>
      <t xml:space="preserve"> - Number of schools, pupils, personnel and pupil/teacher ratio, 2017- 2021</t>
    </r>
  </si>
  <si>
    <t>Table 12.4 - Enrolment in primary schools by district and grade, 2021</t>
  </si>
  <si>
    <t>Table 12.5 - Enrolment in primary schools by type of administration, grade and sex, 2019 - 2021</t>
  </si>
  <si>
    <t>Table 12.6 - Certificate of Primary Education (CPE) examination/ Primary School Achievement Certificate (PSAC) Assessment results - Republic of Mauritius, 2007 - 2020/2021</t>
  </si>
  <si>
    <r>
      <t>1</t>
    </r>
    <r>
      <rPr>
        <sz val="11"/>
        <rFont val="Calibri"/>
        <family val="2"/>
        <scheme val="minor"/>
      </rPr>
      <t xml:space="preserve"> Excludes non-teaching staff, i.e Rector/Principal, etc.</t>
    </r>
  </si>
  <si>
    <r>
      <t xml:space="preserve">Table 14.1 - Total area </t>
    </r>
    <r>
      <rPr>
        <b/>
        <vertAlign val="superscript"/>
        <sz val="12"/>
        <rFont val="Times New Roman"/>
        <family val="1"/>
      </rPr>
      <t>1</t>
    </r>
    <r>
      <rPr>
        <b/>
        <sz val="12"/>
        <rFont val="Times New Roman"/>
        <family val="1"/>
      </rPr>
      <t xml:space="preserve"> classified by utilization</t>
    </r>
  </si>
  <si>
    <r>
      <t>Table 15.7 -Number of large establishments</t>
    </r>
    <r>
      <rPr>
        <b/>
        <vertAlign val="superscript"/>
        <sz val="11"/>
        <rFont val="Times New Roman"/>
        <family val="1"/>
      </rPr>
      <t>1</t>
    </r>
    <r>
      <rPr>
        <b/>
        <sz val="11"/>
        <rFont val="Times New Roman"/>
        <family val="1"/>
      </rPr>
      <t xml:space="preserve">  by Industry group, March 2018 - March 2021</t>
    </r>
  </si>
  <si>
    <r>
      <t xml:space="preserve">2018 </t>
    </r>
    <r>
      <rPr>
        <b/>
        <vertAlign val="superscript"/>
        <sz val="10"/>
        <rFont val="Times New Roman"/>
        <family val="1"/>
      </rPr>
      <t>2</t>
    </r>
  </si>
  <si>
    <r>
      <t xml:space="preserve">2019 </t>
    </r>
    <r>
      <rPr>
        <b/>
        <vertAlign val="superscript"/>
        <sz val="10"/>
        <rFont val="Times New Roman"/>
        <family val="1"/>
      </rPr>
      <t>2</t>
    </r>
  </si>
  <si>
    <r>
      <t xml:space="preserve">2020 </t>
    </r>
    <r>
      <rPr>
        <b/>
        <vertAlign val="superscript"/>
        <sz val="10"/>
        <rFont val="Times New Roman"/>
        <family val="1"/>
      </rPr>
      <t>3</t>
    </r>
  </si>
  <si>
    <r>
      <t xml:space="preserve">2021 </t>
    </r>
    <r>
      <rPr>
        <b/>
        <vertAlign val="superscript"/>
        <sz val="10"/>
        <rFont val="Times New Roman"/>
        <family val="1"/>
      </rPr>
      <t>3</t>
    </r>
  </si>
  <si>
    <t>Food products</t>
  </si>
  <si>
    <t>Wearing apparel</t>
  </si>
  <si>
    <t>Leather and related products</t>
  </si>
  <si>
    <t>Of which:   Footwear</t>
  </si>
  <si>
    <t>Wood and of products of wood and cork, except furniture; Articles of straw and plaiting materials</t>
  </si>
  <si>
    <t>Paper and paper products</t>
  </si>
  <si>
    <t>Printing and reproduction of recorded media</t>
  </si>
  <si>
    <t>Coke and refined petroleum products / Chemicals and chemical products / Basic pharmaceutical products and pharmaceutical preparations</t>
  </si>
  <si>
    <t>Rubber and plastic products</t>
  </si>
  <si>
    <t>Other non-metallic mineral products</t>
  </si>
  <si>
    <t>Basic metals</t>
  </si>
  <si>
    <t>Fabricated metal products, except machinery and equipment</t>
  </si>
  <si>
    <t>Computer, electronic and optical products</t>
  </si>
  <si>
    <t>Electrical equipment</t>
  </si>
  <si>
    <t>Machinery and equipment n.e.c.</t>
  </si>
  <si>
    <t>Motor vehicles, trailers and semi-trailers / Other transport equipment</t>
  </si>
  <si>
    <t xml:space="preserve">Furniture </t>
  </si>
  <si>
    <t>Of which:   Jewellery, bijouterie and related articles</t>
  </si>
  <si>
    <t>Repair and installation of machinery and equipment</t>
  </si>
  <si>
    <t>Industrial Sector</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</si>
  <si>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</si>
  <si>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 xml:space="preserve"> * Source: Survey of Employment and Earnings in Large (employing 10 or more persons) as at March of each year  </t>
  </si>
  <si>
    <r>
      <t>Table 16.1 - Total</t>
    </r>
    <r>
      <rPr>
        <b/>
        <vertAlign val="superscript"/>
        <sz val="11"/>
        <rFont val="Times New Roman"/>
        <family val="1"/>
      </rPr>
      <t xml:space="preserve">  1 </t>
    </r>
    <r>
      <rPr>
        <b/>
        <sz val="11"/>
        <rFont val="Times New Roman"/>
        <family val="1"/>
      </rPr>
      <t xml:space="preserve"> number of permits and floor area by type of building, 2016 - 2021</t>
    </r>
  </si>
  <si>
    <t>No.of</t>
  </si>
  <si>
    <t>Floor</t>
  </si>
  <si>
    <t>Type of building</t>
  </si>
  <si>
    <t>pemits</t>
  </si>
  <si>
    <t>area</t>
  </si>
  <si>
    <t>issued</t>
  </si>
  <si>
    <r>
      <t xml:space="preserve">(m </t>
    </r>
    <r>
      <rPr>
        <b/>
        <vertAlign val="superscript"/>
        <sz val="10"/>
        <rFont val="Times New Roman"/>
        <family val="1"/>
      </rPr>
      <t>2</t>
    </r>
    <r>
      <rPr>
        <b/>
        <sz val="10"/>
        <rFont val="Times New Roman"/>
        <family val="1"/>
      </rPr>
      <t>)</t>
    </r>
  </si>
  <si>
    <r>
      <t xml:space="preserve">(m </t>
    </r>
    <r>
      <rPr>
        <vertAlign val="superscript"/>
        <sz val="10"/>
        <rFont val="Times New Roman"/>
        <family val="1"/>
      </rPr>
      <t>2</t>
    </r>
    <r>
      <rPr>
        <sz val="11"/>
        <color theme="1"/>
        <rFont val="Calibri"/>
        <family val="2"/>
        <scheme val="minor"/>
      </rPr>
      <t>)</t>
    </r>
  </si>
  <si>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</si>
  <si>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</si>
  <si>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</si>
  <si>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</si>
  <si>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</si>
  <si>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</si>
  <si>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</si>
  <si>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</si>
  <si>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</si>
  <si>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</si>
  <si>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</si>
  <si>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</si>
  <si>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</si>
  <si>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</si>
  <si>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1"/>
        <color theme="1"/>
        <rFont val="Calibri"/>
        <family val="2"/>
        <scheme val="minor"/>
      </rPr>
      <t xml:space="preserve"> Includes new buildings and additions for which permits have been issued by Municipalities and District Councils</t>
    </r>
  </si>
  <si>
    <r>
      <t xml:space="preserve"> Table 16.2 - Total </t>
    </r>
    <r>
      <rPr>
        <b/>
        <vertAlign val="superscript"/>
        <sz val="11"/>
        <rFont val="Times New Roman"/>
        <family val="1"/>
      </rPr>
      <t>1</t>
    </r>
    <r>
      <rPr>
        <b/>
        <sz val="11"/>
        <rFont val="Times New Roman"/>
        <family val="1"/>
      </rPr>
      <t xml:space="preserve"> number of permits and floor area by  region, 2016 - 2021</t>
    </r>
  </si>
  <si>
    <t>Region</t>
  </si>
  <si>
    <t xml:space="preserve">Floor </t>
  </si>
  <si>
    <t>permits</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</si>
  <si>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</si>
  <si>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</si>
  <si>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</si>
  <si>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</si>
  <si>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</si>
  <si>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</si>
  <si>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</si>
  <si>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</si>
  <si>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</si>
  <si>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</si>
  <si>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</si>
  <si>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</si>
  <si>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</si>
  <si>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</si>
  <si>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</si>
  <si>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</si>
  <si>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</si>
  <si>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r>
      <t xml:space="preserve"> Table 16.3 - Total </t>
    </r>
    <r>
      <rPr>
        <b/>
        <vertAlign val="superscript"/>
        <sz val="11"/>
        <rFont val="Times New Roman"/>
        <family val="1"/>
      </rPr>
      <t>1</t>
    </r>
    <r>
      <rPr>
        <b/>
        <sz val="11"/>
        <rFont val="Times New Roman"/>
        <family val="1"/>
      </rPr>
      <t xml:space="preserve"> number of permits and floor area by  region for residential buildings, 2016 - 2021</t>
    </r>
  </si>
  <si>
    <t xml:space="preserve"> 1  Includes new buildings and additions for which permits have been issued by Municipalities and District Councils</t>
  </si>
  <si>
    <r>
      <t xml:space="preserve">'Table 16.4 -  Number </t>
    </r>
    <r>
      <rPr>
        <b/>
        <vertAlign val="superscript"/>
        <sz val="11"/>
        <rFont val="Times New Roman"/>
        <family val="1"/>
      </rPr>
      <t>1</t>
    </r>
    <r>
      <rPr>
        <b/>
        <sz val="11"/>
        <rFont val="Times New Roman"/>
        <family val="1"/>
      </rPr>
      <t xml:space="preserve"> of permits and floor area by region for non - residential buildings, 2016 - 2021</t>
    </r>
  </si>
  <si>
    <r>
      <t xml:space="preserve">Table 16.5 - Number of permits for residential buildings </t>
    </r>
    <r>
      <rPr>
        <b/>
        <vertAlign val="superscript"/>
        <sz val="12"/>
        <rFont val="Times New Roman"/>
        <family val="1"/>
      </rPr>
      <t>1</t>
    </r>
    <r>
      <rPr>
        <b/>
        <sz val="12"/>
        <rFont val="Times New Roman"/>
        <family val="1"/>
      </rPr>
      <t xml:space="preserve"> by range of floor area, 2016 - 2021</t>
    </r>
  </si>
  <si>
    <t xml:space="preserve">  Range of floor
 area              (sq mts)</t>
  </si>
  <si>
    <t xml:space="preserve"> Less than 65</t>
  </si>
  <si>
    <t xml:space="preserve"> 65-139</t>
  </si>
  <si>
    <t xml:space="preserve"> 140-299</t>
  </si>
  <si>
    <t xml:space="preserve"> 300-499</t>
  </si>
  <si>
    <t xml:space="preserve"> 500 &amp; over</t>
  </si>
  <si>
    <t xml:space="preserve">   1  Includes new buildings and additions</t>
  </si>
  <si>
    <t>Source: Ministry of Finance, Economic Planning &amp; Development</t>
  </si>
  <si>
    <t>1/ revised</t>
  </si>
  <si>
    <t>Annual Digest of Statistics - 2021</t>
  </si>
  <si>
    <t>Evolution of the resident population of the Republic of Mauritius as from the 2011 census to 1st July 2021</t>
  </si>
  <si>
    <t>Growth of the resident population and vital statistics - Republic of Mauritius, 2011 - 2021</t>
  </si>
  <si>
    <t>Growth of the resident population and vital statistics - Island of Mauritius, 2011 - 2021</t>
  </si>
  <si>
    <t>Growth of the resident population and vital statistics - Island of Rodrigues, 2011 - 2021</t>
  </si>
  <si>
    <t>Population and vital statistics - Republic of Mauritius, 1985 - 2021</t>
  </si>
  <si>
    <t>Population and vital statistics - Island of Mauritius, 1979 - 2021</t>
  </si>
  <si>
    <t>Population and vital statistics - Island of Rodrigues, 1985 - 2021</t>
  </si>
  <si>
    <t>Population and vital statistics rates - Republic of Mauritius, 1985 - 2021</t>
  </si>
  <si>
    <t>Population and vital statistics rates - Island of Rodrigues, 1985 - 2021</t>
  </si>
  <si>
    <t>Registered vital statistics by sex - Republic of Mauritius, 2001 - 2021</t>
  </si>
  <si>
    <t>Vital statistics by month of registration - Republic of Mauritius and Island of Mauritius, 2021</t>
  </si>
  <si>
    <t>Marriages by type of marriage celebration and month - Republic of Mauritius, 2021</t>
  </si>
  <si>
    <t>Marriages by type of marriage celebration and district - Republic of Mauritius, 2021</t>
  </si>
  <si>
    <t>Deaths by age group and sex - Republic of Mauritius, Island of Mauritius and Island of Rodrigues, 2021</t>
  </si>
  <si>
    <t>Infant deaths by age and sex - Republic of Mauritius, Island of Mauritius and Island of Rodrigues, 2021</t>
  </si>
  <si>
    <t>Deaths by cause - Republic of Mauritius, 2021</t>
  </si>
  <si>
    <t>Deaths by cause - Island of Mauritius, 2021</t>
  </si>
  <si>
    <t>Deaths by cause - Island of Rodrigues, 2021</t>
  </si>
  <si>
    <t>Passenger traffic- Island of Mauritius,by country of embarkation or country of disembarkation, 2021</t>
  </si>
  <si>
    <t>Sectoral Balance Sheet of Bank of Mauritius, 2019-2021</t>
  </si>
  <si>
    <t>Gross Official International Reserves, 2017-2021</t>
  </si>
  <si>
    <t>Components and sources of Monetary Base: December 2017 - December 2021</t>
  </si>
  <si>
    <t xml:space="preserve"> Bank Loans to Other Nonfinancial Corporations, Households and Other Sectors1:  2018- 2021</t>
  </si>
  <si>
    <t>Maubank  2016 - 2021</t>
  </si>
  <si>
    <t>Assets and Liabilities of the Mauritius Housing Company Ltd.  (at end of Dec), 2016 - 2021</t>
  </si>
  <si>
    <t>Distribution of assets of Insurance Companies -  Year 2017-2021</t>
  </si>
  <si>
    <t>Distribution of Equity and Liabilities of Insurance Companies - Year 2017-2021</t>
  </si>
  <si>
    <t>Monthly Consumer Price Index, July 2007 - December 2021</t>
  </si>
  <si>
    <t>Inflation rate (%), 1975 - 2021</t>
  </si>
  <si>
    <t>Monthly sub-indices by division of consumption expenditure, January-  December 2021</t>
  </si>
  <si>
    <t>Internal purchasing power of the rupee, (1994 - 2021)</t>
  </si>
  <si>
    <t>Summary of External Trade, 2015 - 2021</t>
  </si>
  <si>
    <t>Exports of goods by section, 2015 - 2021</t>
  </si>
  <si>
    <t>Domestic exports by main commodities by section, 2015 - 2021</t>
  </si>
  <si>
    <t>Exports of goods by main countries of destination, 2015 - 2021</t>
  </si>
  <si>
    <t>Total imports by section / main commodities, 2015 - 2021</t>
  </si>
  <si>
    <t>Imports of selected commodities, quantity, 2015 - 2021</t>
  </si>
  <si>
    <t>Total imports by main countries of origin, 2015 - 2021</t>
  </si>
  <si>
    <t>Minimum wages per month as prescribed by Ministry of Labour, Human Resource Development and Training for specified occupations in principal industries, 2017 - 2021</t>
  </si>
  <si>
    <t>Number of pre-primary schools, enrolment and personnel by district and sex, 2021</t>
  </si>
  <si>
    <t>Number of pre-primary schools, enrolment and personnel by zone and sex, 2021</t>
  </si>
  <si>
    <t>Primary Education - Number of schools, pupils, personnel and pupil/teacher ratio, 2016-2021</t>
  </si>
  <si>
    <t>Enrolment in primary schools by district and grade, 2021</t>
  </si>
  <si>
    <t>Enrolment in primary schools by type of administration, grade and sex, 2018 - 2021 - Republic of Mauritius</t>
  </si>
  <si>
    <t>Certificate of Primary Education (CPE) examination results - Primary School Achievement Certificate (PSAC) Assessment results - Republic of Mauritius, 2007 - 2021</t>
  </si>
  <si>
    <t>Secondary Education - Number of schools, pupils, personnel and pupil/teacher ratio, 2016 - 2021</t>
  </si>
  <si>
    <t>Enrolment in secondary schools (general stream) by geographical district and grade, 2021</t>
  </si>
  <si>
    <t>Enrolment in secondary schools (academic stream) by zone and grade, 2021</t>
  </si>
  <si>
    <t xml:space="preserve">Enrolment in secondary schools (general stream) by type of administration, grade and sex,  2018 - 2021, Republic of Mauritius </t>
  </si>
  <si>
    <t>Cambridge School Certificate (SC) examination results - Republic of Mauritius, 2009 - 2021</t>
  </si>
  <si>
    <t>Cambridge Higher School Certificate (HSC) examination results - Republic of Mauritius, 2008 - 2021</t>
  </si>
  <si>
    <t>Effective area under cultivation (hectares), 2015 - 2021</t>
  </si>
  <si>
    <t>Agriculture : production of main crops, 2015 - 2021</t>
  </si>
  <si>
    <t>Fisheries statistics, 2015 - 2021</t>
  </si>
  <si>
    <t>Livestock slaughtered, 2016 - 2021</t>
  </si>
  <si>
    <t>Sugar industry - cane cultivation, 2014 - 2021</t>
  </si>
  <si>
    <t>Sugar manufacture, 2015 - 2021</t>
  </si>
  <si>
    <t>Industry: Production of selected commodities,  2014 - 2021</t>
  </si>
  <si>
    <t>Energy &amp; Water Indicators, 2016 - 2021</t>
  </si>
  <si>
    <t>Energy balance, 2021</t>
  </si>
  <si>
    <t>Table 15.12 - Evolution of Plant effective capacity and Electricity generation, 2016 - 2021</t>
  </si>
  <si>
    <t>Average monthly potable water production (Mm3), 2016-2021 (Island of Mauritius)</t>
  </si>
  <si>
    <t>Total number of permits and floor area by type of building, 2016 - 2021</t>
  </si>
  <si>
    <t>Total number of permits and floor area by region, 2016 - 2021</t>
  </si>
  <si>
    <t>Total number of permits and floor area by region for residential buildings, 2016 - 2021</t>
  </si>
  <si>
    <t>Total number of permits and floor area by region for non-residential buildings, 2016 - 2021</t>
  </si>
  <si>
    <t>Number of permits for residential buildings by range of floor area, 2016 - 2021</t>
  </si>
  <si>
    <t>Monthly Construction Price Index by input categories, January -  December 2021</t>
  </si>
  <si>
    <t>Monthly Construction Price Index by work categories, January - December 2021</t>
  </si>
  <si>
    <t>Monthly mean temperature 2011 - 2021</t>
  </si>
  <si>
    <t>Monthly mean maximum temperature 2011 - 2021</t>
  </si>
  <si>
    <t>Monthly mean minimum temperature 2011 - 2021</t>
  </si>
  <si>
    <t>Monthly mean rainfall, 2018 - 2021</t>
  </si>
  <si>
    <t xml:space="preserve">Forest area by category, 2011 - 2021     </t>
  </si>
  <si>
    <t>Forest plantations by type of plants, 2010 - 2021</t>
  </si>
  <si>
    <t>Local production logs, poles and fuelwood, 2011 - 2021</t>
  </si>
  <si>
    <t>Total emissions and removals of greenhouse gases, 2017 - 2021</t>
  </si>
  <si>
    <t>Disposal of Solid waste  by type at Mare Chicose landfill site, 2014 - 2021</t>
  </si>
  <si>
    <t>Estimated resident population of Mauritius as at 31st December 2020 &amp; 2021</t>
  </si>
  <si>
    <t>Estimated resident population by geographical district, sex and density - Republic of Mauritius, 2020 &amp; 2021 (Mid-year estimates)</t>
  </si>
  <si>
    <t>Estimated resident population by geographical district, sex and density - Republic of Mauritius, 2020 &amp; 2021 (End of year estimates)</t>
  </si>
  <si>
    <t>Estimated resident population by urban/rural residence and sex - Republic of Mauritius, 2020&amp; 2021 (Mid-year estimates)</t>
  </si>
  <si>
    <t>Estimated resident population by urban/rural residence and sex - Republic of Mauritius, 2020 &amp; 2021 (End of  year estimates)</t>
  </si>
  <si>
    <t>Estimated resident population by age group and sex - Republic of Mauritius, 2020 &amp; 2021 (Mid-year estimates)</t>
  </si>
  <si>
    <t>Estimated resident population by age group and sex - Island of Mauritius, 2020 &amp; 2021 (Mid-year estimates)</t>
  </si>
  <si>
    <t>Distribution of the resident population by selected age group and sex - Republic of Mauritius, 2020 &amp; 2021(Mid-year estimates)</t>
  </si>
  <si>
    <t>Distribution of the resident population by selected age group and sex - Island of Mauritius, 2020 &amp; 2021 (Mid-year estimates)</t>
  </si>
  <si>
    <t>Rate of increase of the population of Mauritius compared with other countries, 2010 - 2020</t>
  </si>
  <si>
    <t>Registered vital statistics by geographical district - Republic of Mauritius, 2020 &amp;  2021</t>
  </si>
  <si>
    <t>Age specific fertility rates by age of mother and live birth order - Republic of Mauritius, 2020 &amp; 2021</t>
  </si>
  <si>
    <t>Age specific fertility rates by age of mother and live birth order - Island of Mauritius, 2020 &amp; 2021</t>
  </si>
  <si>
    <t>Fertility rates - Republic of Mauritius and Island of Mauritius, 2020 &amp; 2021</t>
  </si>
  <si>
    <t>Monthly occupancy rates in large hotels, 2020 &amp; 2021</t>
  </si>
  <si>
    <t>Earnings per month for typical occupations in selected industries (excluding Government),  2020 - 2021</t>
  </si>
  <si>
    <t>Average wages/salaries per month of selected occupations in Government Services, 2020 - 2021</t>
  </si>
  <si>
    <t>Electricity sold by type of tariff, 2020 - 2021</t>
  </si>
  <si>
    <t>Water sales by tariff of subscriber, 2020-2021 ( Island of Mauritius )</t>
  </si>
  <si>
    <t>Main environment indicators, 2020 and 2021</t>
  </si>
  <si>
    <t>Volume of waste water treated  by public treatment stations and by type of treatment, 2011 - 2020</t>
  </si>
  <si>
    <t>Consumption of controlled ozone-depleting substances by type of substances, 2011 - 2020</t>
  </si>
  <si>
    <t>Population and vital statistics rates - Island of Mauritius, 1980 - 2021</t>
  </si>
  <si>
    <t>1.20</t>
  </si>
  <si>
    <t>Under one year mortality rates - Republic of Mauritius, Island of Mauritius &amp; Island of Rodrigues, 2012 - 2021</t>
  </si>
  <si>
    <t>Projections of the resident population by sex - Republic of Mauritius, 2021- 2061</t>
  </si>
  <si>
    <t>Includes traffic between Islands of Mauritius and Rodrigues and cruise travellers, but excludes traffic from other</t>
  </si>
  <si>
    <t>For the periods March 2020 to end of September 2020 and March 2021 to end of December 2021, occupancy rate excludes number of nights spent in hotels which were used as quarantine centres</t>
  </si>
  <si>
    <t>Large hotels are well established beach hotels with more than 80 rooms</t>
  </si>
  <si>
    <t>Passenger traffic - Island of Mauritius, 2009 - 2021</t>
  </si>
  <si>
    <t>Tourist arrivals by mode of transport and tourist nights spent during period, 2010 - 2021</t>
  </si>
  <si>
    <t>Tourist arrivals by country of residence, 2014 - 2021</t>
  </si>
  <si>
    <t>Hotels, rooms and bed places, 2011 - 2021</t>
  </si>
  <si>
    <t>Tourist nights by country of residence of tourist, 2014 - 2021</t>
  </si>
  <si>
    <t>Health Infrastucture and selected personnel  (as at 31st December) -Republic of Mauritius, 2017 -2021</t>
  </si>
  <si>
    <t>Statistics of government hospitals - Island of Mauritius, 2015 - 2021</t>
  </si>
  <si>
    <t>Notifiable, contagious or communicable diseases - Republic of Mauritius, 2019  - 2021</t>
  </si>
  <si>
    <t>Budgetary Central Government Operations, 2015/16 - 2020/21</t>
  </si>
  <si>
    <t>Budgetary Central Government Revenue, 2015/16 - 2020/21</t>
  </si>
  <si>
    <t>Budgetary Central Government Expense by economic type and Acquisition of nonfinancial assets, 2015/16 - 2020/21</t>
  </si>
  <si>
    <t>Budgetary Central Government Expenditure by function,  2015/16 - 2020/21</t>
  </si>
  <si>
    <t>Income tax - Individuals: Analysis by range of net income, years of assessment, 2018/19 - 2021/22</t>
  </si>
  <si>
    <t>Income tax - Companies: Analysis by range of Gross income, years of assessment, 2017/18 - 2020/21</t>
  </si>
  <si>
    <t xml:space="preserve">  (at end of Dec), 2016-2021</t>
  </si>
  <si>
    <t xml:space="preserve">  (at end of Dec), 2018-2021</t>
  </si>
  <si>
    <t>Foreign exchange rates, 2017 - 2021 (end of the month)</t>
  </si>
  <si>
    <t>Assets and liabilities of Development Bank of Mauritius Ltd. (at end of June), 2016 - 2021</t>
  </si>
  <si>
    <t>Assets and Liabilities of the Sugar Insurance Fund Board, (at end of December), 2018 -2021</t>
  </si>
  <si>
    <t>Main National Accounts aggregates, 2019 - 2021</t>
  </si>
  <si>
    <t>Growth rates and ratios, 2019 - 2021</t>
  </si>
  <si>
    <t>Gross Value Added by industry group at current basic prices, 2019 - 2021</t>
  </si>
  <si>
    <t>Gross Value added by industry group at current basic prices for General Government, 2019 - 2021</t>
  </si>
  <si>
    <t>Gross Value Added at current basic prices - sectoral real growth rates (% over previous year), 2019 - 2020</t>
  </si>
  <si>
    <t>Gross Value Added at current prices - sectoral deflators (% over previous year), 2019 - 2021</t>
  </si>
  <si>
    <t>Expenditure on Gross Domestic product at current prices, 2019- 2021</t>
  </si>
  <si>
    <t>Expenditure on GDP at current market prices - Growth rates (% over previous year), 2019 - 2021</t>
  </si>
  <si>
    <t>National Disposable Income and its appropriation at current prices, 2019 - 2021</t>
  </si>
  <si>
    <t>7.10</t>
  </si>
  <si>
    <t xml:space="preserve">Gross Fixed Capital Formation at current prices by type and use, 2019-2021
</t>
  </si>
  <si>
    <t>Gross Fixed Capital Formation - Annual real growth rates (%) by type and use, 2019 - 2021</t>
  </si>
  <si>
    <t>Gross Fixed Capital Formation - Deflators (% over previous year), 2019 - 2021</t>
  </si>
  <si>
    <t>Gross  Fixed Capital Formation by industrial use and sector, 2018 - 2021</t>
  </si>
  <si>
    <t xml:space="preserve"> Balance of Payments calendar year of 2018 -2021</t>
  </si>
  <si>
    <t>Quarterly Gross Value Added by industry group at current basic prices, Q1 2018 - Q4 2021</t>
  </si>
  <si>
    <t>Quarterly  Gross Value Added - sectoral growth rates (% over corresponding period of previous year ),  Q1 2018 - Q4 2021</t>
  </si>
  <si>
    <t>Quarterly  expenditure on Gross Domestic Product at current  market prices,  Q1 2018 - Q4 2021</t>
  </si>
  <si>
    <t>Expenditure on GDP at market prices - Growth rates ( % over corresponding period of previous year) , Q1 2018 - Q4 2021</t>
  </si>
  <si>
    <t>Price indices of exports and imports and terms of trade, 2019 - 2021</t>
  </si>
  <si>
    <t>Annual % change in prices of Imports by section, 2019 - 2021</t>
  </si>
  <si>
    <t>EOE exports by main section / commodity, 2016 - 2020</t>
  </si>
  <si>
    <t>EOE exports by main countries of destination, 2016 - 2021</t>
  </si>
  <si>
    <t>9.10</t>
  </si>
  <si>
    <t>EOE imports by main section / commodity, 2016- 2021</t>
  </si>
  <si>
    <t>Labour force, Employment and Unemployment, 16 years and over, 2014 - 2021</t>
  </si>
  <si>
    <t>Employment in large establishments by major industrial group, March 2019 - March 2021</t>
  </si>
  <si>
    <t>Employment in large establishments by sector, March 2019 - March 2021</t>
  </si>
  <si>
    <t>Average monthly earnings in large establishments by industrial group, March 2019 - March 2021</t>
  </si>
  <si>
    <t>10.10</t>
  </si>
  <si>
    <t>Minimum and maximum salary rates per month of specified occupations in Ministry/Department,  2021</t>
  </si>
  <si>
    <t>Social Benefits, Republic of Mauritius, 2017 /18 - 2020/21</t>
  </si>
  <si>
    <t>Social Benefits, Island of Mauritius, 2017 /18 - 2020/21</t>
  </si>
  <si>
    <t>Social Benefits, Island of Rodrigues, 2017 /18 - 2020/21</t>
  </si>
  <si>
    <t>Contribution to the National Pensions Fund (NPF), Republic of Mauritius, 2017 /18 - 2020/21</t>
  </si>
  <si>
    <t>Contribution to the National Savings Fund (NSF), Republic of Mauritius, 2017 /18 - 2020/21</t>
  </si>
  <si>
    <t>University of Mauritius - Enrolment by course level, faculty, sex and year of study, 2020/2021</t>
  </si>
  <si>
    <t xml:space="preserve"> University of Technology - Mauritius: Enrolment by school, course level, year of study and sex, 2020/2021</t>
  </si>
  <si>
    <t>12.13 (a)</t>
  </si>
  <si>
    <t xml:space="preserve"> Mauritius Institute of Education - Enrolment by course level, mode of study (full-time) and sex, 2020/2021</t>
  </si>
  <si>
    <t>12.15 (a)</t>
  </si>
  <si>
    <t>Mauritius Institute of Education - Enrolment by course level, mode of study (part-time) and sex, 2020/2021</t>
  </si>
  <si>
    <t>12.15 (b)</t>
  </si>
  <si>
    <t>Mahatma Gandhi Institute/Rabindranath Tagore Institute - Enrolment by course level, mode of study and sex, 2020/2021</t>
  </si>
  <si>
    <t>Universite des Mascareignes -Enrolment by field, year of study and sex, 2020/2021</t>
  </si>
  <si>
    <t>12.20</t>
  </si>
  <si>
    <t>Enrolment at Tertiary Education Level, both Locally &amp; Overseas, by Source and Field of Study, as at December 2020</t>
  </si>
  <si>
    <t>12.13 (b)</t>
  </si>
  <si>
    <t>University of Technology - Mauritius : Enrolment by mode of study, school and sex, 2020/2021</t>
  </si>
  <si>
    <t>Motor vehicles registered, 2018 - 2021</t>
  </si>
  <si>
    <t>Registration of new motor vehicles, 2018- 2021</t>
  </si>
  <si>
    <t>Registration of  second-hand motor vehicles, 2018 - 2020</t>
  </si>
  <si>
    <t>Motor vehicles off the road, 2018 - 2021</t>
  </si>
  <si>
    <t>Bus operational statistics, 2017- 202</t>
  </si>
  <si>
    <t>Road traffic accidents, motor vehicles involved and casualties, 2017 - 2021</t>
  </si>
  <si>
    <t>Sea transport, 2018-2021</t>
  </si>
  <si>
    <t>Air transport, 2018-2021</t>
  </si>
  <si>
    <t>12.10</t>
  </si>
  <si>
    <t>Table 15.9 - Productivity and unit labour cost indices (Manufacturing Sector), 2007-2020</t>
  </si>
  <si>
    <t xml:space="preserve"> Capital index         (C)</t>
  </si>
  <si>
    <t xml:space="preserve">  Labour cost index (D)</t>
  </si>
  <si>
    <t xml:space="preserve">  Labour productivity index (A/B)</t>
  </si>
  <si>
    <t xml:space="preserve">  Capital productivity index (A/C)</t>
  </si>
  <si>
    <t xml:space="preserve">  Unit labour cost index (D/A)</t>
  </si>
  <si>
    <t>Index  Year 2018 = 100</t>
  </si>
  <si>
    <t>Productivity and unit labour cost indices (Manufacturing Sector), 2007-2020</t>
  </si>
  <si>
    <t>Table 6.6:  Principal Interest Rates: December  2019 - December 2020</t>
  </si>
  <si>
    <t>(As on the last day of the month)</t>
  </si>
  <si>
    <t>I. LENDING</t>
  </si>
  <si>
    <t xml:space="preserve">    Bank of Mauritius</t>
  </si>
  <si>
    <r>
      <t xml:space="preserve">      Key  Repo Rate </t>
    </r>
    <r>
      <rPr>
        <vertAlign val="superscript"/>
        <sz val="9.5"/>
        <color indexed="8"/>
        <rFont val="Times New Roman"/>
        <family val="1"/>
      </rPr>
      <t>1</t>
    </r>
  </si>
  <si>
    <t xml:space="preserve">    Banks</t>
  </si>
  <si>
    <t xml:space="preserve">     A. Prime Lending Rate</t>
  </si>
  <si>
    <t>5.50-8.35</t>
  </si>
  <si>
    <t>4.00-6.85</t>
  </si>
  <si>
    <t xml:space="preserve">     B. Sectoral Rates</t>
  </si>
  <si>
    <t>2.00-20.40</t>
  </si>
  <si>
    <t>0.85-16.75</t>
  </si>
  <si>
    <t>2.35-16.75</t>
  </si>
  <si>
    <t>6.35-9.35</t>
  </si>
  <si>
    <t>4.85-7.85</t>
  </si>
  <si>
    <t>2.35-20.40</t>
  </si>
  <si>
    <t>5.85-16.75</t>
  </si>
  <si>
    <t>1.50-16.75</t>
  </si>
  <si>
    <t>5.35-16.75</t>
  </si>
  <si>
    <t>3.85-17.25</t>
  </si>
  <si>
    <t>2.00-17.25</t>
  </si>
  <si>
    <t>1.50-15.75</t>
  </si>
  <si>
    <t>3.50-16.75</t>
  </si>
  <si>
    <t>4.75-16.75</t>
  </si>
  <si>
    <t>3.25-16.75</t>
  </si>
  <si>
    <t>5.35-17.25</t>
  </si>
  <si>
    <t>5.10-16.75</t>
  </si>
  <si>
    <t>2. Households</t>
  </si>
  <si>
    <t>2.00-24.00</t>
  </si>
  <si>
    <t>1.15-24.00</t>
  </si>
  <si>
    <t>Of which: Housing</t>
  </si>
  <si>
    <t>2.00-13.00</t>
  </si>
  <si>
    <t>2.00-10.25</t>
  </si>
  <si>
    <t>3. Other Financial Corporations (excluding financial GBC1s)</t>
  </si>
  <si>
    <t>3.30-16.55</t>
  </si>
  <si>
    <t>1.50-15.00</t>
  </si>
  <si>
    <t>4. Financial GBC1s</t>
  </si>
  <si>
    <t>6.50-9.35</t>
  </si>
  <si>
    <t>3.60-7.85</t>
  </si>
  <si>
    <t>5. Nonfinancial GBC1s</t>
  </si>
  <si>
    <t>5.35-9.35</t>
  </si>
  <si>
    <t>4.10-7.85</t>
  </si>
  <si>
    <t>6. GBC2s</t>
  </si>
  <si>
    <t>7. Public Nonfinancial corporations</t>
  </si>
  <si>
    <t>9.35-16.75</t>
  </si>
  <si>
    <t>DEPOSITS *</t>
  </si>
  <si>
    <t>1. Savings</t>
  </si>
  <si>
    <t>1.20-1.95</t>
  </si>
  <si>
    <t>0.15-0.60</t>
  </si>
  <si>
    <t>2. Time</t>
  </si>
  <si>
    <t xml:space="preserve">     Call</t>
  </si>
  <si>
    <t xml:space="preserve">     7 Days' Notice</t>
  </si>
  <si>
    <t>0.10-1.75</t>
  </si>
  <si>
    <t>0.00-0.25</t>
  </si>
  <si>
    <t xml:space="preserve">     Exceeding 7 Days &amp; Up to 1 Month</t>
  </si>
  <si>
    <t>0.50-3.15</t>
  </si>
  <si>
    <t>0.05-0.40</t>
  </si>
  <si>
    <t xml:space="preserve">     Exceeding 1 Month &amp; Up to 3 Months</t>
  </si>
  <si>
    <t>0.30-3.00</t>
  </si>
  <si>
    <t>0.10-0.50</t>
  </si>
  <si>
    <t xml:space="preserve">     Exceeding 3 Months &amp; Up to 6 Months</t>
  </si>
  <si>
    <t>0.30-3.50</t>
  </si>
  <si>
    <t>0.10-0.60</t>
  </si>
  <si>
    <t xml:space="preserve">     Exceeding 6 Months &amp; Up to 12 Months</t>
  </si>
  <si>
    <t>1.10-3.95</t>
  </si>
  <si>
    <t>0.05-1.90</t>
  </si>
  <si>
    <t xml:space="preserve">     Exceeding 12 Months &amp; Up to 18 Months</t>
  </si>
  <si>
    <t>1.25-3.45</t>
  </si>
  <si>
    <t>0.35-2.50</t>
  </si>
  <si>
    <t xml:space="preserve">     Exceeding 18 Months &amp; Up to 24 Months</t>
  </si>
  <si>
    <t>1.50-4.05</t>
  </si>
  <si>
    <t>0.25-2.50</t>
  </si>
  <si>
    <t xml:space="preserve">     Exceeding 24 Months &amp; Up to 36 Months</t>
  </si>
  <si>
    <t>1.80-3.80</t>
  </si>
  <si>
    <t>0.20-2.50</t>
  </si>
  <si>
    <t xml:space="preserve">     Exceeding 36 Months &amp; Up to 48 Months</t>
  </si>
  <si>
    <t>2.05-3.68</t>
  </si>
  <si>
    <t>0.40-2.60</t>
  </si>
  <si>
    <t xml:space="preserve">     Exceeding 48 Months &amp; Up to 60 Months</t>
  </si>
  <si>
    <t>2.85-4.92</t>
  </si>
  <si>
    <t>0.95-2.08</t>
  </si>
  <si>
    <t xml:space="preserve">     Exceeding 60 Months</t>
  </si>
  <si>
    <t>2.30-4.00</t>
  </si>
  <si>
    <t>1.18-2.00</t>
  </si>
  <si>
    <t>Source : Monthly Statistical Bulletin of Bank of Mauritius</t>
  </si>
  <si>
    <r>
      <t xml:space="preserve">1 </t>
    </r>
    <r>
      <rPr>
        <sz val="8"/>
        <rFont val="Times New Roman"/>
        <family val="1"/>
      </rPr>
      <t>The  Key Repo Rate is used as the key policy rate of the Bank of Mauritius.</t>
    </r>
  </si>
  <si>
    <t xml:space="preserve">*  Effective January 2017, data refers to interest rates on new rupee deposits during the month. Consequently, </t>
  </si>
  <si>
    <t xml:space="preserve">   data is not strictly comparable prior to January 2017.</t>
  </si>
  <si>
    <t>Principal Interest Rates: December  2019 - December 2020</t>
  </si>
  <si>
    <t>Labour index (B)</t>
  </si>
  <si>
    <t>Note: The indices have been computed using GDP and Vadded based on the results of the 2018 CEA</t>
  </si>
  <si>
    <t>Output index (valueadded) (A)</t>
  </si>
  <si>
    <t xml:space="preserve"> Enrolment in Post-Secondary Institutions, 2020/2021</t>
  </si>
  <si>
    <t>Number of large establishments1  by Industry group, March 2018 - March 2021</t>
  </si>
  <si>
    <t>Base period: Year 2018=100</t>
  </si>
  <si>
    <t>NSIC</t>
  </si>
  <si>
    <t>1st Qr.</t>
  </si>
  <si>
    <t>2nd Qr.</t>
  </si>
  <si>
    <t>3rd Qr.</t>
  </si>
  <si>
    <t>4th Qr.</t>
  </si>
  <si>
    <t>Year Average</t>
  </si>
  <si>
    <t>10-33</t>
  </si>
  <si>
    <t>Total manufacturing</t>
  </si>
  <si>
    <t>10/11</t>
  </si>
  <si>
    <t>Food products and beverages</t>
  </si>
  <si>
    <t>16/17</t>
  </si>
  <si>
    <t>Wood and products of wood &amp; cork; articles of straw and plaiting materials/ Paper and paper products</t>
  </si>
  <si>
    <t>Chemicals and chemical products</t>
  </si>
  <si>
    <t>Fabricated metal products</t>
  </si>
  <si>
    <t xml:space="preserve"> Manufacture of Computer, Electronic and Optical Products</t>
  </si>
  <si>
    <t>Machinery and equipment, n.e.c</t>
  </si>
  <si>
    <t>Motor vehicles, trailers and semi-trailers</t>
  </si>
  <si>
    <t>Other transport equipment</t>
  </si>
  <si>
    <t>Furniture</t>
  </si>
  <si>
    <t>Other products</t>
  </si>
  <si>
    <t>10-11</t>
  </si>
  <si>
    <t>Total food products &amp; beverages</t>
  </si>
  <si>
    <t>101-108</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</si>
  <si>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</si>
  <si>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</si>
  <si>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</si>
  <si>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</si>
  <si>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</si>
  <si>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</si>
  <si>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</si>
  <si>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</si>
  <si>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</si>
  <si>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</si>
  <si>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</si>
  <si>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</si>
  <si>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</si>
  <si>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</si>
  <si>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</si>
  <si>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</si>
  <si>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</si>
  <si>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</si>
  <si>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</si>
  <si>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Distilled potable alcoholic beverages</t>
  </si>
  <si>
    <t>Wines</t>
  </si>
  <si>
    <t>Malt liquors and malt including non alcoholic beer</t>
  </si>
  <si>
    <t>Soft drinks, mineral waters and other bottled waters</t>
  </si>
  <si>
    <t xml:space="preserve"> Table 15.8 (a)  - Quarterly &amp; yearly indices of the Manufacturing sector by industry group, 1st Quarter 2020 - 2nd Quarter 2022</t>
  </si>
  <si>
    <t>Table 15.8 (b)- Quarterly &amp; yearly indices for the Manufacturing of Food Products &amp; Beverages by industry group, 1st Quarter 2020 - 2nd Quarter 2022</t>
  </si>
  <si>
    <t>Quarterly &amp; yearly indices for the Manufacturing of Food Products &amp; Beverages by industry group, 1st Quarter 2020 - 2nd Quarter 2022</t>
  </si>
  <si>
    <t>13.10</t>
  </si>
  <si>
    <t>Table 13.9 - Telephone service (end of period), 2016 - 2020</t>
  </si>
  <si>
    <t>Total line capacity of local exchanges</t>
  </si>
  <si>
    <t>000</t>
  </si>
  <si>
    <r>
      <t xml:space="preserve">657.5 </t>
    </r>
    <r>
      <rPr>
        <vertAlign val="superscript"/>
        <sz val="10"/>
        <rFont val="Times New Roman"/>
        <family val="1"/>
      </rPr>
      <t>1</t>
    </r>
  </si>
  <si>
    <t>Fixed telephone lines in operation</t>
  </si>
  <si>
    <t>Cellular mobile telephone subscribers</t>
  </si>
  <si>
    <t>Number of local calls from fixed telephone</t>
  </si>
  <si>
    <t>Mn</t>
  </si>
  <si>
    <t>Number of local calls from mobile telephone</t>
  </si>
  <si>
    <t>International outgoing telephone traffic volume :</t>
  </si>
  <si>
    <t xml:space="preserve">From fixed telephone </t>
  </si>
  <si>
    <t>Mn minutes</t>
  </si>
  <si>
    <t xml:space="preserve">From mobile cellular telephone </t>
  </si>
  <si>
    <r>
      <rPr>
        <vertAlign val="superscript"/>
        <sz val="10"/>
        <rFont val="Times New Roman"/>
        <family val="1"/>
      </rPr>
      <t xml:space="preserve">1 </t>
    </r>
    <r>
      <rPr>
        <sz val="10"/>
        <rFont val="Times New Roman"/>
        <family val="1"/>
      </rPr>
      <t>Revised</t>
    </r>
  </si>
  <si>
    <t xml:space="preserve">Source: Information &amp; Communication Technologies Authority (ICTA) </t>
  </si>
  <si>
    <t>Table 13.10 - Broadcasting services (end of period), 2016 - 2020</t>
  </si>
  <si>
    <t>A. Sound</t>
  </si>
  <si>
    <t>Public: Operator</t>
  </si>
  <si>
    <t xml:space="preserve">            Channel</t>
  </si>
  <si>
    <t>Private: Operator</t>
  </si>
  <si>
    <t>Transmitters</t>
  </si>
  <si>
    <t>Weekly transmission time</t>
  </si>
  <si>
    <t>Hour</t>
  </si>
  <si>
    <t>Aerial output:</t>
  </si>
  <si>
    <t>Medium wave (ERP)</t>
  </si>
  <si>
    <t>kW</t>
  </si>
  <si>
    <t>10 / 2</t>
  </si>
  <si>
    <t>10 / 5</t>
  </si>
  <si>
    <t>F.M (ERP)</t>
  </si>
  <si>
    <t>4 / 2</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</si>
  <si>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</si>
  <si>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</si>
  <si>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</si>
  <si>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</si>
  <si>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</si>
  <si>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</si>
  <si>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Weekly transmission time (terrestrial only)</t>
  </si>
  <si>
    <t xml:space="preserve">Television sets licensed: </t>
  </si>
  <si>
    <t xml:space="preserve">           Island Mauritius</t>
  </si>
  <si>
    <t xml:space="preserve">           Island Rodrigues</t>
  </si>
  <si>
    <t>Source: Mauritius Broadcasting Corporation, and Multicarrier (Mauritius) Ltd.</t>
  </si>
  <si>
    <t>Telephone service (end of period), 2016 - 2020</t>
  </si>
  <si>
    <t>Broadcasting services (end of period), 2016 - 2020</t>
  </si>
  <si>
    <t>17.10</t>
  </si>
  <si>
    <t xml:space="preserve"> constituent islands of the Republic of Mauritius, direct transit and traffic between Islands of Rodrigues and Reunion.</t>
  </si>
  <si>
    <t xml:space="preserve">Includes traffic between Islands of Mauritius and Rodrigues and cruise travellers, but excludes traffic from other </t>
  </si>
  <si>
    <t xml:space="preserve">Sources:
Annual Report 2019 of Development Bank of Mauritius Ltd
Annual Report 2020 of Development Bank of Mauritius Ltd
Annual Report 2021 of Development Bank of Mauritius Ltd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</si>
</sst>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0">
    <numFmt numFmtId="41" formatCode="_-* #,##0_-;\-* #,##0_-;_-* &quot;-&quot;_-;_-@_-"/>
    <numFmt numFmtId="43" formatCode="_-* #,##0.00_-;\-* #,##0.00_-;_-* &quot;-&quot;??_-;_-@_-"/>
    <numFmt numFmtId="164" formatCode="#,##0\ \ "/>
    <numFmt numFmtId="165" formatCode="#,##0.0\ \ "/>
    <numFmt numFmtId="166" formatCode="#,##0\ \ \ \ "/>
    <numFmt numFmtId="167" formatCode="0.0\ \ \ "/>
    <numFmt numFmtId="168" formatCode="#,##0\ "/>
    <numFmt numFmtId="169" formatCode="\+\ #,##0\ "/>
    <numFmt numFmtId="170" formatCode="_(* #,##0.00_);_(* \(#,##0.00\);_(* &quot;-&quot;?_);_(@_)"/>
    <numFmt numFmtId="171" formatCode="0.00\ \ \ \ "/>
    <numFmt numFmtId="172" formatCode="#,##0\ \ \ "/>
    <numFmt numFmtId="173" formatCode="#,##0.00\ \ \ \ "/>
    <numFmt numFmtId="174" formatCode="0.00\ \ \ "/>
    <numFmt numFmtId="175" formatCode="0.00\ "/>
    <numFmt numFmtId="176" formatCode="0.0\ \ "/>
    <numFmt numFmtId="177" formatCode="0.0"/>
    <numFmt numFmtId="178" formatCode="#,##0.0\ \ \ "/>
    <numFmt numFmtId="179" formatCode="#,##0\ \ \ \ \ "/>
    <numFmt numFmtId="180" formatCode="#,##0.0\ \ \ \ \ "/>
    <numFmt numFmtId="181" formatCode="0.0\ \ \ \ \ \ \ "/>
    <numFmt numFmtId="182" formatCode="#,##0.0\ \ \ \ "/>
    <numFmt numFmtId="183" formatCode="#,##0.0"/>
    <numFmt numFmtId="184" formatCode="0.0\ \ \ \ \ \ "/>
    <numFmt numFmtId="185" formatCode="0\ \ \ "/>
    <numFmt numFmtId="186" formatCode="#,##0\ \ \ \ \ \ \ \ "/>
    <numFmt numFmtId="187" formatCode="#,##0\ \ \ \ \ \ "/>
    <numFmt numFmtId="188" formatCode="#,##0.0\ \ \ \ \ \ "/>
    <numFmt numFmtId="189" formatCode="\(0.0\)"/>
    <numFmt numFmtId="190" formatCode="0.0\ \ \ \ "/>
    <numFmt numFmtId="191" formatCode="\ \ General"/>
    <numFmt numFmtId="192" formatCode="\(#,##0\)\ \ "/>
    <numFmt numFmtId="193" formatCode="\ \ \ \ \ \ \ \-\ \ \ \ \ \ "/>
    <numFmt numFmtId="194" formatCode="\ \ \ \ General"/>
    <numFmt numFmtId="195" formatCode="0.0\ \ \ \ \ "/>
    <numFmt numFmtId="196" formatCode="#,##0.000"/>
    <numFmt numFmtId="197" formatCode="_(* #,##0.00_);_(* \(#,##0.00\);_(* &quot;-&quot;??_);_(@_)"/>
    <numFmt numFmtId="198" formatCode="_(* #,##0_);_(* \(#,##0\);_(* &quot;-&quot;??_);_(@_)"/>
    <numFmt numFmtId="199" formatCode="\+\ #,###;\-\ #,###"/>
    <numFmt numFmtId="200" formatCode="#,###\ \ \ \ \ \ \ "/>
    <numFmt numFmtId="201" formatCode="\ \ \ \ \ \ \ \ \ \ \ \ \ \ \ \ \ \ 0"/>
    <numFmt numFmtId="202" formatCode="\(0\)"/>
    <numFmt numFmtId="203" formatCode="#,##0\ \ \ \ \ \ \ \ \ \ \ \ \ "/>
    <numFmt numFmtId="204" formatCode="#,##0\ \ \ \ \ \ \ \ \ \ "/>
    <numFmt numFmtId="205" formatCode="\+\ 0.0;\ \-\ 0.0"/>
    <numFmt numFmtId="206" formatCode="\+\ 0.0\ \ \ \ \ \ \ "/>
    <numFmt numFmtId="207" formatCode="0.0_ ;\-0.0\ "/>
    <numFmt numFmtId="208" formatCode="#,###\ \ \ \ \ \ \ \ \ \ "/>
    <numFmt numFmtId="209" formatCode="#,###\ \ \ "/>
    <numFmt numFmtId="210" formatCode="##,##0\ \ \ "/>
    <numFmt numFmtId="211" formatCode="#,##0\ \ \ \ \ \ \ \ \ \ \ \ \ \ \ "/>
    <numFmt numFmtId="212" formatCode="\(#,##0\)\ \ \ "/>
    <numFmt numFmtId="213" formatCode="_-* #,##0.0_-;\-* #,##0.0_-;_-* &quot;-&quot;??_-;_-@_-"/>
    <numFmt numFmtId="214" formatCode="_(* #,##0.0_);_(* \(#,##0.0\);_(* &quot;-&quot;?_);_(@_)"/>
    <numFmt numFmtId="215" formatCode="_(* #,##0.0_);_(* \(#,##0.0\);_(* &quot;-&quot;??_);_(@_)"/>
    <numFmt numFmtId="216" formatCode="0.000"/>
    <numFmt numFmtId="217" formatCode="\+0.0"/>
    <numFmt numFmtId="218" formatCode="\+#,##0.0\ \ ;\-#,##0.0\ \ "/>
    <numFmt numFmtId="219" formatCode="#,##0.0\ \ ;\-#,##0.0\ \ "/>
    <numFmt numFmtId="220" formatCode="\+#,##0.0\ \ \ ;\-#,##0.0\ \ \ \ \ \ "/>
    <numFmt numFmtId="221" formatCode="\ 0.0\ "/>
    <numFmt numFmtId="222" formatCode="\+0.0\ "/>
    <numFmt numFmtId="223" formatCode="\(#,###\)\ \ \ "/>
    <numFmt numFmtId="224" formatCode="\+#,##0\ \ \ \ \ "/>
    <numFmt numFmtId="225" formatCode="#,##0.0_ ;\-#,##0.0\ "/>
    <numFmt numFmtId="226" formatCode="\+#,##0.0;\-#,##0.0"/>
    <numFmt numFmtId="227" formatCode="\ \ \-"/>
    <numFmt numFmtId="228" formatCode="#,##0.00\ "/>
    <numFmt numFmtId="229" formatCode="\+#,##0.0\ ;\-#,##0.0\ "/>
    <numFmt numFmtId="230" formatCode="#,##0.0\ ;\-#,##0.0\ "/>
    <numFmt numFmtId="231" formatCode="\ \ \ General"/>
    <numFmt numFmtId="232" formatCode="#,##0.0\ \ \ \ \ \ \ \ "/>
    <numFmt numFmtId="233" formatCode="0.0\ \ \ \ \ \ \ \ \ \ \ \ \ \ \ \ "/>
    <numFmt numFmtId="234" formatCode="#,##0.0\ "/>
    <numFmt numFmtId="235" formatCode="0.0\ "/>
    <numFmt numFmtId="236" formatCode="\ General"/>
    <numFmt numFmtId="237" formatCode="\ \ \ \-\ \ \ \ "/>
    <numFmt numFmtId="238" formatCode="0."/>
    <numFmt numFmtId="239" formatCode="\-\ \ \ \ \ \ \ \ \ "/>
    <numFmt numFmtId="240" formatCode="\ #,##0\ \ "/>
    <numFmt numFmtId="241" formatCode="\-\ \ \ \ \ \ \ \ \ \ "/>
    <numFmt numFmtId="242" formatCode="\-\ \ \ "/>
    <numFmt numFmtId="243" formatCode="0\ \ \ \ \ \ \ \ "/>
    <numFmt numFmtId="244" formatCode="#,##0."/>
    <numFmt numFmtId="245" formatCode="\(#,##0\)\ "/>
    <numFmt numFmtId="246" formatCode="#,##0.00\ \ "/>
    <numFmt numFmtId="247" formatCode="_(* #,##0_);_(* \(#,##0\);_(* &quot;-&quot;_);_(@_)\ \ "/>
    <numFmt numFmtId="248" formatCode="_(* #,##0_);_(* \(#,##0\);_(* &quot;-&quot;_)\ \ \ \ \ \ \ "/>
    <numFmt numFmtId="249" formatCode="_(* #,##0_);_(* \(#,##0\);_(* &quot;-&quot;_)\ \ \ \ "/>
    <numFmt numFmtId="250" formatCode="_(* #,##0.0_);_(* \(#,##0.0\);_(* &quot;-&quot;_)\ \ \ \ "/>
    <numFmt numFmtId="251" formatCode="_(&quot;$&quot;* #,##0.00_);_(&quot;$&quot;* \(#,##0.00\);_(&quot;$&quot;* &quot;-&quot;??_);_(@_)"/>
    <numFmt numFmtId="252" formatCode="_(* #,##0_);_(* \(#,##0\);_(* &quot;-&quot;_)\ \ "/>
    <numFmt numFmtId="253" formatCode="\-\ \ "/>
    <numFmt numFmtId="254" formatCode="_(* #,##0_);_(* \(#,##0\);_(* &quot;-&quot;_);_(@_)"/>
    <numFmt numFmtId="255" formatCode="_(* #,##0_);_(* \(#,##0\);_(* &quot;-&quot;_);_(@_)\ "/>
    <numFmt numFmtId="256" formatCode="\-\ \ \ \ "/>
    <numFmt numFmtId="257" formatCode="\-\ General\ \-"/>
    <numFmt numFmtId="258" formatCode="###0\ \ "/>
    <numFmt numFmtId="259" formatCode="000"/>
    <numFmt numFmtId="260" formatCode="###0\ \ \ "/>
    <numFmt numFmtId="261" formatCode="0\ \ "/>
    <numFmt numFmtId="262" formatCode="\+0.0\ \ "/>
    <numFmt numFmtId="263" formatCode="General_)"/>
    <numFmt numFmtId="264" formatCode="_(* \-\ \ \ \ \ "/>
    <numFmt numFmtId="265" formatCode="#,##0.00\ \ \ \ \ \ "/>
    <numFmt numFmtId="266" formatCode="_-* #,##0_-;\-* #,##0_-;_-* &quot;-&quot;??_-;_-@_-"/>
    <numFmt numFmtId="267" formatCode="#,##0.00\ \ \ \ \ \ \ \ "/>
    <numFmt numFmtId="268" formatCode="#,##0.00\ \ \ \ \ "/>
    <numFmt numFmtId="269" formatCode="#,##0______"/>
    <numFmt numFmtId="270" formatCode="#,##0.0______"/>
    <numFmt numFmtId="271" formatCode="#,##0.00______"/>
    <numFmt numFmtId="272" formatCode="#,##0__"/>
    <numFmt numFmtId="273" formatCode="\ \ \ \ \ \ \-\ \ \ \ \ "/>
    <numFmt numFmtId="274" formatCode="\ \ \ \ \ \ \-\ \ "/>
    <numFmt numFmtId="275" formatCode="mmm\ yy"/>
    <numFmt numFmtId="276" formatCode="[$-409]mmm\-yy;@"/>
    <numFmt numFmtId="277" formatCode="\ \ \-\ \ \ \ \ "/>
    <numFmt numFmtId="278" formatCode="\ \ \ \ \ \ \ \ #,##0\ \ \ \ \ \ \ \ \ \ "/>
    <numFmt numFmtId="279" formatCode="\ \ \ \ \ \ \ \ \ \-\ \ \ \ \ \ \ \ "/>
    <numFmt numFmtId="280" formatCode="_(* ###0_);_(* \(###0\);_(* &quot;-&quot;??_);_(@_)"/>
    <numFmt numFmtId="281" formatCode="0\ \ \ \ \ "/>
  </numFmts>
  <fonts count="198">
    <font>
      <sz val="11"/>
      <color theme="1"/>
      <name val="Calibri"/>
      <family val="2"/>
      <scheme val="minor"/>
    </font>
    <font>
      <sz val="11"/>
      <color theme="1"/>
      <name val="Calibri"/>
      <family val="2"/>
      <scheme val="minor"/>
    </font>
    <font>
      <sz val="10"/>
      <name val="Times New Roman"/>
    </font>
    <font>
      <b/>
      <sz val="13"/>
      <name val="Times New Roman"/>
      <family val="1"/>
    </font>
    <font>
      <sz val="12"/>
      <name val="Times New Roman"/>
      <family val="1"/>
    </font>
    <font>
      <sz val="14"/>
      <name val="Times New Roman"/>
      <family val="1"/>
    </font>
    <font>
      <b/>
      <sz val="12"/>
      <name val="Times New Roman"/>
      <family val="1"/>
    </font>
    <font>
      <b/>
      <vertAlign val="superscript"/>
      <sz val="12"/>
      <name val="Times New Roman"/>
      <family val="1"/>
    </font>
    <font>
      <sz val="13"/>
      <name val="Times New Roman"/>
      <family val="1"/>
    </font>
    <font>
      <b/>
      <sz val="11"/>
      <name val="Times New Roman"/>
      <family val="1"/>
    </font>
    <font>
      <sz val="11"/>
      <name val="Times New Roman"/>
      <family val="1"/>
    </font>
    <font>
      <vertAlign val="superscript"/>
      <sz val="9"/>
      <name val="Times New Roman"/>
      <family val="1"/>
    </font>
    <font>
      <sz val="9"/>
      <name val="Times New Roman"/>
      <family val="1"/>
    </font>
    <font>
      <sz val="10"/>
      <name val="Times New Roman"/>
      <family val="1"/>
    </font>
    <font>
      <b/>
      <vertAlign val="superscript"/>
      <sz val="11"/>
      <name val="Times New Roman"/>
      <family val="1"/>
    </font>
    <font>
      <vertAlign val="superscript"/>
      <sz val="10"/>
      <name val="Times New Roman"/>
      <family val="1"/>
    </font>
    <font>
      <sz val="12"/>
      <name val="MS Sans Serif"/>
      <family val="2"/>
    </font>
    <font>
      <i/>
      <sz val="11"/>
      <name val="Times New Roman"/>
      <family val="1"/>
    </font>
    <font>
      <i/>
      <sz val="12"/>
      <name val="Times New Roman"/>
      <family val="1"/>
    </font>
    <font>
      <sz val="10"/>
      <name val="Courier"/>
      <family val="3"/>
    </font>
    <font>
      <b/>
      <vertAlign val="superscript"/>
      <sz val="13"/>
      <name val="Times New Roman"/>
      <family val="1"/>
    </font>
    <font>
      <sz val="12"/>
      <name val="Courier"/>
      <family val="3"/>
    </font>
    <font>
      <sz val="12"/>
      <color rgb="FF000000"/>
      <name val="Times New Roman"/>
      <family val="1"/>
    </font>
    <font>
      <u/>
      <sz val="12"/>
      <name val="Times New Roman"/>
      <family val="1"/>
    </font>
    <font>
      <sz val="10"/>
      <name val="MS Sans Serif"/>
      <family val="2"/>
    </font>
    <font>
      <b/>
      <sz val="12"/>
      <color rgb="FFFF0000"/>
      <name val="Times New Roman"/>
      <family val="1"/>
    </font>
    <font>
      <b/>
      <sz val="10"/>
      <name val="Times New Roman"/>
      <family val="1"/>
    </font>
    <font>
      <vertAlign val="superscript"/>
      <sz val="11"/>
      <name val="Times New Roman"/>
      <family val="1"/>
    </font>
    <font>
      <sz val="12"/>
      <color rgb="FFFF0000"/>
      <name val="Times New Roman"/>
      <family val="1"/>
    </font>
    <font>
      <sz val="8"/>
      <name val="Times New Roman"/>
      <family val="1"/>
    </font>
    <font>
      <vertAlign val="superscript"/>
      <sz val="8"/>
      <name val="Times New Roman"/>
      <family val="1"/>
    </font>
    <font>
      <sz val="11"/>
      <name val="MS Sans Serif"/>
      <family val="2"/>
    </font>
    <font>
      <vertAlign val="superscript"/>
      <sz val="12"/>
      <name val="Times New Roman"/>
      <family val="1"/>
    </font>
    <font>
      <sz val="10"/>
      <color rgb="FFC00000"/>
      <name val="Times New Roman"/>
      <family val="1"/>
    </font>
    <font>
      <b/>
      <sz val="11"/>
      <color theme="1"/>
      <name val="Times New Roman"/>
      <family val="1"/>
    </font>
    <font>
      <sz val="11"/>
      <color theme="1"/>
      <name val="Times New Roman"/>
      <family val="1"/>
    </font>
    <font>
      <u/>
      <sz val="10"/>
      <color theme="10"/>
      <name val="Times New Roman"/>
      <family val="1"/>
    </font>
    <font>
      <b/>
      <u/>
      <sz val="10"/>
      <name val="Times New Roman"/>
      <family val="1"/>
    </font>
    <font>
      <u/>
      <sz val="10"/>
      <name val="Times New Roman"/>
      <family val="1"/>
    </font>
    <font>
      <sz val="10"/>
      <name val="MS Sans Serif"/>
    </font>
    <font>
      <b/>
      <u/>
      <sz val="12"/>
      <name val="Times New Roman"/>
      <family val="1"/>
    </font>
    <font>
      <sz val="10"/>
      <name val="Helv"/>
    </font>
    <font>
      <sz val="10"/>
      <color rgb="FFFF0000"/>
      <name val="Times New Roman"/>
      <family val="1"/>
    </font>
    <font>
      <i/>
      <sz val="9"/>
      <name val="Times New Roman"/>
      <family val="1"/>
    </font>
    <font>
      <sz val="10"/>
      <name val="Arial"/>
      <family val="2"/>
    </font>
    <font>
      <vertAlign val="superscript"/>
      <sz val="14"/>
      <name val="Times New Roman"/>
      <family val="1"/>
    </font>
    <font>
      <b/>
      <vertAlign val="superscript"/>
      <sz val="10"/>
      <name val="Times New Roman"/>
      <family val="1"/>
    </font>
    <font>
      <u/>
      <sz val="9"/>
      <name val="Times New Roman"/>
      <family val="1"/>
    </font>
    <font>
      <i/>
      <sz val="10"/>
      <name val="Times New Roman"/>
      <family val="1"/>
    </font>
    <font>
      <b/>
      <i/>
      <sz val="11"/>
      <name val="Times New Roman"/>
      <family val="1"/>
    </font>
    <font>
      <b/>
      <sz val="9"/>
      <name val="Times New Roman"/>
      <family val="1"/>
    </font>
    <font>
      <b/>
      <sz val="11"/>
      <color indexed="16"/>
      <name val="Times New Roman"/>
      <family val="1"/>
    </font>
    <font>
      <b/>
      <i/>
      <sz val="11"/>
      <color indexed="8"/>
      <name val="Times New Roman"/>
      <family val="1"/>
    </font>
    <font>
      <sz val="7"/>
      <name val="Times New Roman"/>
      <family val="1"/>
    </font>
    <font>
      <u/>
      <sz val="10"/>
      <color theme="10"/>
      <name val="Times New Roman"/>
    </font>
    <font>
      <u/>
      <sz val="9"/>
      <color theme="10"/>
      <name val="Times New Roman"/>
      <family val="1"/>
    </font>
    <font>
      <b/>
      <sz val="9"/>
      <name val="Helv"/>
    </font>
    <font>
      <sz val="9"/>
      <name val="Helv"/>
    </font>
    <font>
      <b/>
      <sz val="9"/>
      <name val="Arial"/>
      <family val="2"/>
    </font>
    <font>
      <b/>
      <vertAlign val="superscript"/>
      <sz val="9"/>
      <name val="Arial"/>
      <family val="2"/>
    </font>
    <font>
      <sz val="9"/>
      <name val="Arial"/>
      <family val="2"/>
    </font>
    <font>
      <b/>
      <i/>
      <sz val="9"/>
      <name val="Arial"/>
      <family val="2"/>
    </font>
    <font>
      <i/>
      <sz val="9"/>
      <name val="Arial"/>
      <family val="2"/>
    </font>
    <font>
      <i/>
      <sz val="9"/>
      <name val="Helv"/>
    </font>
    <font>
      <b/>
      <sz val="9"/>
      <color indexed="53"/>
      <name val="Times New Roman"/>
      <family val="1"/>
    </font>
    <font>
      <b/>
      <vertAlign val="superscript"/>
      <sz val="9"/>
      <name val="Times New Roman"/>
      <family val="1"/>
    </font>
    <font>
      <b/>
      <sz val="10"/>
      <name val="Arial"/>
      <family val="2"/>
    </font>
    <font>
      <b/>
      <vertAlign val="superscript"/>
      <sz val="10"/>
      <name val="Arial"/>
      <family val="2"/>
    </font>
    <font>
      <b/>
      <sz val="8"/>
      <name val="Arial"/>
      <family val="2"/>
    </font>
    <font>
      <i/>
      <sz val="10"/>
      <name val="Arial"/>
      <family val="2"/>
    </font>
    <font>
      <vertAlign val="superscript"/>
      <sz val="11"/>
      <name val="Arial"/>
      <family val="2"/>
    </font>
    <font>
      <vertAlign val="superscript"/>
      <sz val="10"/>
      <name val="Arial"/>
      <family val="2"/>
    </font>
    <font>
      <sz val="8"/>
      <name val="Helv"/>
    </font>
    <font>
      <b/>
      <i/>
      <sz val="8"/>
      <name val="Arial"/>
      <family val="2"/>
    </font>
    <font>
      <b/>
      <sz val="11"/>
      <name val="Arial"/>
      <family val="2"/>
    </font>
    <font>
      <b/>
      <sz val="10"/>
      <color indexed="10"/>
      <name val="Arial"/>
      <family val="2"/>
    </font>
    <font>
      <sz val="12"/>
      <name val="Helv"/>
    </font>
    <font>
      <b/>
      <sz val="8"/>
      <name val="Times New Roman"/>
      <family val="1"/>
    </font>
    <font>
      <sz val="11"/>
      <name val="Arial"/>
      <family val="2"/>
    </font>
    <font>
      <b/>
      <sz val="9"/>
      <color rgb="FF002060"/>
      <name val="Segoe UI"/>
      <family val="2"/>
    </font>
    <font>
      <b/>
      <sz val="9"/>
      <color theme="1"/>
      <name val="Arial"/>
      <family val="2"/>
    </font>
    <font>
      <b/>
      <vertAlign val="superscript"/>
      <sz val="9"/>
      <color indexed="8"/>
      <name val="Arial"/>
      <family val="2"/>
    </font>
    <font>
      <b/>
      <vertAlign val="superscript"/>
      <sz val="9"/>
      <color theme="1"/>
      <name val="Arial"/>
      <family val="2"/>
    </font>
    <font>
      <b/>
      <sz val="9"/>
      <color theme="1"/>
      <name val="Segoe UI"/>
      <family val="2"/>
    </font>
    <font>
      <b/>
      <u/>
      <sz val="9"/>
      <color theme="1"/>
      <name val="Arial"/>
      <family val="2"/>
    </font>
    <font>
      <sz val="9"/>
      <color theme="1"/>
      <name val="Arial"/>
      <family val="2"/>
    </font>
    <font>
      <i/>
      <sz val="9"/>
      <color theme="1"/>
      <name val="Arial"/>
      <family val="2"/>
    </font>
    <font>
      <sz val="10.5"/>
      <color theme="1"/>
      <name val="Segoe UI"/>
      <family val="2"/>
    </font>
    <font>
      <b/>
      <sz val="10.5"/>
      <name val="Times New Roman"/>
      <family val="1"/>
    </font>
    <font>
      <b/>
      <vertAlign val="subscript"/>
      <sz val="10.5"/>
      <name val="Times New Roman"/>
      <family val="1"/>
    </font>
    <font>
      <b/>
      <sz val="8.5"/>
      <name val="Times New Roman"/>
      <family val="1"/>
    </font>
    <font>
      <b/>
      <vertAlign val="superscript"/>
      <sz val="8.5"/>
      <name val="Times New Roman"/>
      <family val="1"/>
    </font>
    <font>
      <sz val="8.5"/>
      <name val="Times New Roman"/>
      <family val="1"/>
    </font>
    <font>
      <sz val="8.5"/>
      <name val="Helv"/>
    </font>
    <font>
      <sz val="10"/>
      <color indexed="9"/>
      <name val="Helv"/>
    </font>
    <font>
      <b/>
      <vertAlign val="subscript"/>
      <sz val="10"/>
      <name val="Times New Roman"/>
      <family val="1"/>
    </font>
    <font>
      <b/>
      <i/>
      <sz val="8.5"/>
      <name val="Times New Roman"/>
      <family val="1"/>
    </font>
    <font>
      <i/>
      <sz val="8.5"/>
      <name val="Times New Roman"/>
      <family val="1"/>
    </font>
    <font>
      <b/>
      <i/>
      <sz val="9"/>
      <name val="Times New Roman"/>
      <family val="1"/>
    </font>
    <font>
      <b/>
      <sz val="8.5"/>
      <color indexed="8"/>
      <name val="Times New Roman"/>
      <family val="1"/>
    </font>
    <font>
      <b/>
      <i/>
      <sz val="12"/>
      <name val="Times New Roman"/>
      <family val="1"/>
    </font>
    <font>
      <sz val="10"/>
      <name val="CG Times"/>
      <family val="1"/>
    </font>
    <font>
      <sz val="10.5"/>
      <name val="Times New Roman"/>
      <family val="1"/>
    </font>
    <font>
      <b/>
      <u/>
      <sz val="11"/>
      <name val="Times New Roman"/>
      <family val="1"/>
    </font>
    <font>
      <b/>
      <vertAlign val="superscript"/>
      <sz val="10.5"/>
      <name val="Times New Roman"/>
      <family val="1"/>
    </font>
    <font>
      <b/>
      <sz val="14"/>
      <name val="Times New Roman"/>
      <family val="1"/>
    </font>
    <font>
      <b/>
      <vertAlign val="superscript"/>
      <sz val="8"/>
      <name val="Times New Roman"/>
      <family val="1"/>
    </font>
    <font>
      <u/>
      <sz val="11"/>
      <name val="Times New Roman"/>
      <family val="1"/>
    </font>
    <font>
      <b/>
      <sz val="10"/>
      <color rgb="FFFF0000"/>
      <name val="Times New Roman"/>
      <family val="1"/>
    </font>
    <font>
      <sz val="10"/>
      <color rgb="FF000000"/>
      <name val="Times New Roman"/>
      <family val="1"/>
    </font>
    <font>
      <b/>
      <sz val="10"/>
      <color rgb="FF000000"/>
      <name val="Times New Roman"/>
      <family val="1"/>
    </font>
    <font>
      <i/>
      <sz val="10"/>
      <color rgb="FF000000"/>
      <name val="Times New Roman"/>
      <family val="1"/>
    </font>
    <font>
      <b/>
      <i/>
      <sz val="10"/>
      <color rgb="FF000000"/>
      <name val="Times New Roman"/>
      <family val="1"/>
    </font>
    <font>
      <sz val="10.5"/>
      <color theme="1"/>
      <name val="Times New Roman"/>
      <family val="1"/>
    </font>
    <font>
      <i/>
      <sz val="10.5"/>
      <name val="Times New Roman"/>
      <family val="1"/>
    </font>
    <font>
      <i/>
      <sz val="10.5"/>
      <color theme="1"/>
      <name val="Times New Roman"/>
      <family val="1"/>
    </font>
    <font>
      <b/>
      <sz val="10.5"/>
      <color theme="1"/>
      <name val="Times New Roman"/>
      <family val="1"/>
    </font>
    <font>
      <sz val="9"/>
      <color rgb="FF000000"/>
      <name val="Times New Roman"/>
      <family val="1"/>
    </font>
    <font>
      <i/>
      <sz val="9"/>
      <color rgb="FF000000"/>
      <name val="Times New Roman"/>
      <family val="1"/>
    </font>
    <font>
      <b/>
      <sz val="9"/>
      <color rgb="FF000000"/>
      <name val="Times New Roman"/>
      <family val="1"/>
    </font>
    <font>
      <sz val="9"/>
      <color theme="1"/>
      <name val="Times New Roman"/>
      <family val="1"/>
    </font>
    <font>
      <sz val="8"/>
      <color rgb="FFFF0000"/>
      <name val="Times New Roman"/>
      <family val="1"/>
    </font>
    <font>
      <sz val="9.5"/>
      <name val="Times New Roman"/>
      <family val="1"/>
    </font>
    <font>
      <b/>
      <sz val="10"/>
      <name val="Helv"/>
    </font>
    <font>
      <b/>
      <sz val="10"/>
      <color theme="1"/>
      <name val="Times New Roman"/>
      <family val="1"/>
    </font>
    <font>
      <b/>
      <vertAlign val="superscript"/>
      <sz val="11"/>
      <color theme="1"/>
      <name val="Times New Roman"/>
      <family val="1"/>
    </font>
    <font>
      <sz val="10"/>
      <color indexed="8"/>
      <name val="Times New Roman"/>
      <family val="1"/>
    </font>
    <font>
      <vertAlign val="superscript"/>
      <sz val="10"/>
      <color indexed="8"/>
      <name val="Times New Roman"/>
      <family val="1"/>
    </font>
    <font>
      <sz val="10"/>
      <color theme="1"/>
      <name val="Times New Roman"/>
      <family val="1"/>
    </font>
    <font>
      <sz val="11"/>
      <color indexed="8"/>
      <name val="Times New Roman"/>
      <family val="1"/>
    </font>
    <font>
      <sz val="11"/>
      <color rgb="FFFF0000"/>
      <name val="Times New Roman"/>
      <family val="1"/>
    </font>
    <font>
      <u/>
      <sz val="10"/>
      <color rgb="FF002060"/>
      <name val="Times New Roman"/>
      <family val="1"/>
    </font>
    <font>
      <sz val="12"/>
      <color rgb="FF002060"/>
      <name val="Times New Roman"/>
      <family val="1"/>
    </font>
    <font>
      <b/>
      <i/>
      <sz val="10"/>
      <name val="Times New Roman"/>
      <family val="1"/>
    </font>
    <font>
      <i/>
      <sz val="8"/>
      <name val="Times New Roman"/>
      <family val="1"/>
    </font>
    <font>
      <b/>
      <sz val="9.5"/>
      <color theme="1"/>
      <name val="Times New Roman"/>
      <family val="1"/>
    </font>
    <font>
      <i/>
      <sz val="9"/>
      <color theme="1"/>
      <name val="Times New Roman"/>
      <family val="1"/>
    </font>
    <font>
      <i/>
      <sz val="10"/>
      <color theme="1"/>
      <name val="Times New Roman"/>
      <family val="1"/>
    </font>
    <font>
      <sz val="12"/>
      <color theme="1"/>
      <name val="Times New Roman"/>
      <family val="1"/>
    </font>
    <font>
      <sz val="7.5"/>
      <name val="Times New Roman"/>
      <family val="1"/>
    </font>
    <font>
      <b/>
      <sz val="7"/>
      <name val="Times New Roman"/>
      <family val="1"/>
    </font>
    <font>
      <b/>
      <vertAlign val="superscript"/>
      <sz val="7"/>
      <name val="Times New Roman"/>
      <family val="1"/>
    </font>
    <font>
      <i/>
      <sz val="7"/>
      <name val="Times New Roman"/>
      <family val="1"/>
    </font>
    <font>
      <vertAlign val="superscript"/>
      <sz val="7"/>
      <name val="Times New Roman"/>
      <family val="1"/>
    </font>
    <font>
      <sz val="8.5"/>
      <name val="MS Sans Serif"/>
      <family val="2"/>
    </font>
    <font>
      <sz val="6"/>
      <name val="Times New Roman"/>
      <family val="1"/>
    </font>
    <font>
      <vertAlign val="superscript"/>
      <sz val="6"/>
      <color indexed="16"/>
      <name val="Arial"/>
      <family val="2"/>
    </font>
    <font>
      <sz val="6.5"/>
      <name val="Times New Roman"/>
      <family val="1"/>
    </font>
    <font>
      <b/>
      <i/>
      <sz val="8"/>
      <name val="Times New Roman"/>
      <family val="1"/>
    </font>
    <font>
      <b/>
      <i/>
      <vertAlign val="superscript"/>
      <sz val="8"/>
      <name val="Times New Roman"/>
      <family val="1"/>
    </font>
    <font>
      <vertAlign val="subscript"/>
      <sz val="11"/>
      <name val="Times New Roman"/>
      <family val="1"/>
    </font>
    <font>
      <sz val="11"/>
      <name val="Times New Roman"/>
      <family val="1"/>
      <charset val="1"/>
    </font>
    <font>
      <i/>
      <sz val="11"/>
      <name val="Times New Roman"/>
      <family val="1"/>
      <charset val="1"/>
    </font>
    <font>
      <u/>
      <sz val="12"/>
      <color theme="10"/>
      <name val="Times New Roman"/>
      <family val="1"/>
    </font>
    <font>
      <i/>
      <sz val="14"/>
      <name val="Times New Roman"/>
      <family val="1"/>
    </font>
    <font>
      <i/>
      <vertAlign val="superscript"/>
      <sz val="12"/>
      <name val="Times New Roman"/>
      <family val="1"/>
    </font>
    <font>
      <vertAlign val="subscript"/>
      <sz val="12"/>
      <name val="Times New Roman"/>
      <family val="1"/>
    </font>
    <font>
      <b/>
      <u/>
      <sz val="9"/>
      <name val="Times New Roman"/>
      <family val="1"/>
    </font>
    <font>
      <b/>
      <u/>
      <sz val="8"/>
      <name val="Times New Roman"/>
      <family val="1"/>
    </font>
    <font>
      <u/>
      <sz val="8"/>
      <name val="Times New Roman"/>
      <family val="1"/>
    </font>
    <font>
      <sz val="10"/>
      <color indexed="50"/>
      <name val="Times New Roman"/>
      <family val="1"/>
    </font>
    <font>
      <sz val="12"/>
      <color indexed="8"/>
      <name val="Times New Roman"/>
      <family val="1"/>
    </font>
    <font>
      <i/>
      <sz val="10"/>
      <color indexed="8"/>
      <name val="Times New Roman"/>
      <family val="1"/>
    </font>
    <font>
      <sz val="14"/>
      <color indexed="8"/>
      <name val="Times New Roman"/>
      <family val="1"/>
    </font>
    <font>
      <b/>
      <sz val="11"/>
      <color indexed="8"/>
      <name val="Times New Roman"/>
      <family val="1"/>
    </font>
    <font>
      <vertAlign val="superscript"/>
      <sz val="11"/>
      <color indexed="8"/>
      <name val="Times New Roman"/>
      <family val="1"/>
    </font>
    <font>
      <vertAlign val="superscript"/>
      <sz val="11"/>
      <color rgb="FF000000"/>
      <name val="Times New Roman"/>
      <family val="1"/>
    </font>
    <font>
      <sz val="9"/>
      <color indexed="8"/>
      <name val="Times New Roman"/>
      <family val="1"/>
    </font>
    <font>
      <b/>
      <sz val="10"/>
      <color indexed="8"/>
      <name val="Times New Roman"/>
      <family val="1"/>
    </font>
    <font>
      <vertAlign val="superscript"/>
      <sz val="10"/>
      <color theme="1"/>
      <name val="Times New Roman"/>
      <family val="1"/>
    </font>
    <font>
      <b/>
      <vertAlign val="superscript"/>
      <sz val="10"/>
      <color rgb="FF000000"/>
      <name val="Times New Roman"/>
      <family val="1"/>
    </font>
    <font>
      <i/>
      <sz val="9"/>
      <color indexed="8"/>
      <name val="Times New Roman"/>
      <family val="1"/>
    </font>
    <font>
      <b/>
      <vertAlign val="superscript"/>
      <sz val="11"/>
      <color indexed="8"/>
      <name val="Times New Roman"/>
      <family val="1"/>
    </font>
    <font>
      <b/>
      <sz val="9"/>
      <color indexed="8"/>
      <name val="Times New Roman"/>
      <family val="1"/>
    </font>
    <font>
      <sz val="10"/>
      <color theme="1"/>
      <name val="Segoe UI"/>
      <family val="2"/>
    </font>
    <font>
      <i/>
      <vertAlign val="superscript"/>
      <sz val="8"/>
      <name val="Times New Roman"/>
      <family val="1"/>
    </font>
    <font>
      <i/>
      <vertAlign val="superscript"/>
      <sz val="8"/>
      <color theme="1"/>
      <name val="Times New Roman"/>
      <family val="1"/>
    </font>
    <font>
      <i/>
      <sz val="8"/>
      <color indexed="8"/>
      <name val="Times New Roman"/>
      <family val="1"/>
    </font>
    <font>
      <sz val="8"/>
      <color indexed="8"/>
      <name val="Times New Roman"/>
      <family val="1"/>
    </font>
    <font>
      <u/>
      <sz val="11"/>
      <color theme="10"/>
      <name val="Times New Roman"/>
      <family val="1"/>
    </font>
    <font>
      <sz val="10"/>
      <color indexed="8"/>
      <name val="Segoe UI"/>
      <family val="2"/>
    </font>
    <font>
      <i/>
      <sz val="11"/>
      <color rgb="FF002060"/>
      <name val="Times New Roman"/>
      <family val="1"/>
    </font>
    <font>
      <b/>
      <i/>
      <sz val="11"/>
      <color theme="1" tint="4.9989318521683403E-2"/>
      <name val="Times New Roman"/>
      <family val="1"/>
    </font>
    <font>
      <sz val="11"/>
      <color rgb="FF002060"/>
      <name val="Times New Roman"/>
      <family val="1"/>
    </font>
    <font>
      <i/>
      <u/>
      <sz val="11"/>
      <color theme="10"/>
      <name val="Times New Roman"/>
      <family val="1"/>
    </font>
    <font>
      <i/>
      <sz val="11"/>
      <color theme="10"/>
      <name val="Times New Roman"/>
      <family val="1"/>
    </font>
    <font>
      <i/>
      <vertAlign val="superscript"/>
      <sz val="11"/>
      <color rgb="FF002060"/>
      <name val="Times New Roman"/>
      <family val="1"/>
    </font>
    <font>
      <i/>
      <u/>
      <sz val="11"/>
      <color rgb="FF002060"/>
      <name val="Times New Roman"/>
      <family val="1"/>
    </font>
    <font>
      <sz val="9"/>
      <color theme="1"/>
      <name val="Calibri"/>
      <family val="2"/>
      <scheme val="minor"/>
    </font>
    <font>
      <sz val="11"/>
      <name val="Calibri"/>
      <family val="2"/>
      <scheme val="minor"/>
    </font>
    <font>
      <u/>
      <sz val="11"/>
      <color theme="10"/>
      <name val="Calibri"/>
      <family val="2"/>
      <scheme val="minor"/>
    </font>
    <font>
      <b/>
      <sz val="12"/>
      <color indexed="8"/>
      <name val="Times New Roman"/>
      <family val="1"/>
    </font>
    <font>
      <b/>
      <sz val="10.5"/>
      <color indexed="8"/>
      <name val="Times New Roman"/>
      <family val="1"/>
    </font>
    <font>
      <sz val="9.5"/>
      <color indexed="8"/>
      <name val="Times New Roman"/>
      <family val="1"/>
    </font>
    <font>
      <vertAlign val="superscript"/>
      <sz val="9.5"/>
      <color indexed="8"/>
      <name val="Times New Roman"/>
      <family val="1"/>
    </font>
    <font>
      <b/>
      <sz val="9.5"/>
      <color indexed="8"/>
      <name val="Times New Roman"/>
      <family val="1"/>
    </font>
    <font>
      <sz val="11"/>
      <color indexed="8"/>
      <name val="Calibri"/>
      <family val="2"/>
    </font>
    <font>
      <sz val="9"/>
      <color rgb="FFA00000"/>
      <name val="Times New Roman"/>
      <family val="1"/>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indexed="9"/>
        <bgColor indexed="8"/>
      </patternFill>
    </fill>
  </fills>
  <borders count="299">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style="medium">
        <color indexed="64"/>
      </left>
      <right style="medium">
        <color indexed="64"/>
      </right>
      <top style="thin">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bottom/>
      <diagonal/>
    </border>
    <border>
      <left style="dotted">
        <color indexed="64"/>
      </left>
      <right style="thin">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top/>
      <bottom/>
      <diagonal/>
    </border>
    <border>
      <left/>
      <right style="dotted">
        <color indexed="64"/>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style="hair">
        <color indexed="8"/>
      </left>
      <right style="hair">
        <color indexed="8"/>
      </right>
      <top style="thin">
        <color indexed="8"/>
      </top>
      <bottom/>
      <diagonal/>
    </border>
    <border>
      <left/>
      <right style="medium">
        <color indexed="8"/>
      </right>
      <top style="thin">
        <color indexed="8"/>
      </top>
      <bottom/>
      <diagonal/>
    </border>
    <border>
      <left style="medium">
        <color indexed="8"/>
      </left>
      <right/>
      <top style="medium">
        <color indexed="8"/>
      </top>
      <bottom/>
      <diagonal/>
    </border>
    <border>
      <left style="hair">
        <color indexed="8"/>
      </left>
      <right style="hair">
        <color indexed="8"/>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bottom/>
      <diagonal/>
    </border>
    <border>
      <left style="hair">
        <color indexed="8"/>
      </left>
      <right style="hair">
        <color indexed="8"/>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dashed">
        <color indexed="64"/>
      </left>
      <right style="dotted">
        <color indexed="64"/>
      </right>
      <top style="thin">
        <color indexed="64"/>
      </top>
      <bottom/>
      <diagonal/>
    </border>
    <border>
      <left style="dashed">
        <color indexed="64"/>
      </left>
      <right style="dotted">
        <color indexed="64"/>
      </right>
      <top/>
      <bottom/>
      <diagonal/>
    </border>
    <border>
      <left style="dashed">
        <color indexed="64"/>
      </left>
      <right style="dott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otted">
        <color indexed="64"/>
      </right>
      <top style="thin">
        <color indexed="64"/>
      </top>
      <bottom style="thin">
        <color indexed="64"/>
      </bottom>
      <diagonal/>
    </border>
    <border>
      <left style="thin">
        <color theme="1"/>
      </left>
      <right style="thin">
        <color theme="1"/>
      </right>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medium">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8"/>
      </right>
      <top style="dashed">
        <color indexed="8"/>
      </top>
      <bottom style="thin">
        <color indexed="8"/>
      </bottom>
      <diagonal/>
    </border>
    <border>
      <left style="thin">
        <color indexed="8"/>
      </left>
      <right style="thin">
        <color indexed="64"/>
      </right>
      <top style="dashed">
        <color indexed="8"/>
      </top>
      <bottom style="thin">
        <color indexed="8"/>
      </bottom>
      <diagonal/>
    </border>
    <border>
      <left style="thin">
        <color indexed="64"/>
      </left>
      <right style="medium">
        <color indexed="64"/>
      </right>
      <top style="dashed">
        <color indexed="64"/>
      </top>
      <bottom style="medium">
        <color indexed="64"/>
      </bottom>
      <diagonal/>
    </border>
    <border>
      <left/>
      <right/>
      <top style="thin">
        <color indexed="64"/>
      </top>
      <bottom style="double">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medium">
        <color indexed="64"/>
      </top>
      <bottom style="medium">
        <color indexed="8"/>
      </bottom>
      <diagonal/>
    </border>
    <border>
      <left style="thin">
        <color indexed="8"/>
      </left>
      <right style="medium">
        <color indexed="64"/>
      </right>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style="dashed">
        <color indexed="64"/>
      </bottom>
      <diagonal/>
    </border>
    <border>
      <left style="thin">
        <color indexed="0"/>
      </left>
      <right style="thin">
        <color indexed="0"/>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style="thin">
        <color indexed="64"/>
      </right>
      <top/>
      <bottom style="medium">
        <color indexed="8"/>
      </bottom>
      <diagonal/>
    </border>
    <border>
      <left/>
      <right style="thin">
        <color indexed="64"/>
      </right>
      <top/>
      <bottom style="medium">
        <color indexed="8"/>
      </bottom>
      <diagonal/>
    </border>
    <border>
      <left style="medium">
        <color indexed="64"/>
      </left>
      <right style="thin">
        <color indexed="64"/>
      </right>
      <top/>
      <bottom style="medium">
        <color indexed="8"/>
      </bottom>
      <diagonal/>
    </border>
    <border>
      <left/>
      <right style="medium">
        <color indexed="64"/>
      </right>
      <top/>
      <bottom style="medium">
        <color indexed="8"/>
      </bottom>
      <diagonal/>
    </border>
    <border>
      <left style="medium">
        <color indexed="8"/>
      </left>
      <right style="thin">
        <color indexed="64"/>
      </right>
      <top/>
      <bottom/>
      <diagonal/>
    </border>
    <border>
      <left style="thin">
        <color indexed="64"/>
      </left>
      <right style="medium">
        <color indexed="64"/>
      </right>
      <top style="medium">
        <color indexed="8"/>
      </top>
      <bottom/>
      <diagonal/>
    </border>
    <border>
      <left style="thin">
        <color indexed="64"/>
      </left>
      <right style="medium">
        <color indexed="8"/>
      </right>
      <top style="medium">
        <color indexed="8"/>
      </top>
      <bottom/>
      <diagonal/>
    </border>
    <border>
      <left style="thin">
        <color indexed="8"/>
      </left>
      <right style="thin">
        <color indexed="64"/>
      </right>
      <top/>
      <bottom/>
      <diagonal/>
    </border>
    <border>
      <left style="thin">
        <color indexed="64"/>
      </left>
      <right style="medium">
        <color indexed="8"/>
      </right>
      <top/>
      <bottom/>
      <diagonal/>
    </border>
    <border>
      <left style="thin">
        <color indexed="64"/>
      </left>
      <right style="medium">
        <color indexed="8"/>
      </right>
      <top/>
      <bottom style="medium">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medium">
        <color indexed="8"/>
      </right>
      <top style="thin">
        <color indexed="8"/>
      </top>
      <bottom/>
      <diagonal/>
    </border>
    <border>
      <left style="thin">
        <color indexed="8"/>
      </left>
      <right style="medium">
        <color indexed="8"/>
      </right>
      <top/>
      <bottom/>
      <diagonal/>
    </border>
    <border>
      <left style="medium">
        <color indexed="8"/>
      </left>
      <right/>
      <top/>
      <bottom style="medium">
        <color indexed="64"/>
      </bottom>
      <diagonal/>
    </border>
    <border>
      <left style="thin">
        <color indexed="8"/>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top style="medium">
        <color indexed="64"/>
      </top>
      <bottom style="medium">
        <color indexed="64"/>
      </bottom>
      <diagonal/>
    </border>
    <border>
      <left style="medium">
        <color indexed="8"/>
      </left>
      <right style="medium">
        <color indexed="64"/>
      </right>
      <top/>
      <bottom style="medium">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8"/>
      </left>
      <right/>
      <top/>
      <bottom/>
      <diagonal/>
    </border>
    <border>
      <left style="thin">
        <color indexed="8"/>
      </left>
      <right/>
      <top/>
      <bottom style="thin">
        <color indexed="64"/>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8"/>
      </left>
      <right style="thin">
        <color indexed="8"/>
      </right>
      <top/>
      <bottom/>
      <diagonal/>
    </border>
    <border>
      <left style="medium">
        <color indexed="8"/>
      </left>
      <right style="thin">
        <color indexed="64"/>
      </right>
      <top style="thin">
        <color indexed="64"/>
      </top>
      <bottom style="thin">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style="thin">
        <color indexed="64"/>
      </top>
      <bottom style="thin">
        <color indexed="64"/>
      </bottom>
      <diagonal/>
    </border>
    <border>
      <left style="thick">
        <color indexed="56"/>
      </left>
      <right/>
      <top/>
      <bottom/>
      <diagonal/>
    </border>
    <border>
      <left style="thin">
        <color rgb="FF002060"/>
      </left>
      <right style="thin">
        <color rgb="FF002060"/>
      </right>
      <top style="thin">
        <color indexed="64"/>
      </top>
      <bottom/>
      <diagonal/>
    </border>
    <border>
      <left style="thin">
        <color rgb="FF002060"/>
      </left>
      <right style="thin">
        <color rgb="FF002060"/>
      </right>
      <top/>
      <bottom/>
      <diagonal/>
    </border>
    <border>
      <left style="thick">
        <color indexed="56"/>
      </left>
      <right/>
      <top/>
      <bottom style="thin">
        <color indexed="64"/>
      </bottom>
      <diagonal/>
    </border>
    <border>
      <left style="thin">
        <color rgb="FF002060"/>
      </left>
      <right style="thin">
        <color rgb="FF002060"/>
      </right>
      <top/>
      <bottom style="thin">
        <color rgb="FF002060"/>
      </bottom>
      <diagonal/>
    </border>
  </borders>
  <cellStyleXfs count="158">
    <xf numFmtId="0" fontId="0" fillId="0" borderId="0"/>
    <xf numFmtId="0" fontId="2" fillId="0" borderId="0"/>
    <xf numFmtId="0" fontId="13" fillId="0" borderId="0"/>
    <xf numFmtId="0" fontId="24" fillId="0" borderId="0"/>
    <xf numFmtId="197" fontId="1" fillId="0" borderId="0" applyFont="0" applyFill="0" applyBorder="0" applyAlignment="0" applyProtection="0"/>
    <xf numFmtId="197" fontId="13" fillId="0" borderId="0" applyFont="0" applyFill="0" applyBorder="0" applyAlignment="0" applyProtection="0"/>
    <xf numFmtId="0" fontId="36" fillId="0" borderId="0" applyNumberFormat="0" applyFill="0" applyBorder="0" applyAlignment="0" applyProtection="0"/>
    <xf numFmtId="0" fontId="24" fillId="0" borderId="0"/>
    <xf numFmtId="0" fontId="39" fillId="0" borderId="0"/>
    <xf numFmtId="0" fontId="41" fillId="0" borderId="0"/>
    <xf numFmtId="0" fontId="1" fillId="0" borderId="0"/>
    <xf numFmtId="0" fontId="41" fillId="0" borderId="0"/>
    <xf numFmtId="0" fontId="41" fillId="0" borderId="0"/>
    <xf numFmtId="0" fontId="44" fillId="0" borderId="0"/>
    <xf numFmtId="0" fontId="41" fillId="0" borderId="0"/>
    <xf numFmtId="0" fontId="44" fillId="0" borderId="0"/>
    <xf numFmtId="43" fontId="1" fillId="0" borderId="0" applyFont="0" applyFill="0" applyBorder="0" applyAlignment="0" applyProtection="0"/>
    <xf numFmtId="0" fontId="51" fillId="3" borderId="41"/>
    <xf numFmtId="43" fontId="1" fillId="0" borderId="0" applyFont="0" applyFill="0" applyBorder="0" applyAlignment="0" applyProtection="0"/>
    <xf numFmtId="0" fontId="52" fillId="3" borderId="0">
      <alignment horizontal="right"/>
    </xf>
    <xf numFmtId="0" fontId="1" fillId="0" borderId="0"/>
    <xf numFmtId="0" fontId="24" fillId="0" borderId="0"/>
    <xf numFmtId="0" fontId="24" fillId="0" borderId="0"/>
    <xf numFmtId="0" fontId="54" fillId="0" borderId="0" applyNumberFormat="0" applyFill="0" applyBorder="0" applyAlignment="0" applyProtection="0"/>
    <xf numFmtId="0" fontId="41" fillId="0" borderId="0">
      <alignment horizontal="left" vertical="top" wrapText="1"/>
    </xf>
    <xf numFmtId="0" fontId="41" fillId="0" borderId="0"/>
    <xf numFmtId="0" fontId="41" fillId="0" borderId="0">
      <alignment horizontal="left" vertical="top" wrapText="1"/>
    </xf>
    <xf numFmtId="0" fontId="44" fillId="0" borderId="0"/>
    <xf numFmtId="0" fontId="44" fillId="0" borderId="0"/>
    <xf numFmtId="43" fontId="44" fillId="0" borderId="0" applyFont="0" applyFill="0" applyBorder="0" applyAlignment="0" applyProtection="0"/>
    <xf numFmtId="197" fontId="1" fillId="0" borderId="0" applyFont="0" applyFill="0" applyBorder="0" applyAlignment="0" applyProtection="0"/>
    <xf numFmtId="0" fontId="87" fillId="0" borderId="0"/>
    <xf numFmtId="0" fontId="41" fillId="0" borderId="0">
      <alignment horizontal="left" vertical="top" wrapText="1"/>
    </xf>
    <xf numFmtId="0" fontId="4" fillId="0" borderId="0"/>
    <xf numFmtId="0" fontId="13" fillId="0" borderId="0"/>
    <xf numFmtId="0" fontId="24" fillId="0" borderId="0"/>
    <xf numFmtId="0" fontId="24" fillId="0" borderId="0"/>
    <xf numFmtId="4" fontId="24" fillId="0" borderId="0" applyFont="0" applyFill="0" applyBorder="0" applyAlignment="0" applyProtection="0"/>
    <xf numFmtId="0" fontId="101" fillId="0" borderId="0"/>
    <xf numFmtId="0" fontId="41" fillId="0" borderId="0"/>
    <xf numFmtId="0" fontId="41" fillId="0" borderId="0"/>
    <xf numFmtId="0" fontId="101" fillId="0" borderId="0"/>
    <xf numFmtId="0" fontId="101" fillId="0" borderId="0"/>
    <xf numFmtId="0" fontId="24" fillId="0" borderId="0"/>
    <xf numFmtId="0" fontId="24" fillId="0" borderId="0"/>
    <xf numFmtId="0" fontId="13" fillId="0" borderId="0"/>
    <xf numFmtId="0" fontId="24" fillId="0" borderId="0"/>
    <xf numFmtId="0" fontId="24" fillId="0" borderId="0"/>
    <xf numFmtId="0" fontId="24" fillId="0" borderId="0"/>
    <xf numFmtId="4" fontId="41" fillId="0" borderId="0" applyFont="0" applyFill="0" applyBorder="0" applyAlignment="0" applyProtection="0"/>
    <xf numFmtId="0" fontId="44" fillId="0" borderId="0"/>
    <xf numFmtId="0" fontId="13" fillId="0" borderId="0"/>
    <xf numFmtId="0" fontId="41" fillId="0" borderId="0"/>
    <xf numFmtId="0" fontId="41" fillId="0" borderId="0"/>
    <xf numFmtId="0" fontId="24" fillId="0" borderId="0"/>
    <xf numFmtId="4" fontId="41" fillId="0" borderId="0" applyFont="0" applyFill="0" applyBorder="0" applyAlignment="0" applyProtection="0"/>
    <xf numFmtId="0" fontId="41" fillId="0" borderId="0"/>
    <xf numFmtId="0" fontId="41" fillId="0" borderId="0"/>
    <xf numFmtId="0" fontId="41" fillId="0" borderId="0"/>
    <xf numFmtId="197" fontId="1" fillId="0" borderId="0" applyFont="0" applyFill="0" applyBorder="0" applyAlignment="0" applyProtection="0"/>
    <xf numFmtId="0" fontId="41" fillId="0" borderId="0"/>
    <xf numFmtId="0" fontId="1" fillId="0" borderId="0"/>
    <xf numFmtId="0" fontId="24" fillId="0" borderId="0"/>
    <xf numFmtId="0" fontId="41" fillId="0" borderId="0" applyFont="0"/>
    <xf numFmtId="0" fontId="44" fillId="0" borderId="0"/>
    <xf numFmtId="0" fontId="1" fillId="0" borderId="0"/>
    <xf numFmtId="0" fontId="4" fillId="0" borderId="0"/>
    <xf numFmtId="0" fontId="44" fillId="0" borderId="0"/>
    <xf numFmtId="0" fontId="1" fillId="0" borderId="0"/>
    <xf numFmtId="0" fontId="1" fillId="0" borderId="0"/>
    <xf numFmtId="0" fontId="44" fillId="0" borderId="0"/>
    <xf numFmtId="197" fontId="1" fillId="0" borderId="0" applyFont="0" applyFill="0" applyBorder="0" applyAlignment="0" applyProtection="0"/>
    <xf numFmtId="0" fontId="4" fillId="0" borderId="0" applyNumberFormat="0"/>
    <xf numFmtId="0" fontId="24" fillId="0" borderId="0"/>
    <xf numFmtId="197" fontId="13" fillId="0" borderId="0" applyFont="0" applyFill="0" applyBorder="0" applyAlignment="0" applyProtection="0"/>
    <xf numFmtId="0" fontId="13" fillId="0" borderId="0"/>
    <xf numFmtId="0" fontId="13" fillId="0" borderId="0"/>
    <xf numFmtId="0" fontId="24" fillId="0" borderId="0"/>
    <xf numFmtId="0" fontId="24" fillId="0" borderId="0"/>
    <xf numFmtId="251" fontId="13" fillId="0" borderId="0" applyFont="0" applyFill="0" applyBorder="0" applyAlignment="0" applyProtection="0"/>
    <xf numFmtId="0" fontId="24" fillId="0" borderId="0"/>
    <xf numFmtId="0" fontId="44" fillId="0" borderId="0"/>
    <xf numFmtId="0" fontId="24" fillId="0" borderId="0"/>
    <xf numFmtId="0" fontId="24" fillId="0" borderId="0"/>
    <xf numFmtId="40" fontId="24" fillId="0" borderId="0" applyFont="0" applyFill="0" applyBorder="0" applyAlignment="0" applyProtection="0"/>
    <xf numFmtId="0" fontId="24" fillId="0" borderId="0"/>
    <xf numFmtId="0" fontId="24" fillId="0" borderId="0"/>
    <xf numFmtId="0" fontId="1" fillId="0" borderId="0"/>
    <xf numFmtId="0" fontId="1" fillId="0" borderId="0"/>
    <xf numFmtId="0" fontId="1" fillId="0" borderId="0"/>
    <xf numFmtId="0" fontId="24" fillId="0" borderId="0"/>
    <xf numFmtId="0" fontId="44" fillId="0" borderId="0"/>
    <xf numFmtId="0" fontId="24" fillId="0" borderId="0"/>
    <xf numFmtId="0" fontId="13" fillId="0" borderId="0"/>
    <xf numFmtId="40" fontId="24" fillId="0" borderId="0" applyFont="0" applyFill="0" applyBorder="0" applyAlignment="0" applyProtection="0"/>
    <xf numFmtId="197" fontId="44" fillId="0" borderId="0" applyFont="0" applyFill="0" applyBorder="0" applyAlignment="0" applyProtection="0"/>
    <xf numFmtId="0" fontId="44" fillId="0" borderId="0"/>
    <xf numFmtId="0" fontId="44" fillId="0" borderId="0"/>
    <xf numFmtId="0" fontId="4" fillId="0" borderId="0"/>
    <xf numFmtId="0" fontId="44" fillId="0" borderId="0"/>
    <xf numFmtId="0" fontId="1" fillId="0" borderId="0"/>
    <xf numFmtId="0" fontId="44" fillId="0" borderId="0"/>
    <xf numFmtId="0" fontId="24" fillId="0" borderId="0"/>
    <xf numFmtId="43" fontId="4" fillId="0" borderId="0" applyFont="0" applyFill="0" applyBorder="0" applyAlignment="0" applyProtection="0"/>
    <xf numFmtId="0" fontId="13" fillId="0" borderId="0"/>
    <xf numFmtId="0" fontId="44" fillId="0" borderId="0"/>
    <xf numFmtId="197" fontId="44" fillId="0" borderId="0" applyFont="0" applyFill="0" applyBorder="0" applyAlignment="0" applyProtection="0"/>
    <xf numFmtId="0" fontId="24" fillId="0" borderId="0"/>
    <xf numFmtId="0" fontId="4" fillId="0" borderId="0"/>
    <xf numFmtId="0" fontId="44" fillId="0" borderId="0"/>
    <xf numFmtId="43" fontId="4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263" fontId="19" fillId="0" borderId="0"/>
    <xf numFmtId="0" fontId="24" fillId="0" borderId="0"/>
    <xf numFmtId="0" fontId="4" fillId="0" borderId="0"/>
    <xf numFmtId="197" fontId="4" fillId="0" borderId="0" applyFont="0" applyFill="0" applyBorder="0" applyAlignment="0" applyProtection="0"/>
    <xf numFmtId="0" fontId="144" fillId="0" borderId="0"/>
    <xf numFmtId="197" fontId="1" fillId="0" borderId="0" applyFont="0" applyFill="0" applyBorder="0" applyAlignment="0" applyProtection="0"/>
    <xf numFmtId="0" fontId="44" fillId="0" borderId="0"/>
    <xf numFmtId="0" fontId="4" fillId="0" borderId="0"/>
    <xf numFmtId="9" fontId="44" fillId="0" borderId="0" applyFont="0" applyFill="0" applyBorder="0" applyAlignment="0" applyProtection="0"/>
    <xf numFmtId="0" fontId="4" fillId="0" borderId="0"/>
    <xf numFmtId="254" fontId="4" fillId="0" borderId="0" applyFont="0" applyFill="0" applyBorder="0" applyAlignment="0" applyProtection="0"/>
    <xf numFmtId="0" fontId="44" fillId="0" borderId="0"/>
    <xf numFmtId="0" fontId="44" fillId="0" borderId="0"/>
    <xf numFmtId="0" fontId="44" fillId="0" borderId="0"/>
    <xf numFmtId="0" fontId="44" fillId="0" borderId="0"/>
    <xf numFmtId="197" fontId="1" fillId="0" borderId="0" applyFont="0" applyFill="0" applyBorder="0" applyAlignment="0" applyProtection="0"/>
    <xf numFmtId="0" fontId="1" fillId="0" borderId="0"/>
    <xf numFmtId="0" fontId="24" fillId="0" borderId="0"/>
    <xf numFmtId="0" fontId="44" fillId="0" borderId="0"/>
    <xf numFmtId="177" fontId="44" fillId="0" borderId="0" applyFont="0" applyFill="0" applyBorder="0" applyAlignment="0" applyProtection="0"/>
    <xf numFmtId="0" fontId="13" fillId="0" borderId="0"/>
    <xf numFmtId="0" fontId="44" fillId="0" borderId="0"/>
    <xf numFmtId="0" fontId="24" fillId="0" borderId="0"/>
    <xf numFmtId="0" fontId="24" fillId="0" borderId="0"/>
    <xf numFmtId="0" fontId="24" fillId="0" borderId="0"/>
    <xf numFmtId="0" fontId="24" fillId="0" borderId="0"/>
    <xf numFmtId="0" fontId="44" fillId="0" borderId="0"/>
    <xf numFmtId="0" fontId="13" fillId="0" borderId="0"/>
    <xf numFmtId="0" fontId="44" fillId="0" borderId="0"/>
    <xf numFmtId="0" fontId="24" fillId="0" borderId="0"/>
    <xf numFmtId="197" fontId="174" fillId="0" borderId="0" applyFont="0" applyFill="0" applyBorder="0" applyAlignment="0" applyProtection="0"/>
    <xf numFmtId="197" fontId="180" fillId="0" borderId="0" applyFont="0" applyFill="0" applyBorder="0" applyAlignment="0" applyProtection="0"/>
    <xf numFmtId="0" fontId="174" fillId="0" borderId="0"/>
    <xf numFmtId="0" fontId="24" fillId="0" borderId="0"/>
    <xf numFmtId="0" fontId="44" fillId="0" borderId="0"/>
    <xf numFmtId="0" fontId="24" fillId="0" borderId="0"/>
    <xf numFmtId="0" fontId="1" fillId="0" borderId="0"/>
    <xf numFmtId="0" fontId="190" fillId="0" borderId="0" applyNumberFormat="0" applyFill="0" applyBorder="0" applyAlignment="0" applyProtection="0"/>
    <xf numFmtId="197" fontId="1" fillId="0" borderId="0" applyFont="0" applyFill="0" applyBorder="0" applyAlignment="0" applyProtection="0"/>
    <xf numFmtId="0" fontId="44" fillId="0" borderId="0"/>
    <xf numFmtId="0" fontId="24" fillId="0" borderId="0">
      <alignment horizontal="center" vertical="center"/>
    </xf>
    <xf numFmtId="40" fontId="196" fillId="0" borderId="0" applyFont="0" applyFill="0" applyBorder="0" applyAlignment="0" applyProtection="0"/>
    <xf numFmtId="0" fontId="24" fillId="0" borderId="0">
      <alignment horizontal="center" vertical="center"/>
    </xf>
    <xf numFmtId="0" fontId="24" fillId="0" borderId="0">
      <alignment horizontal="center" vertical="center"/>
    </xf>
    <xf numFmtId="0" fontId="44" fillId="0" borderId="0"/>
  </cellStyleXfs>
  <cellXfs count="6699">
    <xf numFmtId="0" fontId="0" fillId="0" borderId="0" xfId="0"/>
    <xf numFmtId="0" fontId="3" fillId="0" borderId="0" xfId="1" applyFont="1" applyAlignment="1">
      <alignment horizontal="centerContinuous"/>
    </xf>
    <xf numFmtId="0" fontId="4" fillId="0" borderId="0" xfId="1" applyFont="1" applyAlignment="1">
      <alignment horizontal="centerContinuous"/>
    </xf>
    <xf numFmtId="0" fontId="5" fillId="0" borderId="0" xfId="1" applyFont="1" applyAlignment="1">
      <alignment horizontal="centerContinuous"/>
    </xf>
    <xf numFmtId="0" fontId="5" fillId="0" borderId="0" xfId="1" applyFont="1"/>
    <xf numFmtId="0" fontId="6" fillId="0" borderId="0" xfId="1" quotePrefix="1" applyFont="1" applyAlignment="1">
      <alignment horizontal="left"/>
    </xf>
    <xf numFmtId="0" fontId="3" fillId="0" borderId="0" xfId="1" applyFont="1"/>
    <xf numFmtId="0" fontId="8" fillId="0" borderId="0" xfId="1" applyFont="1"/>
    <xf numFmtId="0" fontId="4" fillId="0" borderId="0" xfId="1" applyFont="1"/>
    <xf numFmtId="0" fontId="9" fillId="0" borderId="1" xfId="1" applyFont="1" applyBorder="1" applyAlignment="1">
      <alignment horizontal="left"/>
    </xf>
    <xf numFmtId="0" fontId="9" fillId="0" borderId="1" xfId="1" applyFont="1" applyBorder="1" applyAlignment="1">
      <alignment horizontal="center"/>
    </xf>
    <xf numFmtId="0" fontId="9" fillId="0" borderId="2" xfId="1" quotePrefix="1" applyFont="1" applyBorder="1" applyAlignment="1">
      <alignment horizontal="center"/>
    </xf>
    <xf numFmtId="0" fontId="9" fillId="0" borderId="2" xfId="1" applyFont="1" applyBorder="1" applyAlignment="1">
      <alignment horizontal="center"/>
    </xf>
    <xf numFmtId="0" fontId="9" fillId="0" borderId="1" xfId="1" applyFont="1" applyBorder="1" applyAlignment="1">
      <alignment horizontal="center" vertical="center" wrapText="1"/>
    </xf>
    <xf numFmtId="0" fontId="9" fillId="0" borderId="3" xfId="1" applyFont="1" applyBorder="1" applyAlignment="1">
      <alignment horizontal="center"/>
    </xf>
    <xf numFmtId="0" fontId="9" fillId="0" borderId="4" xfId="1" applyFont="1" applyBorder="1" applyAlignment="1">
      <alignment horizontal="center"/>
    </xf>
    <xf numFmtId="0" fontId="9" fillId="0" borderId="3" xfId="1" quotePrefix="1" applyFont="1" applyBorder="1" applyAlignment="1">
      <alignment horizontal="center" vertical="center"/>
    </xf>
    <xf numFmtId="0" fontId="9" fillId="0" borderId="5" xfId="1" applyFont="1" applyBorder="1" applyAlignment="1">
      <alignment horizontal="center"/>
    </xf>
    <xf numFmtId="0" fontId="10" fillId="0" borderId="5" xfId="1" applyFont="1" applyBorder="1" applyAlignment="1">
      <alignment horizontal="left" wrapText="1" indent="1"/>
    </xf>
    <xf numFmtId="164" fontId="9" fillId="0" borderId="0" xfId="1" applyNumberFormat="1" applyFont="1"/>
    <xf numFmtId="164" fontId="10" fillId="0" borderId="5" xfId="1" applyNumberFormat="1" applyFont="1" applyBorder="1"/>
    <xf numFmtId="165" fontId="10" fillId="0" borderId="5" xfId="1" applyNumberFormat="1" applyFont="1" applyBorder="1"/>
    <xf numFmtId="166" fontId="10" fillId="0" borderId="5" xfId="1" applyNumberFormat="1" applyFont="1" applyBorder="1"/>
    <xf numFmtId="0" fontId="10" fillId="0" borderId="5" xfId="1" applyFont="1" applyBorder="1"/>
    <xf numFmtId="167" fontId="10" fillId="0" borderId="5" xfId="1" applyNumberFormat="1" applyFont="1" applyBorder="1"/>
    <xf numFmtId="0" fontId="10" fillId="0" borderId="5" xfId="1" quotePrefix="1" applyFont="1" applyBorder="1" applyAlignment="1">
      <alignment horizontal="left"/>
    </xf>
    <xf numFmtId="164" fontId="10" fillId="0" borderId="0" xfId="1" applyNumberFormat="1" applyFont="1"/>
    <xf numFmtId="0" fontId="9" fillId="0" borderId="3" xfId="1" applyFont="1" applyBorder="1"/>
    <xf numFmtId="0" fontId="10" fillId="0" borderId="3" xfId="1" applyFont="1" applyBorder="1"/>
    <xf numFmtId="164" fontId="9" fillId="0" borderId="6" xfId="1" applyNumberFormat="1" applyFont="1" applyBorder="1"/>
    <xf numFmtId="165" fontId="10" fillId="0" borderId="3" xfId="1" applyNumberFormat="1" applyFont="1" applyBorder="1"/>
    <xf numFmtId="166" fontId="10" fillId="0" borderId="3" xfId="1" applyNumberFormat="1" applyFont="1" applyBorder="1"/>
    <xf numFmtId="164" fontId="4" fillId="0" borderId="0" xfId="1" applyNumberFormat="1" applyFont="1"/>
    <xf numFmtId="0" fontId="6" fillId="0" borderId="0" xfId="1" applyFont="1"/>
    <xf numFmtId="167" fontId="4" fillId="0" borderId="0" xfId="1" applyNumberFormat="1" applyFont="1"/>
    <xf numFmtId="166" fontId="4" fillId="0" borderId="0" xfId="1" applyNumberFormat="1" applyFont="1"/>
    <xf numFmtId="0" fontId="4" fillId="0" borderId="0" xfId="1" quotePrefix="1" applyFont="1" applyAlignment="1">
      <alignment horizontal="left"/>
    </xf>
    <xf numFmtId="164" fontId="6" fillId="0" borderId="0" xfId="1" applyNumberFormat="1" applyFont="1"/>
    <xf numFmtId="165" fontId="6" fillId="0" borderId="0" xfId="1" applyNumberFormat="1" applyFont="1"/>
    <xf numFmtId="166" fontId="6" fillId="0" borderId="0" xfId="1" applyNumberFormat="1" applyFont="1"/>
    <xf numFmtId="0" fontId="4" fillId="0" borderId="7" xfId="1" applyFont="1" applyBorder="1"/>
    <xf numFmtId="0" fontId="4" fillId="0" borderId="2" xfId="1" applyFont="1" applyBorder="1"/>
    <xf numFmtId="0" fontId="6" fillId="0" borderId="1" xfId="1" quotePrefix="1" applyFont="1" applyBorder="1" applyAlignment="1">
      <alignment horizontal="center"/>
    </xf>
    <xf numFmtId="0" fontId="6" fillId="0" borderId="1" xfId="1" applyFont="1" applyBorder="1" applyAlignment="1">
      <alignment horizontal="center"/>
    </xf>
    <xf numFmtId="0" fontId="10" fillId="0" borderId="8" xfId="1" applyFont="1" applyBorder="1" applyAlignment="1">
      <alignment vertical="center"/>
    </xf>
    <xf numFmtId="0" fontId="10" fillId="0" borderId="0" xfId="1" applyFont="1" applyAlignment="1">
      <alignment vertical="center"/>
    </xf>
    <xf numFmtId="168" fontId="4" fillId="0" borderId="5" xfId="1" applyNumberFormat="1" applyFont="1" applyBorder="1" applyAlignment="1">
      <alignment vertical="center"/>
    </xf>
    <xf numFmtId="168" fontId="10" fillId="0" borderId="5" xfId="1" applyNumberFormat="1" applyFont="1" applyBorder="1" applyAlignment="1">
      <alignment vertical="center"/>
    </xf>
    <xf numFmtId="169" fontId="10" fillId="0" borderId="5" xfId="1" applyNumberFormat="1" applyFont="1" applyBorder="1" applyAlignment="1">
      <alignment vertical="center"/>
    </xf>
    <xf numFmtId="0" fontId="10" fillId="0" borderId="8" xfId="1" quotePrefix="1" applyFont="1" applyBorder="1" applyAlignment="1">
      <alignment horizontal="left" vertical="center"/>
    </xf>
    <xf numFmtId="168" fontId="4" fillId="0" borderId="3" xfId="1" applyNumberFormat="1" applyFont="1" applyBorder="1" applyAlignment="1">
      <alignment vertical="center"/>
    </xf>
    <xf numFmtId="168" fontId="10" fillId="0" borderId="3" xfId="1" applyNumberFormat="1" applyFont="1" applyBorder="1" applyAlignment="1">
      <alignment vertical="center"/>
    </xf>
    <xf numFmtId="0" fontId="9" fillId="0" borderId="9" xfId="1" quotePrefix="1" applyFont="1" applyBorder="1" applyAlignment="1">
      <alignment horizontal="left"/>
    </xf>
    <xf numFmtId="0" fontId="9" fillId="0" borderId="10" xfId="1" applyFont="1" applyBorder="1"/>
    <xf numFmtId="0" fontId="6" fillId="0" borderId="10" xfId="1" applyFont="1" applyBorder="1"/>
    <xf numFmtId="168" fontId="9" fillId="0" borderId="11" xfId="1" applyNumberFormat="1" applyFont="1" applyBorder="1"/>
    <xf numFmtId="0" fontId="11" fillId="0" borderId="0" xfId="1" quotePrefix="1" applyFont="1" applyAlignment="1">
      <alignment horizontal="left"/>
    </xf>
    <xf numFmtId="0" fontId="12" fillId="0" borderId="0" xfId="1" applyFont="1"/>
    <xf numFmtId="0" fontId="12" fillId="0" borderId="0" xfId="2" applyFont="1" applyAlignment="1">
      <alignment horizontal="left"/>
    </xf>
    <xf numFmtId="170" fontId="4" fillId="0" borderId="0" xfId="1" applyNumberFormat="1" applyFont="1"/>
    <xf numFmtId="168" fontId="4" fillId="0" borderId="0" xfId="1" applyNumberFormat="1" applyFont="1"/>
    <xf numFmtId="0" fontId="6" fillId="0" borderId="0" xfId="1" quotePrefix="1" applyFont="1"/>
    <xf numFmtId="0" fontId="10" fillId="0" borderId="12" xfId="1" applyFont="1" applyBorder="1"/>
    <xf numFmtId="0" fontId="10" fillId="0" borderId="13" xfId="1" applyFont="1" applyBorder="1" applyAlignment="1">
      <alignment vertical="center"/>
    </xf>
    <xf numFmtId="0" fontId="9" fillId="0" borderId="14" xfId="1" applyFont="1" applyBorder="1" applyAlignment="1">
      <alignment horizontal="center" vertical="center"/>
    </xf>
    <xf numFmtId="0" fontId="9" fillId="0" borderId="15" xfId="1" applyFont="1" applyBorder="1" applyAlignment="1">
      <alignment vertical="center"/>
    </xf>
    <xf numFmtId="0" fontId="9" fillId="0" borderId="13" xfId="1" applyFont="1" applyBorder="1" applyAlignment="1">
      <alignment vertical="center"/>
    </xf>
    <xf numFmtId="0" fontId="10" fillId="0" borderId="15" xfId="1" applyFont="1" applyBorder="1" applyAlignment="1">
      <alignment vertical="center"/>
    </xf>
    <xf numFmtId="0" fontId="9" fillId="0" borderId="16" xfId="1" applyFont="1" applyBorder="1" applyAlignment="1">
      <alignment horizontal="center" vertical="top" wrapText="1"/>
    </xf>
    <xf numFmtId="0" fontId="9" fillId="0" borderId="17" xfId="1" applyFont="1" applyBorder="1" applyAlignment="1">
      <alignment horizontal="center" vertical="top" wrapText="1"/>
    </xf>
    <xf numFmtId="0" fontId="9" fillId="0" borderId="18" xfId="1" quotePrefix="1" applyFont="1" applyBorder="1" applyAlignment="1">
      <alignment horizontal="center" vertical="center" wrapText="1"/>
    </xf>
    <xf numFmtId="0" fontId="9" fillId="0" borderId="19" xfId="1" quotePrefix="1" applyFont="1" applyBorder="1" applyAlignment="1">
      <alignment horizontal="center" vertical="top" wrapText="1"/>
    </xf>
    <xf numFmtId="0" fontId="9" fillId="0" borderId="20" xfId="1" applyFont="1" applyBorder="1" applyAlignment="1">
      <alignment horizontal="center" vertical="top" wrapText="1"/>
    </xf>
    <xf numFmtId="0" fontId="9" fillId="0" borderId="12" xfId="1" applyFont="1" applyBorder="1"/>
    <xf numFmtId="164" fontId="10" fillId="0" borderId="21" xfId="1" applyNumberFormat="1" applyFont="1" applyBorder="1"/>
    <xf numFmtId="164" fontId="10" fillId="0" borderId="22" xfId="1" applyNumberFormat="1" applyFont="1" applyBorder="1"/>
    <xf numFmtId="171" fontId="10" fillId="0" borderId="23" xfId="1" applyNumberFormat="1" applyFont="1" applyBorder="1" applyAlignment="1">
      <alignment horizontal="center"/>
    </xf>
    <xf numFmtId="171" fontId="10" fillId="0" borderId="24" xfId="1" applyNumberFormat="1" applyFont="1" applyBorder="1"/>
    <xf numFmtId="164" fontId="10" fillId="0" borderId="25" xfId="1" applyNumberFormat="1" applyFont="1" applyBorder="1"/>
    <xf numFmtId="0" fontId="9" fillId="0" borderId="26" xfId="1" applyFont="1" applyBorder="1"/>
    <xf numFmtId="164" fontId="10" fillId="0" borderId="27" xfId="1" applyNumberFormat="1" applyFont="1" applyBorder="1"/>
    <xf numFmtId="171" fontId="10" fillId="0" borderId="28" xfId="1" applyNumberFormat="1" applyFont="1" applyBorder="1"/>
    <xf numFmtId="171" fontId="10" fillId="0" borderId="0" xfId="1" applyNumberFormat="1" applyFont="1"/>
    <xf numFmtId="164" fontId="10" fillId="0" borderId="29" xfId="1" applyNumberFormat="1" applyFont="1" applyBorder="1"/>
    <xf numFmtId="0" fontId="9" fillId="0" borderId="26" xfId="1" quotePrefix="1" applyFont="1" applyBorder="1" applyAlignment="1">
      <alignment horizontal="left"/>
    </xf>
    <xf numFmtId="0" fontId="9" fillId="0" borderId="16" xfId="1" applyFont="1" applyBorder="1" applyAlignment="1">
      <alignment horizontal="left"/>
    </xf>
    <xf numFmtId="164" fontId="10" fillId="0" borderId="17" xfId="1" applyNumberFormat="1" applyFont="1" applyBorder="1"/>
    <xf numFmtId="164" fontId="10" fillId="0" borderId="18" xfId="1" applyNumberFormat="1" applyFont="1" applyBorder="1"/>
    <xf numFmtId="171" fontId="10" fillId="2" borderId="19" xfId="1" applyNumberFormat="1" applyFont="1" applyFill="1" applyBorder="1"/>
    <xf numFmtId="164" fontId="10" fillId="2" borderId="17" xfId="1" applyNumberFormat="1" applyFont="1" applyFill="1" applyBorder="1"/>
    <xf numFmtId="164" fontId="10" fillId="2" borderId="18" xfId="1" applyNumberFormat="1" applyFont="1" applyFill="1" applyBorder="1"/>
    <xf numFmtId="171" fontId="10" fillId="2" borderId="20" xfId="1" applyNumberFormat="1" applyFont="1" applyFill="1" applyBorder="1"/>
    <xf numFmtId="0" fontId="13" fillId="0" borderId="0" xfId="1" quotePrefix="1" applyFont="1" applyAlignment="1">
      <alignment horizontal="left"/>
    </xf>
    <xf numFmtId="0" fontId="13" fillId="0" borderId="0" xfId="1" applyFont="1"/>
    <xf numFmtId="0" fontId="15" fillId="0" borderId="0" xfId="1" quotePrefix="1" applyFont="1" applyAlignment="1">
      <alignment horizontal="left"/>
    </xf>
    <xf numFmtId="0" fontId="3" fillId="0" borderId="0" xfId="1" quotePrefix="1" applyFont="1" applyAlignment="1">
      <alignment horizontal="left"/>
    </xf>
    <xf numFmtId="0" fontId="10" fillId="0" borderId="13" xfId="1" applyFont="1" applyBorder="1"/>
    <xf numFmtId="0" fontId="9" fillId="0" borderId="14" xfId="1" applyFont="1" applyBorder="1" applyAlignment="1">
      <alignment horizontal="center"/>
    </xf>
    <xf numFmtId="0" fontId="9" fillId="0" borderId="15" xfId="1" applyFont="1" applyBorder="1"/>
    <xf numFmtId="0" fontId="9" fillId="0" borderId="13" xfId="1" applyFont="1" applyBorder="1"/>
    <xf numFmtId="0" fontId="10" fillId="0" borderId="15" xfId="1" applyFont="1" applyBorder="1"/>
    <xf numFmtId="0" fontId="9" fillId="0" borderId="16" xfId="1" applyFont="1" applyBorder="1" applyAlignment="1">
      <alignment horizontal="center" vertical="center" wrapText="1"/>
    </xf>
    <xf numFmtId="0" fontId="9" fillId="0" borderId="17" xfId="1" applyFont="1" applyBorder="1" applyAlignment="1">
      <alignment horizontal="center" vertical="center"/>
    </xf>
    <xf numFmtId="0" fontId="9" fillId="0" borderId="18" xfId="1" applyFont="1" applyBorder="1" applyAlignment="1">
      <alignment horizontal="center" vertical="center"/>
    </xf>
    <xf numFmtId="0" fontId="9" fillId="0" borderId="19" xfId="1" applyFont="1" applyBorder="1" applyAlignment="1">
      <alignment horizontal="center" vertical="center"/>
    </xf>
    <xf numFmtId="0" fontId="9" fillId="2" borderId="12" xfId="1" applyFont="1" applyFill="1" applyBorder="1" applyAlignment="1">
      <alignment horizontal="center"/>
    </xf>
    <xf numFmtId="172" fontId="9" fillId="0" borderId="21" xfId="1" applyNumberFormat="1" applyFont="1" applyBorder="1"/>
    <xf numFmtId="172" fontId="10" fillId="0" borderId="22" xfId="1" applyNumberFormat="1" applyFont="1" applyBorder="1"/>
    <xf numFmtId="172" fontId="10" fillId="0" borderId="0" xfId="1" applyNumberFormat="1" applyFont="1"/>
    <xf numFmtId="172" fontId="10" fillId="0" borderId="23" xfId="1" applyNumberFormat="1" applyFont="1" applyBorder="1"/>
    <xf numFmtId="172" fontId="9" fillId="0" borderId="21" xfId="1" applyNumberFormat="1" applyFont="1" applyBorder="1" applyAlignment="1">
      <alignment horizontal="center"/>
    </xf>
    <xf numFmtId="172" fontId="9" fillId="0" borderId="22" xfId="1" applyNumberFormat="1" applyFont="1" applyBorder="1" applyAlignment="1">
      <alignment horizontal="center"/>
    </xf>
    <xf numFmtId="172" fontId="10" fillId="0" borderId="23" xfId="1" applyNumberFormat="1" applyFont="1" applyBorder="1" applyAlignment="1">
      <alignment horizontal="right"/>
    </xf>
    <xf numFmtId="0" fontId="9" fillId="0" borderId="26" xfId="1" applyFont="1" applyBorder="1" applyAlignment="1">
      <alignment horizontal="center"/>
    </xf>
    <xf numFmtId="172" fontId="9" fillId="0" borderId="27" xfId="1" applyNumberFormat="1" applyFont="1" applyBorder="1"/>
    <xf numFmtId="172" fontId="10" fillId="0" borderId="5" xfId="1" applyNumberFormat="1" applyFont="1" applyBorder="1"/>
    <xf numFmtId="172" fontId="10" fillId="0" borderId="28" xfId="1" applyNumberFormat="1" applyFont="1" applyBorder="1"/>
    <xf numFmtId="172" fontId="9" fillId="0" borderId="27" xfId="1" applyNumberFormat="1" applyFont="1" applyBorder="1" applyAlignment="1">
      <alignment horizontal="center"/>
    </xf>
    <xf numFmtId="172" fontId="9" fillId="0" borderId="5" xfId="1" applyNumberFormat="1" applyFont="1" applyBorder="1" applyAlignment="1">
      <alignment horizontal="center"/>
    </xf>
    <xf numFmtId="172" fontId="10" fillId="0" borderId="28" xfId="1" applyNumberFormat="1" applyFont="1" applyBorder="1" applyAlignment="1">
      <alignment horizontal="right"/>
    </xf>
    <xf numFmtId="0" fontId="9" fillId="0" borderId="16" xfId="1" applyFont="1" applyBorder="1" applyAlignment="1">
      <alignment horizontal="center"/>
    </xf>
    <xf numFmtId="172" fontId="9" fillId="0" borderId="17" xfId="1" applyNumberFormat="1" applyFont="1" applyBorder="1"/>
    <xf numFmtId="172" fontId="10" fillId="0" borderId="18" xfId="1" applyNumberFormat="1" applyFont="1" applyBorder="1"/>
    <xf numFmtId="172" fontId="10" fillId="0" borderId="19" xfId="1" applyNumberFormat="1" applyFont="1" applyBorder="1"/>
    <xf numFmtId="0" fontId="9" fillId="0" borderId="12" xfId="1" quotePrefix="1" applyFont="1" applyBorder="1" applyAlignment="1">
      <alignment horizontal="center" vertical="center" wrapText="1"/>
    </xf>
    <xf numFmtId="0" fontId="10" fillId="0" borderId="21" xfId="1" applyFont="1" applyBorder="1"/>
    <xf numFmtId="0" fontId="10" fillId="0" borderId="14" xfId="1" applyFont="1" applyBorder="1" applyAlignment="1">
      <alignment vertical="center"/>
    </xf>
    <xf numFmtId="0" fontId="9" fillId="0" borderId="16" xfId="1" quotePrefix="1" applyFont="1" applyBorder="1" applyAlignment="1">
      <alignment horizontal="center" vertical="top" wrapText="1"/>
    </xf>
    <xf numFmtId="0" fontId="9" fillId="0" borderId="17" xfId="1" applyFont="1" applyBorder="1" applyAlignment="1">
      <alignment horizontal="center" vertical="top"/>
    </xf>
    <xf numFmtId="0" fontId="9" fillId="0" borderId="27" xfId="1" quotePrefix="1" applyFont="1" applyBorder="1" applyAlignment="1">
      <alignment horizontal="center"/>
    </xf>
    <xf numFmtId="0" fontId="9" fillId="0" borderId="21" xfId="1" applyFont="1" applyBorder="1" applyAlignment="1">
      <alignment horizontal="left"/>
    </xf>
    <xf numFmtId="168" fontId="9" fillId="0" borderId="21" xfId="1" applyNumberFormat="1" applyFont="1" applyBorder="1"/>
    <xf numFmtId="168" fontId="9" fillId="0" borderId="22" xfId="1" applyNumberFormat="1" applyFont="1" applyBorder="1"/>
    <xf numFmtId="168" fontId="9" fillId="0" borderId="0" xfId="1" applyNumberFormat="1" applyFont="1"/>
    <xf numFmtId="168" fontId="9" fillId="0" borderId="23" xfId="1" applyNumberFormat="1" applyFont="1" applyBorder="1"/>
    <xf numFmtId="164" fontId="9" fillId="0" borderId="21" xfId="1" applyNumberFormat="1" applyFont="1" applyBorder="1" applyAlignment="1">
      <alignment horizontal="right"/>
    </xf>
    <xf numFmtId="164" fontId="9" fillId="0" borderId="22" xfId="1" applyNumberFormat="1" applyFont="1" applyBorder="1" applyAlignment="1">
      <alignment horizontal="right"/>
    </xf>
    <xf numFmtId="164" fontId="9" fillId="0" borderId="23" xfId="1" applyNumberFormat="1" applyFont="1" applyBorder="1" applyAlignment="1">
      <alignment horizontal="right"/>
    </xf>
    <xf numFmtId="0" fontId="10" fillId="0" borderId="27" xfId="1" applyFont="1" applyBorder="1"/>
    <xf numFmtId="0" fontId="10" fillId="0" borderId="27" xfId="1" applyFont="1" applyBorder="1" applyAlignment="1">
      <alignment horizontal="left"/>
    </xf>
    <xf numFmtId="168" fontId="9" fillId="0" borderId="27" xfId="1" applyNumberFormat="1" applyFont="1" applyBorder="1"/>
    <xf numFmtId="168" fontId="10" fillId="0" borderId="5" xfId="1" applyNumberFormat="1" applyFont="1" applyBorder="1"/>
    <xf numFmtId="168" fontId="10" fillId="0" borderId="28" xfId="1" applyNumberFormat="1" applyFont="1" applyBorder="1"/>
    <xf numFmtId="0" fontId="9" fillId="0" borderId="27" xfId="1" applyFont="1" applyBorder="1" applyAlignment="1">
      <alignment horizontal="left"/>
    </xf>
    <xf numFmtId="168" fontId="9" fillId="0" borderId="5" xfId="1" applyNumberFormat="1" applyFont="1" applyBorder="1"/>
    <xf numFmtId="168" fontId="9" fillId="0" borderId="28" xfId="1" applyNumberFormat="1" applyFont="1" applyBorder="1"/>
    <xf numFmtId="164" fontId="9" fillId="0" borderId="27" xfId="1" applyNumberFormat="1" applyFont="1" applyBorder="1"/>
    <xf numFmtId="164" fontId="9" fillId="0" borderId="5" xfId="1" applyNumberFormat="1" applyFont="1" applyBorder="1"/>
    <xf numFmtId="164" fontId="9" fillId="0" borderId="28" xfId="1" applyNumberFormat="1" applyFont="1" applyBorder="1"/>
    <xf numFmtId="0" fontId="9" fillId="0" borderId="17" xfId="1" quotePrefix="1" applyFont="1" applyBorder="1" applyAlignment="1">
      <alignment horizontal="center"/>
    </xf>
    <xf numFmtId="168" fontId="9" fillId="0" borderId="17" xfId="1" applyNumberFormat="1" applyFont="1" applyBorder="1"/>
    <xf numFmtId="168" fontId="9" fillId="0" borderId="18" xfId="1" applyNumberFormat="1" applyFont="1" applyBorder="1"/>
    <xf numFmtId="168" fontId="9" fillId="0" borderId="19" xfId="1" applyNumberFormat="1" applyFont="1" applyBorder="1"/>
    <xf numFmtId="164" fontId="9" fillId="0" borderId="17" xfId="1" applyNumberFormat="1" applyFont="1" applyBorder="1"/>
    <xf numFmtId="164" fontId="9" fillId="0" borderId="18" xfId="1" applyNumberFormat="1" applyFont="1" applyBorder="1"/>
    <xf numFmtId="164" fontId="9" fillId="0" borderId="19" xfId="1" applyNumberFormat="1" applyFont="1" applyBorder="1"/>
    <xf numFmtId="0" fontId="16" fillId="0" borderId="0" xfId="1" applyFont="1"/>
    <xf numFmtId="0" fontId="6" fillId="0" borderId="0" xfId="1" applyFont="1" applyAlignment="1">
      <alignment vertical="center"/>
    </xf>
    <xf numFmtId="0" fontId="4" fillId="2" borderId="0" xfId="1" applyFont="1" applyFill="1"/>
    <xf numFmtId="0" fontId="9" fillId="0" borderId="12" xfId="1" applyFont="1" applyBorder="1" applyAlignment="1">
      <alignment horizontal="center"/>
    </xf>
    <xf numFmtId="0" fontId="9" fillId="0" borderId="13" xfId="1" applyFont="1" applyBorder="1" applyAlignment="1">
      <alignment horizontal="centerContinuous" vertical="center"/>
    </xf>
    <xf numFmtId="0" fontId="10" fillId="0" borderId="14" xfId="1" applyFont="1" applyBorder="1" applyAlignment="1">
      <alignment horizontal="centerContinuous" vertical="center"/>
    </xf>
    <xf numFmtId="0" fontId="9" fillId="0" borderId="13" xfId="1" quotePrefix="1" applyFont="1" applyBorder="1" applyAlignment="1">
      <alignment horizontal="centerContinuous" vertical="center"/>
    </xf>
    <xf numFmtId="0" fontId="10" fillId="0" borderId="15" xfId="1" applyFont="1" applyBorder="1" applyAlignment="1">
      <alignment horizontal="centerContinuous" vertical="center"/>
    </xf>
    <xf numFmtId="0" fontId="9" fillId="0" borderId="16" xfId="1" applyFont="1" applyBorder="1" applyAlignment="1">
      <alignment horizontal="center" vertical="center"/>
    </xf>
    <xf numFmtId="0" fontId="9" fillId="0" borderId="20" xfId="1" applyFont="1" applyBorder="1" applyAlignment="1">
      <alignment horizontal="center" vertical="center"/>
    </xf>
    <xf numFmtId="0" fontId="9" fillId="0" borderId="30" xfId="1" quotePrefix="1" applyFont="1" applyBorder="1" applyAlignment="1">
      <alignment horizontal="center" vertical="center" wrapText="1"/>
    </xf>
    <xf numFmtId="166" fontId="9" fillId="0" borderId="27" xfId="1" applyNumberFormat="1" applyFont="1" applyBorder="1" applyAlignment="1">
      <alignment horizontal="right"/>
    </xf>
    <xf numFmtId="166" fontId="10" fillId="0" borderId="0" xfId="1" applyNumberFormat="1" applyFont="1"/>
    <xf numFmtId="166" fontId="10" fillId="0" borderId="27" xfId="1" applyNumberFormat="1" applyFont="1" applyBorder="1"/>
    <xf numFmtId="173" fontId="10" fillId="2" borderId="31" xfId="1" quotePrefix="1" applyNumberFormat="1" applyFont="1" applyFill="1" applyBorder="1"/>
    <xf numFmtId="173" fontId="10" fillId="2" borderId="31" xfId="1" applyNumberFormat="1" applyFont="1" applyFill="1" applyBorder="1"/>
    <xf numFmtId="0" fontId="9" fillId="0" borderId="12" xfId="1" quotePrefix="1" applyFont="1" applyBorder="1" applyAlignment="1">
      <alignment horizontal="left"/>
    </xf>
    <xf numFmtId="166" fontId="9" fillId="0" borderId="25" xfId="1" applyNumberFormat="1" applyFont="1" applyBorder="1"/>
    <xf numFmtId="166" fontId="9" fillId="0" borderId="22" xfId="1" applyNumberFormat="1" applyFont="1" applyBorder="1"/>
    <xf numFmtId="166" fontId="9" fillId="0" borderId="25" xfId="1" applyNumberFormat="1" applyFont="1" applyBorder="1" applyAlignment="1">
      <alignment horizontal="right"/>
    </xf>
    <xf numFmtId="166" fontId="10" fillId="0" borderId="25" xfId="1" applyNumberFormat="1" applyFont="1" applyBorder="1"/>
    <xf numFmtId="173" fontId="9" fillId="2" borderId="32" xfId="1" applyNumberFormat="1" applyFont="1" applyFill="1" applyBorder="1"/>
    <xf numFmtId="0" fontId="9" fillId="0" borderId="16" xfId="1" quotePrefix="1" applyFont="1" applyBorder="1" applyAlignment="1">
      <alignment horizontal="left"/>
    </xf>
    <xf numFmtId="166" fontId="9" fillId="0" borderId="17" xfId="1" applyNumberFormat="1" applyFont="1" applyBorder="1"/>
    <xf numFmtId="166" fontId="9" fillId="0" borderId="18" xfId="1" applyNumberFormat="1" applyFont="1" applyBorder="1"/>
    <xf numFmtId="166" fontId="9" fillId="0" borderId="20" xfId="1" applyNumberFormat="1" applyFont="1" applyBorder="1"/>
    <xf numFmtId="166" fontId="9" fillId="0" borderId="33" xfId="1" applyNumberFormat="1" applyFont="1" applyBorder="1" applyAlignment="1">
      <alignment horizontal="right"/>
    </xf>
    <xf numFmtId="166" fontId="10" fillId="0" borderId="33" xfId="1" applyNumberFormat="1" applyFont="1" applyBorder="1"/>
    <xf numFmtId="173" fontId="9" fillId="2" borderId="30" xfId="1" applyNumberFormat="1" applyFont="1" applyFill="1" applyBorder="1"/>
    <xf numFmtId="166" fontId="9" fillId="0" borderId="33" xfId="1" applyNumberFormat="1" applyFont="1" applyBorder="1"/>
    <xf numFmtId="166" fontId="9" fillId="0" borderId="34" xfId="1" applyNumberFormat="1" applyFont="1" applyBorder="1"/>
    <xf numFmtId="166" fontId="9" fillId="0" borderId="35" xfId="1" applyNumberFormat="1" applyFont="1" applyBorder="1"/>
    <xf numFmtId="166" fontId="10" fillId="0" borderId="36" xfId="1" applyNumberFormat="1" applyFont="1" applyBorder="1"/>
    <xf numFmtId="168" fontId="6" fillId="0" borderId="0" xfId="1" quotePrefix="1" applyNumberFormat="1" applyFont="1" applyAlignment="1">
      <alignment horizontal="left"/>
    </xf>
    <xf numFmtId="0" fontId="4" fillId="0" borderId="12" xfId="1" applyFont="1" applyBorder="1"/>
    <xf numFmtId="0" fontId="6" fillId="0" borderId="23" xfId="1" applyFont="1" applyBorder="1" applyAlignment="1">
      <alignment horizontal="center" vertical="center"/>
    </xf>
    <xf numFmtId="0" fontId="6" fillId="0" borderId="14" xfId="1" applyFont="1" applyBorder="1" applyAlignment="1">
      <alignment horizontal="centerContinuous" vertical="center"/>
    </xf>
    <xf numFmtId="0" fontId="4" fillId="0" borderId="15" xfId="1" applyFont="1" applyBorder="1" applyAlignment="1">
      <alignment horizontal="centerContinuous" vertical="center"/>
    </xf>
    <xf numFmtId="0" fontId="4" fillId="0" borderId="23" xfId="1" applyFont="1" applyBorder="1" applyAlignment="1">
      <alignment horizontal="centerContinuous" vertical="center"/>
    </xf>
    <xf numFmtId="0" fontId="9" fillId="0" borderId="26" xfId="1" applyFont="1" applyBorder="1" applyAlignment="1">
      <alignment horizontal="center" vertical="top"/>
    </xf>
    <xf numFmtId="0" fontId="9" fillId="0" borderId="28" xfId="1" quotePrefix="1" applyFont="1" applyBorder="1" applyAlignment="1">
      <alignment horizontal="center" vertical="center"/>
    </xf>
    <xf numFmtId="0" fontId="9" fillId="0" borderId="27" xfId="1" applyFont="1" applyBorder="1" applyAlignment="1">
      <alignment horizontal="center" vertical="center"/>
    </xf>
    <xf numFmtId="0" fontId="9" fillId="0" borderId="5" xfId="1" applyFont="1" applyBorder="1" applyAlignment="1">
      <alignment horizontal="center" vertical="center"/>
    </xf>
    <xf numFmtId="0" fontId="9" fillId="0" borderId="31" xfId="1" applyFont="1" applyBorder="1" applyAlignment="1">
      <alignment horizontal="center" vertical="center"/>
    </xf>
    <xf numFmtId="0" fontId="9" fillId="0" borderId="23" xfId="1" applyFont="1" applyBorder="1" applyAlignment="1">
      <alignment horizontal="center" vertical="center" wrapText="1"/>
    </xf>
    <xf numFmtId="167" fontId="10" fillId="0" borderId="12" xfId="1" applyNumberFormat="1" applyFont="1" applyBorder="1"/>
    <xf numFmtId="172" fontId="9" fillId="0" borderId="25" xfId="1" applyNumberFormat="1" applyFont="1" applyBorder="1"/>
    <xf numFmtId="172" fontId="10" fillId="0" borderId="12" xfId="1" applyNumberFormat="1" applyFont="1" applyBorder="1"/>
    <xf numFmtId="167" fontId="10" fillId="0" borderId="26" xfId="1" applyNumberFormat="1" applyFont="1" applyBorder="1"/>
    <xf numFmtId="172" fontId="9" fillId="0" borderId="29" xfId="1" applyNumberFormat="1" applyFont="1" applyBorder="1"/>
    <xf numFmtId="172" fontId="10" fillId="0" borderId="26" xfId="1" applyNumberFormat="1" applyFont="1" applyBorder="1"/>
    <xf numFmtId="172" fontId="9" fillId="0" borderId="33" xfId="1" applyNumberFormat="1" applyFont="1" applyBorder="1"/>
    <xf numFmtId="172" fontId="10" fillId="0" borderId="16" xfId="1" applyNumberFormat="1" applyFont="1" applyBorder="1"/>
    <xf numFmtId="165" fontId="9" fillId="0" borderId="21" xfId="1" applyNumberFormat="1" applyFont="1" applyBorder="1"/>
    <xf numFmtId="164" fontId="9" fillId="0" borderId="22" xfId="1" applyNumberFormat="1" applyFont="1" applyBorder="1"/>
    <xf numFmtId="164" fontId="9" fillId="0" borderId="32" xfId="1" applyNumberFormat="1" applyFont="1" applyBorder="1"/>
    <xf numFmtId="164" fontId="9" fillId="0" borderId="29" xfId="1" applyNumberFormat="1" applyFont="1" applyBorder="1"/>
    <xf numFmtId="165" fontId="9" fillId="0" borderId="17" xfId="1" applyNumberFormat="1" applyFont="1" applyBorder="1"/>
    <xf numFmtId="164" fontId="10" fillId="0" borderId="30" xfId="1" applyNumberFormat="1" applyFont="1" applyBorder="1"/>
    <xf numFmtId="0" fontId="9" fillId="0" borderId="37" xfId="1" quotePrefix="1" applyFont="1" applyBorder="1" applyAlignment="1">
      <alignment horizontal="left"/>
    </xf>
    <xf numFmtId="165" fontId="9" fillId="0" borderId="13" xfId="1" applyNumberFormat="1" applyFont="1" applyBorder="1"/>
    <xf numFmtId="164" fontId="9" fillId="0" borderId="13" xfId="1" applyNumberFormat="1" applyFont="1" applyBorder="1"/>
    <xf numFmtId="164" fontId="9" fillId="0" borderId="34" xfId="1" applyNumberFormat="1" applyFont="1" applyBorder="1"/>
    <xf numFmtId="164" fontId="9" fillId="0" borderId="14" xfId="1" applyNumberFormat="1" applyFont="1" applyBorder="1"/>
    <xf numFmtId="164" fontId="9" fillId="0" borderId="37" xfId="1" applyNumberFormat="1" applyFont="1" applyBorder="1"/>
    <xf numFmtId="164" fontId="9" fillId="0" borderId="38" xfId="1" applyNumberFormat="1" applyFont="1" applyBorder="1"/>
    <xf numFmtId="164" fontId="9" fillId="0" borderId="39" xfId="1" applyNumberFormat="1" applyFont="1" applyBorder="1"/>
    <xf numFmtId="0" fontId="13" fillId="2" borderId="0" xfId="1" quotePrefix="1" applyFont="1" applyFill="1" applyAlignment="1">
      <alignment horizontal="left"/>
    </xf>
    <xf numFmtId="0" fontId="13" fillId="2" borderId="0" xfId="1" applyFont="1" applyFill="1"/>
    <xf numFmtId="0" fontId="6" fillId="0" borderId="37" xfId="1" applyFont="1" applyBorder="1" applyAlignment="1">
      <alignment horizontal="centerContinuous" vertical="center"/>
    </xf>
    <xf numFmtId="0" fontId="4" fillId="0" borderId="37" xfId="1" applyFont="1" applyBorder="1" applyAlignment="1">
      <alignment horizontal="centerContinuous" vertical="center"/>
    </xf>
    <xf numFmtId="0" fontId="9" fillId="0" borderId="13" xfId="1" applyFont="1" applyBorder="1" applyAlignment="1">
      <alignment horizontal="center" vertical="center"/>
    </xf>
    <xf numFmtId="0" fontId="9" fillId="0" borderId="34" xfId="1" applyFont="1" applyBorder="1" applyAlignment="1">
      <alignment horizontal="center" vertical="center"/>
    </xf>
    <xf numFmtId="0" fontId="9" fillId="0" borderId="15" xfId="1" applyFont="1" applyBorder="1" applyAlignment="1">
      <alignment horizontal="center" vertical="center"/>
    </xf>
    <xf numFmtId="0" fontId="9" fillId="0" borderId="15" xfId="1" applyFont="1" applyBorder="1" applyAlignment="1">
      <alignment horizontal="center" vertical="center" wrapText="1"/>
    </xf>
    <xf numFmtId="164" fontId="9" fillId="0" borderId="25" xfId="1" applyNumberFormat="1" applyFont="1" applyBorder="1"/>
    <xf numFmtId="164" fontId="9" fillId="0" borderId="12" xfId="1" applyNumberFormat="1" applyFont="1" applyBorder="1"/>
    <xf numFmtId="164" fontId="9" fillId="0" borderId="16" xfId="1" applyNumberFormat="1" applyFont="1" applyBorder="1"/>
    <xf numFmtId="0" fontId="10" fillId="0" borderId="12" xfId="1" applyFont="1" applyBorder="1" applyAlignment="1">
      <alignment horizontal="centerContinuous" vertical="center"/>
    </xf>
    <xf numFmtId="0" fontId="9" fillId="0" borderId="14" xfId="1" applyFont="1" applyBorder="1" applyAlignment="1">
      <alignment horizontal="centerContinuous" vertical="center"/>
    </xf>
    <xf numFmtId="0" fontId="9" fillId="0" borderId="15" xfId="1" applyFont="1" applyBorder="1" applyAlignment="1">
      <alignment horizontal="centerContinuous" vertical="center"/>
    </xf>
    <xf numFmtId="0" fontId="10" fillId="0" borderId="26" xfId="1" applyFont="1" applyBorder="1" applyAlignment="1">
      <alignment horizontal="centerContinuous"/>
    </xf>
    <xf numFmtId="0" fontId="9" fillId="0" borderId="0" xfId="1" quotePrefix="1" applyFont="1" applyAlignment="1">
      <alignment horizontal="center"/>
    </xf>
    <xf numFmtId="0" fontId="9" fillId="0" borderId="28" xfId="1" applyFont="1" applyBorder="1" applyAlignment="1">
      <alignment horizontal="center"/>
    </xf>
    <xf numFmtId="0" fontId="9" fillId="0" borderId="27" xfId="1" applyFont="1" applyBorder="1" applyAlignment="1">
      <alignment horizontal="center"/>
    </xf>
    <xf numFmtId="0" fontId="9" fillId="2" borderId="31" xfId="1" applyFont="1" applyFill="1" applyBorder="1" applyAlignment="1">
      <alignment horizontal="center" vertical="center"/>
    </xf>
    <xf numFmtId="0" fontId="10" fillId="0" borderId="16" xfId="1" applyFont="1" applyBorder="1"/>
    <xf numFmtId="0" fontId="9" fillId="0" borderId="20" xfId="1" applyFont="1" applyBorder="1"/>
    <xf numFmtId="0" fontId="9" fillId="0" borderId="18" xfId="1" applyFont="1" applyBorder="1"/>
    <xf numFmtId="0" fontId="9" fillId="0" borderId="19" xfId="1" applyFont="1" applyBorder="1"/>
    <xf numFmtId="0" fontId="9" fillId="0" borderId="17" xfId="1" applyFont="1" applyBorder="1"/>
    <xf numFmtId="0" fontId="9" fillId="2" borderId="30" xfId="1" quotePrefix="1" applyFont="1" applyFill="1" applyBorder="1" applyAlignment="1">
      <alignment horizontal="center"/>
    </xf>
    <xf numFmtId="168" fontId="9" fillId="0" borderId="32" xfId="1" applyNumberFormat="1" applyFont="1" applyBorder="1"/>
    <xf numFmtId="168" fontId="9" fillId="0" borderId="40" xfId="1" applyNumberFormat="1" applyFont="1" applyBorder="1"/>
    <xf numFmtId="174" fontId="9" fillId="0" borderId="32" xfId="1" applyNumberFormat="1" applyFont="1" applyBorder="1"/>
    <xf numFmtId="0" fontId="10" fillId="0" borderId="26" xfId="1" quotePrefix="1" applyFont="1" applyBorder="1" applyAlignment="1">
      <alignment horizontal="left"/>
    </xf>
    <xf numFmtId="168" fontId="9" fillId="0" borderId="31" xfId="1" applyNumberFormat="1" applyFont="1" applyBorder="1"/>
    <xf numFmtId="168" fontId="9" fillId="0" borderId="41" xfId="1" applyNumberFormat="1" applyFont="1" applyBorder="1"/>
    <xf numFmtId="174" fontId="10" fillId="0" borderId="31" xfId="1" applyNumberFormat="1" applyFont="1" applyBorder="1"/>
    <xf numFmtId="0" fontId="17" fillId="0" borderId="26" xfId="1" quotePrefix="1" applyFont="1" applyBorder="1" applyAlignment="1">
      <alignment horizontal="left"/>
    </xf>
    <xf numFmtId="168" fontId="10" fillId="0" borderId="27" xfId="1" applyNumberFormat="1" applyFont="1" applyBorder="1"/>
    <xf numFmtId="168" fontId="10" fillId="0" borderId="31" xfId="1" applyNumberFormat="1" applyFont="1" applyBorder="1"/>
    <xf numFmtId="168" fontId="10" fillId="0" borderId="41" xfId="1" applyNumberFormat="1" applyFont="1" applyBorder="1"/>
    <xf numFmtId="0" fontId="18" fillId="0" borderId="0" xfId="1" applyFont="1"/>
    <xf numFmtId="168" fontId="9" fillId="0" borderId="30" xfId="1" applyNumberFormat="1" applyFont="1" applyBorder="1"/>
    <xf numFmtId="168" fontId="9" fillId="0" borderId="35" xfId="1" applyNumberFormat="1" applyFont="1" applyBorder="1"/>
    <xf numFmtId="174" fontId="9" fillId="0" borderId="30" xfId="1" applyNumberFormat="1" applyFont="1" applyBorder="1"/>
    <xf numFmtId="168" fontId="9" fillId="0" borderId="29" xfId="1" applyNumberFormat="1" applyFont="1" applyBorder="1"/>
    <xf numFmtId="174" fontId="9" fillId="2" borderId="32" xfId="1" applyNumberFormat="1" applyFont="1" applyFill="1" applyBorder="1"/>
    <xf numFmtId="168" fontId="9" fillId="0" borderId="27" xfId="1" quotePrefix="1" applyNumberFormat="1" applyFont="1" applyBorder="1" applyAlignment="1">
      <alignment horizontal="center"/>
    </xf>
    <xf numFmtId="168" fontId="10" fillId="0" borderId="5" xfId="1" quotePrefix="1" applyNumberFormat="1" applyFont="1" applyBorder="1" applyAlignment="1">
      <alignment horizontal="center"/>
    </xf>
    <xf numFmtId="168" fontId="10" fillId="0" borderId="28" xfId="1" quotePrefix="1" applyNumberFormat="1" applyFont="1" applyBorder="1" applyAlignment="1">
      <alignment horizontal="center"/>
    </xf>
    <xf numFmtId="168" fontId="10" fillId="0" borderId="29" xfId="1" quotePrefix="1" applyNumberFormat="1" applyFont="1" applyBorder="1" applyAlignment="1">
      <alignment horizontal="center"/>
    </xf>
    <xf numFmtId="168" fontId="10" fillId="0" borderId="41" xfId="1" quotePrefix="1" applyNumberFormat="1" applyFont="1" applyBorder="1" applyAlignment="1">
      <alignment horizontal="center"/>
    </xf>
    <xf numFmtId="175" fontId="10" fillId="2" borderId="28" xfId="1" quotePrefix="1" applyNumberFormat="1" applyFont="1" applyFill="1" applyBorder="1" applyAlignment="1">
      <alignment horizontal="center"/>
    </xf>
    <xf numFmtId="174" fontId="10" fillId="2" borderId="31" xfId="1" applyNumberFormat="1" applyFont="1" applyFill="1" applyBorder="1"/>
    <xf numFmtId="0" fontId="9" fillId="0" borderId="42" xfId="1" quotePrefix="1" applyFont="1" applyBorder="1" applyAlignment="1">
      <alignment horizontal="left"/>
    </xf>
    <xf numFmtId="168" fontId="9" fillId="0" borderId="43" xfId="1" applyNumberFormat="1" applyFont="1" applyBorder="1"/>
    <xf numFmtId="168" fontId="9" fillId="0" borderId="44" xfId="1" applyNumberFormat="1" applyFont="1" applyBorder="1"/>
    <xf numFmtId="168" fontId="9" fillId="0" borderId="45" xfId="1" applyNumberFormat="1" applyFont="1" applyBorder="1"/>
    <xf numFmtId="168" fontId="9" fillId="0" borderId="46" xfId="1" applyNumberFormat="1" applyFont="1" applyBorder="1"/>
    <xf numFmtId="174" fontId="9" fillId="2" borderId="47" xfId="1" applyNumberFormat="1" applyFont="1" applyFill="1" applyBorder="1"/>
    <xf numFmtId="0" fontId="10" fillId="0" borderId="16" xfId="1" quotePrefix="1" applyFont="1" applyBorder="1" applyAlignment="1">
      <alignment horizontal="left"/>
    </xf>
    <xf numFmtId="168" fontId="10" fillId="0" borderId="18" xfId="1" applyNumberFormat="1" applyFont="1" applyBorder="1"/>
    <xf numFmtId="168" fontId="10" fillId="0" borderId="19" xfId="1" applyNumberFormat="1" applyFont="1" applyBorder="1"/>
    <xf numFmtId="168" fontId="9" fillId="0" borderId="33" xfId="1" applyNumberFormat="1" applyFont="1" applyBorder="1"/>
    <xf numFmtId="174" fontId="10" fillId="2" borderId="30" xfId="1" applyNumberFormat="1" applyFont="1" applyFill="1" applyBorder="1"/>
    <xf numFmtId="0" fontId="13" fillId="0" borderId="0" xfId="1" applyFont="1" applyAlignment="1">
      <alignment horizontal="left"/>
    </xf>
    <xf numFmtId="0" fontId="13" fillId="0" borderId="0" xfId="1" applyFont="1" applyAlignment="1">
      <alignment horizontal="left" vertical="center"/>
    </xf>
    <xf numFmtId="176" fontId="13" fillId="0" borderId="0" xfId="1" applyNumberFormat="1" applyFont="1" applyAlignment="1">
      <alignment horizontal="left" vertical="center"/>
    </xf>
    <xf numFmtId="0" fontId="13" fillId="0" borderId="0" xfId="2" quotePrefix="1" applyAlignment="1">
      <alignment horizontal="left"/>
    </xf>
    <xf numFmtId="0" fontId="19" fillId="0" borderId="0" xfId="2" applyFont="1" applyAlignment="1">
      <alignment horizontal="left"/>
    </xf>
    <xf numFmtId="0" fontId="13" fillId="0" borderId="0" xfId="2" applyAlignment="1">
      <alignment horizontal="left"/>
    </xf>
    <xf numFmtId="0" fontId="2" fillId="0" borderId="0" xfId="1"/>
    <xf numFmtId="0" fontId="6" fillId="0" borderId="0" xfId="1" quotePrefix="1" applyFont="1" applyAlignment="1">
      <alignment horizontal="left" vertical="center"/>
    </xf>
    <xf numFmtId="0" fontId="6" fillId="0" borderId="15" xfId="1" applyFont="1" applyBorder="1" applyAlignment="1">
      <alignment horizontal="centerContinuous" vertical="center"/>
    </xf>
    <xf numFmtId="0" fontId="6" fillId="0" borderId="25" xfId="1" quotePrefix="1" applyFont="1" applyBorder="1" applyAlignment="1">
      <alignment horizontal="center"/>
    </xf>
    <xf numFmtId="0" fontId="6" fillId="0" borderId="22" xfId="1" applyFont="1" applyBorder="1" applyAlignment="1">
      <alignment horizontal="center"/>
    </xf>
    <xf numFmtId="0" fontId="6" fillId="0" borderId="32" xfId="1" applyFont="1" applyBorder="1" applyAlignment="1">
      <alignment horizontal="center"/>
    </xf>
    <xf numFmtId="0" fontId="6" fillId="0" borderId="27" xfId="1" quotePrefix="1" applyFont="1" applyBorder="1" applyAlignment="1">
      <alignment horizontal="left"/>
    </xf>
    <xf numFmtId="0" fontId="6" fillId="0" borderId="23" xfId="1" quotePrefix="1" applyFont="1" applyBorder="1" applyAlignment="1">
      <alignment horizontal="left"/>
    </xf>
    <xf numFmtId="166" fontId="6" fillId="0" borderId="25" xfId="1" applyNumberFormat="1" applyFont="1" applyBorder="1"/>
    <xf numFmtId="166" fontId="6" fillId="0" borderId="22" xfId="1" applyNumberFormat="1" applyFont="1" applyBorder="1"/>
    <xf numFmtId="166" fontId="6" fillId="0" borderId="32" xfId="1" applyNumberFormat="1" applyFont="1" applyBorder="1"/>
    <xf numFmtId="166" fontId="6" fillId="0" borderId="21" xfId="1" applyNumberFormat="1" applyFont="1" applyBorder="1"/>
    <xf numFmtId="0" fontId="4" fillId="0" borderId="27" xfId="1" applyFont="1" applyBorder="1"/>
    <xf numFmtId="0" fontId="4" fillId="0" borderId="28" xfId="1" quotePrefix="1" applyFont="1" applyBorder="1" applyAlignment="1">
      <alignment horizontal="left"/>
    </xf>
    <xf numFmtId="166" fontId="6" fillId="0" borderId="29" xfId="1" applyNumberFormat="1" applyFont="1" applyBorder="1"/>
    <xf numFmtId="166" fontId="6" fillId="0" borderId="5" xfId="1" applyNumberFormat="1" applyFont="1" applyBorder="1"/>
    <xf numFmtId="166" fontId="6" fillId="0" borderId="31" xfId="1" applyNumberFormat="1" applyFont="1" applyBorder="1"/>
    <xf numFmtId="0" fontId="18" fillId="0" borderId="27" xfId="1" applyFont="1" applyBorder="1"/>
    <xf numFmtId="0" fontId="18" fillId="0" borderId="28" xfId="1" quotePrefix="1" applyFont="1" applyBorder="1" applyAlignment="1">
      <alignment horizontal="left"/>
    </xf>
    <xf numFmtId="166" fontId="18" fillId="0" borderId="29" xfId="1" applyNumberFormat="1" applyFont="1" applyBorder="1"/>
    <xf numFmtId="166" fontId="18" fillId="0" borderId="5" xfId="1" applyNumberFormat="1" applyFont="1" applyBorder="1"/>
    <xf numFmtId="166" fontId="18" fillId="0" borderId="31" xfId="1" applyNumberFormat="1" applyFont="1" applyBorder="1"/>
    <xf numFmtId="0" fontId="18" fillId="0" borderId="17" xfId="1" applyFont="1" applyBorder="1"/>
    <xf numFmtId="0" fontId="18" fillId="0" borderId="19" xfId="1" applyFont="1" applyBorder="1" applyAlignment="1">
      <alignment horizontal="left"/>
    </xf>
    <xf numFmtId="166" fontId="6" fillId="0" borderId="33" xfId="1" applyNumberFormat="1" applyFont="1" applyBorder="1"/>
    <xf numFmtId="166" fontId="6" fillId="0" borderId="18" xfId="1" applyNumberFormat="1" applyFont="1" applyBorder="1"/>
    <xf numFmtId="166" fontId="6" fillId="0" borderId="30" xfId="1" applyNumberFormat="1" applyFont="1" applyBorder="1"/>
    <xf numFmtId="0" fontId="6" fillId="0" borderId="28" xfId="1" applyFont="1" applyBorder="1"/>
    <xf numFmtId="166" fontId="4" fillId="0" borderId="29" xfId="1" applyNumberFormat="1" applyFont="1" applyBorder="1" applyAlignment="1">
      <alignment horizontal="center"/>
    </xf>
    <xf numFmtId="166" fontId="4" fillId="0" borderId="5" xfId="1" applyNumberFormat="1" applyFont="1" applyBorder="1" applyAlignment="1">
      <alignment horizontal="center"/>
    </xf>
    <xf numFmtId="166" fontId="4" fillId="0" borderId="28" xfId="1" applyNumberFormat="1" applyFont="1" applyBorder="1" applyAlignment="1">
      <alignment horizontal="center"/>
    </xf>
    <xf numFmtId="0" fontId="4" fillId="0" borderId="48" xfId="1" applyFont="1" applyBorder="1"/>
    <xf numFmtId="0" fontId="4" fillId="0" borderId="49" xfId="1" quotePrefix="1" applyFont="1" applyBorder="1" applyAlignment="1">
      <alignment horizontal="left"/>
    </xf>
    <xf numFmtId="166" fontId="4" fillId="0" borderId="50" xfId="1" applyNumberFormat="1" applyFont="1" applyBorder="1"/>
    <xf numFmtId="166" fontId="4" fillId="0" borderId="3" xfId="1" applyNumberFormat="1" applyFont="1" applyBorder="1"/>
    <xf numFmtId="166" fontId="4" fillId="0" borderId="51" xfId="1" applyNumberFormat="1" applyFont="1" applyBorder="1"/>
    <xf numFmtId="166" fontId="6" fillId="0" borderId="52" xfId="1" applyNumberFormat="1" applyFont="1" applyBorder="1"/>
    <xf numFmtId="166" fontId="4" fillId="0" borderId="5" xfId="1" applyNumberFormat="1" applyFont="1" applyBorder="1"/>
    <xf numFmtId="166" fontId="4" fillId="0" borderId="31" xfId="1" applyNumberFormat="1" applyFont="1" applyBorder="1"/>
    <xf numFmtId="0" fontId="4" fillId="0" borderId="53" xfId="1" applyFont="1" applyBorder="1"/>
    <xf numFmtId="0" fontId="4" fillId="0" borderId="54" xfId="1" applyFont="1" applyBorder="1"/>
    <xf numFmtId="0" fontId="4" fillId="0" borderId="54" xfId="1" applyFont="1" applyBorder="1" applyAlignment="1">
      <alignment horizontal="left"/>
    </xf>
    <xf numFmtId="0" fontId="4" fillId="0" borderId="55" xfId="1" applyFont="1" applyBorder="1"/>
    <xf numFmtId="0" fontId="19" fillId="0" borderId="0" xfId="2" applyFont="1"/>
    <xf numFmtId="0" fontId="13" fillId="0" borderId="0" xfId="2"/>
    <xf numFmtId="0" fontId="12" fillId="0" borderId="0" xfId="2" applyFont="1"/>
    <xf numFmtId="0" fontId="13" fillId="0" borderId="0" xfId="1" quotePrefix="1" applyFont="1"/>
    <xf numFmtId="0" fontId="6" fillId="0" borderId="40" xfId="1" quotePrefix="1" applyFont="1" applyBorder="1" applyAlignment="1">
      <alignment horizontal="center"/>
    </xf>
    <xf numFmtId="166" fontId="4" fillId="0" borderId="31" xfId="1" applyNumberFormat="1" applyFont="1" applyBorder="1" applyAlignment="1">
      <alignment horizontal="center"/>
    </xf>
    <xf numFmtId="177" fontId="4" fillId="0" borderId="53" xfId="1" applyNumberFormat="1" applyFont="1" applyBorder="1" applyAlignment="1">
      <alignment horizontal="center"/>
    </xf>
    <xf numFmtId="0" fontId="9" fillId="0" borderId="14" xfId="1" quotePrefix="1" applyFont="1" applyBorder="1" applyAlignment="1">
      <alignment horizontal="centerContinuous" vertical="center"/>
    </xf>
    <xf numFmtId="0" fontId="9" fillId="0" borderId="14" xfId="1" applyFont="1" applyBorder="1" applyAlignment="1">
      <alignment horizontal="centerContinuous"/>
    </xf>
    <xf numFmtId="0" fontId="9" fillId="0" borderId="15" xfId="1" applyFont="1" applyBorder="1" applyAlignment="1">
      <alignment horizontal="centerContinuous"/>
    </xf>
    <xf numFmtId="0" fontId="9" fillId="0" borderId="22" xfId="1" applyFont="1" applyBorder="1" applyAlignment="1">
      <alignment horizontal="center"/>
    </xf>
    <xf numFmtId="0" fontId="9" fillId="0" borderId="20" xfId="1" applyFont="1" applyBorder="1" applyAlignment="1">
      <alignment horizontal="centerContinuous" vertical="center"/>
    </xf>
    <xf numFmtId="0" fontId="9" fillId="0" borderId="30" xfId="1" applyFont="1" applyBorder="1" applyAlignment="1">
      <alignment horizontal="centerContinuous"/>
    </xf>
    <xf numFmtId="0" fontId="9" fillId="0" borderId="27" xfId="1" applyFont="1" applyBorder="1"/>
    <xf numFmtId="0" fontId="9" fillId="0" borderId="5" xfId="1" applyFont="1" applyBorder="1"/>
    <xf numFmtId="0" fontId="9" fillId="0" borderId="0" xfId="1" applyFont="1" applyAlignment="1">
      <alignment horizontal="center"/>
    </xf>
    <xf numFmtId="0" fontId="9" fillId="0" borderId="31" xfId="1" applyFont="1" applyBorder="1" applyAlignment="1">
      <alignment horizontal="center"/>
    </xf>
    <xf numFmtId="166" fontId="10" fillId="0" borderId="21" xfId="1" applyNumberFormat="1" applyFont="1" applyBorder="1"/>
    <xf numFmtId="166" fontId="10" fillId="0" borderId="22" xfId="1" applyNumberFormat="1" applyFont="1" applyBorder="1"/>
    <xf numFmtId="166" fontId="9" fillId="0" borderId="24" xfId="1" applyNumberFormat="1" applyFont="1" applyBorder="1"/>
    <xf numFmtId="178" fontId="10" fillId="0" borderId="32" xfId="1" applyNumberFormat="1" applyFont="1" applyBorder="1"/>
    <xf numFmtId="166" fontId="9" fillId="0" borderId="0" xfId="1" applyNumberFormat="1" applyFont="1"/>
    <xf numFmtId="178" fontId="10" fillId="0" borderId="31" xfId="1" applyNumberFormat="1" applyFont="1" applyBorder="1"/>
    <xf numFmtId="0" fontId="9" fillId="0" borderId="26" xfId="1" quotePrefix="1" applyFont="1" applyBorder="1" applyAlignment="1">
      <alignment horizontal="center"/>
    </xf>
    <xf numFmtId="178" fontId="10" fillId="0" borderId="30" xfId="1" applyNumberFormat="1" applyFont="1" applyBorder="1"/>
    <xf numFmtId="0" fontId="9" fillId="0" borderId="37" xfId="1" applyFont="1" applyBorder="1" applyAlignment="1">
      <alignment horizontal="center" vertical="center"/>
    </xf>
    <xf numFmtId="172" fontId="9" fillId="0" borderId="13" xfId="1" applyNumberFormat="1" applyFont="1" applyBorder="1" applyAlignment="1">
      <alignment vertical="center"/>
    </xf>
    <xf numFmtId="172" fontId="9" fillId="0" borderId="34" xfId="1" applyNumberFormat="1" applyFont="1" applyBorder="1" applyAlignment="1">
      <alignment vertical="center"/>
    </xf>
    <xf numFmtId="166" fontId="9" fillId="0" borderId="14" xfId="1" applyNumberFormat="1" applyFont="1" applyBorder="1" applyAlignment="1">
      <alignment vertical="center"/>
    </xf>
    <xf numFmtId="178" fontId="9" fillId="0" borderId="39" xfId="1" applyNumberFormat="1" applyFont="1" applyBorder="1" applyAlignment="1">
      <alignment vertical="center"/>
    </xf>
    <xf numFmtId="0" fontId="10" fillId="0" borderId="0" xfId="1" quotePrefix="1" applyFont="1" applyAlignment="1">
      <alignment horizontal="left"/>
    </xf>
    <xf numFmtId="0" fontId="10" fillId="0" borderId="0" xfId="1" applyFont="1"/>
    <xf numFmtId="37" fontId="10" fillId="0" borderId="0" xfId="1" applyNumberFormat="1" applyFont="1"/>
    <xf numFmtId="178" fontId="10" fillId="0" borderId="0" xfId="1" applyNumberFormat="1" applyFont="1"/>
    <xf numFmtId="177" fontId="4" fillId="0" borderId="0" xfId="1" applyNumberFormat="1" applyFont="1"/>
    <xf numFmtId="37" fontId="4" fillId="0" borderId="0" xfId="1" applyNumberFormat="1" applyFont="1"/>
    <xf numFmtId="0" fontId="9" fillId="0" borderId="16" xfId="1" applyFont="1" applyBorder="1"/>
    <xf numFmtId="0" fontId="9" fillId="0" borderId="20" xfId="1" applyFont="1" applyBorder="1" applyAlignment="1">
      <alignment horizontal="center"/>
    </xf>
    <xf numFmtId="0" fontId="9" fillId="0" borderId="30" xfId="1" applyFont="1" applyBorder="1" applyAlignment="1">
      <alignment horizontal="center"/>
    </xf>
    <xf numFmtId="179" fontId="10" fillId="0" borderId="0" xfId="1" applyNumberFormat="1" applyFont="1"/>
    <xf numFmtId="179" fontId="10" fillId="0" borderId="5" xfId="1" applyNumberFormat="1" applyFont="1" applyBorder="1"/>
    <xf numFmtId="179" fontId="9" fillId="0" borderId="0" xfId="1" applyNumberFormat="1" applyFont="1"/>
    <xf numFmtId="180" fontId="10" fillId="0" borderId="31" xfId="1" applyNumberFormat="1" applyFont="1" applyBorder="1"/>
    <xf numFmtId="0" fontId="9" fillId="0" borderId="37" xfId="1" applyFont="1" applyBorder="1" applyAlignment="1">
      <alignment horizontal="center"/>
    </xf>
    <xf numFmtId="179" fontId="9" fillId="0" borderId="13" xfId="1" applyNumberFormat="1" applyFont="1" applyBorder="1"/>
    <xf numFmtId="179" fontId="9" fillId="0" borderId="34" xfId="1" applyNumberFormat="1" applyFont="1" applyBorder="1"/>
    <xf numFmtId="179" fontId="9" fillId="0" borderId="14" xfId="1" applyNumberFormat="1" applyFont="1" applyBorder="1"/>
    <xf numFmtId="180" fontId="9" fillId="0" borderId="39" xfId="1" applyNumberFormat="1" applyFont="1" applyBorder="1" applyAlignment="1">
      <alignment horizontal="right"/>
    </xf>
    <xf numFmtId="180" fontId="9" fillId="0" borderId="39" xfId="1" applyNumberFormat="1" applyFont="1" applyBorder="1"/>
    <xf numFmtId="0" fontId="21" fillId="0" borderId="0" xfId="1" applyFont="1"/>
    <xf numFmtId="0" fontId="4" fillId="0" borderId="0" xfId="1" applyFont="1" applyAlignment="1">
      <alignment horizontal="left"/>
    </xf>
    <xf numFmtId="0" fontId="6" fillId="0" borderId="57" xfId="1" applyFont="1" applyBorder="1" applyAlignment="1">
      <alignment vertical="center"/>
    </xf>
    <xf numFmtId="0" fontId="6" fillId="0" borderId="1" xfId="1" applyFont="1" applyBorder="1" applyAlignment="1">
      <alignment vertical="center"/>
    </xf>
    <xf numFmtId="0" fontId="22" fillId="0" borderId="0" xfId="1" applyFont="1" applyAlignment="1">
      <alignment horizontal="center" readingOrder="2"/>
    </xf>
    <xf numFmtId="0" fontId="6" fillId="0" borderId="58" xfId="1" applyFont="1" applyBorder="1" applyAlignment="1">
      <alignment horizontal="center" vertical="center"/>
    </xf>
    <xf numFmtId="0" fontId="6" fillId="0" borderId="3" xfId="1" applyFont="1" applyBorder="1" applyAlignment="1">
      <alignment horizontal="center" vertical="center"/>
    </xf>
    <xf numFmtId="0" fontId="6" fillId="0" borderId="6" xfId="1" applyFont="1" applyBorder="1" applyAlignment="1">
      <alignment horizontal="center" vertical="center"/>
    </xf>
    <xf numFmtId="166" fontId="10" fillId="0" borderId="41" xfId="1" applyNumberFormat="1" applyFont="1" applyBorder="1"/>
    <xf numFmtId="166" fontId="9" fillId="0" borderId="8" xfId="1" applyNumberFormat="1" applyFont="1" applyBorder="1"/>
    <xf numFmtId="181" fontId="10" fillId="0" borderId="5" xfId="1" applyNumberFormat="1" applyFont="1" applyBorder="1"/>
    <xf numFmtId="0" fontId="9" fillId="0" borderId="11" xfId="1" applyFont="1" applyBorder="1" applyAlignment="1">
      <alignment horizontal="center" vertical="center"/>
    </xf>
    <xf numFmtId="172" fontId="9" fillId="0" borderId="56" xfId="1" applyNumberFormat="1" applyFont="1" applyBorder="1" applyAlignment="1">
      <alignment vertical="center"/>
    </xf>
    <xf numFmtId="181" fontId="9" fillId="0" borderId="11" xfId="1" applyNumberFormat="1" applyFont="1" applyBorder="1" applyAlignment="1">
      <alignment vertical="center"/>
    </xf>
    <xf numFmtId="181" fontId="10" fillId="0" borderId="11" xfId="1" applyNumberFormat="1" applyFont="1" applyBorder="1"/>
    <xf numFmtId="0" fontId="23" fillId="0" borderId="0" xfId="1" applyFont="1"/>
    <xf numFmtId="0" fontId="6" fillId="0" borderId="21" xfId="1" applyFont="1" applyBorder="1" applyAlignment="1">
      <alignment horizontal="center" vertical="center"/>
    </xf>
    <xf numFmtId="0" fontId="6" fillId="0" borderId="59" xfId="1" applyFont="1" applyBorder="1" applyAlignment="1">
      <alignment horizontal="centerContinuous" vertical="center"/>
    </xf>
    <xf numFmtId="0" fontId="6" fillId="0" borderId="60" xfId="1" applyFont="1" applyBorder="1" applyAlignment="1">
      <alignment horizontal="centerContinuous" vertical="center"/>
    </xf>
    <xf numFmtId="0" fontId="6" fillId="0" borderId="61" xfId="1" applyFont="1" applyBorder="1" applyAlignment="1">
      <alignment horizontal="centerContinuous" vertical="center"/>
    </xf>
    <xf numFmtId="0" fontId="6" fillId="0" borderId="27" xfId="1" applyFont="1" applyBorder="1" applyAlignment="1">
      <alignment horizontal="center"/>
    </xf>
    <xf numFmtId="0" fontId="6" fillId="0" borderId="21" xfId="1" applyFont="1" applyBorder="1" applyAlignment="1">
      <alignment vertical="center"/>
    </xf>
    <xf numFmtId="0" fontId="6" fillId="0" borderId="22" xfId="1" applyFont="1" applyBorder="1" applyAlignment="1">
      <alignment vertical="center"/>
    </xf>
    <xf numFmtId="0" fontId="6" fillId="0" borderId="62" xfId="1" applyFont="1" applyBorder="1" applyAlignment="1">
      <alignment horizontal="centerContinuous" vertical="center"/>
    </xf>
    <xf numFmtId="0" fontId="6" fillId="0" borderId="17" xfId="1" applyFont="1" applyBorder="1" applyAlignment="1">
      <alignment horizontal="center" vertical="center"/>
    </xf>
    <xf numFmtId="0" fontId="6" fillId="0" borderId="18" xfId="1" applyFont="1" applyBorder="1" applyAlignment="1">
      <alignment horizontal="center" vertical="center"/>
    </xf>
    <xf numFmtId="0" fontId="6" fillId="0" borderId="20" xfId="1" applyFont="1" applyBorder="1" applyAlignment="1">
      <alignment horizontal="center" vertical="center"/>
    </xf>
    <xf numFmtId="0" fontId="6" fillId="0" borderId="30" xfId="1" applyFont="1" applyBorder="1" applyAlignment="1">
      <alignment horizontal="center" vertical="center"/>
    </xf>
    <xf numFmtId="166" fontId="10" fillId="0" borderId="29" xfId="1" applyNumberFormat="1" applyFont="1" applyBorder="1" applyAlignment="1">
      <alignment horizontal="right"/>
    </xf>
    <xf numFmtId="166" fontId="9" fillId="0" borderId="0" xfId="1" applyNumberFormat="1" applyFont="1" applyAlignment="1">
      <alignment vertical="center"/>
    </xf>
    <xf numFmtId="182" fontId="10" fillId="0" borderId="31" xfId="1" applyNumberFormat="1" applyFont="1" applyBorder="1" applyAlignment="1">
      <alignment vertical="center"/>
    </xf>
    <xf numFmtId="0" fontId="4" fillId="0" borderId="0" xfId="1" applyFont="1" applyAlignment="1">
      <alignment vertical="center"/>
    </xf>
    <xf numFmtId="0" fontId="9" fillId="0" borderId="36" xfId="1" applyFont="1" applyBorder="1" applyAlignment="1">
      <alignment horizontal="center" vertical="center"/>
    </xf>
    <xf numFmtId="172" fontId="9" fillId="0" borderId="36" xfId="1" applyNumberFormat="1" applyFont="1" applyBorder="1" applyAlignment="1">
      <alignment vertical="center"/>
    </xf>
    <xf numFmtId="172" fontId="9" fillId="0" borderId="14" xfId="1" applyNumberFormat="1" applyFont="1" applyBorder="1" applyAlignment="1">
      <alignment vertical="center"/>
    </xf>
    <xf numFmtId="182" fontId="9" fillId="0" borderId="39" xfId="1" applyNumberFormat="1" applyFont="1" applyBorder="1" applyAlignment="1">
      <alignment vertical="center"/>
    </xf>
    <xf numFmtId="0" fontId="12" fillId="0" borderId="0" xfId="1" applyFont="1" applyAlignment="1">
      <alignment horizontal="left"/>
    </xf>
    <xf numFmtId="182" fontId="4" fillId="0" borderId="0" xfId="1" applyNumberFormat="1" applyFont="1"/>
    <xf numFmtId="183" fontId="4" fillId="0" borderId="0" xfId="1" applyNumberFormat="1" applyFont="1"/>
    <xf numFmtId="0" fontId="6" fillId="0" borderId="0" xfId="1" applyFont="1" applyAlignment="1">
      <alignment horizontal="left"/>
    </xf>
    <xf numFmtId="0" fontId="6" fillId="0" borderId="0" xfId="1" applyFont="1" applyAlignment="1">
      <alignment vertical="top"/>
    </xf>
    <xf numFmtId="0" fontId="9" fillId="0" borderId="21" xfId="1" applyFont="1" applyBorder="1" applyAlignment="1">
      <alignment horizontal="center" vertical="center"/>
    </xf>
    <xf numFmtId="0" fontId="9" fillId="0" borderId="59" xfId="1" applyFont="1" applyBorder="1" applyAlignment="1">
      <alignment horizontal="centerContinuous" vertical="center"/>
    </xf>
    <xf numFmtId="0" fontId="9" fillId="0" borderId="60" xfId="1" applyFont="1" applyBorder="1" applyAlignment="1">
      <alignment horizontal="centerContinuous" vertical="center"/>
    </xf>
    <xf numFmtId="0" fontId="9" fillId="0" borderId="61" xfId="1" applyFont="1" applyBorder="1" applyAlignment="1">
      <alignment horizontal="centerContinuous" vertical="center"/>
    </xf>
    <xf numFmtId="0" fontId="9" fillId="0" borderId="62" xfId="1" applyFont="1" applyBorder="1" applyAlignment="1">
      <alignment horizontal="centerContinuous" vertical="center"/>
    </xf>
    <xf numFmtId="0" fontId="9" fillId="0" borderId="30" xfId="1" applyFont="1" applyBorder="1" applyAlignment="1">
      <alignment horizontal="center" vertical="center"/>
    </xf>
    <xf numFmtId="166" fontId="4" fillId="0" borderId="29" xfId="1" applyNumberFormat="1" applyFont="1" applyBorder="1" applyAlignment="1">
      <alignment horizontal="right"/>
    </xf>
    <xf numFmtId="166" fontId="4" fillId="0" borderId="5" xfId="1" applyNumberFormat="1" applyFont="1" applyBorder="1" applyAlignment="1">
      <alignment horizontal="right"/>
    </xf>
    <xf numFmtId="182" fontId="4" fillId="0" borderId="31" xfId="1" applyNumberFormat="1" applyFont="1" applyBorder="1" applyAlignment="1">
      <alignment horizontal="center" vertical="center"/>
    </xf>
    <xf numFmtId="0" fontId="4" fillId="2" borderId="0" xfId="1" applyFont="1" applyFill="1" applyAlignment="1">
      <alignment vertical="center"/>
    </xf>
    <xf numFmtId="0" fontId="9" fillId="2" borderId="27" xfId="1" applyFont="1" applyFill="1" applyBorder="1" applyAlignment="1">
      <alignment horizontal="center" vertical="center"/>
    </xf>
    <xf numFmtId="166" fontId="4" fillId="2" borderId="29" xfId="1" applyNumberFormat="1" applyFont="1" applyFill="1" applyBorder="1" applyAlignment="1">
      <alignment horizontal="right"/>
    </xf>
    <xf numFmtId="182" fontId="6" fillId="0" borderId="39" xfId="1" applyNumberFormat="1" applyFont="1" applyBorder="1" applyAlignment="1">
      <alignment horizontal="center" vertical="center"/>
    </xf>
    <xf numFmtId="179" fontId="6" fillId="0" borderId="0" xfId="1" applyNumberFormat="1" applyFont="1"/>
    <xf numFmtId="181" fontId="6" fillId="0" borderId="0" xfId="1" applyNumberFormat="1" applyFont="1"/>
    <xf numFmtId="0" fontId="12" fillId="0" borderId="0" xfId="1" quotePrefix="1" applyFont="1" applyAlignment="1">
      <alignment horizontal="left"/>
    </xf>
    <xf numFmtId="0" fontId="9" fillId="0" borderId="12" xfId="1" applyFont="1" applyBorder="1" applyAlignment="1">
      <alignment horizontal="centerContinuous"/>
    </xf>
    <xf numFmtId="0" fontId="9" fillId="0" borderId="26" xfId="1" quotePrefix="1" applyFont="1" applyBorder="1" applyAlignment="1">
      <alignment horizontal="centerContinuous" vertical="center"/>
    </xf>
    <xf numFmtId="0" fontId="9" fillId="0" borderId="27" xfId="1" applyFont="1" applyBorder="1" applyAlignment="1">
      <alignment horizontal="centerContinuous"/>
    </xf>
    <xf numFmtId="0" fontId="9" fillId="0" borderId="5" xfId="1" applyFont="1" applyBorder="1" applyAlignment="1">
      <alignment horizontal="centerContinuous"/>
    </xf>
    <xf numFmtId="0" fontId="9" fillId="0" borderId="63" xfId="1" applyFont="1" applyBorder="1" applyAlignment="1">
      <alignment horizontal="centerContinuous" vertical="center"/>
    </xf>
    <xf numFmtId="0" fontId="6" fillId="0" borderId="19" xfId="1" applyFont="1" applyBorder="1" applyAlignment="1">
      <alignment horizontal="centerContinuous" vertical="center"/>
    </xf>
    <xf numFmtId="0" fontId="10" fillId="0" borderId="26" xfId="1" applyFont="1" applyBorder="1"/>
    <xf numFmtId="0" fontId="9" fillId="0" borderId="29" xfId="1" applyFont="1" applyBorder="1" applyAlignment="1">
      <alignment horizontal="center" vertical="center"/>
    </xf>
    <xf numFmtId="0" fontId="9" fillId="0" borderId="41" xfId="1" applyFont="1" applyBorder="1" applyAlignment="1">
      <alignment horizontal="center" vertical="center"/>
    </xf>
    <xf numFmtId="0" fontId="9" fillId="0" borderId="0" xfId="1" applyFont="1" applyAlignment="1">
      <alignment horizontal="centerContinuous" vertical="center"/>
    </xf>
    <xf numFmtId="0" fontId="6" fillId="0" borderId="31" xfId="1" applyFont="1" applyBorder="1" applyAlignment="1">
      <alignment horizontal="centerContinuous" vertical="center"/>
    </xf>
    <xf numFmtId="184" fontId="4" fillId="0" borderId="32" xfId="1" applyNumberFormat="1" applyFont="1" applyBorder="1"/>
    <xf numFmtId="166" fontId="9" fillId="0" borderId="5" xfId="1" applyNumberFormat="1" applyFont="1" applyBorder="1"/>
    <xf numFmtId="184" fontId="4" fillId="0" borderId="31" xfId="1" applyNumberFormat="1" applyFont="1" applyBorder="1"/>
    <xf numFmtId="179" fontId="6" fillId="0" borderId="33" xfId="1" applyNumberFormat="1" applyFont="1" applyBorder="1" applyAlignment="1">
      <alignment horizontal="right"/>
    </xf>
    <xf numFmtId="179" fontId="6" fillId="0" borderId="18" xfId="1" applyNumberFormat="1" applyFont="1" applyBorder="1" applyAlignment="1">
      <alignment horizontal="right"/>
    </xf>
    <xf numFmtId="180" fontId="10" fillId="0" borderId="21" xfId="1" applyNumberFormat="1" applyFont="1" applyBorder="1"/>
    <xf numFmtId="180" fontId="10" fillId="0" borderId="64" xfId="1" applyNumberFormat="1" applyFont="1" applyBorder="1"/>
    <xf numFmtId="180" fontId="9" fillId="0" borderId="64" xfId="1" applyNumberFormat="1" applyFont="1" applyBorder="1"/>
    <xf numFmtId="0" fontId="4" fillId="0" borderId="23" xfId="1" applyFont="1" applyBorder="1"/>
    <xf numFmtId="180" fontId="10" fillId="0" borderId="27" xfId="1" applyNumberFormat="1" applyFont="1" applyBorder="1"/>
    <xf numFmtId="180" fontId="10" fillId="0" borderId="8" xfId="1" applyNumberFormat="1" applyFont="1" applyBorder="1"/>
    <xf numFmtId="180" fontId="9" fillId="0" borderId="8" xfId="1" applyNumberFormat="1" applyFont="1" applyBorder="1"/>
    <xf numFmtId="0" fontId="4" fillId="0" borderId="28" xfId="1" applyFont="1" applyBorder="1"/>
    <xf numFmtId="0" fontId="9" fillId="0" borderId="16" xfId="1" quotePrefix="1" applyFont="1" applyBorder="1" applyAlignment="1">
      <alignment horizontal="center"/>
    </xf>
    <xf numFmtId="180" fontId="10" fillId="0" borderId="17" xfId="1" applyNumberFormat="1" applyFont="1" applyBorder="1"/>
    <xf numFmtId="180" fontId="10" fillId="0" borderId="63" xfId="1" applyNumberFormat="1" applyFont="1" applyBorder="1"/>
    <xf numFmtId="180" fontId="9" fillId="0" borderId="63" xfId="1" applyNumberFormat="1" applyFont="1" applyBorder="1"/>
    <xf numFmtId="0" fontId="4" fillId="0" borderId="19" xfId="1" applyFont="1" applyBorder="1"/>
    <xf numFmtId="0" fontId="9" fillId="0" borderId="19" xfId="1" applyFont="1" applyBorder="1" applyAlignment="1">
      <alignment horizontal="centerContinuous" vertical="center"/>
    </xf>
    <xf numFmtId="0" fontId="9" fillId="0" borderId="31" xfId="1" applyFont="1" applyBorder="1" applyAlignment="1">
      <alignment horizontal="centerContinuous" vertical="center"/>
    </xf>
    <xf numFmtId="184" fontId="10" fillId="0" borderId="32" xfId="1" applyNumberFormat="1" applyFont="1" applyBorder="1"/>
    <xf numFmtId="184" fontId="10" fillId="0" borderId="31" xfId="1" applyNumberFormat="1" applyFont="1" applyBorder="1"/>
    <xf numFmtId="166" fontId="9" fillId="0" borderId="29" xfId="1" applyNumberFormat="1" applyFont="1" applyBorder="1"/>
    <xf numFmtId="0" fontId="10" fillId="0" borderId="23" xfId="1" applyFont="1" applyBorder="1"/>
    <xf numFmtId="0" fontId="10" fillId="0" borderId="28" xfId="1" applyFont="1" applyBorder="1"/>
    <xf numFmtId="0" fontId="10" fillId="0" borderId="19" xfId="1" applyFont="1" applyBorder="1"/>
    <xf numFmtId="0" fontId="6" fillId="0" borderId="12" xfId="1" applyFont="1" applyBorder="1" applyAlignment="1">
      <alignment horizontal="center" vertical="center"/>
    </xf>
    <xf numFmtId="0" fontId="4" fillId="0" borderId="13" xfId="1" applyFont="1" applyBorder="1" applyAlignment="1">
      <alignment vertical="center"/>
    </xf>
    <xf numFmtId="0" fontId="6" fillId="0" borderId="14" xfId="1" applyFont="1" applyBorder="1" applyAlignment="1">
      <alignment horizontal="center" vertical="center"/>
    </xf>
    <xf numFmtId="0" fontId="4" fillId="0" borderId="15" xfId="1" applyFont="1" applyBorder="1" applyAlignment="1">
      <alignment vertical="center"/>
    </xf>
    <xf numFmtId="0" fontId="6" fillId="0" borderId="12" xfId="1" quotePrefix="1" applyFont="1" applyBorder="1" applyAlignment="1">
      <alignment horizontal="center" vertical="center"/>
    </xf>
    <xf numFmtId="0" fontId="6" fillId="0" borderId="14" xfId="1" quotePrefix="1" applyFont="1" applyBorder="1" applyAlignment="1">
      <alignment horizontal="center" vertical="center"/>
    </xf>
    <xf numFmtId="0" fontId="6" fillId="0" borderId="27" xfId="1" applyFont="1" applyBorder="1" applyAlignment="1">
      <alignment horizontal="center" vertical="center"/>
    </xf>
    <xf numFmtId="0" fontId="6" fillId="0" borderId="26" xfId="1" applyFont="1" applyBorder="1" applyAlignment="1">
      <alignment horizontal="center" vertical="center"/>
    </xf>
    <xf numFmtId="0" fontId="6" fillId="0" borderId="5" xfId="1" applyFont="1" applyBorder="1" applyAlignment="1">
      <alignment horizontal="center" vertical="center"/>
    </xf>
    <xf numFmtId="0" fontId="6" fillId="0" borderId="28" xfId="1" applyFont="1" applyBorder="1" applyAlignment="1">
      <alignment horizontal="center" vertical="center"/>
    </xf>
    <xf numFmtId="0" fontId="6" fillId="0" borderId="5" xfId="1" applyFont="1" applyBorder="1" applyAlignment="1">
      <alignment horizontal="center" vertical="center" wrapText="1"/>
    </xf>
    <xf numFmtId="0" fontId="6" fillId="0" borderId="26" xfId="1" quotePrefix="1" applyFont="1" applyBorder="1" applyAlignment="1">
      <alignment horizontal="center" vertical="center"/>
    </xf>
    <xf numFmtId="0" fontId="6" fillId="0" borderId="17" xfId="1" applyFont="1" applyBorder="1" applyAlignment="1">
      <alignment vertical="center"/>
    </xf>
    <xf numFmtId="0" fontId="6" fillId="0" borderId="16" xfId="1" quotePrefix="1" applyFont="1" applyBorder="1" applyAlignment="1">
      <alignment horizontal="center" vertical="center"/>
    </xf>
    <xf numFmtId="0" fontId="6" fillId="0" borderId="18" xfId="1" applyFont="1" applyBorder="1" applyAlignment="1">
      <alignment vertical="center"/>
    </xf>
    <xf numFmtId="0" fontId="6" fillId="0" borderId="19" xfId="1" applyFont="1" applyBorder="1" applyAlignment="1">
      <alignment horizontal="center" vertical="center"/>
    </xf>
    <xf numFmtId="0" fontId="6" fillId="0" borderId="16" xfId="1" applyFont="1" applyBorder="1" applyAlignment="1">
      <alignment horizontal="center" vertical="center"/>
    </xf>
    <xf numFmtId="0" fontId="4" fillId="0" borderId="16" xfId="1" applyFont="1" applyBorder="1" applyAlignment="1">
      <alignment vertical="center"/>
    </xf>
    <xf numFmtId="0" fontId="6" fillId="0" borderId="19" xfId="1" applyFont="1" applyBorder="1" applyAlignment="1">
      <alignment vertical="center"/>
    </xf>
    <xf numFmtId="0" fontId="6" fillId="0" borderId="16" xfId="1" applyFont="1" applyBorder="1" applyAlignment="1">
      <alignment vertical="center"/>
    </xf>
    <xf numFmtId="0" fontId="6" fillId="0" borderId="26" xfId="1" applyFont="1" applyBorder="1" applyAlignment="1">
      <alignment horizontal="center"/>
    </xf>
    <xf numFmtId="164" fontId="6" fillId="0" borderId="26" xfId="1" applyNumberFormat="1" applyFont="1" applyBorder="1"/>
    <xf numFmtId="164" fontId="4" fillId="0" borderId="29" xfId="1" applyNumberFormat="1" applyFont="1" applyBorder="1"/>
    <xf numFmtId="164" fontId="4" fillId="0" borderId="41" xfId="1" applyNumberFormat="1" applyFont="1" applyBorder="1"/>
    <xf numFmtId="164" fontId="4" fillId="0" borderId="8" xfId="1" applyNumberFormat="1" applyFont="1" applyBorder="1"/>
    <xf numFmtId="185" fontId="4" fillId="0" borderId="26" xfId="1" quotePrefix="1" applyNumberFormat="1" applyFont="1" applyBorder="1" applyAlignment="1">
      <alignment horizontal="center"/>
    </xf>
    <xf numFmtId="164" fontId="4" fillId="0" borderId="26" xfId="1" applyNumberFormat="1" applyFont="1" applyBorder="1"/>
    <xf numFmtId="165" fontId="4" fillId="0" borderId="0" xfId="1" applyNumberFormat="1" applyFont="1" applyAlignment="1">
      <alignment horizontal="center"/>
    </xf>
    <xf numFmtId="165" fontId="4" fillId="0" borderId="5" xfId="1" quotePrefix="1" applyNumberFormat="1" applyFont="1" applyBorder="1" applyAlignment="1">
      <alignment horizontal="center"/>
    </xf>
    <xf numFmtId="165" fontId="4" fillId="0" borderId="31" xfId="1" applyNumberFormat="1" applyFont="1" applyBorder="1" applyAlignment="1">
      <alignment horizontal="center"/>
    </xf>
    <xf numFmtId="164" fontId="4" fillId="0" borderId="31" xfId="1" applyNumberFormat="1" applyFont="1" applyBorder="1"/>
    <xf numFmtId="165" fontId="4" fillId="0" borderId="29" xfId="1" applyNumberFormat="1" applyFont="1" applyBorder="1" applyAlignment="1">
      <alignment horizontal="center"/>
    </xf>
    <xf numFmtId="164" fontId="6" fillId="0" borderId="27" xfId="1" applyNumberFormat="1" applyFont="1" applyBorder="1"/>
    <xf numFmtId="0" fontId="6" fillId="0" borderId="16" xfId="1" applyFont="1" applyBorder="1" applyAlignment="1">
      <alignment horizontal="center"/>
    </xf>
    <xf numFmtId="164" fontId="6" fillId="0" borderId="16" xfId="1" applyNumberFormat="1" applyFont="1" applyBorder="1"/>
    <xf numFmtId="164" fontId="4" fillId="0" borderId="33" xfId="1" applyNumberFormat="1" applyFont="1" applyBorder="1"/>
    <xf numFmtId="164" fontId="4" fillId="0" borderId="35" xfId="1" applyNumberFormat="1" applyFont="1" applyBorder="1"/>
    <xf numFmtId="164" fontId="4" fillId="0" borderId="30" xfId="1" applyNumberFormat="1" applyFont="1" applyBorder="1"/>
    <xf numFmtId="185" fontId="4" fillId="0" borderId="16" xfId="1" quotePrefix="1" applyNumberFormat="1" applyFont="1" applyBorder="1" applyAlignment="1">
      <alignment horizontal="center"/>
    </xf>
    <xf numFmtId="164" fontId="4" fillId="0" borderId="16" xfId="1" applyNumberFormat="1" applyFont="1" applyBorder="1"/>
    <xf numFmtId="165" fontId="4" fillId="0" borderId="33" xfId="1" applyNumberFormat="1" applyFont="1" applyBorder="1" applyAlignment="1">
      <alignment horizontal="center"/>
    </xf>
    <xf numFmtId="165" fontId="4" fillId="0" borderId="18" xfId="1" quotePrefix="1" applyNumberFormat="1" applyFont="1" applyBorder="1" applyAlignment="1">
      <alignment horizontal="center"/>
    </xf>
    <xf numFmtId="165" fontId="4" fillId="0" borderId="30" xfId="1" applyNumberFormat="1" applyFont="1" applyBorder="1" applyAlignment="1">
      <alignment horizontal="center"/>
    </xf>
    <xf numFmtId="165" fontId="4" fillId="0" borderId="0" xfId="1" applyNumberFormat="1" applyFont="1"/>
    <xf numFmtId="0" fontId="4" fillId="0" borderId="13" xfId="1" applyFont="1" applyBorder="1" applyAlignment="1">
      <alignment horizontal="center" vertical="center"/>
    </xf>
    <xf numFmtId="0" fontId="4" fillId="0" borderId="15" xfId="1" applyFont="1" applyBorder="1" applyAlignment="1">
      <alignment horizontal="center" vertical="center"/>
    </xf>
    <xf numFmtId="0" fontId="4" fillId="0" borderId="16" xfId="1" applyFont="1" applyBorder="1" applyAlignment="1">
      <alignment horizontal="center" vertical="center"/>
    </xf>
    <xf numFmtId="172" fontId="6" fillId="0" borderId="28" xfId="1" applyNumberFormat="1" applyFont="1" applyBorder="1"/>
    <xf numFmtId="172" fontId="4" fillId="0" borderId="27" xfId="1" applyNumberFormat="1" applyFont="1" applyBorder="1"/>
    <xf numFmtId="172" fontId="4" fillId="0" borderId="5" xfId="1" applyNumberFormat="1" applyFont="1" applyBorder="1"/>
    <xf numFmtId="172" fontId="4" fillId="0" borderId="8" xfId="1" applyNumberFormat="1" applyFont="1" applyBorder="1"/>
    <xf numFmtId="172" fontId="4" fillId="0" borderId="26" xfId="1" quotePrefix="1" applyNumberFormat="1" applyFont="1" applyBorder="1" applyAlignment="1">
      <alignment horizontal="center"/>
    </xf>
    <xf numFmtId="172" fontId="4" fillId="0" borderId="26" xfId="1" applyNumberFormat="1" applyFont="1" applyBorder="1"/>
    <xf numFmtId="178" fontId="4" fillId="0" borderId="5" xfId="1" applyNumberFormat="1" applyFont="1" applyBorder="1"/>
    <xf numFmtId="178" fontId="4" fillId="0" borderId="5" xfId="1" quotePrefix="1" applyNumberFormat="1" applyFont="1" applyBorder="1"/>
    <xf numFmtId="178" fontId="4" fillId="0" borderId="31" xfId="1" applyNumberFormat="1" applyFont="1" applyBorder="1"/>
    <xf numFmtId="164" fontId="4" fillId="0" borderId="27" xfId="1" applyNumberFormat="1" applyFont="1" applyBorder="1"/>
    <xf numFmtId="164" fontId="4" fillId="0" borderId="5" xfId="1" applyNumberFormat="1" applyFont="1" applyBorder="1"/>
    <xf numFmtId="164" fontId="4" fillId="0" borderId="17" xfId="1" applyNumberFormat="1" applyFont="1" applyBorder="1"/>
    <xf numFmtId="164" fontId="4" fillId="0" borderId="18" xfId="1" applyNumberFormat="1" applyFont="1" applyBorder="1"/>
    <xf numFmtId="172" fontId="4" fillId="0" borderId="16" xfId="1" quotePrefix="1" applyNumberFormat="1" applyFont="1" applyBorder="1" applyAlignment="1">
      <alignment horizontal="center"/>
    </xf>
    <xf numFmtId="172" fontId="4" fillId="0" borderId="16" xfId="1" applyNumberFormat="1" applyFont="1" applyBorder="1"/>
    <xf numFmtId="178" fontId="4" fillId="0" borderId="18" xfId="1" applyNumberFormat="1" applyFont="1" applyBorder="1"/>
    <xf numFmtId="178" fontId="4" fillId="0" borderId="18" xfId="1" quotePrefix="1" applyNumberFormat="1" applyFont="1" applyBorder="1"/>
    <xf numFmtId="178" fontId="4" fillId="0" borderId="30" xfId="1" applyNumberFormat="1" applyFont="1" applyBorder="1"/>
    <xf numFmtId="172" fontId="6" fillId="0" borderId="19" xfId="1" applyNumberFormat="1" applyFont="1" applyBorder="1"/>
    <xf numFmtId="0" fontId="6" fillId="0" borderId="0" xfId="3" quotePrefix="1" applyFont="1" applyAlignment="1">
      <alignment horizontal="left"/>
    </xf>
    <xf numFmtId="0" fontId="4" fillId="0" borderId="0" xfId="3" applyFont="1"/>
    <xf numFmtId="0" fontId="6" fillId="0" borderId="21" xfId="3" applyFont="1" applyBorder="1"/>
    <xf numFmtId="0" fontId="6" fillId="0" borderId="13" xfId="3" applyFont="1" applyBorder="1" applyAlignment="1">
      <alignment vertical="center"/>
    </xf>
    <xf numFmtId="0" fontId="6" fillId="0" borderId="14" xfId="3" applyFont="1" applyBorder="1" applyAlignment="1">
      <alignment horizontal="center"/>
    </xf>
    <xf numFmtId="0" fontId="6" fillId="0" borderId="15" xfId="3" applyFont="1" applyBorder="1"/>
    <xf numFmtId="0" fontId="6" fillId="0" borderId="13" xfId="3" applyFont="1" applyBorder="1"/>
    <xf numFmtId="0" fontId="6" fillId="0" borderId="14" xfId="3" quotePrefix="1" applyFont="1" applyBorder="1" applyAlignment="1">
      <alignment horizontal="center"/>
    </xf>
    <xf numFmtId="0" fontId="6" fillId="0" borderId="0" xfId="3" applyFont="1"/>
    <xf numFmtId="0" fontId="6" fillId="0" borderId="27" xfId="3" applyFont="1" applyBorder="1" applyAlignment="1">
      <alignment horizontal="center"/>
    </xf>
    <xf numFmtId="0" fontId="6" fillId="0" borderId="27" xfId="3" quotePrefix="1" applyFont="1" applyBorder="1" applyAlignment="1">
      <alignment horizontal="center"/>
    </xf>
    <xf numFmtId="0" fontId="6" fillId="0" borderId="5" xfId="3" applyFont="1" applyBorder="1" applyAlignment="1">
      <alignment horizontal="center"/>
    </xf>
    <xf numFmtId="0" fontId="6" fillId="0" borderId="28" xfId="3" applyFont="1" applyBorder="1" applyAlignment="1">
      <alignment horizontal="center"/>
    </xf>
    <xf numFmtId="0" fontId="6" fillId="0" borderId="25" xfId="3" applyFont="1" applyBorder="1" applyAlignment="1">
      <alignment horizontal="center"/>
    </xf>
    <xf numFmtId="0" fontId="6" fillId="0" borderId="32" xfId="3" applyFont="1" applyBorder="1" applyAlignment="1">
      <alignment horizontal="center"/>
    </xf>
    <xf numFmtId="0" fontId="6" fillId="0" borderId="17" xfId="3" applyFont="1" applyBorder="1" applyAlignment="1">
      <alignment vertical="top"/>
    </xf>
    <xf numFmtId="0" fontId="6" fillId="0" borderId="18" xfId="3" applyFont="1" applyBorder="1" applyAlignment="1">
      <alignment vertical="top"/>
    </xf>
    <xf numFmtId="0" fontId="6" fillId="0" borderId="19" xfId="3" applyFont="1" applyBorder="1" applyAlignment="1">
      <alignment horizontal="center" vertical="top"/>
    </xf>
    <xf numFmtId="0" fontId="6" fillId="0" borderId="33" xfId="3" applyFont="1" applyBorder="1" applyAlignment="1">
      <alignment horizontal="center" vertical="top"/>
    </xf>
    <xf numFmtId="0" fontId="6" fillId="0" borderId="30" xfId="3" applyFont="1" applyBorder="1" applyAlignment="1">
      <alignment vertical="top"/>
    </xf>
    <xf numFmtId="0" fontId="6" fillId="0" borderId="0" xfId="3" applyFont="1" applyAlignment="1">
      <alignment vertical="top"/>
    </xf>
    <xf numFmtId="0" fontId="6" fillId="0" borderId="26" xfId="3" applyFont="1" applyBorder="1" applyAlignment="1">
      <alignment horizontal="center"/>
    </xf>
    <xf numFmtId="186" fontId="6" fillId="0" borderId="26" xfId="3" applyNumberFormat="1" applyFont="1" applyBorder="1"/>
    <xf numFmtId="187" fontId="4" fillId="0" borderId="27" xfId="3" applyNumberFormat="1" applyFont="1" applyBorder="1"/>
    <xf numFmtId="187" fontId="4" fillId="0" borderId="5" xfId="3" applyNumberFormat="1" applyFont="1" applyBorder="1"/>
    <xf numFmtId="187" fontId="4" fillId="0" borderId="28" xfId="3" applyNumberFormat="1" applyFont="1" applyBorder="1"/>
    <xf numFmtId="179" fontId="4" fillId="0" borderId="26" xfId="3" applyNumberFormat="1" applyFont="1" applyBorder="1"/>
    <xf numFmtId="187" fontId="4" fillId="0" borderId="26" xfId="3" applyNumberFormat="1" applyFont="1" applyBorder="1"/>
    <xf numFmtId="188" fontId="4" fillId="0" borderId="27" xfId="3" applyNumberFormat="1" applyFont="1" applyBorder="1"/>
    <xf numFmtId="188" fontId="4" fillId="0" borderId="5" xfId="3" applyNumberFormat="1" applyFont="1" applyBorder="1"/>
    <xf numFmtId="188" fontId="4" fillId="0" borderId="28" xfId="3" applyNumberFormat="1" applyFont="1" applyBorder="1"/>
    <xf numFmtId="187" fontId="6" fillId="0" borderId="26" xfId="3" applyNumberFormat="1" applyFont="1" applyBorder="1"/>
    <xf numFmtId="0" fontId="6" fillId="0" borderId="16" xfId="3" applyFont="1" applyBorder="1" applyAlignment="1">
      <alignment horizontal="center"/>
    </xf>
    <xf numFmtId="187" fontId="6" fillId="0" borderId="16" xfId="3" applyNumberFormat="1" applyFont="1" applyBorder="1"/>
    <xf numFmtId="187" fontId="4" fillId="0" borderId="20" xfId="3" applyNumberFormat="1" applyFont="1" applyBorder="1"/>
    <xf numFmtId="187" fontId="4" fillId="0" borderId="18" xfId="3" applyNumberFormat="1" applyFont="1" applyBorder="1"/>
    <xf numFmtId="187" fontId="4" fillId="0" borderId="19" xfId="3" applyNumberFormat="1" applyFont="1" applyBorder="1"/>
    <xf numFmtId="179" fontId="4" fillId="0" borderId="16" xfId="3" applyNumberFormat="1" applyFont="1" applyBorder="1"/>
    <xf numFmtId="187" fontId="4" fillId="0" borderId="16" xfId="3" applyNumberFormat="1" applyFont="1" applyBorder="1"/>
    <xf numFmtId="188" fontId="4" fillId="0" borderId="17" xfId="3" applyNumberFormat="1" applyFont="1" applyBorder="1"/>
    <xf numFmtId="188" fontId="4" fillId="0" borderId="18" xfId="3" applyNumberFormat="1" applyFont="1" applyBorder="1"/>
    <xf numFmtId="188" fontId="4" fillId="0" borderId="19" xfId="3" applyNumberFormat="1" applyFont="1" applyBorder="1"/>
    <xf numFmtId="0" fontId="25" fillId="0" borderId="0" xfId="1" applyFont="1"/>
    <xf numFmtId="0" fontId="9" fillId="0" borderId="24" xfId="1" applyFont="1" applyBorder="1"/>
    <xf numFmtId="0" fontId="26" fillId="0" borderId="27" xfId="1" applyFont="1" applyBorder="1" applyAlignment="1">
      <alignment horizontal="centerContinuous"/>
    </xf>
    <xf numFmtId="0" fontId="24" fillId="0" borderId="0" xfId="1" applyFont="1" applyAlignment="1">
      <alignment horizontal="centerContinuous"/>
    </xf>
    <xf numFmtId="0" fontId="9" fillId="0" borderId="28" xfId="1" applyFont="1" applyBorder="1" applyAlignment="1">
      <alignment horizontal="centerContinuous"/>
    </xf>
    <xf numFmtId="0" fontId="13" fillId="0" borderId="17" xfId="1" applyFont="1" applyBorder="1"/>
    <xf numFmtId="0" fontId="26" fillId="0" borderId="20" xfId="1" applyFont="1" applyBorder="1"/>
    <xf numFmtId="0" fontId="9" fillId="0" borderId="17" xfId="1" applyFont="1" applyBorder="1" applyAlignment="1">
      <alignment horizontal="centerContinuous" vertical="top"/>
    </xf>
    <xf numFmtId="0" fontId="9" fillId="0" borderId="20" xfId="1" applyFont="1" applyBorder="1" applyAlignment="1">
      <alignment horizontal="centerContinuous" vertical="top"/>
    </xf>
    <xf numFmtId="0" fontId="26" fillId="2" borderId="21" xfId="1" applyFont="1" applyFill="1" applyBorder="1"/>
    <xf numFmtId="0" fontId="13" fillId="0" borderId="24" xfId="1" applyFont="1" applyBorder="1"/>
    <xf numFmtId="0" fontId="10" fillId="0" borderId="24" xfId="1" applyFont="1" applyBorder="1"/>
    <xf numFmtId="0" fontId="13" fillId="2" borderId="27" xfId="1" applyFont="1" applyFill="1" applyBorder="1"/>
    <xf numFmtId="177" fontId="10" fillId="0" borderId="27" xfId="1" applyNumberFormat="1" applyFont="1" applyBorder="1"/>
    <xf numFmtId="177" fontId="10" fillId="0" borderId="0" xfId="1" applyNumberFormat="1" applyFont="1" applyAlignment="1">
      <alignment horizontal="center"/>
    </xf>
    <xf numFmtId="177" fontId="10" fillId="0" borderId="28" xfId="1" applyNumberFormat="1" applyFont="1" applyBorder="1"/>
    <xf numFmtId="189" fontId="10" fillId="0" borderId="27" xfId="1" quotePrefix="1" applyNumberFormat="1" applyFont="1" applyBorder="1"/>
    <xf numFmtId="189" fontId="10" fillId="0" borderId="0" xfId="1" quotePrefix="1" applyNumberFormat="1" applyFont="1" applyAlignment="1">
      <alignment horizontal="center"/>
    </xf>
    <xf numFmtId="189" fontId="10" fillId="0" borderId="28" xfId="1" quotePrefix="1" applyNumberFormat="1" applyFont="1" applyBorder="1"/>
    <xf numFmtId="0" fontId="10" fillId="0" borderId="0" xfId="1" applyFont="1" applyAlignment="1">
      <alignment horizontal="center"/>
    </xf>
    <xf numFmtId="177" fontId="10" fillId="0" borderId="27" xfId="1" applyNumberFormat="1" applyFont="1" applyBorder="1" applyAlignment="1">
      <alignment horizontal="centerContinuous"/>
    </xf>
    <xf numFmtId="0" fontId="10" fillId="0" borderId="28" xfId="1" applyFont="1" applyBorder="1" applyAlignment="1">
      <alignment horizontal="centerContinuous"/>
    </xf>
    <xf numFmtId="177" fontId="17" fillId="0" borderId="27" xfId="1" applyNumberFormat="1" applyFont="1" applyBorder="1"/>
    <xf numFmtId="177" fontId="10" fillId="0" borderId="0" xfId="1" applyNumberFormat="1" applyFont="1" applyAlignment="1">
      <alignment horizontal="centerContinuous"/>
    </xf>
    <xf numFmtId="0" fontId="26" fillId="2" borderId="27" xfId="1" applyFont="1" applyFill="1" applyBorder="1"/>
    <xf numFmtId="0" fontId="10" fillId="0" borderId="27" xfId="1" quotePrefix="1" applyFont="1" applyBorder="1" applyAlignment="1">
      <alignment horizontal="left"/>
    </xf>
    <xf numFmtId="177" fontId="10" fillId="0" borderId="27" xfId="1" quotePrefix="1" applyNumberFormat="1" applyFont="1" applyBorder="1"/>
    <xf numFmtId="177" fontId="10" fillId="0" borderId="28" xfId="1" quotePrefix="1" applyNumberFormat="1" applyFont="1" applyBorder="1"/>
    <xf numFmtId="177" fontId="10" fillId="0" borderId="0" xfId="1" quotePrefix="1" applyNumberFormat="1" applyFont="1" applyAlignment="1">
      <alignment horizontal="center"/>
    </xf>
    <xf numFmtId="0" fontId="26" fillId="0" borderId="27" xfId="1" applyFont="1" applyBorder="1"/>
    <xf numFmtId="177" fontId="10" fillId="0" borderId="27" xfId="1" applyNumberFormat="1" applyFont="1" applyBorder="1" applyAlignment="1">
      <alignment horizontal="center"/>
    </xf>
    <xf numFmtId="0" fontId="13" fillId="0" borderId="27" xfId="1" applyFont="1" applyBorder="1"/>
    <xf numFmtId="0" fontId="13" fillId="0" borderId="20" xfId="1" applyFont="1" applyBorder="1"/>
    <xf numFmtId="177" fontId="10" fillId="0" borderId="17" xfId="1" applyNumberFormat="1" applyFont="1" applyBorder="1" applyAlignment="1">
      <alignment horizontal="center"/>
    </xf>
    <xf numFmtId="0" fontId="10" fillId="0" borderId="20" xfId="1" applyFont="1" applyBorder="1" applyAlignment="1">
      <alignment horizontal="center"/>
    </xf>
    <xf numFmtId="0" fontId="10" fillId="0" borderId="17" xfId="1" applyFont="1" applyBorder="1"/>
    <xf numFmtId="0" fontId="10" fillId="0" borderId="20" xfId="1" applyFont="1" applyBorder="1"/>
    <xf numFmtId="0" fontId="6" fillId="0" borderId="21" xfId="1" quotePrefix="1" applyFont="1" applyBorder="1" applyAlignment="1">
      <alignment horizontal="centerContinuous"/>
    </xf>
    <xf numFmtId="0" fontId="9" fillId="0" borderId="24" xfId="1" applyFont="1" applyBorder="1" applyAlignment="1">
      <alignment horizontal="centerContinuous"/>
    </xf>
    <xf numFmtId="0" fontId="9" fillId="0" borderId="23" xfId="1" applyFont="1" applyBorder="1"/>
    <xf numFmtId="0" fontId="9" fillId="0" borderId="28" xfId="1" applyFont="1" applyBorder="1"/>
    <xf numFmtId="0" fontId="6" fillId="0" borderId="27" xfId="1" applyFont="1" applyBorder="1" applyAlignment="1">
      <alignment horizontal="left"/>
    </xf>
    <xf numFmtId="0" fontId="9" fillId="0" borderId="25" xfId="1" applyFont="1" applyBorder="1" applyAlignment="1">
      <alignment horizontal="center"/>
    </xf>
    <xf numFmtId="0" fontId="9" fillId="0" borderId="23" xfId="1" quotePrefix="1" applyFont="1" applyBorder="1" applyAlignment="1">
      <alignment horizontal="center"/>
    </xf>
    <xf numFmtId="0" fontId="9" fillId="0" borderId="29" xfId="1" applyFont="1" applyBorder="1" applyAlignment="1">
      <alignment horizontal="center"/>
    </xf>
    <xf numFmtId="17" fontId="9" fillId="0" borderId="28" xfId="1" quotePrefix="1" applyNumberFormat="1" applyFont="1" applyBorder="1" applyAlignment="1">
      <alignment horizontal="center"/>
    </xf>
    <xf numFmtId="0" fontId="4" fillId="0" borderId="17" xfId="1" applyFont="1" applyBorder="1"/>
    <xf numFmtId="0" fontId="10" fillId="0" borderId="33" xfId="1" applyFont="1" applyBorder="1"/>
    <xf numFmtId="0" fontId="10" fillId="0" borderId="18" xfId="1" applyFont="1" applyBorder="1"/>
    <xf numFmtId="0" fontId="4" fillId="0" borderId="21" xfId="1" applyFont="1" applyBorder="1"/>
    <xf numFmtId="0" fontId="10" fillId="0" borderId="23" xfId="1" applyFont="1" applyBorder="1" applyAlignment="1">
      <alignment horizontal="center"/>
    </xf>
    <xf numFmtId="165" fontId="10" fillId="0" borderId="28" xfId="1" applyNumberFormat="1" applyFont="1" applyBorder="1"/>
    <xf numFmtId="0" fontId="4" fillId="0" borderId="18" xfId="1" applyFont="1" applyBorder="1"/>
    <xf numFmtId="0" fontId="6" fillId="0" borderId="12" xfId="1" applyFont="1" applyBorder="1" applyAlignment="1">
      <alignment horizontal="center"/>
    </xf>
    <xf numFmtId="0" fontId="6" fillId="0" borderId="26" xfId="1" quotePrefix="1" applyFont="1" applyBorder="1" applyAlignment="1">
      <alignment horizontal="center"/>
    </xf>
    <xf numFmtId="0" fontId="6" fillId="0" borderId="16" xfId="1" quotePrefix="1" applyFont="1" applyBorder="1" applyAlignment="1">
      <alignment horizontal="center" vertical="top"/>
    </xf>
    <xf numFmtId="164" fontId="10" fillId="0" borderId="26" xfId="1" applyNumberFormat="1" applyFont="1" applyBorder="1"/>
    <xf numFmtId="172" fontId="10" fillId="0" borderId="26" xfId="1" quotePrefix="1" applyNumberFormat="1" applyFont="1" applyBorder="1"/>
    <xf numFmtId="164" fontId="10" fillId="0" borderId="16" xfId="1" applyNumberFormat="1" applyFont="1" applyBorder="1"/>
    <xf numFmtId="0" fontId="9" fillId="0" borderId="16" xfId="1" quotePrefix="1" applyFont="1" applyBorder="1" applyAlignment="1">
      <alignment horizontal="center" vertical="center"/>
    </xf>
    <xf numFmtId="166" fontId="10" fillId="0" borderId="26" xfId="1" applyNumberFormat="1" applyFont="1" applyBorder="1"/>
    <xf numFmtId="166" fontId="10" fillId="0" borderId="16" xfId="1" applyNumberFormat="1" applyFont="1" applyBorder="1"/>
    <xf numFmtId="0" fontId="6" fillId="0" borderId="12" xfId="1" quotePrefix="1" applyFont="1" applyBorder="1" applyAlignment="1">
      <alignment horizontal="center"/>
    </xf>
    <xf numFmtId="0" fontId="6" fillId="0" borderId="16" xfId="1" applyFont="1" applyBorder="1" applyAlignment="1">
      <alignment horizontal="center" vertical="top"/>
    </xf>
    <xf numFmtId="0" fontId="6" fillId="0" borderId="20" xfId="1" applyFont="1" applyBorder="1"/>
    <xf numFmtId="0" fontId="6" fillId="0" borderId="16" xfId="1" applyFont="1" applyBorder="1"/>
    <xf numFmtId="190" fontId="10" fillId="0" borderId="26" xfId="1" applyNumberFormat="1" applyFont="1" applyBorder="1"/>
    <xf numFmtId="190" fontId="10" fillId="0" borderId="26" xfId="1" quotePrefix="1" applyNumberFormat="1" applyFont="1" applyBorder="1"/>
    <xf numFmtId="190" fontId="10" fillId="0" borderId="16" xfId="1" applyNumberFormat="1" applyFont="1" applyBorder="1"/>
    <xf numFmtId="0" fontId="26" fillId="0" borderId="0" xfId="1" applyFont="1"/>
    <xf numFmtId="0" fontId="6" fillId="0" borderId="16" xfId="1" applyFont="1" applyBorder="1" applyAlignment="1">
      <alignment horizontal="left"/>
    </xf>
    <xf numFmtId="0" fontId="6" fillId="0" borderId="16" xfId="1" quotePrefix="1" applyFont="1" applyBorder="1" applyAlignment="1">
      <alignment horizontal="center"/>
    </xf>
    <xf numFmtId="190" fontId="4" fillId="0" borderId="26" xfId="1" applyNumberFormat="1" applyFont="1" applyBorder="1"/>
    <xf numFmtId="167" fontId="4" fillId="0" borderId="26" xfId="1" applyNumberFormat="1" applyFont="1" applyBorder="1"/>
    <xf numFmtId="167" fontId="10" fillId="0" borderId="16" xfId="1" applyNumberFormat="1" applyFont="1" applyBorder="1"/>
    <xf numFmtId="179" fontId="10" fillId="0" borderId="26" xfId="1" applyNumberFormat="1" applyFont="1" applyBorder="1"/>
    <xf numFmtId="182" fontId="10" fillId="0" borderId="26" xfId="1" applyNumberFormat="1" applyFont="1" applyBorder="1"/>
    <xf numFmtId="182" fontId="27" fillId="0" borderId="26" xfId="1" applyNumberFormat="1" applyFont="1" applyBorder="1"/>
    <xf numFmtId="0" fontId="28" fillId="0" borderId="0" xfId="1" applyFont="1"/>
    <xf numFmtId="182" fontId="10" fillId="0" borderId="16" xfId="1" applyNumberFormat="1" applyFont="1" applyBorder="1"/>
    <xf numFmtId="0" fontId="29" fillId="0" borderId="0" xfId="1" applyFont="1"/>
    <xf numFmtId="0" fontId="30" fillId="0" borderId="0" xfId="1" quotePrefix="1" applyFont="1" applyAlignment="1">
      <alignment horizontal="left"/>
    </xf>
    <xf numFmtId="0" fontId="29" fillId="0" borderId="0" xfId="1" quotePrefix="1" applyFont="1" applyAlignment="1">
      <alignment horizontal="left"/>
    </xf>
    <xf numFmtId="0" fontId="9" fillId="0" borderId="18" xfId="1" applyFont="1" applyBorder="1" applyAlignment="1">
      <alignment horizontal="center"/>
    </xf>
    <xf numFmtId="0" fontId="9" fillId="0" borderId="19" xfId="1" applyFont="1" applyBorder="1" applyAlignment="1">
      <alignment horizontal="center"/>
    </xf>
    <xf numFmtId="0" fontId="9" fillId="0" borderId="26" xfId="1" applyFont="1" applyBorder="1" applyAlignment="1">
      <alignment horizontal="center" vertical="center"/>
    </xf>
    <xf numFmtId="164" fontId="9" fillId="0" borderId="0" xfId="1" applyNumberFormat="1" applyFont="1" applyAlignment="1">
      <alignment vertical="center"/>
    </xf>
    <xf numFmtId="164" fontId="10" fillId="0" borderId="5" xfId="1" applyNumberFormat="1" applyFont="1" applyBorder="1" applyAlignment="1">
      <alignment vertical="center"/>
    </xf>
    <xf numFmtId="164" fontId="10" fillId="0" borderId="28" xfId="1" applyNumberFormat="1" applyFont="1" applyBorder="1" applyAlignment="1">
      <alignment vertical="center"/>
    </xf>
    <xf numFmtId="172" fontId="9" fillId="0" borderId="0" xfId="1" applyNumberFormat="1" applyFont="1" applyAlignment="1">
      <alignment vertical="center"/>
    </xf>
    <xf numFmtId="172" fontId="10" fillId="0" borderId="5" xfId="1" applyNumberFormat="1" applyFont="1" applyBorder="1" applyAlignment="1">
      <alignment vertical="center"/>
    </xf>
    <xf numFmtId="172" fontId="10" fillId="0" borderId="28" xfId="1" applyNumberFormat="1" applyFont="1" applyBorder="1" applyAlignment="1">
      <alignment vertical="center"/>
    </xf>
    <xf numFmtId="172" fontId="9" fillId="0" borderId="5" xfId="1" applyNumberFormat="1" applyFont="1" applyBorder="1" applyAlignment="1">
      <alignment vertical="center"/>
    </xf>
    <xf numFmtId="164" fontId="9" fillId="0" borderId="17" xfId="1" applyNumberFormat="1" applyFont="1" applyBorder="1" applyAlignment="1">
      <alignment vertical="center"/>
    </xf>
    <xf numFmtId="164" fontId="10" fillId="0" borderId="18" xfId="1" applyNumberFormat="1" applyFont="1" applyBorder="1" applyAlignment="1">
      <alignment vertical="center"/>
    </xf>
    <xf numFmtId="164" fontId="10" fillId="0" borderId="19" xfId="1" applyNumberFormat="1" applyFont="1" applyBorder="1" applyAlignment="1">
      <alignment vertical="center"/>
    </xf>
    <xf numFmtId="164" fontId="9" fillId="0" borderId="20" xfId="1" applyNumberFormat="1" applyFont="1" applyBorder="1" applyAlignment="1">
      <alignment vertical="center"/>
    </xf>
    <xf numFmtId="172" fontId="10" fillId="0" borderId="18" xfId="1" applyNumberFormat="1" applyFont="1" applyBorder="1" applyAlignment="1">
      <alignment vertical="center"/>
    </xf>
    <xf numFmtId="172" fontId="10" fillId="0" borderId="19" xfId="1" applyNumberFormat="1" applyFont="1" applyBorder="1" applyAlignment="1">
      <alignment vertical="center"/>
    </xf>
    <xf numFmtId="164" fontId="9" fillId="0" borderId="35" xfId="1" applyNumberFormat="1" applyFont="1" applyBorder="1" applyAlignment="1">
      <alignment vertical="center"/>
    </xf>
    <xf numFmtId="164" fontId="6" fillId="0" borderId="0" xfId="1" applyNumberFormat="1" applyFont="1" applyAlignment="1">
      <alignment vertical="center"/>
    </xf>
    <xf numFmtId="164" fontId="4" fillId="0" borderId="0" xfId="1" applyNumberFormat="1" applyFont="1" applyAlignment="1">
      <alignment vertical="center"/>
    </xf>
    <xf numFmtId="0" fontId="6" fillId="0" borderId="0" xfId="1" applyFont="1" applyAlignment="1">
      <alignment horizontal="center"/>
    </xf>
    <xf numFmtId="0" fontId="9" fillId="0" borderId="0" xfId="1" quotePrefix="1" applyFont="1" applyAlignment="1">
      <alignment horizontal="left"/>
    </xf>
    <xf numFmtId="0" fontId="9" fillId="0" borderId="21" xfId="1" applyFont="1" applyBorder="1" applyAlignment="1">
      <alignment horizontal="center"/>
    </xf>
    <xf numFmtId="0" fontId="9" fillId="0" borderId="17" xfId="1" applyFont="1" applyBorder="1" applyAlignment="1">
      <alignment horizontal="centerContinuous" vertical="center" wrapText="1"/>
    </xf>
    <xf numFmtId="0" fontId="6" fillId="0" borderId="37" xfId="1" quotePrefix="1" applyFont="1" applyBorder="1" applyAlignment="1">
      <alignment horizontal="center" vertical="top" wrapText="1"/>
    </xf>
    <xf numFmtId="0" fontId="6" fillId="0" borderId="35" xfId="1" applyFont="1" applyBorder="1" applyAlignment="1">
      <alignment horizontal="center" vertical="top" wrapText="1"/>
    </xf>
    <xf numFmtId="0" fontId="6" fillId="0" borderId="18" xfId="1" applyFont="1" applyBorder="1" applyAlignment="1">
      <alignment horizontal="center" vertical="center" wrapText="1"/>
    </xf>
    <xf numFmtId="0" fontId="6" fillId="0" borderId="18" xfId="1" quotePrefix="1" applyFont="1" applyBorder="1" applyAlignment="1">
      <alignment horizontal="center" vertical="top" wrapText="1"/>
    </xf>
    <xf numFmtId="0" fontId="6" fillId="0" borderId="18" xfId="1" applyFont="1" applyBorder="1" applyAlignment="1">
      <alignment horizontal="center" vertical="top" wrapText="1"/>
    </xf>
    <xf numFmtId="0" fontId="6" fillId="2" borderId="19" xfId="1" applyFont="1" applyFill="1" applyBorder="1" applyAlignment="1">
      <alignment horizontal="center" vertical="top" wrapText="1"/>
    </xf>
    <xf numFmtId="166" fontId="9" fillId="0" borderId="26" xfId="1" applyNumberFormat="1" applyFont="1" applyBorder="1"/>
    <xf numFmtId="172" fontId="9" fillId="0" borderId="5" xfId="1" applyNumberFormat="1" applyFont="1" applyBorder="1"/>
    <xf numFmtId="172" fontId="9" fillId="0" borderId="28" xfId="1" applyNumberFormat="1" applyFont="1" applyBorder="1"/>
    <xf numFmtId="166" fontId="9" fillId="0" borderId="12" xfId="1" applyNumberFormat="1" applyFont="1" applyBorder="1"/>
    <xf numFmtId="164" fontId="9" fillId="0" borderId="40" xfId="1" applyNumberFormat="1" applyFont="1" applyBorder="1"/>
    <xf numFmtId="164" fontId="9" fillId="0" borderId="23" xfId="1" applyNumberFormat="1" applyFont="1" applyBorder="1"/>
    <xf numFmtId="172" fontId="9" fillId="0" borderId="35" xfId="1" applyNumberFormat="1" applyFont="1" applyBorder="1"/>
    <xf numFmtId="172" fontId="9" fillId="0" borderId="18" xfId="1" applyNumberFormat="1" applyFont="1" applyBorder="1"/>
    <xf numFmtId="172" fontId="9" fillId="0" borderId="19" xfId="1" applyNumberFormat="1" applyFont="1" applyBorder="1"/>
    <xf numFmtId="0" fontId="9" fillId="0" borderId="37" xfId="1" applyFont="1" applyBorder="1"/>
    <xf numFmtId="166" fontId="9" fillId="0" borderId="13" xfId="1" applyNumberFormat="1" applyFont="1" applyBorder="1"/>
    <xf numFmtId="168" fontId="9" fillId="0" borderId="36" xfId="1" applyNumberFormat="1" applyFont="1" applyBorder="1"/>
    <xf numFmtId="168" fontId="9" fillId="0" borderId="34" xfId="1" applyNumberFormat="1" applyFont="1" applyBorder="1"/>
    <xf numFmtId="168" fontId="9" fillId="0" borderId="65" xfId="1" applyNumberFormat="1" applyFont="1" applyBorder="1"/>
    <xf numFmtId="168" fontId="9" fillId="0" borderId="15" xfId="1" applyNumberFormat="1" applyFont="1" applyBorder="1"/>
    <xf numFmtId="168" fontId="9" fillId="0" borderId="37" xfId="1" applyNumberFormat="1" applyFont="1" applyBorder="1"/>
    <xf numFmtId="0" fontId="9" fillId="0" borderId="0" xfId="1" applyFont="1"/>
    <xf numFmtId="3" fontId="10" fillId="0" borderId="29" xfId="1" applyNumberFormat="1" applyFont="1" applyBorder="1"/>
    <xf numFmtId="3" fontId="10" fillId="0" borderId="29" xfId="1" applyNumberFormat="1" applyFont="1" applyBorder="1" applyAlignment="1">
      <alignment horizontal="left"/>
    </xf>
    <xf numFmtId="3" fontId="9" fillId="0" borderId="29" xfId="1" applyNumberFormat="1" applyFont="1" applyBorder="1" applyAlignment="1">
      <alignment horizontal="left"/>
    </xf>
    <xf numFmtId="168" fontId="9" fillId="0" borderId="3" xfId="1" applyNumberFormat="1" applyFont="1" applyBorder="1"/>
    <xf numFmtId="3" fontId="10" fillId="0" borderId="66" xfId="1" applyNumberFormat="1" applyFont="1" applyBorder="1"/>
    <xf numFmtId="168" fontId="9" fillId="0" borderId="52" xfId="1" applyNumberFormat="1" applyFont="1" applyBorder="1"/>
    <xf numFmtId="3" fontId="9" fillId="0" borderId="50" xfId="1" applyNumberFormat="1" applyFont="1" applyBorder="1" applyAlignment="1">
      <alignment horizontal="left"/>
    </xf>
    <xf numFmtId="168" fontId="9" fillId="0" borderId="51" xfId="1" applyNumberFormat="1" applyFont="1" applyBorder="1"/>
    <xf numFmtId="191" fontId="9" fillId="0" borderId="33" xfId="1" applyNumberFormat="1" applyFont="1" applyBorder="1" applyAlignment="1">
      <alignment horizontal="left"/>
    </xf>
    <xf numFmtId="0" fontId="10" fillId="0" borderId="14" xfId="1" applyFont="1" applyBorder="1"/>
    <xf numFmtId="0" fontId="9" fillId="0" borderId="14" xfId="1" applyFont="1" applyBorder="1" applyAlignment="1">
      <alignment vertical="center"/>
    </xf>
    <xf numFmtId="0" fontId="9" fillId="0" borderId="26" xfId="1" applyFont="1" applyBorder="1" applyAlignment="1">
      <alignment horizontal="center" vertical="top" wrapText="1"/>
    </xf>
    <xf numFmtId="0" fontId="9" fillId="0" borderId="0" xfId="1" applyFont="1" applyAlignment="1">
      <alignment horizontal="center" vertical="center"/>
    </xf>
    <xf numFmtId="0" fontId="9" fillId="0" borderId="5" xfId="1" applyFont="1" applyBorder="1" applyAlignment="1">
      <alignment horizontal="center" vertical="center" wrapText="1"/>
    </xf>
    <xf numFmtId="0" fontId="9" fillId="0" borderId="12" xfId="1" quotePrefix="1" applyFont="1" applyBorder="1" applyAlignment="1">
      <alignment horizontal="center"/>
    </xf>
    <xf numFmtId="190" fontId="10" fillId="0" borderId="0" xfId="1" applyNumberFormat="1" applyFont="1" applyAlignment="1">
      <alignment horizontal="right" vertical="center"/>
    </xf>
    <xf numFmtId="190" fontId="10" fillId="0" borderId="5" xfId="1" applyNumberFormat="1" applyFont="1" applyBorder="1" applyAlignment="1">
      <alignment horizontal="right" vertical="center"/>
    </xf>
    <xf numFmtId="190" fontId="10" fillId="0" borderId="5" xfId="1" applyNumberFormat="1" applyFont="1" applyBorder="1" applyAlignment="1">
      <alignment horizontal="right" vertical="center" indent="1"/>
    </xf>
    <xf numFmtId="180" fontId="9" fillId="0" borderId="26" xfId="1" applyNumberFormat="1" applyFont="1" applyBorder="1" applyAlignment="1">
      <alignment horizontal="right" vertical="center"/>
    </xf>
    <xf numFmtId="190" fontId="10" fillId="0" borderId="8" xfId="1" applyNumberFormat="1" applyFont="1" applyBorder="1" applyAlignment="1">
      <alignment horizontal="right" vertical="center" indent="1"/>
    </xf>
    <xf numFmtId="190" fontId="9" fillId="0" borderId="16" xfId="1" applyNumberFormat="1" applyFont="1" applyBorder="1" applyAlignment="1">
      <alignment horizontal="right" vertical="center" indent="1"/>
    </xf>
    <xf numFmtId="182" fontId="9" fillId="0" borderId="14" xfId="1" applyNumberFormat="1" applyFont="1" applyBorder="1" applyAlignment="1">
      <alignment vertical="center"/>
    </xf>
    <xf numFmtId="182" fontId="9" fillId="0" borderId="34" xfId="1" applyNumberFormat="1" applyFont="1" applyBorder="1" applyAlignment="1">
      <alignment vertical="center"/>
    </xf>
    <xf numFmtId="190" fontId="9" fillId="0" borderId="34" xfId="1" applyNumberFormat="1" applyFont="1" applyBorder="1" applyAlignment="1">
      <alignment vertical="center"/>
    </xf>
    <xf numFmtId="180" fontId="9" fillId="0" borderId="37" xfId="1" applyNumberFormat="1" applyFont="1" applyBorder="1" applyAlignment="1">
      <alignment horizontal="right" vertical="center"/>
    </xf>
    <xf numFmtId="0" fontId="11" fillId="0" borderId="0" xfId="1" quotePrefix="1" applyFont="1" applyAlignment="1">
      <alignment horizontal="left" vertical="center"/>
    </xf>
    <xf numFmtId="0" fontId="12" fillId="0" borderId="0" xfId="1" applyFont="1" applyAlignment="1">
      <alignment vertical="center"/>
    </xf>
    <xf numFmtId="0" fontId="12" fillId="0" borderId="0" xfId="1" quotePrefix="1" applyFont="1" applyAlignment="1">
      <alignment horizontal="left" vertical="center"/>
    </xf>
    <xf numFmtId="0" fontId="12" fillId="0" borderId="0" xfId="1" applyFont="1" applyAlignment="1">
      <alignment horizontal="left" vertical="center"/>
    </xf>
    <xf numFmtId="0" fontId="12" fillId="2" borderId="0" xfId="1" quotePrefix="1" applyFont="1" applyFill="1" applyAlignment="1">
      <alignment horizontal="left"/>
    </xf>
    <xf numFmtId="0" fontId="12" fillId="2" borderId="0" xfId="1" applyFont="1" applyFill="1"/>
    <xf numFmtId="0" fontId="10" fillId="0" borderId="14" xfId="1" applyFont="1" applyBorder="1" applyAlignment="1">
      <alignment horizontal="centerContinuous"/>
    </xf>
    <xf numFmtId="0" fontId="9" fillId="0" borderId="33" xfId="1" applyFont="1" applyBorder="1" applyAlignment="1">
      <alignment horizontal="center" vertical="center"/>
    </xf>
    <xf numFmtId="0" fontId="9" fillId="0" borderId="18" xfId="1" applyFont="1" applyBorder="1" applyAlignment="1">
      <alignment horizontal="center" vertical="center" wrapText="1"/>
    </xf>
    <xf numFmtId="0" fontId="9" fillId="0" borderId="16" xfId="1" applyFont="1" applyBorder="1" applyAlignment="1">
      <alignment horizontal="center" vertical="top"/>
    </xf>
    <xf numFmtId="0" fontId="9" fillId="0" borderId="26" xfId="1" quotePrefix="1" applyFont="1" applyBorder="1" applyAlignment="1">
      <alignment horizontal="center" vertical="center"/>
    </xf>
    <xf numFmtId="0" fontId="10" fillId="0" borderId="26" xfId="1" applyFont="1" applyBorder="1" applyAlignment="1">
      <alignment vertical="center"/>
    </xf>
    <xf numFmtId="0" fontId="9" fillId="0" borderId="13" xfId="1" applyFont="1" applyBorder="1" applyAlignment="1">
      <alignment horizontal="center" vertical="center" wrapText="1"/>
    </xf>
    <xf numFmtId="0" fontId="9" fillId="0" borderId="39" xfId="1" applyFont="1" applyBorder="1" applyAlignment="1">
      <alignment horizontal="center" vertical="center" wrapText="1"/>
    </xf>
    <xf numFmtId="190" fontId="10" fillId="0" borderId="5" xfId="1" applyNumberFormat="1" applyFont="1" applyBorder="1"/>
    <xf numFmtId="190" fontId="10" fillId="0" borderId="31" xfId="1" applyNumberFormat="1" applyFont="1" applyBorder="1"/>
    <xf numFmtId="164" fontId="10" fillId="0" borderId="28" xfId="1" applyNumberFormat="1" applyFont="1" applyBorder="1"/>
    <xf numFmtId="0" fontId="10" fillId="0" borderId="31" xfId="1" applyFont="1" applyBorder="1"/>
    <xf numFmtId="190" fontId="10" fillId="0" borderId="41" xfId="1" applyNumberFormat="1" applyFont="1" applyBorder="1"/>
    <xf numFmtId="190" fontId="10" fillId="0" borderId="35" xfId="1" applyNumberFormat="1" applyFont="1" applyBorder="1"/>
    <xf numFmtId="190" fontId="10" fillId="0" borderId="30" xfId="1" applyNumberFormat="1" applyFont="1" applyBorder="1"/>
    <xf numFmtId="0" fontId="10" fillId="0" borderId="14" xfId="1" applyFont="1" applyBorder="1" applyAlignment="1">
      <alignment horizontal="center" vertical="center"/>
    </xf>
    <xf numFmtId="0" fontId="10" fillId="0" borderId="34" xfId="1" applyFont="1" applyBorder="1" applyAlignment="1">
      <alignment horizontal="center" vertical="center"/>
    </xf>
    <xf numFmtId="164" fontId="10" fillId="0" borderId="34" xfId="1" applyNumberFormat="1" applyFont="1" applyBorder="1" applyAlignment="1">
      <alignment horizontal="center" vertical="center"/>
    </xf>
    <xf numFmtId="0" fontId="10" fillId="0" borderId="34" xfId="1" applyFont="1" applyBorder="1" applyAlignment="1">
      <alignment horizontal="center" vertical="center" wrapText="1"/>
    </xf>
    <xf numFmtId="164" fontId="10" fillId="0" borderId="15" xfId="1" applyNumberFormat="1" applyFont="1" applyBorder="1" applyAlignment="1">
      <alignment horizontal="center" vertical="center"/>
    </xf>
    <xf numFmtId="192" fontId="10" fillId="0" borderId="29" xfId="1" quotePrefix="1" applyNumberFormat="1" applyFont="1" applyBorder="1" applyAlignment="1">
      <alignment horizontal="right"/>
    </xf>
    <xf numFmtId="192" fontId="10" fillId="0" borderId="5" xfId="1" quotePrefix="1" applyNumberFormat="1" applyFont="1" applyBorder="1" applyAlignment="1">
      <alignment horizontal="right"/>
    </xf>
    <xf numFmtId="192" fontId="9" fillId="0" borderId="31" xfId="1" quotePrefix="1" applyNumberFormat="1" applyFont="1" applyBorder="1" applyAlignment="1">
      <alignment horizontal="right"/>
    </xf>
    <xf numFmtId="192" fontId="10" fillId="0" borderId="8" xfId="1" quotePrefix="1" applyNumberFormat="1" applyFont="1" applyBorder="1" applyAlignment="1">
      <alignment horizontal="right"/>
    </xf>
    <xf numFmtId="192" fontId="10" fillId="0" borderId="31" xfId="1" quotePrefix="1" applyNumberFormat="1" applyFont="1" applyBorder="1" applyAlignment="1">
      <alignment horizontal="right"/>
    </xf>
    <xf numFmtId="0" fontId="31" fillId="0" borderId="29" xfId="1" applyFont="1" applyBorder="1"/>
    <xf numFmtId="0" fontId="31" fillId="0" borderId="5" xfId="1" applyFont="1" applyBorder="1"/>
    <xf numFmtId="164" fontId="9" fillId="0" borderId="31" xfId="1" applyNumberFormat="1" applyFont="1" applyBorder="1"/>
    <xf numFmtId="192" fontId="10" fillId="0" borderId="27" xfId="1" quotePrefix="1" applyNumberFormat="1" applyFont="1" applyBorder="1" applyAlignment="1">
      <alignment horizontal="right"/>
    </xf>
    <xf numFmtId="192" fontId="10" fillId="0" borderId="41" xfId="1" quotePrefix="1" applyNumberFormat="1" applyFont="1" applyBorder="1" applyAlignment="1">
      <alignment horizontal="right"/>
    </xf>
    <xf numFmtId="0" fontId="31" fillId="0" borderId="0" xfId="1" applyFont="1"/>
    <xf numFmtId="0" fontId="4" fillId="2" borderId="25" xfId="1" applyFont="1" applyFill="1" applyBorder="1" applyAlignment="1">
      <alignment vertical="center"/>
    </xf>
    <xf numFmtId="0" fontId="4" fillId="2" borderId="22" xfId="1" applyFont="1" applyFill="1" applyBorder="1" applyAlignment="1">
      <alignment horizontal="center" vertical="center"/>
    </xf>
    <xf numFmtId="0" fontId="4" fillId="2" borderId="22" xfId="1" applyFont="1" applyFill="1" applyBorder="1" applyAlignment="1">
      <alignment horizontal="right" vertical="center"/>
    </xf>
    <xf numFmtId="0" fontId="4" fillId="2" borderId="32" xfId="1" applyFont="1" applyFill="1" applyBorder="1" applyAlignment="1">
      <alignment horizontal="center" vertical="center"/>
    </xf>
    <xf numFmtId="0" fontId="6" fillId="2" borderId="29"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31" xfId="1" applyFont="1" applyFill="1" applyBorder="1" applyAlignment="1">
      <alignment horizontal="center" vertical="center"/>
    </xf>
    <xf numFmtId="0" fontId="4" fillId="2" borderId="50" xfId="1" applyFont="1" applyFill="1" applyBorder="1" applyAlignment="1">
      <alignment vertical="center"/>
    </xf>
    <xf numFmtId="0" fontId="4" fillId="2" borderId="3" xfId="1" applyFont="1" applyFill="1" applyBorder="1" applyAlignment="1">
      <alignment horizontal="center" vertical="center"/>
    </xf>
    <xf numFmtId="0" fontId="4" fillId="2" borderId="3" xfId="1" applyFont="1" applyFill="1" applyBorder="1" applyAlignment="1">
      <alignment vertical="center"/>
    </xf>
    <xf numFmtId="0" fontId="4" fillId="2" borderId="3" xfId="1" quotePrefix="1" applyFont="1" applyFill="1" applyBorder="1" applyAlignment="1">
      <alignment horizontal="right" vertical="center"/>
    </xf>
    <xf numFmtId="0" fontId="13" fillId="2" borderId="3" xfId="1" applyFont="1" applyFill="1" applyBorder="1" applyAlignment="1">
      <alignment horizontal="center" vertical="center"/>
    </xf>
    <xf numFmtId="0" fontId="13" fillId="2" borderId="3" xfId="1" quotePrefix="1" applyFont="1" applyFill="1" applyBorder="1" applyAlignment="1">
      <alignment horizontal="center" vertical="center"/>
    </xf>
    <xf numFmtId="0" fontId="13" fillId="2" borderId="51" xfId="1" applyFont="1" applyFill="1" applyBorder="1" applyAlignment="1">
      <alignment horizontal="center" vertical="center"/>
    </xf>
    <xf numFmtId="0" fontId="32" fillId="0" borderId="0" xfId="1" applyFont="1" applyAlignment="1">
      <alignment horizontal="left"/>
    </xf>
    <xf numFmtId="0" fontId="32" fillId="0" borderId="0" xfId="1" quotePrefix="1" applyFont="1" applyAlignment="1">
      <alignment horizontal="left"/>
    </xf>
    <xf numFmtId="0" fontId="9" fillId="0" borderId="12" xfId="1" applyFont="1" applyBorder="1" applyAlignment="1">
      <alignment horizontal="center" vertical="center"/>
    </xf>
    <xf numFmtId="0" fontId="9" fillId="0" borderId="17" xfId="1" quotePrefix="1" applyFont="1" applyBorder="1" applyAlignment="1">
      <alignment horizontal="center" vertical="center"/>
    </xf>
    <xf numFmtId="0" fontId="9" fillId="0" borderId="20" xfId="1" quotePrefix="1" applyFont="1" applyBorder="1" applyAlignment="1">
      <alignment horizontal="center" vertical="center"/>
    </xf>
    <xf numFmtId="179" fontId="9" fillId="0" borderId="29" xfId="1" applyNumberFormat="1" applyFont="1" applyBorder="1"/>
    <xf numFmtId="179" fontId="4" fillId="0" borderId="5" xfId="1" applyNumberFormat="1" applyFont="1" applyBorder="1"/>
    <xf numFmtId="179" fontId="4" fillId="0" borderId="41" xfId="1" applyNumberFormat="1" applyFont="1" applyBorder="1"/>
    <xf numFmtId="179" fontId="4" fillId="0" borderId="31" xfId="1" applyNumberFormat="1" applyFont="1" applyBorder="1"/>
    <xf numFmtId="179" fontId="9" fillId="0" borderId="41" xfId="1" applyNumberFormat="1" applyFont="1" applyBorder="1"/>
    <xf numFmtId="179" fontId="10" fillId="0" borderId="31" xfId="1" applyNumberFormat="1" applyFont="1" applyBorder="1"/>
    <xf numFmtId="16" fontId="9" fillId="0" borderId="26" xfId="1" quotePrefix="1" applyNumberFormat="1" applyFont="1" applyBorder="1" applyAlignment="1">
      <alignment horizontal="center"/>
    </xf>
    <xf numFmtId="179" fontId="4" fillId="0" borderId="0" xfId="1" applyNumberFormat="1" applyFont="1"/>
    <xf numFmtId="0" fontId="9" fillId="0" borderId="14" xfId="1" quotePrefix="1" applyFont="1" applyBorder="1" applyAlignment="1">
      <alignment horizontal="center" vertical="center"/>
    </xf>
    <xf numFmtId="0" fontId="9" fillId="0" borderId="13" xfId="1" quotePrefix="1" applyFont="1" applyBorder="1" applyAlignment="1">
      <alignment horizontal="center" vertical="center"/>
    </xf>
    <xf numFmtId="179" fontId="9" fillId="0" borderId="25" xfId="1" applyNumberFormat="1" applyFont="1" applyBorder="1"/>
    <xf numFmtId="179" fontId="10" fillId="0" borderId="22" xfId="1" applyNumberFormat="1" applyFont="1" applyBorder="1"/>
    <xf numFmtId="179" fontId="10" fillId="0" borderId="40" xfId="1" applyNumberFormat="1" applyFont="1" applyBorder="1"/>
    <xf numFmtId="179" fontId="10" fillId="0" borderId="32" xfId="1" applyNumberFormat="1" applyFont="1" applyBorder="1"/>
    <xf numFmtId="179" fontId="10" fillId="0" borderId="41" xfId="1" applyNumberFormat="1" applyFont="1" applyBorder="1"/>
    <xf numFmtId="0" fontId="4" fillId="0" borderId="0" xfId="1" quotePrefix="1" applyFont="1"/>
    <xf numFmtId="179" fontId="9" fillId="0" borderId="33" xfId="1" applyNumberFormat="1" applyFont="1" applyBorder="1"/>
    <xf numFmtId="179" fontId="10" fillId="0" borderId="35" xfId="1" applyNumberFormat="1" applyFont="1" applyBorder="1"/>
    <xf numFmtId="179" fontId="10" fillId="0" borderId="30" xfId="1" applyNumberFormat="1" applyFont="1" applyBorder="1"/>
    <xf numFmtId="0" fontId="9" fillId="0" borderId="13" xfId="1" applyFont="1" applyBorder="1" applyAlignment="1">
      <alignment horizontal="center"/>
    </xf>
    <xf numFmtId="179" fontId="9" fillId="0" borderId="36" xfId="1" applyNumberFormat="1" applyFont="1" applyBorder="1"/>
    <xf numFmtId="179" fontId="9" fillId="0" borderId="39" xfId="1" applyNumberFormat="1" applyFont="1" applyBorder="1"/>
    <xf numFmtId="179" fontId="9" fillId="0" borderId="65" xfId="1" applyNumberFormat="1" applyFont="1" applyBorder="1"/>
    <xf numFmtId="179" fontId="9" fillId="0" borderId="27" xfId="1" applyNumberFormat="1" applyFont="1" applyBorder="1"/>
    <xf numFmtId="179" fontId="9" fillId="0" borderId="17" xfId="1" applyNumberFormat="1" applyFont="1" applyBorder="1"/>
    <xf numFmtId="179" fontId="10" fillId="0" borderId="18" xfId="1" applyNumberFormat="1" applyFont="1" applyBorder="1"/>
    <xf numFmtId="0" fontId="10" fillId="0" borderId="21" xfId="1" applyFont="1" applyBorder="1" applyAlignment="1">
      <alignment horizontal="center"/>
    </xf>
    <xf numFmtId="0" fontId="9" fillId="0" borderId="39" xfId="1" applyFont="1" applyBorder="1" applyAlignment="1">
      <alignment horizontal="center" vertical="center"/>
    </xf>
    <xf numFmtId="0" fontId="10" fillId="0" borderId="29" xfId="1" applyFont="1" applyBorder="1" applyAlignment="1">
      <alignment horizontal="center"/>
    </xf>
    <xf numFmtId="0" fontId="10" fillId="0" borderId="33" xfId="1" applyFont="1" applyBorder="1" applyAlignment="1">
      <alignment horizontal="center"/>
    </xf>
    <xf numFmtId="0" fontId="10" fillId="0" borderId="17" xfId="1" quotePrefix="1" applyFont="1" applyBorder="1" applyAlignment="1">
      <alignment horizontal="left"/>
    </xf>
    <xf numFmtId="0" fontId="9" fillId="0" borderId="29" xfId="1" quotePrefix="1" applyFont="1" applyBorder="1" applyAlignment="1">
      <alignment horizontal="center"/>
    </xf>
    <xf numFmtId="0" fontId="10" fillId="0" borderId="25" xfId="1" applyFont="1" applyBorder="1" applyAlignment="1">
      <alignment horizontal="center"/>
    </xf>
    <xf numFmtId="0" fontId="10" fillId="0" borderId="21" xfId="1" quotePrefix="1" applyFont="1" applyBorder="1" applyAlignment="1">
      <alignment horizontal="left"/>
    </xf>
    <xf numFmtId="178" fontId="10" fillId="0" borderId="31" xfId="1" quotePrefix="1" applyNumberFormat="1" applyFont="1" applyBorder="1"/>
    <xf numFmtId="0" fontId="10" fillId="0" borderId="25" xfId="1" applyFont="1" applyBorder="1"/>
    <xf numFmtId="0" fontId="10" fillId="0" borderId="64" xfId="1" applyFont="1" applyBorder="1"/>
    <xf numFmtId="0" fontId="10" fillId="0" borderId="40" xfId="1" applyFont="1" applyBorder="1"/>
    <xf numFmtId="0" fontId="9" fillId="0" borderId="23" xfId="1" applyFont="1" applyBorder="1" applyAlignment="1">
      <alignment horizontal="center"/>
    </xf>
    <xf numFmtId="0" fontId="10" fillId="0" borderId="29" xfId="1" applyFont="1" applyBorder="1"/>
    <xf numFmtId="0" fontId="26" fillId="0" borderId="7" xfId="1" applyFont="1" applyBorder="1" applyAlignment="1">
      <alignment horizontal="center"/>
    </xf>
    <xf numFmtId="0" fontId="26" fillId="0" borderId="1" xfId="1" applyFont="1" applyBorder="1" applyAlignment="1">
      <alignment horizontal="center"/>
    </xf>
    <xf numFmtId="0" fontId="10" fillId="0" borderId="2" xfId="1" applyFont="1" applyBorder="1"/>
    <xf numFmtId="0" fontId="9" fillId="0" borderId="2" xfId="1" applyFont="1" applyBorder="1"/>
    <xf numFmtId="0" fontId="10" fillId="0" borderId="57" xfId="1" applyFont="1" applyBorder="1"/>
    <xf numFmtId="0" fontId="26" fillId="0" borderId="6" xfId="1" applyFont="1" applyBorder="1" applyAlignment="1">
      <alignment horizontal="center"/>
    </xf>
    <xf numFmtId="193" fontId="26" fillId="0" borderId="3" xfId="1" applyNumberFormat="1" applyFont="1" applyBorder="1" applyAlignment="1">
      <alignment horizontal="center"/>
    </xf>
    <xf numFmtId="0" fontId="10" fillId="0" borderId="1" xfId="1" applyFont="1" applyBorder="1"/>
    <xf numFmtId="0" fontId="26" fillId="0" borderId="10" xfId="1" quotePrefix="1" applyFont="1" applyBorder="1"/>
    <xf numFmtId="0" fontId="10" fillId="0" borderId="56" xfId="1" applyFont="1" applyBorder="1"/>
    <xf numFmtId="0" fontId="26" fillId="0" borderId="63" xfId="1" quotePrefix="1" applyFont="1" applyBorder="1" applyAlignment="1">
      <alignment horizontal="left"/>
    </xf>
    <xf numFmtId="0" fontId="26" fillId="0" borderId="18" xfId="1" quotePrefix="1" applyFont="1" applyBorder="1" applyAlignment="1">
      <alignment horizontal="centerContinuous"/>
    </xf>
    <xf numFmtId="0" fontId="9" fillId="0" borderId="35" xfId="1" applyFont="1" applyBorder="1" applyAlignment="1">
      <alignment horizontal="center"/>
    </xf>
    <xf numFmtId="194" fontId="10" fillId="0" borderId="29" xfId="1" applyNumberFormat="1" applyFont="1" applyBorder="1"/>
    <xf numFmtId="172" fontId="9" fillId="0" borderId="22" xfId="1" applyNumberFormat="1" applyFont="1" applyBorder="1"/>
    <xf numFmtId="172" fontId="9" fillId="0" borderId="5" xfId="1" applyNumberFormat="1" applyFont="1" applyBorder="1" applyAlignment="1">
      <alignment horizontal="right"/>
    </xf>
    <xf numFmtId="195" fontId="10" fillId="0" borderId="5" xfId="1" applyNumberFormat="1" applyFont="1" applyBorder="1"/>
    <xf numFmtId="195" fontId="10" fillId="0" borderId="31" xfId="1" applyNumberFormat="1" applyFont="1" applyBorder="1"/>
    <xf numFmtId="196" fontId="4" fillId="0" borderId="0" xfId="1" applyNumberFormat="1" applyFont="1"/>
    <xf numFmtId="172" fontId="9" fillId="0" borderId="41" xfId="1" applyNumberFormat="1" applyFont="1" applyBorder="1"/>
    <xf numFmtId="194" fontId="10" fillId="0" borderId="29" xfId="1" applyNumberFormat="1" applyFont="1" applyBorder="1" applyAlignment="1">
      <alignment horizontal="center"/>
    </xf>
    <xf numFmtId="0" fontId="9" fillId="0" borderId="31" xfId="1" applyFont="1" applyBorder="1"/>
    <xf numFmtId="0" fontId="10" fillId="0" borderId="67" xfId="1" applyFont="1" applyBorder="1"/>
    <xf numFmtId="0" fontId="9" fillId="0" borderId="69" xfId="1" applyFont="1" applyBorder="1" applyAlignment="1">
      <alignment horizontal="center"/>
    </xf>
    <xf numFmtId="172" fontId="9" fillId="0" borderId="70" xfId="1" applyNumberFormat="1" applyFont="1" applyBorder="1"/>
    <xf numFmtId="172" fontId="9" fillId="0" borderId="68" xfId="1" applyNumberFormat="1" applyFont="1" applyBorder="1"/>
    <xf numFmtId="172" fontId="9" fillId="0" borderId="68" xfId="1" applyNumberFormat="1" applyFont="1" applyBorder="1" applyAlignment="1">
      <alignment horizontal="right"/>
    </xf>
    <xf numFmtId="195" fontId="9" fillId="0" borderId="68" xfId="1" applyNumberFormat="1" applyFont="1" applyBorder="1"/>
    <xf numFmtId="195" fontId="9" fillId="0" borderId="69" xfId="1" applyNumberFormat="1" applyFont="1" applyBorder="1"/>
    <xf numFmtId="172" fontId="4" fillId="0" borderId="0" xfId="1" applyNumberFormat="1" applyFont="1"/>
    <xf numFmtId="195" fontId="4" fillId="0" borderId="0" xfId="1" applyNumberFormat="1" applyFont="1"/>
    <xf numFmtId="172" fontId="29" fillId="0" borderId="0" xfId="1" applyNumberFormat="1" applyFont="1"/>
    <xf numFmtId="0" fontId="10" fillId="0" borderId="59" xfId="1" applyFont="1" applyBorder="1"/>
    <xf numFmtId="0" fontId="10" fillId="0" borderId="60" xfId="1" applyFont="1" applyBorder="1"/>
    <xf numFmtId="0" fontId="9" fillId="0" borderId="60" xfId="1" applyFont="1" applyBorder="1"/>
    <xf numFmtId="0" fontId="10" fillId="0" borderId="71" xfId="1" applyFont="1" applyBorder="1"/>
    <xf numFmtId="0" fontId="9" fillId="2" borderId="23" xfId="1" applyFont="1" applyFill="1" applyBorder="1" applyAlignment="1">
      <alignment horizontal="center"/>
    </xf>
    <xf numFmtId="0" fontId="9" fillId="0" borderId="66" xfId="1" applyFont="1" applyBorder="1" applyAlignment="1">
      <alignment horizontal="center"/>
    </xf>
    <xf numFmtId="0" fontId="9" fillId="2" borderId="28" xfId="1" applyFont="1" applyFill="1" applyBorder="1" applyAlignment="1">
      <alignment horizontal="center"/>
    </xf>
    <xf numFmtId="0" fontId="9" fillId="0" borderId="50" xfId="1" applyFont="1" applyBorder="1" applyAlignment="1">
      <alignment horizontal="center"/>
    </xf>
    <xf numFmtId="0" fontId="9" fillId="0" borderId="7" xfId="1" quotePrefix="1" applyFont="1" applyBorder="1" applyAlignment="1">
      <alignment horizontal="left"/>
    </xf>
    <xf numFmtId="0" fontId="9" fillId="0" borderId="72" xfId="1" quotePrefix="1" applyFont="1" applyBorder="1" applyAlignment="1">
      <alignment horizontal="left"/>
    </xf>
    <xf numFmtId="0" fontId="9" fillId="0" borderId="70" xfId="1" quotePrefix="1" applyFont="1" applyBorder="1" applyAlignment="1">
      <alignment horizontal="left"/>
    </xf>
    <xf numFmtId="0" fontId="9" fillId="0" borderId="68" xfId="1" applyFont="1" applyBorder="1" applyAlignment="1">
      <alignment horizontal="center"/>
    </xf>
    <xf numFmtId="0" fontId="9" fillId="2" borderId="19" xfId="1" applyFont="1" applyFill="1" applyBorder="1" applyAlignment="1">
      <alignment horizontal="center"/>
    </xf>
    <xf numFmtId="178" fontId="10" fillId="0" borderId="22" xfId="1" applyNumberFormat="1" applyFont="1" applyBorder="1"/>
    <xf numFmtId="178" fontId="10" fillId="0" borderId="5" xfId="1" applyNumberFormat="1" applyFont="1" applyBorder="1"/>
    <xf numFmtId="178" fontId="10" fillId="0" borderId="8" xfId="1" applyNumberFormat="1" applyFont="1" applyBorder="1"/>
    <xf numFmtId="178" fontId="10" fillId="0" borderId="18" xfId="1" applyNumberFormat="1" applyFont="1" applyBorder="1"/>
    <xf numFmtId="0" fontId="10" fillId="0" borderId="36" xfId="1" applyFont="1" applyBorder="1"/>
    <xf numFmtId="172" fontId="9" fillId="0" borderId="13" xfId="1" applyNumberFormat="1" applyFont="1" applyBorder="1"/>
    <xf numFmtId="172" fontId="9" fillId="0" borderId="34" xfId="1" applyNumberFormat="1" applyFont="1" applyBorder="1"/>
    <xf numFmtId="172" fontId="9" fillId="0" borderId="34" xfId="1" applyNumberFormat="1" applyFont="1" applyBorder="1" applyAlignment="1">
      <alignment horizontal="center"/>
    </xf>
    <xf numFmtId="178" fontId="9" fillId="0" borderId="38" xfId="1" applyNumberFormat="1" applyFont="1" applyBorder="1" applyAlignment="1">
      <alignment horizontal="center"/>
    </xf>
    <xf numFmtId="178" fontId="9" fillId="0" borderId="39" xfId="1" applyNumberFormat="1" applyFont="1" applyBorder="1" applyAlignment="1">
      <alignment horizontal="right"/>
    </xf>
    <xf numFmtId="0" fontId="10" fillId="0" borderId="62" xfId="1" applyFont="1" applyBorder="1"/>
    <xf numFmtId="0" fontId="10" fillId="0" borderId="41" xfId="1" applyFont="1" applyBorder="1"/>
    <xf numFmtId="0" fontId="9" fillId="0" borderId="41" xfId="1" applyFont="1" applyBorder="1" applyAlignment="1">
      <alignment horizontal="center"/>
    </xf>
    <xf numFmtId="0" fontId="10" fillId="0" borderId="35" xfId="1" applyFont="1" applyBorder="1"/>
    <xf numFmtId="0" fontId="9" fillId="0" borderId="69" xfId="1" quotePrefix="1" applyFont="1" applyBorder="1" applyAlignment="1">
      <alignment horizontal="left"/>
    </xf>
    <xf numFmtId="0" fontId="4" fillId="0" borderId="67" xfId="1" applyFont="1" applyBorder="1"/>
    <xf numFmtId="0" fontId="6" fillId="0" borderId="70" xfId="1" applyFont="1" applyBorder="1" applyAlignment="1">
      <alignment horizontal="center"/>
    </xf>
    <xf numFmtId="172" fontId="6" fillId="0" borderId="68" xfId="1" applyNumberFormat="1" applyFont="1" applyBorder="1" applyAlignment="1">
      <alignment horizontal="center"/>
    </xf>
    <xf numFmtId="172" fontId="6" fillId="0" borderId="68" xfId="1" applyNumberFormat="1" applyFont="1" applyBorder="1" applyAlignment="1">
      <alignment horizontal="right"/>
    </xf>
    <xf numFmtId="178" fontId="6" fillId="0" borderId="68" xfId="1" applyNumberFormat="1" applyFont="1" applyBorder="1"/>
    <xf numFmtId="178" fontId="6" fillId="0" borderId="69" xfId="1" applyNumberFormat="1" applyFont="1" applyBorder="1"/>
    <xf numFmtId="168" fontId="26" fillId="0" borderId="0" xfId="1" quotePrefix="1" applyNumberFormat="1" applyFont="1" applyAlignment="1">
      <alignment horizontal="left" vertical="center"/>
    </xf>
    <xf numFmtId="168" fontId="13" fillId="0" borderId="0" xfId="1" applyNumberFormat="1" applyFont="1" applyAlignment="1">
      <alignment vertical="center"/>
    </xf>
    <xf numFmtId="0" fontId="13" fillId="0" borderId="0" xfId="1" applyFont="1" applyAlignment="1">
      <alignment vertical="center"/>
    </xf>
    <xf numFmtId="0" fontId="33" fillId="0" borderId="0" xfId="1" applyFont="1" applyAlignment="1">
      <alignment vertical="center"/>
    </xf>
    <xf numFmtId="168" fontId="13" fillId="0" borderId="21" xfId="1" applyNumberFormat="1" applyFont="1" applyBorder="1" applyAlignment="1">
      <alignment horizontal="center" vertical="center"/>
    </xf>
    <xf numFmtId="0" fontId="34" fillId="0" borderId="0" xfId="1" applyFont="1" applyAlignment="1">
      <alignment horizontal="center" vertical="center"/>
    </xf>
    <xf numFmtId="168" fontId="26" fillId="0" borderId="17" xfId="1" applyNumberFormat="1" applyFont="1" applyBorder="1" applyAlignment="1">
      <alignment horizontal="center" vertical="center"/>
    </xf>
    <xf numFmtId="168" fontId="26" fillId="0" borderId="36" xfId="1" applyNumberFormat="1" applyFont="1" applyBorder="1" applyAlignment="1">
      <alignment horizontal="center" vertical="center"/>
    </xf>
    <xf numFmtId="168" fontId="26" fillId="0" borderId="34" xfId="1" applyNumberFormat="1" applyFont="1" applyBorder="1" applyAlignment="1">
      <alignment horizontal="center" vertical="center"/>
    </xf>
    <xf numFmtId="168" fontId="26" fillId="0" borderId="39" xfId="1" quotePrefix="1" applyNumberFormat="1" applyFont="1" applyBorder="1" applyAlignment="1">
      <alignment horizontal="center" vertical="center"/>
    </xf>
    <xf numFmtId="168" fontId="26" fillId="0" borderId="0" xfId="1" quotePrefix="1" applyNumberFormat="1" applyFont="1" applyAlignment="1">
      <alignment horizontal="center" vertical="center"/>
    </xf>
    <xf numFmtId="168" fontId="26" fillId="0" borderId="27" xfId="1" applyNumberFormat="1" applyFont="1" applyBorder="1" applyAlignment="1">
      <alignment horizontal="center" vertical="center"/>
    </xf>
    <xf numFmtId="198" fontId="35" fillId="0" borderId="29" xfId="4" applyNumberFormat="1" applyFont="1" applyFill="1" applyBorder="1"/>
    <xf numFmtId="198" fontId="35" fillId="0" borderId="5" xfId="4" applyNumberFormat="1" applyFont="1" applyFill="1" applyBorder="1"/>
    <xf numFmtId="198" fontId="26" fillId="0" borderId="32" xfId="5" applyNumberFormat="1" applyFont="1" applyFill="1" applyBorder="1"/>
    <xf numFmtId="198" fontId="35" fillId="0" borderId="5" xfId="4" applyNumberFormat="1" applyFont="1" applyBorder="1"/>
    <xf numFmtId="168" fontId="26" fillId="0" borderId="28" xfId="1" applyNumberFormat="1" applyFont="1" applyBorder="1"/>
    <xf numFmtId="198" fontId="35" fillId="0" borderId="5" xfId="4" applyNumberFormat="1" applyFont="1" applyBorder="1" applyAlignment="1">
      <alignment horizontal="left"/>
    </xf>
    <xf numFmtId="168" fontId="26" fillId="0" borderId="0" xfId="1" applyNumberFormat="1" applyFont="1"/>
    <xf numFmtId="198" fontId="26" fillId="0" borderId="31" xfId="5" applyNumberFormat="1" applyFont="1" applyFill="1" applyBorder="1"/>
    <xf numFmtId="198" fontId="35" fillId="0" borderId="5" xfId="4" applyNumberFormat="1" applyFont="1" applyFill="1" applyBorder="1" applyAlignment="1">
      <alignment horizontal="left"/>
    </xf>
    <xf numFmtId="198" fontId="26" fillId="0" borderId="30" xfId="5" applyNumberFormat="1" applyFont="1" applyFill="1" applyBorder="1"/>
    <xf numFmtId="198" fontId="35" fillId="0" borderId="3" xfId="4" applyNumberFormat="1" applyFont="1" applyBorder="1" applyAlignment="1">
      <alignment horizontal="left"/>
    </xf>
    <xf numFmtId="168" fontId="26" fillId="0" borderId="13" xfId="1" applyNumberFormat="1" applyFont="1" applyBorder="1" applyAlignment="1">
      <alignment horizontal="center" vertical="center"/>
    </xf>
    <xf numFmtId="168" fontId="26" fillId="0" borderId="13" xfId="1" applyNumberFormat="1" applyFont="1" applyBorder="1" applyAlignment="1">
      <alignment vertical="center"/>
    </xf>
    <xf numFmtId="168" fontId="26" fillId="0" borderId="34" xfId="1" applyNumberFormat="1" applyFont="1" applyBorder="1" applyAlignment="1">
      <alignment vertical="center"/>
    </xf>
    <xf numFmtId="168" fontId="26" fillId="0" borderId="39" xfId="1" applyNumberFormat="1" applyFont="1" applyBorder="1" applyAlignment="1">
      <alignment vertical="center"/>
    </xf>
    <xf numFmtId="168" fontId="26" fillId="0" borderId="65" xfId="1" applyNumberFormat="1" applyFont="1" applyBorder="1" applyAlignment="1">
      <alignment vertical="center"/>
    </xf>
    <xf numFmtId="168" fontId="26" fillId="0" borderId="0" xfId="1" applyNumberFormat="1" applyFont="1" applyAlignment="1">
      <alignment vertical="center"/>
    </xf>
    <xf numFmtId="0" fontId="13" fillId="2" borderId="0" xfId="1" applyFont="1" applyFill="1" applyAlignment="1">
      <alignment horizontal="left" vertical="center"/>
    </xf>
    <xf numFmtId="0" fontId="13" fillId="2" borderId="0" xfId="1" applyFont="1" applyFill="1" applyAlignment="1">
      <alignment vertical="center"/>
    </xf>
    <xf numFmtId="0" fontId="13" fillId="2" borderId="0" xfId="1" applyFont="1" applyFill="1" applyAlignment="1">
      <alignment horizontal="left"/>
    </xf>
    <xf numFmtId="168" fontId="26" fillId="0" borderId="53" xfId="1" applyNumberFormat="1" applyFont="1" applyBorder="1" applyAlignment="1">
      <alignment horizontal="center" vertical="center"/>
    </xf>
    <xf numFmtId="168" fontId="26" fillId="0" borderId="36" xfId="1" applyNumberFormat="1" applyFont="1" applyBorder="1" applyAlignment="1">
      <alignment vertical="center"/>
    </xf>
    <xf numFmtId="168" fontId="13" fillId="0" borderId="0" xfId="1" applyNumberFormat="1" applyFont="1" applyAlignment="1">
      <alignment horizontal="center" vertical="center"/>
    </xf>
    <xf numFmtId="168" fontId="26" fillId="0" borderId="24" xfId="1" applyNumberFormat="1" applyFont="1" applyBorder="1" applyAlignment="1">
      <alignment vertical="center"/>
    </xf>
    <xf numFmtId="0" fontId="9" fillId="0" borderId="0" xfId="7" applyFont="1" applyAlignment="1">
      <alignment horizontal="centerContinuous"/>
    </xf>
    <xf numFmtId="0" fontId="13" fillId="0" borderId="0" xfId="7" applyFont="1" applyAlignment="1">
      <alignment horizontal="centerContinuous"/>
    </xf>
    <xf numFmtId="0" fontId="13" fillId="0" borderId="0" xfId="7" applyFont="1"/>
    <xf numFmtId="0" fontId="9" fillId="0" borderId="0" xfId="7" quotePrefix="1" applyFont="1" applyAlignment="1">
      <alignment horizontal="left"/>
    </xf>
    <xf numFmtId="0" fontId="37" fillId="0" borderId="0" xfId="7" applyFont="1"/>
    <xf numFmtId="0" fontId="38" fillId="0" borderId="0" xfId="7" applyFont="1"/>
    <xf numFmtId="0" fontId="26" fillId="0" borderId="59" xfId="7" applyFont="1" applyBorder="1" applyAlignment="1">
      <alignment vertical="center"/>
    </xf>
    <xf numFmtId="0" fontId="26" fillId="0" borderId="60" xfId="7" applyFont="1" applyBorder="1" applyAlignment="1">
      <alignment horizontal="center" vertical="center"/>
    </xf>
    <xf numFmtId="0" fontId="26" fillId="0" borderId="61" xfId="7" applyFont="1" applyBorder="1" applyAlignment="1">
      <alignment vertical="center"/>
    </xf>
    <xf numFmtId="0" fontId="26" fillId="0" borderId="60" xfId="7" applyFont="1" applyBorder="1" applyAlignment="1">
      <alignment vertical="center"/>
    </xf>
    <xf numFmtId="0" fontId="26" fillId="0" borderId="67" xfId="7" applyFont="1" applyBorder="1" applyAlignment="1">
      <alignment horizontal="center" vertical="center"/>
    </xf>
    <xf numFmtId="0" fontId="26" fillId="0" borderId="70" xfId="7" applyFont="1" applyBorder="1" applyAlignment="1">
      <alignment horizontal="center" vertical="center"/>
    </xf>
    <xf numFmtId="0" fontId="26" fillId="0" borderId="55" xfId="7" applyFont="1" applyBorder="1" applyAlignment="1">
      <alignment horizontal="center" vertical="center"/>
    </xf>
    <xf numFmtId="0" fontId="26" fillId="0" borderId="54" xfId="7" applyFont="1" applyBorder="1" applyAlignment="1">
      <alignment horizontal="center" vertical="center"/>
    </xf>
    <xf numFmtId="0" fontId="13" fillId="0" borderId="27" xfId="7" applyFont="1" applyBorder="1" applyAlignment="1">
      <alignment vertical="center"/>
    </xf>
    <xf numFmtId="0" fontId="13" fillId="0" borderId="0" xfId="7" applyFont="1" applyAlignment="1">
      <alignment horizontal="left" vertical="center"/>
    </xf>
    <xf numFmtId="172" fontId="13" fillId="0" borderId="29" xfId="7" applyNumberFormat="1" applyFont="1" applyBorder="1" applyAlignment="1">
      <alignment vertical="center"/>
    </xf>
    <xf numFmtId="172" fontId="13" fillId="0" borderId="41" xfId="7" applyNumberFormat="1" applyFont="1" applyBorder="1" applyAlignment="1">
      <alignment vertical="center"/>
    </xf>
    <xf numFmtId="172" fontId="13" fillId="0" borderId="28" xfId="7" applyNumberFormat="1" applyFont="1" applyBorder="1" applyAlignment="1">
      <alignment vertical="center"/>
    </xf>
    <xf numFmtId="172" fontId="13" fillId="0" borderId="8" xfId="7" applyNumberFormat="1" applyFont="1" applyBorder="1" applyAlignment="1">
      <alignment vertical="center"/>
    </xf>
    <xf numFmtId="199" fontId="13" fillId="0" borderId="31" xfId="7" applyNumberFormat="1" applyFont="1" applyBorder="1" applyAlignment="1">
      <alignment horizontal="center" vertical="center"/>
    </xf>
    <xf numFmtId="0" fontId="13" fillId="0" borderId="0" xfId="7" quotePrefix="1" applyFont="1" applyAlignment="1">
      <alignment horizontal="left" vertical="center"/>
    </xf>
    <xf numFmtId="0" fontId="13" fillId="0" borderId="0" xfId="7" quotePrefix="1" applyFont="1" applyAlignment="1">
      <alignment vertical="center"/>
    </xf>
    <xf numFmtId="172" fontId="13" fillId="0" borderId="5" xfId="7" applyNumberFormat="1" applyFont="1" applyBorder="1" applyAlignment="1">
      <alignment vertical="center"/>
    </xf>
    <xf numFmtId="199" fontId="13" fillId="0" borderId="28" xfId="7" applyNumberFormat="1" applyFont="1" applyBorder="1" applyAlignment="1">
      <alignment horizontal="center" vertical="center"/>
    </xf>
    <xf numFmtId="172" fontId="13" fillId="0" borderId="0" xfId="7" applyNumberFormat="1" applyFont="1" applyAlignment="1">
      <alignment vertical="center"/>
    </xf>
    <xf numFmtId="0" fontId="13" fillId="0" borderId="27" xfId="7" quotePrefix="1" applyFont="1" applyBorder="1" applyAlignment="1">
      <alignment vertical="center"/>
    </xf>
    <xf numFmtId="0" fontId="13" fillId="0" borderId="27" xfId="7" quotePrefix="1" applyFont="1" applyBorder="1" applyAlignment="1">
      <alignment horizontal="right" vertical="center"/>
    </xf>
    <xf numFmtId="0" fontId="13" fillId="0" borderId="0" xfId="7" applyFont="1" applyAlignment="1">
      <alignment vertical="center"/>
    </xf>
    <xf numFmtId="0" fontId="13" fillId="0" borderId="17" xfId="7" applyFont="1" applyBorder="1" applyAlignment="1">
      <alignment vertical="center"/>
    </xf>
    <xf numFmtId="0" fontId="13" fillId="0" borderId="20" xfId="7" applyFont="1" applyBorder="1" applyAlignment="1">
      <alignment horizontal="left" vertical="center"/>
    </xf>
    <xf numFmtId="172" fontId="13" fillId="0" borderId="33" xfId="7" applyNumberFormat="1" applyFont="1" applyBorder="1" applyAlignment="1">
      <alignment vertical="center"/>
    </xf>
    <xf numFmtId="172" fontId="13" fillId="0" borderId="35" xfId="7" applyNumberFormat="1" applyFont="1" applyBorder="1" applyAlignment="1">
      <alignment vertical="center"/>
    </xf>
    <xf numFmtId="172" fontId="13" fillId="0" borderId="63" xfId="7" applyNumberFormat="1" applyFont="1" applyBorder="1" applyAlignment="1">
      <alignment vertical="center"/>
    </xf>
    <xf numFmtId="199" fontId="13" fillId="0" borderId="30" xfId="7" applyNumberFormat="1" applyFont="1" applyBorder="1" applyAlignment="1">
      <alignment horizontal="center" vertical="center"/>
    </xf>
    <xf numFmtId="1" fontId="11" fillId="0" borderId="0" xfId="7" quotePrefix="1" applyNumberFormat="1" applyFont="1" applyAlignment="1">
      <alignment horizontal="right"/>
    </xf>
    <xf numFmtId="0" fontId="12" fillId="0" borderId="0" xfId="7" applyFont="1"/>
    <xf numFmtId="0" fontId="11" fillId="0" borderId="0" xfId="7" quotePrefix="1" applyFont="1" applyAlignment="1">
      <alignment horizontal="right"/>
    </xf>
    <xf numFmtId="0" fontId="13" fillId="0" borderId="0" xfId="8" applyFont="1"/>
    <xf numFmtId="0" fontId="9" fillId="0" borderId="0" xfId="8" applyFont="1" applyAlignment="1">
      <alignment horizontal="left"/>
    </xf>
    <xf numFmtId="0" fontId="13" fillId="0" borderId="73" xfId="8" applyFont="1" applyBorder="1"/>
    <xf numFmtId="0" fontId="13" fillId="0" borderId="2" xfId="8" applyFont="1" applyBorder="1"/>
    <xf numFmtId="0" fontId="13" fillId="0" borderId="57" xfId="8" applyFont="1" applyBorder="1"/>
    <xf numFmtId="200" fontId="13" fillId="0" borderId="2" xfId="8" applyNumberFormat="1" applyFont="1" applyBorder="1"/>
    <xf numFmtId="3" fontId="13" fillId="0" borderId="57" xfId="8" applyNumberFormat="1" applyFont="1" applyBorder="1"/>
    <xf numFmtId="0" fontId="13" fillId="0" borderId="74" xfId="8" applyFont="1" applyBorder="1"/>
    <xf numFmtId="0" fontId="13" fillId="0" borderId="27" xfId="8" applyFont="1" applyBorder="1"/>
    <xf numFmtId="0" fontId="13" fillId="0" borderId="41" xfId="8" applyFont="1" applyBorder="1"/>
    <xf numFmtId="200" fontId="13" fillId="0" borderId="0" xfId="8" applyNumberFormat="1" applyFont="1"/>
    <xf numFmtId="3" fontId="13" fillId="0" borderId="41" xfId="8" applyNumberFormat="1" applyFont="1" applyBorder="1"/>
    <xf numFmtId="0" fontId="13" fillId="0" borderId="28" xfId="8" applyFont="1" applyBorder="1"/>
    <xf numFmtId="201" fontId="13" fillId="0" borderId="0" xfId="8" applyNumberFormat="1" applyFont="1" applyAlignment="1">
      <alignment horizontal="center"/>
    </xf>
    <xf numFmtId="0" fontId="13" fillId="0" borderId="0" xfId="8" applyFont="1" applyAlignment="1">
      <alignment horizontal="left"/>
    </xf>
    <xf numFmtId="0" fontId="13" fillId="0" borderId="48" xfId="8" applyFont="1" applyBorder="1"/>
    <xf numFmtId="0" fontId="13" fillId="0" borderId="4" xfId="8" applyFont="1" applyBorder="1"/>
    <xf numFmtId="0" fontId="13" fillId="0" borderId="58" xfId="8" applyFont="1" applyBorder="1"/>
    <xf numFmtId="200" fontId="13" fillId="0" borderId="4" xfId="8" applyNumberFormat="1" applyFont="1" applyBorder="1"/>
    <xf numFmtId="3" fontId="13" fillId="0" borderId="58" xfId="8" applyNumberFormat="1" applyFont="1" applyBorder="1"/>
    <xf numFmtId="0" fontId="13" fillId="0" borderId="49" xfId="8" applyFont="1" applyBorder="1"/>
    <xf numFmtId="0" fontId="26" fillId="0" borderId="53" xfId="8" applyFont="1" applyBorder="1"/>
    <xf numFmtId="0" fontId="26" fillId="0" borderId="54" xfId="8" applyFont="1" applyBorder="1" applyAlignment="1">
      <alignment vertical="center"/>
    </xf>
    <xf numFmtId="0" fontId="26" fillId="0" borderId="54" xfId="8" applyFont="1" applyBorder="1"/>
    <xf numFmtId="0" fontId="26" fillId="0" borderId="70" xfId="8" applyFont="1" applyBorder="1"/>
    <xf numFmtId="200" fontId="26" fillId="0" borderId="54" xfId="8" applyNumberFormat="1" applyFont="1" applyBorder="1" applyAlignment="1">
      <alignment vertical="center"/>
    </xf>
    <xf numFmtId="3" fontId="26" fillId="0" borderId="70" xfId="8" applyNumberFormat="1" applyFont="1" applyBorder="1"/>
    <xf numFmtId="0" fontId="26" fillId="0" borderId="55" xfId="8" applyFont="1" applyBorder="1"/>
    <xf numFmtId="0" fontId="26" fillId="0" borderId="0" xfId="8" applyFont="1"/>
    <xf numFmtId="0" fontId="10" fillId="0" borderId="17" xfId="8" applyFont="1" applyBorder="1"/>
    <xf numFmtId="0" fontId="10" fillId="0" borderId="20" xfId="8" applyFont="1" applyBorder="1"/>
    <xf numFmtId="0" fontId="10" fillId="0" borderId="35" xfId="8" applyFont="1" applyBorder="1"/>
    <xf numFmtId="0" fontId="10" fillId="0" borderId="19" xfId="8" applyFont="1" applyBorder="1"/>
    <xf numFmtId="1" fontId="11" fillId="0" borderId="0" xfId="8" quotePrefix="1" applyNumberFormat="1" applyFont="1" applyAlignment="1">
      <alignment horizontal="right"/>
    </xf>
    <xf numFmtId="0" fontId="12" fillId="0" borderId="0" xfId="8" applyFont="1"/>
    <xf numFmtId="3" fontId="13" fillId="0" borderId="0" xfId="8" applyNumberFormat="1" applyFont="1"/>
    <xf numFmtId="0" fontId="11" fillId="0" borderId="0" xfId="8" quotePrefix="1" applyFont="1" applyAlignment="1">
      <alignment horizontal="right"/>
    </xf>
    <xf numFmtId="0" fontId="6" fillId="0" borderId="0" xfId="8" applyFont="1"/>
    <xf numFmtId="0" fontId="40" fillId="0" borderId="0" xfId="8" applyFont="1"/>
    <xf numFmtId="0" fontId="26" fillId="0" borderId="21" xfId="8" applyFont="1" applyBorder="1"/>
    <xf numFmtId="0" fontId="26" fillId="0" borderId="24" xfId="8" applyFont="1" applyBorder="1"/>
    <xf numFmtId="0" fontId="26" fillId="0" borderId="23" xfId="8" applyFont="1" applyBorder="1"/>
    <xf numFmtId="0" fontId="26" fillId="0" borderId="22" xfId="8" applyFont="1" applyBorder="1" applyAlignment="1">
      <alignment horizontal="center"/>
    </xf>
    <xf numFmtId="0" fontId="10" fillId="0" borderId="27" xfId="8" applyFont="1" applyBorder="1" applyAlignment="1">
      <alignment horizontal="center" vertical="center"/>
    </xf>
    <xf numFmtId="0" fontId="26" fillId="0" borderId="27" xfId="8" applyFont="1" applyBorder="1"/>
    <xf numFmtId="0" fontId="26" fillId="0" borderId="0" xfId="8" applyFont="1" applyAlignment="1">
      <alignment horizontal="center"/>
    </xf>
    <xf numFmtId="0" fontId="26" fillId="0" borderId="28" xfId="8" applyFont="1" applyBorder="1"/>
    <xf numFmtId="0" fontId="26" fillId="0" borderId="5" xfId="8" applyFont="1" applyBorder="1" applyAlignment="1">
      <alignment horizontal="center" vertical="center"/>
    </xf>
    <xf numFmtId="0" fontId="10" fillId="0" borderId="0" xfId="8" applyFont="1" applyAlignment="1">
      <alignment horizontal="center" vertical="center"/>
    </xf>
    <xf numFmtId="0" fontId="26" fillId="0" borderId="48" xfId="8" applyFont="1" applyBorder="1" applyAlignment="1">
      <alignment vertical="center"/>
    </xf>
    <xf numFmtId="0" fontId="26" fillId="0" borderId="4" xfId="8" applyFont="1" applyBorder="1" applyAlignment="1">
      <alignment vertical="center"/>
    </xf>
    <xf numFmtId="0" fontId="26" fillId="0" borderId="49" xfId="8" applyFont="1" applyBorder="1" applyAlignment="1">
      <alignment vertical="center"/>
    </xf>
    <xf numFmtId="0" fontId="26" fillId="0" borderId="75" xfId="8" applyFont="1" applyBorder="1" applyAlignment="1">
      <alignment horizontal="center" vertical="center"/>
    </xf>
    <xf numFmtId="0" fontId="26" fillId="0" borderId="11" xfId="8" applyFont="1" applyBorder="1" applyAlignment="1">
      <alignment horizontal="center" vertical="center"/>
    </xf>
    <xf numFmtId="0" fontId="26" fillId="0" borderId="3" xfId="8" applyFont="1" applyBorder="1" applyAlignment="1">
      <alignment horizontal="center" vertical="top"/>
    </xf>
    <xf numFmtId="0" fontId="10" fillId="0" borderId="0" xfId="8" applyFont="1" applyAlignment="1">
      <alignment vertical="center"/>
    </xf>
    <xf numFmtId="0" fontId="13" fillId="0" borderId="0" xfId="8" applyFont="1" applyAlignment="1">
      <alignment horizontal="center"/>
    </xf>
    <xf numFmtId="202" fontId="13" fillId="0" borderId="28" xfId="8" applyNumberFormat="1" applyFont="1" applyBorder="1" applyAlignment="1">
      <alignment horizontal="left" vertical="center"/>
    </xf>
    <xf numFmtId="203" fontId="13" fillId="0" borderId="5" xfId="8" applyNumberFormat="1" applyFont="1" applyBorder="1" applyAlignment="1">
      <alignment horizontal="right"/>
    </xf>
    <xf numFmtId="168" fontId="13" fillId="0" borderId="5" xfId="8" applyNumberFormat="1" applyFont="1" applyBorder="1" applyAlignment="1">
      <alignment horizontal="center"/>
    </xf>
    <xf numFmtId="204" fontId="13" fillId="0" borderId="5" xfId="8" applyNumberFormat="1" applyFont="1" applyBorder="1" applyAlignment="1">
      <alignment horizontal="right"/>
    </xf>
    <xf numFmtId="205" fontId="13" fillId="0" borderId="0" xfId="8" applyNumberFormat="1" applyFont="1" applyAlignment="1">
      <alignment horizontal="right" indent="2"/>
    </xf>
    <xf numFmtId="205" fontId="13" fillId="0" borderId="41" xfId="8" applyNumberFormat="1" applyFont="1" applyBorder="1" applyAlignment="1">
      <alignment horizontal="center" vertical="center"/>
    </xf>
    <xf numFmtId="205" fontId="13" fillId="0" borderId="8" xfId="8" applyNumberFormat="1" applyFont="1" applyBorder="1" applyAlignment="1">
      <alignment horizontal="right" indent="1"/>
    </xf>
    <xf numFmtId="0" fontId="10" fillId="0" borderId="0" xfId="8" applyFont="1"/>
    <xf numFmtId="0" fontId="13" fillId="0" borderId="27" xfId="8" applyFont="1" applyBorder="1" applyAlignment="1">
      <alignment vertical="center"/>
    </xf>
    <xf numFmtId="205" fontId="13" fillId="0" borderId="8" xfId="8" applyNumberFormat="1" applyFont="1" applyBorder="1" applyAlignment="1">
      <alignment horizontal="right" indent="2"/>
    </xf>
    <xf numFmtId="0" fontId="13" fillId="0" borderId="23" xfId="8" applyFont="1" applyBorder="1" applyAlignment="1">
      <alignment vertical="center"/>
    </xf>
    <xf numFmtId="0" fontId="13" fillId="0" borderId="0" xfId="8" applyFont="1" applyAlignment="1">
      <alignment vertical="center"/>
    </xf>
    <xf numFmtId="0" fontId="13" fillId="0" borderId="28" xfId="8" applyFont="1" applyBorder="1" applyAlignment="1">
      <alignment vertical="center"/>
    </xf>
    <xf numFmtId="203" fontId="13" fillId="0" borderId="29" xfId="8" applyNumberFormat="1" applyFont="1" applyBorder="1" applyAlignment="1">
      <alignment horizontal="right"/>
    </xf>
    <xf numFmtId="204" fontId="13" fillId="0" borderId="5" xfId="8" quotePrefix="1" applyNumberFormat="1" applyFont="1" applyBorder="1" applyAlignment="1">
      <alignment horizontal="right"/>
    </xf>
    <xf numFmtId="0" fontId="13" fillId="0" borderId="17" xfId="8" applyFont="1" applyBorder="1" applyAlignment="1">
      <alignment vertical="center"/>
    </xf>
    <xf numFmtId="0" fontId="13" fillId="0" borderId="20" xfId="8" applyFont="1" applyBorder="1" applyAlignment="1">
      <alignment horizontal="center"/>
    </xf>
    <xf numFmtId="202" fontId="13" fillId="0" borderId="19" xfId="8" applyNumberFormat="1" applyFont="1" applyBorder="1" applyAlignment="1">
      <alignment horizontal="left" vertical="center"/>
    </xf>
    <xf numFmtId="203" fontId="13" fillId="0" borderId="33" xfId="8" applyNumberFormat="1" applyFont="1" applyBorder="1" applyAlignment="1">
      <alignment horizontal="right"/>
    </xf>
    <xf numFmtId="168" fontId="13" fillId="0" borderId="18" xfId="8" applyNumberFormat="1" applyFont="1" applyBorder="1" applyAlignment="1">
      <alignment horizontal="center"/>
    </xf>
    <xf numFmtId="204" fontId="13" fillId="0" borderId="18" xfId="8" quotePrefix="1" applyNumberFormat="1" applyFont="1" applyBorder="1" applyAlignment="1">
      <alignment horizontal="right"/>
    </xf>
    <xf numFmtId="206" fontId="13" fillId="0" borderId="20" xfId="8" applyNumberFormat="1" applyFont="1" applyBorder="1" applyAlignment="1">
      <alignment horizontal="right"/>
    </xf>
    <xf numFmtId="0" fontId="13" fillId="0" borderId="35" xfId="8" applyFont="1" applyBorder="1" applyAlignment="1">
      <alignment vertical="center"/>
    </xf>
    <xf numFmtId="206" fontId="13" fillId="0" borderId="63" xfId="8" applyNumberFormat="1" applyFont="1" applyBorder="1" applyAlignment="1">
      <alignment horizontal="right"/>
    </xf>
    <xf numFmtId="0" fontId="13" fillId="0" borderId="19" xfId="8" applyFont="1" applyBorder="1" applyAlignment="1">
      <alignment vertical="center"/>
    </xf>
    <xf numFmtId="202" fontId="11" fillId="0" borderId="0" xfId="8" quotePrefix="1" applyNumberFormat="1" applyFont="1" applyAlignment="1">
      <alignment horizontal="right"/>
    </xf>
    <xf numFmtId="202" fontId="12" fillId="0" borderId="0" xfId="8" applyNumberFormat="1" applyFont="1"/>
    <xf numFmtId="0" fontId="12" fillId="0" borderId="0" xfId="9" applyFont="1"/>
    <xf numFmtId="0" fontId="12" fillId="0" borderId="0" xfId="10" applyFont="1"/>
    <xf numFmtId="0" fontId="42" fillId="0" borderId="0" xfId="8" applyFont="1"/>
    <xf numFmtId="177" fontId="13" fillId="0" borderId="0" xfId="8" applyNumberFormat="1" applyFont="1"/>
    <xf numFmtId="203" fontId="13" fillId="0" borderId="0" xfId="8" applyNumberFormat="1" applyFont="1"/>
    <xf numFmtId="207" fontId="13" fillId="0" borderId="0" xfId="8" applyNumberFormat="1" applyFont="1"/>
    <xf numFmtId="0" fontId="6" fillId="0" borderId="0" xfId="11" applyFont="1"/>
    <xf numFmtId="0" fontId="13" fillId="0" borderId="0" xfId="11" applyFont="1" applyAlignment="1">
      <alignment horizontal="right"/>
    </xf>
    <xf numFmtId="0" fontId="13" fillId="0" borderId="0" xfId="11" applyFont="1"/>
    <xf numFmtId="0" fontId="40" fillId="0" borderId="0" xfId="11" applyFont="1"/>
    <xf numFmtId="0" fontId="40" fillId="0" borderId="0" xfId="11" applyFont="1" applyAlignment="1">
      <alignment horizontal="right"/>
    </xf>
    <xf numFmtId="0" fontId="9" fillId="0" borderId="77" xfId="11" applyFont="1" applyBorder="1" applyAlignment="1">
      <alignment horizontal="center" vertical="center"/>
    </xf>
    <xf numFmtId="3" fontId="9" fillId="0" borderId="78" xfId="11" applyNumberFormat="1" applyFont="1" applyBorder="1" applyAlignment="1">
      <alignment horizontal="center" vertical="center"/>
    </xf>
    <xf numFmtId="0" fontId="9" fillId="0" borderId="79" xfId="11" applyFont="1" applyBorder="1" applyAlignment="1">
      <alignment horizontal="center" vertical="center"/>
    </xf>
    <xf numFmtId="0" fontId="13" fillId="0" borderId="27" xfId="11" applyFont="1" applyBorder="1" applyAlignment="1">
      <alignment horizontal="center"/>
    </xf>
    <xf numFmtId="208" fontId="13" fillId="0" borderId="5" xfId="11" applyNumberFormat="1" applyFont="1" applyBorder="1"/>
    <xf numFmtId="208" fontId="13" fillId="0" borderId="31" xfId="11" applyNumberFormat="1" applyFont="1" applyBorder="1"/>
    <xf numFmtId="0" fontId="10" fillId="0" borderId="17" xfId="11" applyFont="1" applyBorder="1"/>
    <xf numFmtId="1" fontId="10" fillId="0" borderId="18" xfId="11" applyNumberFormat="1" applyFont="1" applyBorder="1"/>
    <xf numFmtId="1" fontId="10" fillId="0" borderId="30" xfId="11" applyNumberFormat="1" applyFont="1" applyBorder="1"/>
    <xf numFmtId="0" fontId="11" fillId="0" borderId="0" xfId="11" applyFont="1"/>
    <xf numFmtId="0" fontId="12" fillId="0" borderId="0" xfId="11" applyFont="1" applyAlignment="1">
      <alignment horizontal="right"/>
    </xf>
    <xf numFmtId="0" fontId="12" fillId="0" borderId="0" xfId="11" applyFont="1"/>
    <xf numFmtId="0" fontId="6" fillId="0" borderId="0" xfId="12" applyFont="1" applyAlignment="1">
      <alignment horizontal="left" vertical="center"/>
    </xf>
    <xf numFmtId="0" fontId="40" fillId="0" borderId="0" xfId="12" applyFont="1" applyAlignment="1">
      <alignment horizontal="left" vertical="center"/>
    </xf>
    <xf numFmtId="0" fontId="6" fillId="0" borderId="59" xfId="12" applyFont="1" applyBorder="1" applyAlignment="1">
      <alignment vertical="center"/>
    </xf>
    <xf numFmtId="0" fontId="26" fillId="0" borderId="71" xfId="12" applyFont="1" applyBorder="1" applyAlignment="1">
      <alignment horizontal="center" vertical="center" wrapText="1"/>
    </xf>
    <xf numFmtId="0" fontId="26" fillId="0" borderId="78" xfId="12" applyFont="1" applyBorder="1" applyAlignment="1">
      <alignment horizontal="center" vertical="center"/>
    </xf>
    <xf numFmtId="0" fontId="26" fillId="0" borderId="62" xfId="12" applyFont="1" applyBorder="1" applyAlignment="1">
      <alignment horizontal="center" vertical="center"/>
    </xf>
    <xf numFmtId="0" fontId="26" fillId="0" borderId="61" xfId="12" applyFont="1" applyBorder="1" applyAlignment="1">
      <alignment horizontal="center" vertical="center"/>
    </xf>
    <xf numFmtId="0" fontId="26" fillId="0" borderId="0" xfId="12" applyFont="1" applyAlignment="1">
      <alignment vertical="center"/>
    </xf>
    <xf numFmtId="0" fontId="4" fillId="0" borderId="27" xfId="12" applyFont="1" applyBorder="1" applyAlignment="1">
      <alignment vertical="center"/>
    </xf>
    <xf numFmtId="0" fontId="13" fillId="0" borderId="41" xfId="12" applyFont="1" applyBorder="1" applyAlignment="1">
      <alignment vertical="center"/>
    </xf>
    <xf numFmtId="209" fontId="13" fillId="0" borderId="5" xfId="12" applyNumberFormat="1" applyFont="1" applyBorder="1" applyAlignment="1">
      <alignment vertical="center"/>
    </xf>
    <xf numFmtId="209" fontId="13" fillId="0" borderId="8" xfId="12" applyNumberFormat="1" applyFont="1" applyBorder="1" applyAlignment="1">
      <alignment vertical="center"/>
    </xf>
    <xf numFmtId="209" fontId="13" fillId="0" borderId="28" xfId="12" applyNumberFormat="1" applyFont="1" applyBorder="1" applyAlignment="1">
      <alignment vertical="center"/>
    </xf>
    <xf numFmtId="0" fontId="13" fillId="0" borderId="0" xfId="12" applyFont="1" applyAlignment="1">
      <alignment vertical="center"/>
    </xf>
    <xf numFmtId="0" fontId="6" fillId="0" borderId="53" xfId="12" applyFont="1" applyBorder="1" applyAlignment="1">
      <alignment vertical="center"/>
    </xf>
    <xf numFmtId="0" fontId="26" fillId="0" borderId="70" xfId="12" applyFont="1" applyBorder="1" applyAlignment="1">
      <alignment vertical="center"/>
    </xf>
    <xf numFmtId="209" fontId="26" fillId="0" borderId="68" xfId="12" applyNumberFormat="1" applyFont="1" applyBorder="1" applyAlignment="1">
      <alignment vertical="center"/>
    </xf>
    <xf numFmtId="209" fontId="26" fillId="0" borderId="80" xfId="12" applyNumberFormat="1" applyFont="1" applyBorder="1" applyAlignment="1">
      <alignment vertical="center"/>
    </xf>
    <xf numFmtId="209" fontId="26" fillId="0" borderId="55" xfId="12" applyNumberFormat="1" applyFont="1" applyBorder="1" applyAlignment="1">
      <alignment vertical="center"/>
    </xf>
    <xf numFmtId="202" fontId="13" fillId="0" borderId="0" xfId="12" applyNumberFormat="1" applyFont="1" applyAlignment="1">
      <alignment horizontal="right" vertical="center"/>
    </xf>
    <xf numFmtId="0" fontId="4" fillId="0" borderId="0" xfId="12" applyFont="1" applyAlignment="1">
      <alignment vertical="center"/>
    </xf>
    <xf numFmtId="3" fontId="4" fillId="0" borderId="0" xfId="12" applyNumberFormat="1" applyFont="1" applyAlignment="1">
      <alignment horizontal="right" vertical="center"/>
    </xf>
    <xf numFmtId="1" fontId="11" fillId="0" borderId="0" xfId="8" quotePrefix="1" applyNumberFormat="1" applyFont="1" applyAlignment="1">
      <alignment horizontal="right" vertical="center"/>
    </xf>
    <xf numFmtId="164" fontId="4" fillId="0" borderId="0" xfId="12" applyNumberFormat="1" applyFont="1" applyAlignment="1">
      <alignment vertical="center"/>
    </xf>
    <xf numFmtId="209" fontId="13" fillId="0" borderId="0" xfId="12" applyNumberFormat="1" applyFont="1" applyAlignment="1">
      <alignment vertical="center"/>
    </xf>
    <xf numFmtId="210" fontId="13" fillId="0" borderId="0" xfId="12" applyNumberFormat="1" applyFont="1" applyAlignment="1">
      <alignment vertical="center"/>
    </xf>
    <xf numFmtId="0" fontId="32" fillId="0" borderId="0" xfId="12" applyFont="1" applyAlignment="1">
      <alignment vertical="center"/>
    </xf>
    <xf numFmtId="209" fontId="4" fillId="0" borderId="0" xfId="12" applyNumberFormat="1" applyFont="1" applyAlignment="1">
      <alignment vertical="center"/>
    </xf>
    <xf numFmtId="0" fontId="9" fillId="0" borderId="0" xfId="9" quotePrefix="1" applyFont="1" applyAlignment="1">
      <alignment horizontal="left"/>
    </xf>
    <xf numFmtId="0" fontId="40" fillId="0" borderId="0" xfId="9" applyFont="1"/>
    <xf numFmtId="0" fontId="38" fillId="0" borderId="0" xfId="9" applyFont="1"/>
    <xf numFmtId="0" fontId="13" fillId="0" borderId="0" xfId="9" applyFont="1"/>
    <xf numFmtId="0" fontId="4" fillId="0" borderId="0" xfId="9" applyFont="1"/>
    <xf numFmtId="0" fontId="6" fillId="0" borderId="21" xfId="9" applyFont="1" applyBorder="1"/>
    <xf numFmtId="0" fontId="26" fillId="0" borderId="24" xfId="9" applyFont="1" applyBorder="1" applyAlignment="1">
      <alignment horizontal="center" vertical="center"/>
    </xf>
    <xf numFmtId="0" fontId="26" fillId="0" borderId="78" xfId="9" quotePrefix="1" applyFont="1" applyBorder="1" applyAlignment="1">
      <alignment horizontal="center" vertical="center"/>
    </xf>
    <xf numFmtId="0" fontId="26" fillId="0" borderId="62" xfId="9" quotePrefix="1" applyFont="1" applyBorder="1" applyAlignment="1">
      <alignment horizontal="center" vertical="center"/>
    </xf>
    <xf numFmtId="0" fontId="26" fillId="0" borderId="61" xfId="9" quotePrefix="1" applyFont="1" applyBorder="1" applyAlignment="1">
      <alignment horizontal="center" vertical="center"/>
    </xf>
    <xf numFmtId="0" fontId="26" fillId="0" borderId="0" xfId="9" applyFont="1"/>
    <xf numFmtId="0" fontId="4" fillId="0" borderId="73" xfId="9" applyFont="1" applyBorder="1"/>
    <xf numFmtId="0" fontId="13" fillId="0" borderId="2" xfId="9" applyFont="1" applyBorder="1"/>
    <xf numFmtId="209" fontId="13" fillId="0" borderId="5" xfId="9" applyNumberFormat="1" applyFont="1" applyBorder="1"/>
    <xf numFmtId="209" fontId="13" fillId="0" borderId="1" xfId="9" applyNumberFormat="1" applyFont="1" applyBorder="1"/>
    <xf numFmtId="209" fontId="13" fillId="0" borderId="7" xfId="9" applyNumberFormat="1" applyFont="1" applyBorder="1"/>
    <xf numFmtId="209" fontId="13" fillId="0" borderId="74" xfId="9" applyNumberFormat="1" applyFont="1" applyBorder="1"/>
    <xf numFmtId="0" fontId="4" fillId="0" borderId="27" xfId="9" applyFont="1" applyBorder="1"/>
    <xf numFmtId="209" fontId="13" fillId="0" borderId="8" xfId="9" applyNumberFormat="1" applyFont="1" applyBorder="1"/>
    <xf numFmtId="209" fontId="13" fillId="0" borderId="28" xfId="9" applyNumberFormat="1" applyFont="1" applyBorder="1"/>
    <xf numFmtId="0" fontId="4" fillId="0" borderId="48" xfId="9" applyFont="1" applyBorder="1"/>
    <xf numFmtId="0" fontId="13" fillId="0" borderId="4" xfId="9" applyFont="1" applyBorder="1"/>
    <xf numFmtId="209" fontId="13" fillId="0" borderId="3" xfId="9" applyNumberFormat="1" applyFont="1" applyBorder="1"/>
    <xf numFmtId="209" fontId="13" fillId="0" borderId="6" xfId="9" applyNumberFormat="1" applyFont="1" applyBorder="1"/>
    <xf numFmtId="209" fontId="13" fillId="0" borderId="49" xfId="9" applyNumberFormat="1" applyFont="1" applyBorder="1"/>
    <xf numFmtId="0" fontId="6" fillId="0" borderId="73" xfId="9" applyFont="1" applyBorder="1"/>
    <xf numFmtId="0" fontId="26" fillId="0" borderId="2" xfId="9" applyFont="1" applyBorder="1" applyAlignment="1">
      <alignment vertical="center"/>
    </xf>
    <xf numFmtId="209" fontId="26" fillId="0" borderId="1" xfId="9" applyNumberFormat="1" applyFont="1" applyBorder="1" applyAlignment="1">
      <alignment vertical="center"/>
    </xf>
    <xf numFmtId="209" fontId="26" fillId="0" borderId="7" xfId="9" applyNumberFormat="1" applyFont="1" applyBorder="1" applyAlignment="1">
      <alignment vertical="center"/>
    </xf>
    <xf numFmtId="209" fontId="26" fillId="0" borderId="74" xfId="9" applyNumberFormat="1" applyFont="1" applyBorder="1" applyAlignment="1">
      <alignment vertical="center"/>
    </xf>
    <xf numFmtId="0" fontId="4" fillId="0" borderId="17" xfId="9" applyFont="1" applyBorder="1"/>
    <xf numFmtId="0" fontId="4" fillId="0" borderId="20" xfId="9" applyFont="1" applyBorder="1"/>
    <xf numFmtId="0" fontId="4" fillId="0" borderId="18" xfId="9" applyFont="1" applyBorder="1"/>
    <xf numFmtId="0" fontId="4" fillId="0" borderId="63" xfId="9" applyFont="1" applyBorder="1"/>
    <xf numFmtId="0" fontId="4" fillId="0" borderId="19" xfId="9" applyFont="1" applyBorder="1"/>
    <xf numFmtId="202" fontId="11" fillId="0" borderId="0" xfId="9" quotePrefix="1" applyNumberFormat="1" applyFont="1" applyAlignment="1">
      <alignment horizontal="right"/>
    </xf>
    <xf numFmtId="209" fontId="12" fillId="0" borderId="0" xfId="9" applyNumberFormat="1" applyFont="1"/>
    <xf numFmtId="0" fontId="12" fillId="0" borderId="0" xfId="9" applyFont="1" applyAlignment="1">
      <alignment horizontal="right"/>
    </xf>
    <xf numFmtId="0" fontId="43" fillId="0" borderId="0" xfId="1" applyFont="1"/>
    <xf numFmtId="209" fontId="13" fillId="0" borderId="0" xfId="9" applyNumberFormat="1" applyFont="1"/>
    <xf numFmtId="3" fontId="10" fillId="0" borderId="0" xfId="13" applyNumberFormat="1" applyFont="1" applyAlignment="1">
      <alignment horizontal="center"/>
    </xf>
    <xf numFmtId="2" fontId="13" fillId="0" borderId="0" xfId="9" applyNumberFormat="1" applyFont="1"/>
    <xf numFmtId="0" fontId="13" fillId="0" borderId="0" xfId="14" applyFont="1"/>
    <xf numFmtId="0" fontId="13" fillId="0" borderId="0" xfId="14" applyFont="1" applyAlignment="1">
      <alignment horizontal="right"/>
    </xf>
    <xf numFmtId="0" fontId="6" fillId="0" borderId="0" xfId="14" quotePrefix="1" applyFont="1" applyAlignment="1">
      <alignment horizontal="left"/>
    </xf>
    <xf numFmtId="0" fontId="40" fillId="0" borderId="0" xfId="14" applyFont="1" applyAlignment="1">
      <alignment horizontal="right"/>
    </xf>
    <xf numFmtId="0" fontId="40" fillId="0" borderId="0" xfId="14" applyFont="1"/>
    <xf numFmtId="0" fontId="4" fillId="0" borderId="0" xfId="14" applyFont="1"/>
    <xf numFmtId="0" fontId="6" fillId="0" borderId="0" xfId="14" applyFont="1" applyAlignment="1">
      <alignment horizontal="centerContinuous"/>
    </xf>
    <xf numFmtId="0" fontId="13" fillId="0" borderId="27" xfId="14" applyFont="1" applyBorder="1"/>
    <xf numFmtId="0" fontId="26" fillId="0" borderId="41" xfId="14" applyFont="1" applyBorder="1" applyAlignment="1">
      <alignment horizontal="left"/>
    </xf>
    <xf numFmtId="0" fontId="13" fillId="0" borderId="5" xfId="14" quotePrefix="1" applyFont="1" applyBorder="1" applyAlignment="1">
      <alignment horizontal="center"/>
    </xf>
    <xf numFmtId="211" fontId="13" fillId="0" borderId="5" xfId="14" applyNumberFormat="1" applyFont="1" applyBorder="1"/>
    <xf numFmtId="211" fontId="13" fillId="0" borderId="31" xfId="14" applyNumberFormat="1" applyFont="1" applyBorder="1" applyAlignment="1">
      <alignment horizontal="right"/>
    </xf>
    <xf numFmtId="211" fontId="4" fillId="0" borderId="0" xfId="14" applyNumberFormat="1" applyFont="1"/>
    <xf numFmtId="0" fontId="26" fillId="0" borderId="41" xfId="14" quotePrefix="1" applyFont="1" applyBorder="1" applyAlignment="1">
      <alignment horizontal="left"/>
    </xf>
    <xf numFmtId="0" fontId="4" fillId="0" borderId="17" xfId="14" applyFont="1" applyBorder="1"/>
    <xf numFmtId="0" fontId="4" fillId="0" borderId="35" xfId="14" applyFont="1" applyBorder="1"/>
    <xf numFmtId="0" fontId="4" fillId="0" borderId="18" xfId="14" applyFont="1" applyBorder="1"/>
    <xf numFmtId="0" fontId="4" fillId="0" borderId="30" xfId="14" applyFont="1" applyBorder="1"/>
    <xf numFmtId="0" fontId="13" fillId="0" borderId="0" xfId="14" quotePrefix="1" applyFont="1" applyAlignment="1">
      <alignment horizontal="right"/>
    </xf>
    <xf numFmtId="0" fontId="4" fillId="0" borderId="0" xfId="14" applyFont="1" applyAlignment="1">
      <alignment horizontal="right"/>
    </xf>
    <xf numFmtId="0" fontId="45" fillId="0" borderId="0" xfId="12" applyFont="1" applyAlignment="1">
      <alignment horizontal="right"/>
    </xf>
    <xf numFmtId="0" fontId="12" fillId="0" borderId="0" xfId="12" applyFont="1"/>
    <xf numFmtId="0" fontId="9" fillId="0" borderId="0" xfId="14" applyFont="1" applyAlignment="1">
      <alignment vertical="center"/>
    </xf>
    <xf numFmtId="0" fontId="26" fillId="0" borderId="21" xfId="14" applyFont="1" applyBorder="1" applyAlignment="1">
      <alignment horizontal="center"/>
    </xf>
    <xf numFmtId="0" fontId="26" fillId="0" borderId="32" xfId="14" applyFont="1" applyBorder="1" applyAlignment="1">
      <alignment horizontal="center"/>
    </xf>
    <xf numFmtId="0" fontId="13" fillId="0" borderId="17" xfId="14" applyFont="1" applyBorder="1" applyAlignment="1">
      <alignment horizontal="right"/>
    </xf>
    <xf numFmtId="0" fontId="13" fillId="0" borderId="30" xfId="14" applyFont="1" applyBorder="1" applyAlignment="1">
      <alignment horizontal="right"/>
    </xf>
    <xf numFmtId="0" fontId="26" fillId="0" borderId="12" xfId="14" applyFont="1" applyBorder="1" applyAlignment="1">
      <alignment horizontal="left" indent="2"/>
    </xf>
    <xf numFmtId="0" fontId="26" fillId="0" borderId="23" xfId="14" applyFont="1" applyBorder="1" applyAlignment="1">
      <alignment horizontal="left"/>
    </xf>
    <xf numFmtId="0" fontId="13" fillId="0" borderId="41" xfId="14" applyFont="1" applyBorder="1" applyAlignment="1">
      <alignment horizontal="center"/>
    </xf>
    <xf numFmtId="0" fontId="13" fillId="0" borderId="28" xfId="14" applyFont="1" applyBorder="1" applyAlignment="1">
      <alignment horizontal="center"/>
    </xf>
    <xf numFmtId="0" fontId="26" fillId="0" borderId="26" xfId="14" applyFont="1" applyBorder="1" applyAlignment="1">
      <alignment horizontal="left" indent="2"/>
    </xf>
    <xf numFmtId="0" fontId="26" fillId="0" borderId="28" xfId="14" applyFont="1" applyBorder="1" applyAlignment="1">
      <alignment horizontal="left"/>
    </xf>
    <xf numFmtId="0" fontId="13" fillId="0" borderId="17" xfId="14" applyFont="1" applyBorder="1"/>
    <xf numFmtId="0" fontId="13" fillId="0" borderId="19" xfId="14" applyFont="1" applyBorder="1"/>
    <xf numFmtId="0" fontId="13" fillId="0" borderId="40" xfId="14" applyFont="1" applyBorder="1" applyAlignment="1">
      <alignment horizontal="center"/>
    </xf>
    <xf numFmtId="0" fontId="13" fillId="0" borderId="23" xfId="14" applyFont="1" applyBorder="1" applyAlignment="1">
      <alignment horizontal="center"/>
    </xf>
    <xf numFmtId="0" fontId="26" fillId="0" borderId="41" xfId="14" applyFont="1" applyBorder="1" applyAlignment="1">
      <alignment horizontal="center"/>
    </xf>
    <xf numFmtId="0" fontId="26" fillId="0" borderId="28" xfId="14" applyFont="1" applyBorder="1" applyAlignment="1">
      <alignment horizontal="center"/>
    </xf>
    <xf numFmtId="0" fontId="13" fillId="0" borderId="35" xfId="14" applyFont="1" applyBorder="1" applyAlignment="1">
      <alignment horizontal="center"/>
    </xf>
    <xf numFmtId="0" fontId="13" fillId="0" borderId="30" xfId="14" applyFont="1" applyBorder="1" applyAlignment="1">
      <alignment horizontal="center"/>
    </xf>
    <xf numFmtId="202" fontId="11" fillId="0" borderId="0" xfId="14" quotePrefix="1" applyNumberFormat="1" applyFont="1" applyAlignment="1">
      <alignment horizontal="right" vertical="top"/>
    </xf>
    <xf numFmtId="202" fontId="11" fillId="0" borderId="0" xfId="14" quotePrefix="1" applyNumberFormat="1" applyFont="1" applyAlignment="1">
      <alignment horizontal="right"/>
    </xf>
    <xf numFmtId="0" fontId="12" fillId="0" borderId="0" xfId="14" applyFont="1"/>
    <xf numFmtId="0" fontId="47" fillId="0" borderId="0" xfId="14" applyFont="1"/>
    <xf numFmtId="202" fontId="12" fillId="0" borderId="0" xfId="14" applyNumberFormat="1" applyFont="1"/>
    <xf numFmtId="0" fontId="6" fillId="0" borderId="0" xfId="1" applyFont="1" applyAlignment="1">
      <alignment horizontal="center" vertical="center"/>
    </xf>
    <xf numFmtId="0" fontId="13" fillId="0" borderId="7" xfId="1" applyFont="1" applyBorder="1"/>
    <xf numFmtId="0" fontId="13" fillId="0" borderId="2" xfId="1" applyFont="1" applyBorder="1"/>
    <xf numFmtId="0" fontId="4" fillId="0" borderId="57" xfId="1" applyFont="1" applyBorder="1"/>
    <xf numFmtId="0" fontId="9" fillId="0" borderId="56" xfId="1" applyFont="1" applyBorder="1" applyAlignment="1">
      <alignment horizontal="center"/>
    </xf>
    <xf numFmtId="0" fontId="26" fillId="0" borderId="8" xfId="1" applyFont="1" applyBorder="1"/>
    <xf numFmtId="0" fontId="13" fillId="0" borderId="41" xfId="1" applyFont="1" applyBorder="1"/>
    <xf numFmtId="0" fontId="13" fillId="0" borderId="1" xfId="1" applyFont="1" applyBorder="1"/>
    <xf numFmtId="0" fontId="13" fillId="0" borderId="8" xfId="1" applyFont="1" applyBorder="1"/>
    <xf numFmtId="166" fontId="13" fillId="0" borderId="41" xfId="1" applyNumberFormat="1" applyFont="1" applyBorder="1"/>
    <xf numFmtId="166" fontId="13" fillId="0" borderId="41" xfId="1" applyNumberFormat="1" applyFont="1" applyBorder="1" applyAlignment="1">
      <alignment horizontal="center"/>
    </xf>
    <xf numFmtId="0" fontId="24" fillId="0" borderId="0" xfId="1" applyFont="1"/>
    <xf numFmtId="0" fontId="4" fillId="0" borderId="41" xfId="1" applyFont="1" applyBorder="1"/>
    <xf numFmtId="166" fontId="13" fillId="0" borderId="5" xfId="1" quotePrefix="1" applyNumberFormat="1" applyFont="1" applyBorder="1"/>
    <xf numFmtId="166" fontId="13" fillId="0" borderId="41" xfId="1" quotePrefix="1" applyNumberFormat="1" applyFont="1" applyBorder="1"/>
    <xf numFmtId="0" fontId="48" fillId="0" borderId="0" xfId="1" applyFont="1"/>
    <xf numFmtId="0" fontId="48" fillId="0" borderId="0" xfId="1" quotePrefix="1" applyFont="1" applyAlignment="1">
      <alignment horizontal="left"/>
    </xf>
    <xf numFmtId="0" fontId="18" fillId="0" borderId="41" xfId="1" applyFont="1" applyBorder="1"/>
    <xf numFmtId="212" fontId="48" fillId="0" borderId="41" xfId="1" applyNumberFormat="1" applyFont="1" applyBorder="1"/>
    <xf numFmtId="166" fontId="13" fillId="0" borderId="0" xfId="1" applyNumberFormat="1" applyFont="1"/>
    <xf numFmtId="0" fontId="26" fillId="0" borderId="41" xfId="1" applyFont="1" applyBorder="1"/>
    <xf numFmtId="166" fontId="26" fillId="0" borderId="41" xfId="1" quotePrefix="1" applyNumberFormat="1" applyFont="1" applyBorder="1"/>
    <xf numFmtId="166" fontId="26" fillId="0" borderId="41" xfId="1" applyNumberFormat="1" applyFont="1" applyBorder="1"/>
    <xf numFmtId="166" fontId="26" fillId="0" borderId="41" xfId="1" applyNumberFormat="1" applyFont="1" applyBorder="1" applyAlignment="1">
      <alignment horizontal="center"/>
    </xf>
    <xf numFmtId="166" fontId="26" fillId="0" borderId="3" xfId="1" applyNumberFormat="1" applyFont="1" applyBorder="1" applyAlignment="1">
      <alignment horizontal="center"/>
    </xf>
    <xf numFmtId="166" fontId="26" fillId="0" borderId="3" xfId="1" applyNumberFormat="1" applyFont="1" applyBorder="1"/>
    <xf numFmtId="0" fontId="15" fillId="0" borderId="0" xfId="1" applyFont="1"/>
    <xf numFmtId="0" fontId="6" fillId="0" borderId="40" xfId="1" applyFont="1" applyBorder="1" applyAlignment="1">
      <alignment horizontal="center" vertical="center"/>
    </xf>
    <xf numFmtId="0" fontId="6" fillId="0" borderId="22" xfId="1" applyFont="1" applyBorder="1" applyAlignment="1">
      <alignment horizontal="center" vertical="center"/>
    </xf>
    <xf numFmtId="0" fontId="6" fillId="0" borderId="22" xfId="1" quotePrefix="1" applyFont="1" applyBorder="1" applyAlignment="1">
      <alignment horizontal="center" vertical="center"/>
    </xf>
    <xf numFmtId="0" fontId="9" fillId="0" borderId="23" xfId="1" quotePrefix="1" applyFont="1" applyBorder="1" applyAlignment="1">
      <alignment horizontal="center" vertical="center"/>
    </xf>
    <xf numFmtId="0" fontId="6" fillId="0" borderId="41" xfId="1" applyFont="1" applyBorder="1" applyAlignment="1">
      <alignment horizontal="center" vertical="center"/>
    </xf>
    <xf numFmtId="0" fontId="6" fillId="0" borderId="5" xfId="1" quotePrefix="1" applyFont="1" applyBorder="1" applyAlignment="1">
      <alignment horizontal="center" vertical="center"/>
    </xf>
    <xf numFmtId="0" fontId="9" fillId="0" borderId="28" xfId="1" applyFont="1" applyBorder="1" applyAlignment="1">
      <alignment horizontal="center" vertical="center"/>
    </xf>
    <xf numFmtId="0" fontId="6" fillId="0" borderId="48" xfId="1" applyFont="1" applyBorder="1" applyAlignment="1">
      <alignment horizontal="center" vertical="center"/>
    </xf>
    <xf numFmtId="0" fontId="9" fillId="0" borderId="51" xfId="1" applyFont="1" applyBorder="1" applyAlignment="1">
      <alignment horizontal="center" vertical="center"/>
    </xf>
    <xf numFmtId="179" fontId="10" fillId="0" borderId="5" xfId="1" applyNumberFormat="1" applyFont="1" applyBorder="1" applyAlignment="1">
      <alignment horizontal="right"/>
    </xf>
    <xf numFmtId="179" fontId="10" fillId="0" borderId="28" xfId="1" applyNumberFormat="1" applyFont="1" applyBorder="1" applyAlignment="1">
      <alignment horizontal="right"/>
    </xf>
    <xf numFmtId="0" fontId="9" fillId="0" borderId="48" xfId="1" applyFont="1" applyBorder="1" applyAlignment="1">
      <alignment horizontal="center"/>
    </xf>
    <xf numFmtId="0" fontId="9" fillId="0" borderId="58" xfId="1" applyFont="1" applyBorder="1" applyAlignment="1">
      <alignment horizontal="center"/>
    </xf>
    <xf numFmtId="179" fontId="10" fillId="0" borderId="51" xfId="1" applyNumberFormat="1" applyFont="1" applyBorder="1"/>
    <xf numFmtId="0" fontId="9" fillId="0" borderId="73" xfId="1" quotePrefix="1" applyFont="1" applyBorder="1" applyAlignment="1">
      <alignment horizontal="center"/>
    </xf>
    <xf numFmtId="0" fontId="9" fillId="0" borderId="2" xfId="1" applyFont="1" applyBorder="1" applyAlignment="1">
      <alignment horizontal="left"/>
    </xf>
    <xf numFmtId="179" fontId="10" fillId="0" borderId="1" xfId="1" applyNumberFormat="1" applyFont="1" applyBorder="1"/>
    <xf numFmtId="179" fontId="10" fillId="0" borderId="1" xfId="1" applyNumberFormat="1" applyFont="1" applyBorder="1" applyAlignment="1">
      <alignment horizontal="right"/>
    </xf>
    <xf numFmtId="179" fontId="10" fillId="0" borderId="74" xfId="1" applyNumberFormat="1" applyFont="1" applyBorder="1" applyAlignment="1">
      <alignment horizontal="right"/>
    </xf>
    <xf numFmtId="0" fontId="9" fillId="0" borderId="27" xfId="1" quotePrefix="1" applyFont="1" applyBorder="1" applyAlignment="1">
      <alignment horizontal="center" vertical="center"/>
    </xf>
    <xf numFmtId="0" fontId="9" fillId="0" borderId="0" xfId="1" applyFont="1" applyAlignment="1">
      <alignment horizontal="left"/>
    </xf>
    <xf numFmtId="0" fontId="9" fillId="0" borderId="17" xfId="1" applyFont="1" applyBorder="1" applyAlignment="1">
      <alignment horizontal="left"/>
    </xf>
    <xf numFmtId="0" fontId="9" fillId="0" borderId="20" xfId="1" applyFont="1" applyBorder="1" applyAlignment="1">
      <alignment horizontal="left"/>
    </xf>
    <xf numFmtId="179" fontId="10" fillId="0" borderId="19" xfId="1" applyNumberFormat="1" applyFont="1" applyBorder="1" applyAlignment="1">
      <alignment horizontal="right"/>
    </xf>
    <xf numFmtId="0" fontId="8" fillId="0" borderId="0" xfId="1" applyFont="1" applyAlignment="1">
      <alignment horizontal="center"/>
    </xf>
    <xf numFmtId="0" fontId="13" fillId="0" borderId="0" xfId="1" applyFont="1" applyAlignment="1">
      <alignment horizontal="center"/>
    </xf>
    <xf numFmtId="0" fontId="6" fillId="0" borderId="49" xfId="1" applyFont="1" applyBorder="1" applyAlignment="1">
      <alignment horizontal="center" vertical="center"/>
    </xf>
    <xf numFmtId="0" fontId="6" fillId="0" borderId="81" xfId="1" applyFont="1" applyBorder="1" applyAlignment="1">
      <alignment horizontal="center" vertical="center" textRotation="90"/>
    </xf>
    <xf numFmtId="0" fontId="6" fillId="0" borderId="9" xfId="1" applyFont="1" applyBorder="1" applyAlignment="1">
      <alignment horizontal="center" vertical="center" textRotation="90"/>
    </xf>
    <xf numFmtId="0" fontId="9" fillId="0" borderId="11" xfId="1" quotePrefix="1" applyFont="1" applyBorder="1" applyAlignment="1">
      <alignment horizontal="center" vertical="center" textRotation="90"/>
    </xf>
    <xf numFmtId="0" fontId="6" fillId="0" borderId="11" xfId="1" applyFont="1" applyBorder="1" applyAlignment="1">
      <alignment horizontal="center" vertical="center" textRotation="90"/>
    </xf>
    <xf numFmtId="0" fontId="6" fillId="0" borderId="9" xfId="1" quotePrefix="1" applyFont="1" applyBorder="1" applyAlignment="1">
      <alignment vertical="center" textRotation="90"/>
    </xf>
    <xf numFmtId="0" fontId="6" fillId="0" borderId="56" xfId="1" quotePrefix="1" applyFont="1" applyBorder="1" applyAlignment="1">
      <alignment horizontal="left" vertical="center" textRotation="90"/>
    </xf>
    <xf numFmtId="0" fontId="6" fillId="0" borderId="11" xfId="1" quotePrefix="1" applyFont="1" applyBorder="1" applyAlignment="1">
      <alignment horizontal="center" vertical="center" textRotation="90"/>
    </xf>
    <xf numFmtId="0" fontId="6" fillId="0" borderId="82" xfId="1" applyFont="1" applyBorder="1" applyAlignment="1">
      <alignment horizontal="center" vertical="center" textRotation="90"/>
    </xf>
    <xf numFmtId="0" fontId="6" fillId="0" borderId="0" xfId="1" applyFont="1" applyAlignment="1">
      <alignment horizontal="right" vertical="center" textRotation="90"/>
    </xf>
    <xf numFmtId="0" fontId="6" fillId="0" borderId="0" xfId="1" applyFont="1" applyAlignment="1">
      <alignment horizontal="left" vertical="center" textRotation="90"/>
    </xf>
    <xf numFmtId="0" fontId="6" fillId="0" borderId="28" xfId="1" applyFont="1" applyBorder="1" applyAlignment="1">
      <alignment horizontal="center"/>
    </xf>
    <xf numFmtId="164" fontId="4" fillId="0" borderId="5" xfId="1" applyNumberFormat="1" applyFont="1" applyBorder="1" applyAlignment="1">
      <alignment horizontal="center"/>
    </xf>
    <xf numFmtId="164" fontId="4" fillId="0" borderId="41" xfId="1" applyNumberFormat="1" applyFont="1" applyBorder="1" applyAlignment="1">
      <alignment horizontal="center"/>
    </xf>
    <xf numFmtId="164" fontId="4" fillId="0" borderId="31" xfId="1" applyNumberFormat="1" applyFont="1" applyBorder="1" applyAlignment="1">
      <alignment horizontal="center"/>
    </xf>
    <xf numFmtId="164" fontId="4" fillId="0" borderId="51" xfId="1" applyNumberFormat="1" applyFont="1" applyBorder="1" applyAlignment="1">
      <alignment horizontal="center"/>
    </xf>
    <xf numFmtId="0" fontId="26" fillId="0" borderId="74" xfId="1" quotePrefix="1" applyFont="1" applyBorder="1" applyAlignment="1">
      <alignment horizontal="left"/>
    </xf>
    <xf numFmtId="164" fontId="4" fillId="0" borderId="66" xfId="1" quotePrefix="1" applyNumberFormat="1" applyFont="1" applyBorder="1" applyAlignment="1">
      <alignment horizontal="center"/>
    </xf>
    <xf numFmtId="164" fontId="4" fillId="0" borderId="1" xfId="1" applyNumberFormat="1" applyFont="1" applyBorder="1" applyAlignment="1">
      <alignment horizontal="center"/>
    </xf>
    <xf numFmtId="164" fontId="4" fillId="0" borderId="1" xfId="1" quotePrefix="1" applyNumberFormat="1" applyFont="1" applyBorder="1" applyAlignment="1">
      <alignment horizontal="center"/>
    </xf>
    <xf numFmtId="164" fontId="4" fillId="0" borderId="52" xfId="1" applyNumberFormat="1" applyFont="1" applyBorder="1" applyAlignment="1">
      <alignment horizontal="center"/>
    </xf>
    <xf numFmtId="0" fontId="26" fillId="0" borderId="28" xfId="1" quotePrefix="1" applyFont="1" applyBorder="1" applyAlignment="1">
      <alignment horizontal="left"/>
    </xf>
    <xf numFmtId="164" fontId="4" fillId="0" borderId="29" xfId="1" quotePrefix="1" applyNumberFormat="1" applyFont="1" applyBorder="1" applyAlignment="1">
      <alignment horizontal="center"/>
    </xf>
    <xf numFmtId="164" fontId="4" fillId="0" borderId="5" xfId="1" quotePrefix="1" applyNumberFormat="1" applyFont="1" applyBorder="1" applyAlignment="1">
      <alignment horizontal="center"/>
    </xf>
    <xf numFmtId="0" fontId="26" fillId="0" borderId="19" xfId="1" quotePrefix="1" applyFont="1" applyBorder="1" applyAlignment="1">
      <alignment horizontal="left"/>
    </xf>
    <xf numFmtId="164" fontId="4" fillId="0" borderId="33" xfId="1" quotePrefix="1" applyNumberFormat="1" applyFont="1" applyBorder="1" applyAlignment="1">
      <alignment horizontal="center"/>
    </xf>
    <xf numFmtId="164" fontId="4" fillId="0" borderId="18" xfId="1" applyNumberFormat="1" applyFont="1" applyBorder="1" applyAlignment="1">
      <alignment horizontal="center"/>
    </xf>
    <xf numFmtId="164" fontId="4" fillId="0" borderId="30" xfId="1" applyNumberFormat="1" applyFont="1" applyBorder="1" applyAlignment="1">
      <alignment horizontal="center"/>
    </xf>
    <xf numFmtId="0" fontId="26" fillId="0" borderId="0" xfId="1" quotePrefix="1" applyFont="1" applyAlignment="1">
      <alignment horizontal="left"/>
    </xf>
    <xf numFmtId="164" fontId="4" fillId="0" borderId="0" xfId="1" quotePrefix="1" applyNumberFormat="1" applyFont="1" applyAlignment="1">
      <alignment horizontal="right"/>
    </xf>
    <xf numFmtId="0" fontId="4" fillId="0" borderId="0" xfId="1" applyFont="1" applyAlignment="1">
      <alignment horizontal="center"/>
    </xf>
    <xf numFmtId="0" fontId="10" fillId="0" borderId="0" xfId="15" applyFont="1"/>
    <xf numFmtId="197" fontId="10" fillId="0" borderId="0" xfId="15" applyNumberFormat="1" applyFont="1"/>
    <xf numFmtId="0" fontId="27" fillId="0" borderId="0" xfId="15" applyFont="1"/>
    <xf numFmtId="183" fontId="10" fillId="0" borderId="0" xfId="15" applyNumberFormat="1" applyFont="1"/>
    <xf numFmtId="183" fontId="10" fillId="0" borderId="3" xfId="15" applyNumberFormat="1" applyFont="1" applyBorder="1"/>
    <xf numFmtId="183" fontId="10" fillId="0" borderId="3" xfId="15" applyNumberFormat="1" applyFont="1" applyBorder="1" applyAlignment="1" applyProtection="1">
      <alignment horizontal="right"/>
      <protection locked="0"/>
    </xf>
    <xf numFmtId="0" fontId="10" fillId="0" borderId="3" xfId="15" applyFont="1" applyBorder="1" applyAlignment="1">
      <alignment horizontal="left" indent="1"/>
    </xf>
    <xf numFmtId="49" fontId="10" fillId="0" borderId="3" xfId="15" applyNumberFormat="1" applyFont="1" applyBorder="1" applyAlignment="1">
      <alignment horizontal="center"/>
    </xf>
    <xf numFmtId="0" fontId="9" fillId="0" borderId="0" xfId="15" applyFont="1"/>
    <xf numFmtId="183" fontId="10" fillId="0" borderId="5" xfId="15" applyNumberFormat="1" applyFont="1" applyBorder="1"/>
    <xf numFmtId="213" fontId="10" fillId="0" borderId="5" xfId="16" quotePrefix="1" applyNumberFormat="1" applyFont="1" applyFill="1" applyBorder="1" applyAlignment="1">
      <alignment horizontal="right"/>
    </xf>
    <xf numFmtId="183" fontId="10" fillId="0" borderId="5" xfId="15" applyNumberFormat="1" applyFont="1" applyBorder="1" applyAlignment="1" applyProtection="1">
      <alignment horizontal="right"/>
      <protection locked="0"/>
    </xf>
    <xf numFmtId="0" fontId="10" fillId="0" borderId="5" xfId="15" applyFont="1" applyBorder="1" applyAlignment="1">
      <alignment horizontal="left" indent="1"/>
    </xf>
    <xf numFmtId="49" fontId="10" fillId="0" borderId="5" xfId="15" applyNumberFormat="1" applyFont="1" applyBorder="1" applyAlignment="1">
      <alignment horizontal="center"/>
    </xf>
    <xf numFmtId="183" fontId="9" fillId="0" borderId="5" xfId="15" applyNumberFormat="1" applyFont="1" applyBorder="1"/>
    <xf numFmtId="213" fontId="9" fillId="0" borderId="5" xfId="16" quotePrefix="1" applyNumberFormat="1" applyFont="1" applyFill="1" applyBorder="1" applyAlignment="1">
      <alignment horizontal="right"/>
    </xf>
    <xf numFmtId="0" fontId="9" fillId="0" borderId="5" xfId="15" applyFont="1" applyBorder="1"/>
    <xf numFmtId="49" fontId="9" fillId="0" borderId="5" xfId="15" applyNumberFormat="1" applyFont="1" applyBorder="1" applyAlignment="1">
      <alignment horizontal="center"/>
    </xf>
    <xf numFmtId="197" fontId="9" fillId="0" borderId="0" xfId="15" applyNumberFormat="1" applyFont="1"/>
    <xf numFmtId="0" fontId="26" fillId="0" borderId="5" xfId="15" applyFont="1" applyBorder="1" applyAlignment="1">
      <alignment wrapText="1"/>
    </xf>
    <xf numFmtId="49" fontId="9" fillId="0" borderId="5" xfId="15" applyNumberFormat="1" applyFont="1" applyBorder="1" applyAlignment="1">
      <alignment horizontal="center" vertical="top" wrapText="1"/>
    </xf>
    <xf numFmtId="183" fontId="9" fillId="0" borderId="11" xfId="15" applyNumberFormat="1" applyFont="1" applyBorder="1"/>
    <xf numFmtId="183" fontId="49" fillId="0" borderId="11" xfId="15" applyNumberFormat="1" applyFont="1" applyBorder="1" applyAlignment="1">
      <alignment horizontal="center"/>
    </xf>
    <xf numFmtId="0" fontId="49" fillId="0" borderId="11" xfId="15" applyFont="1" applyBorder="1"/>
    <xf numFmtId="49" fontId="49" fillId="0" borderId="11" xfId="15" applyNumberFormat="1" applyFont="1" applyBorder="1" applyAlignment="1">
      <alignment horizontal="center"/>
    </xf>
    <xf numFmtId="0" fontId="50" fillId="0" borderId="5" xfId="15" applyFont="1" applyBorder="1" applyAlignment="1">
      <alignment horizontal="left"/>
    </xf>
    <xf numFmtId="183" fontId="9" fillId="0" borderId="0" xfId="15" applyNumberFormat="1" applyFont="1"/>
    <xf numFmtId="213" fontId="10" fillId="0" borderId="0" xfId="15" applyNumberFormat="1" applyFont="1"/>
    <xf numFmtId="214" fontId="10" fillId="0" borderId="0" xfId="15" applyNumberFormat="1" applyFont="1"/>
    <xf numFmtId="213" fontId="10" fillId="0" borderId="5" xfId="16" applyNumberFormat="1" applyFont="1" applyFill="1" applyBorder="1" applyAlignment="1">
      <alignment horizontal="center"/>
    </xf>
    <xf numFmtId="49" fontId="9" fillId="0" borderId="5" xfId="15" quotePrefix="1" applyNumberFormat="1" applyFont="1" applyBorder="1" applyAlignment="1">
      <alignment horizontal="center"/>
    </xf>
    <xf numFmtId="0" fontId="10" fillId="0" borderId="1" xfId="15" applyFont="1" applyBorder="1"/>
    <xf numFmtId="0" fontId="10" fillId="0" borderId="5" xfId="15" applyFont="1" applyBorder="1"/>
    <xf numFmtId="0" fontId="26" fillId="0" borderId="5" xfId="15" applyFont="1" applyBorder="1" applyAlignment="1">
      <alignment horizontal="left"/>
    </xf>
    <xf numFmtId="0" fontId="9" fillId="0" borderId="11" xfId="16" applyNumberFormat="1" applyFont="1" applyFill="1" applyBorder="1" applyAlignment="1">
      <alignment horizontal="center" vertical="center" wrapText="1"/>
    </xf>
    <xf numFmtId="0" fontId="9" fillId="0" borderId="11" xfId="15" applyFont="1" applyBorder="1" applyAlignment="1">
      <alignment horizontal="center" vertical="center" wrapText="1"/>
    </xf>
    <xf numFmtId="0" fontId="26" fillId="0" borderId="11" xfId="15" applyFont="1" applyBorder="1" applyAlignment="1">
      <alignment horizontal="center" vertical="center" wrapText="1"/>
    </xf>
    <xf numFmtId="0" fontId="6" fillId="0" borderId="0" xfId="15" quotePrefix="1" applyFont="1" applyAlignment="1">
      <alignment horizontal="right"/>
    </xf>
    <xf numFmtId="213" fontId="9" fillId="0" borderId="0" xfId="16" applyNumberFormat="1" applyFont="1" applyFill="1" applyAlignment="1">
      <alignment horizontal="right"/>
    </xf>
    <xf numFmtId="0" fontId="9" fillId="0" borderId="0" xfId="15" applyFont="1" applyAlignment="1">
      <alignment vertical="center"/>
    </xf>
    <xf numFmtId="0" fontId="10" fillId="0" borderId="0" xfId="15" applyFont="1" applyAlignment="1">
      <alignment vertical="center"/>
    </xf>
    <xf numFmtId="183" fontId="10" fillId="0" borderId="0" xfId="15" applyNumberFormat="1" applyFont="1" applyAlignment="1">
      <alignment vertical="center"/>
    </xf>
    <xf numFmtId="183" fontId="9" fillId="0" borderId="0" xfId="15" applyNumberFormat="1" applyFont="1" applyAlignment="1">
      <alignment vertical="center"/>
    </xf>
    <xf numFmtId="183" fontId="9" fillId="0" borderId="11" xfId="15" applyNumberFormat="1" applyFont="1" applyBorder="1" applyAlignment="1">
      <alignment horizontal="center" vertical="center"/>
    </xf>
    <xf numFmtId="183" fontId="10" fillId="0" borderId="5" xfId="15" applyNumberFormat="1" applyFont="1" applyBorder="1" applyAlignment="1">
      <alignment vertical="center"/>
    </xf>
    <xf numFmtId="0" fontId="10" fillId="0" borderId="0" xfId="15" applyFont="1" applyAlignment="1">
      <alignment horizontal="left" vertical="center"/>
    </xf>
    <xf numFmtId="49" fontId="10" fillId="0" borderId="5" xfId="15" applyNumberFormat="1" applyFont="1" applyBorder="1" applyAlignment="1">
      <alignment horizontal="center" vertical="center"/>
    </xf>
    <xf numFmtId="183" fontId="9" fillId="0" borderId="5" xfId="15" applyNumberFormat="1" applyFont="1" applyBorder="1" applyAlignment="1">
      <alignment vertical="center"/>
    </xf>
    <xf numFmtId="49" fontId="9" fillId="0" borderId="5" xfId="15" applyNumberFormat="1" applyFont="1" applyBorder="1" applyAlignment="1">
      <alignment horizontal="center" vertical="center"/>
    </xf>
    <xf numFmtId="183" fontId="9" fillId="0" borderId="5" xfId="15" applyNumberFormat="1" applyFont="1" applyBorder="1" applyAlignment="1" applyProtection="1">
      <alignment horizontal="right" vertical="center"/>
      <protection locked="0"/>
    </xf>
    <xf numFmtId="183" fontId="9" fillId="0" borderId="5" xfId="15" applyNumberFormat="1" applyFont="1" applyBorder="1" applyAlignment="1" applyProtection="1">
      <alignment horizontal="center" vertical="center"/>
      <protection locked="0"/>
    </xf>
    <xf numFmtId="183" fontId="17" fillId="0" borderId="5" xfId="15" applyNumberFormat="1" applyFont="1" applyBorder="1" applyAlignment="1">
      <alignment vertical="center"/>
    </xf>
    <xf numFmtId="0" fontId="17" fillId="0" borderId="0" xfId="15" applyFont="1" applyAlignment="1">
      <alignment horizontal="left" vertical="center"/>
    </xf>
    <xf numFmtId="49" fontId="17" fillId="0" borderId="5" xfId="15" applyNumberFormat="1" applyFont="1" applyBorder="1" applyAlignment="1">
      <alignment horizontal="center" vertical="center"/>
    </xf>
    <xf numFmtId="183" fontId="9" fillId="0" borderId="1" xfId="15" applyNumberFormat="1" applyFont="1" applyBorder="1" applyAlignment="1">
      <alignment vertical="center"/>
    </xf>
    <xf numFmtId="0" fontId="6" fillId="0" borderId="0" xfId="15" quotePrefix="1" applyFont="1" applyAlignment="1">
      <alignment horizontal="right" vertical="center"/>
    </xf>
    <xf numFmtId="49" fontId="9" fillId="0" borderId="0" xfId="15" applyNumberFormat="1" applyFont="1" applyAlignment="1">
      <alignment horizontal="left" vertical="center"/>
    </xf>
    <xf numFmtId="0" fontId="9" fillId="0" borderId="0" xfId="15" applyFont="1" applyAlignment="1">
      <alignment horizontal="left" vertical="center"/>
    </xf>
    <xf numFmtId="43" fontId="10" fillId="0" borderId="0" xfId="15" applyNumberFormat="1" applyFont="1"/>
    <xf numFmtId="215" fontId="9" fillId="0" borderId="11" xfId="16" applyNumberFormat="1" applyFont="1" applyFill="1" applyBorder="1" applyAlignment="1" applyProtection="1">
      <alignment horizontal="right" vertical="center"/>
    </xf>
    <xf numFmtId="0" fontId="9" fillId="0" borderId="10" xfId="15" applyFont="1" applyBorder="1" applyAlignment="1">
      <alignment horizontal="center" vertical="center"/>
    </xf>
    <xf numFmtId="0" fontId="10" fillId="0" borderId="9" xfId="15" applyFont="1" applyBorder="1" applyAlignment="1">
      <alignment vertical="center"/>
    </xf>
    <xf numFmtId="215" fontId="9" fillId="0" borderId="41" xfId="16" applyNumberFormat="1" applyFont="1" applyFill="1" applyBorder="1" applyAlignment="1" applyProtection="1">
      <alignment vertical="center"/>
      <protection locked="0"/>
    </xf>
    <xf numFmtId="215" fontId="9" fillId="0" borderId="5" xfId="16" applyNumberFormat="1" applyFont="1" applyFill="1" applyBorder="1" applyAlignment="1" applyProtection="1">
      <alignment vertical="center"/>
      <protection locked="0"/>
    </xf>
    <xf numFmtId="0" fontId="9" fillId="0" borderId="3" xfId="15" applyFont="1" applyBorder="1" applyAlignment="1">
      <alignment horizontal="center" vertical="center"/>
    </xf>
    <xf numFmtId="215" fontId="10" fillId="0" borderId="41" xfId="16" applyNumberFormat="1" applyFont="1" applyFill="1" applyBorder="1" applyAlignment="1" applyProtection="1">
      <alignment vertical="center"/>
      <protection locked="0"/>
    </xf>
    <xf numFmtId="215" fontId="10" fillId="0" borderId="5" xfId="16" applyNumberFormat="1" applyFont="1" applyFill="1" applyBorder="1" applyAlignment="1" applyProtection="1">
      <alignment vertical="center"/>
      <protection locked="0"/>
    </xf>
    <xf numFmtId="0" fontId="10" fillId="0" borderId="5" xfId="15" applyFont="1" applyBorder="1" applyAlignment="1">
      <alignment horizontal="center" vertical="center"/>
    </xf>
    <xf numFmtId="0" fontId="9" fillId="0" borderId="1" xfId="15" applyFont="1" applyBorder="1" applyAlignment="1">
      <alignment horizontal="center" vertical="center"/>
    </xf>
    <xf numFmtId="215" fontId="9" fillId="0" borderId="11" xfId="16" applyNumberFormat="1" applyFont="1" applyFill="1" applyBorder="1" applyAlignment="1" applyProtection="1">
      <alignment vertical="center"/>
      <protection locked="0"/>
    </xf>
    <xf numFmtId="0" fontId="9" fillId="0" borderId="10" xfId="15" applyFont="1" applyBorder="1" applyAlignment="1">
      <alignment vertical="center"/>
    </xf>
    <xf numFmtId="0" fontId="9" fillId="0" borderId="11" xfId="15" applyFont="1" applyBorder="1" applyAlignment="1">
      <alignment horizontal="center" vertical="center"/>
    </xf>
    <xf numFmtId="0" fontId="9" fillId="0" borderId="5" xfId="15" applyFont="1" applyBorder="1" applyAlignment="1">
      <alignment horizontal="center" vertical="center"/>
    </xf>
    <xf numFmtId="215" fontId="10" fillId="0" borderId="41" xfId="16" applyNumberFormat="1" applyFont="1" applyFill="1" applyBorder="1" applyAlignment="1" applyProtection="1">
      <alignment horizontal="center" vertical="center"/>
      <protection locked="0"/>
    </xf>
    <xf numFmtId="215" fontId="10" fillId="0" borderId="5" xfId="16" applyNumberFormat="1" applyFont="1" applyFill="1" applyBorder="1" applyAlignment="1" applyProtection="1">
      <alignment vertical="center"/>
    </xf>
    <xf numFmtId="215" fontId="9" fillId="0" borderId="41" xfId="16" applyNumberFormat="1" applyFont="1" applyFill="1" applyBorder="1" applyAlignment="1" applyProtection="1">
      <alignment horizontal="right" vertical="center"/>
      <protection locked="0"/>
    </xf>
    <xf numFmtId="215" fontId="9" fillId="0" borderId="5" xfId="16" applyNumberFormat="1" applyFont="1" applyFill="1" applyBorder="1" applyAlignment="1" applyProtection="1">
      <alignment horizontal="right" vertical="center"/>
    </xf>
    <xf numFmtId="215" fontId="9" fillId="0" borderId="5" xfId="16" applyNumberFormat="1" applyFont="1" applyFill="1" applyBorder="1" applyAlignment="1" applyProtection="1">
      <alignment horizontal="right" vertical="center"/>
      <protection locked="0"/>
    </xf>
    <xf numFmtId="215" fontId="10" fillId="0" borderId="0" xfId="15" applyNumberFormat="1" applyFont="1"/>
    <xf numFmtId="215" fontId="10" fillId="0" borderId="41" xfId="16" applyNumberFormat="1" applyFont="1" applyFill="1" applyBorder="1" applyAlignment="1" applyProtection="1">
      <alignment horizontal="right" vertical="center"/>
      <protection locked="0"/>
    </xf>
    <xf numFmtId="215" fontId="10" fillId="0" borderId="5" xfId="16" applyNumberFormat="1" applyFont="1" applyFill="1" applyBorder="1" applyAlignment="1" applyProtection="1">
      <alignment horizontal="right" vertical="center"/>
      <protection locked="0"/>
    </xf>
    <xf numFmtId="215" fontId="9" fillId="0" borderId="5" xfId="16" applyNumberFormat="1" applyFont="1" applyFill="1" applyBorder="1" applyAlignment="1" applyProtection="1">
      <alignment vertical="center"/>
    </xf>
    <xf numFmtId="0" fontId="26" fillId="0" borderId="10" xfId="15" applyFont="1" applyBorder="1" applyAlignment="1">
      <alignment horizontal="center" vertical="center" wrapText="1"/>
    </xf>
    <xf numFmtId="0" fontId="10" fillId="0" borderId="0" xfId="13" applyFont="1"/>
    <xf numFmtId="0" fontId="9" fillId="0" borderId="0" xfId="13" applyFont="1"/>
    <xf numFmtId="183" fontId="10" fillId="0" borderId="0" xfId="13" applyNumberFormat="1" applyFont="1"/>
    <xf numFmtId="183" fontId="9" fillId="0" borderId="11" xfId="13" applyNumberFormat="1" applyFont="1" applyBorder="1" applyAlignment="1">
      <alignment horizontal="right" vertical="center"/>
    </xf>
    <xf numFmtId="0" fontId="10" fillId="0" borderId="0" xfId="13" applyFont="1" applyAlignment="1">
      <alignment vertical="center"/>
    </xf>
    <xf numFmtId="183" fontId="10" fillId="0" borderId="5" xfId="13" applyNumberFormat="1" applyFont="1" applyBorder="1" applyAlignment="1">
      <alignment horizontal="right" vertical="center"/>
    </xf>
    <xf numFmtId="0" fontId="10" fillId="0" borderId="5" xfId="17" applyFont="1" applyFill="1" applyBorder="1" applyAlignment="1">
      <alignment vertical="center"/>
    </xf>
    <xf numFmtId="0" fontId="10" fillId="0" borderId="5" xfId="13" applyFont="1" applyBorder="1" applyAlignment="1">
      <alignment horizontal="center" vertical="center"/>
    </xf>
    <xf numFmtId="0" fontId="10" fillId="0" borderId="5" xfId="17" applyFont="1" applyFill="1" applyBorder="1" applyAlignment="1">
      <alignment vertical="center" wrapText="1"/>
    </xf>
    <xf numFmtId="183" fontId="17" fillId="0" borderId="5" xfId="13" applyNumberFormat="1" applyFont="1" applyBorder="1" applyAlignment="1">
      <alignment horizontal="right" vertical="center"/>
    </xf>
    <xf numFmtId="0" fontId="17" fillId="0" borderId="5" xfId="17" applyFont="1" applyFill="1" applyBorder="1" applyAlignment="1">
      <alignment horizontal="left" vertical="center"/>
    </xf>
    <xf numFmtId="183" fontId="48" fillId="0" borderId="5" xfId="13" applyNumberFormat="1" applyFont="1" applyBorder="1" applyAlignment="1">
      <alignment horizontal="right" vertical="center"/>
    </xf>
    <xf numFmtId="183" fontId="17" fillId="0" borderId="5" xfId="13" applyNumberFormat="1" applyFont="1" applyBorder="1" applyAlignment="1">
      <alignment horizontal="center" vertical="center"/>
    </xf>
    <xf numFmtId="0" fontId="10" fillId="0" borderId="5" xfId="17" applyFont="1" applyFill="1" applyBorder="1" applyAlignment="1">
      <alignment horizontal="center" vertical="center"/>
    </xf>
    <xf numFmtId="0" fontId="9" fillId="0" borderId="11" xfId="18" applyNumberFormat="1" applyFont="1" applyFill="1" applyBorder="1" applyAlignment="1">
      <alignment horizontal="center" vertical="center" wrapText="1"/>
    </xf>
    <xf numFmtId="0" fontId="26" fillId="0" borderId="11" xfId="19" applyFont="1" applyFill="1" applyBorder="1" applyAlignment="1">
      <alignment horizontal="center" vertical="center" wrapText="1"/>
    </xf>
    <xf numFmtId="0" fontId="9" fillId="0" borderId="11" xfId="13" applyFont="1" applyBorder="1" applyAlignment="1">
      <alignment horizontal="center" vertical="center" wrapText="1"/>
    </xf>
    <xf numFmtId="213" fontId="9" fillId="0" borderId="0" xfId="18" applyNumberFormat="1" applyFont="1" applyFill="1" applyAlignment="1">
      <alignment horizontal="right" vertical="center"/>
    </xf>
    <xf numFmtId="0" fontId="9" fillId="0" borderId="0" xfId="13" applyFont="1" applyAlignment="1">
      <alignment vertical="center"/>
    </xf>
    <xf numFmtId="0" fontId="15" fillId="0" borderId="0" xfId="8" quotePrefix="1" applyFont="1" applyAlignment="1">
      <alignment horizontal="center"/>
    </xf>
    <xf numFmtId="182" fontId="13" fillId="0" borderId="0" xfId="8" applyNumberFormat="1" applyFont="1"/>
    <xf numFmtId="0" fontId="29" fillId="0" borderId="0" xfId="8" applyFont="1" applyAlignment="1">
      <alignment horizontal="center"/>
    </xf>
    <xf numFmtId="0" fontId="29" fillId="0" borderId="0" xfId="8" applyFont="1"/>
    <xf numFmtId="166" fontId="13" fillId="0" borderId="0" xfId="8" applyNumberFormat="1" applyFont="1"/>
    <xf numFmtId="0" fontId="9" fillId="0" borderId="0" xfId="8" applyFont="1"/>
    <xf numFmtId="166" fontId="9" fillId="0" borderId="11" xfId="20" applyNumberFormat="1" applyFont="1" applyBorder="1" applyAlignment="1">
      <alignment horizontal="right"/>
    </xf>
    <xf numFmtId="166" fontId="9" fillId="4" borderId="11" xfId="20" applyNumberFormat="1" applyFont="1" applyFill="1" applyBorder="1" applyAlignment="1">
      <alignment horizontal="right"/>
    </xf>
    <xf numFmtId="0" fontId="26" fillId="0" borderId="56" xfId="8" applyFont="1" applyBorder="1" applyAlignment="1">
      <alignment horizontal="center"/>
    </xf>
    <xf numFmtId="0" fontId="26" fillId="0" borderId="10" xfId="8" applyFont="1" applyBorder="1" applyAlignment="1">
      <alignment horizontal="center"/>
    </xf>
    <xf numFmtId="0" fontId="26" fillId="0" borderId="9" xfId="8" applyFont="1" applyBorder="1" applyAlignment="1">
      <alignment horizontal="center"/>
    </xf>
    <xf numFmtId="166" fontId="13" fillId="0" borderId="5" xfId="20" applyNumberFormat="1" applyFont="1" applyBorder="1" applyAlignment="1">
      <alignment horizontal="right"/>
    </xf>
    <xf numFmtId="166" fontId="13" fillId="4" borderId="5" xfId="20" applyNumberFormat="1" applyFont="1" applyFill="1" applyBorder="1" applyAlignment="1">
      <alignment horizontal="right"/>
    </xf>
    <xf numFmtId="0" fontId="13" fillId="0" borderId="41" xfId="21" applyFont="1" applyBorder="1" applyAlignment="1">
      <alignment horizontal="left"/>
    </xf>
    <xf numFmtId="0" fontId="13" fillId="0" borderId="0" xfId="21" applyFont="1" applyAlignment="1">
      <alignment horizontal="center"/>
    </xf>
    <xf numFmtId="0" fontId="13" fillId="0" borderId="8" xfId="21" applyFont="1" applyBorder="1"/>
    <xf numFmtId="3" fontId="13" fillId="0" borderId="41" xfId="21" applyNumberFormat="1" applyFont="1" applyBorder="1" applyAlignment="1">
      <alignment horizontal="left"/>
    </xf>
    <xf numFmtId="3" fontId="13" fillId="0" borderId="8" xfId="21" applyNumberFormat="1" applyFont="1" applyBorder="1" applyAlignment="1">
      <alignment horizontal="right"/>
    </xf>
    <xf numFmtId="182" fontId="10" fillId="2" borderId="58" xfId="20" applyNumberFormat="1" applyFont="1" applyFill="1" applyBorder="1" applyAlignment="1">
      <alignment horizontal="center"/>
    </xf>
    <xf numFmtId="182" fontId="10" fillId="4" borderId="58" xfId="20" applyNumberFormat="1" applyFont="1" applyFill="1" applyBorder="1" applyAlignment="1">
      <alignment horizontal="center"/>
    </xf>
    <xf numFmtId="0" fontId="26" fillId="0" borderId="4" xfId="8" applyFont="1" applyBorder="1" applyAlignment="1">
      <alignment horizontal="centerContinuous" vertical="top"/>
    </xf>
    <xf numFmtId="0" fontId="26" fillId="0" borderId="4" xfId="8" applyFont="1" applyBorder="1" applyAlignment="1">
      <alignment horizontal="center" vertical="top"/>
    </xf>
    <xf numFmtId="0" fontId="26" fillId="0" borderId="6" xfId="8" applyFont="1" applyBorder="1" applyAlignment="1">
      <alignment horizontal="centerContinuous" vertical="top"/>
    </xf>
    <xf numFmtId="182" fontId="10" fillId="0" borderId="5" xfId="20" applyNumberFormat="1" applyFont="1" applyBorder="1" applyAlignment="1">
      <alignment horizontal="center" vertical="center"/>
    </xf>
    <xf numFmtId="182" fontId="10" fillId="2" borderId="5" xfId="20" applyNumberFormat="1" applyFont="1" applyFill="1" applyBorder="1" applyAlignment="1">
      <alignment horizontal="center" vertical="center"/>
    </xf>
    <xf numFmtId="182" fontId="10" fillId="2" borderId="41" xfId="20" applyNumberFormat="1" applyFont="1" applyFill="1" applyBorder="1" applyAlignment="1">
      <alignment horizontal="center" vertical="center"/>
    </xf>
    <xf numFmtId="182" fontId="10" fillId="4" borderId="41" xfId="20" applyNumberFormat="1" applyFont="1" applyFill="1" applyBorder="1" applyAlignment="1">
      <alignment horizontal="center" vertical="center"/>
    </xf>
    <xf numFmtId="182" fontId="10" fillId="0" borderId="1" xfId="20" applyNumberFormat="1" applyFont="1" applyBorder="1" applyAlignment="1">
      <alignment horizontal="center" vertical="center"/>
    </xf>
    <xf numFmtId="182" fontId="10" fillId="2" borderId="1" xfId="20" applyNumberFormat="1" applyFont="1" applyFill="1" applyBorder="1" applyAlignment="1">
      <alignment horizontal="center"/>
    </xf>
    <xf numFmtId="182" fontId="10" fillId="2" borderId="41" xfId="20" applyNumberFormat="1" applyFont="1" applyFill="1" applyBorder="1" applyAlignment="1">
      <alignment horizontal="center"/>
    </xf>
    <xf numFmtId="182" fontId="10" fillId="4" borderId="41" xfId="20" applyNumberFormat="1" applyFont="1" applyFill="1" applyBorder="1" applyAlignment="1">
      <alignment horizontal="center"/>
    </xf>
    <xf numFmtId="0" fontId="26" fillId="0" borderId="0" xfId="8" quotePrefix="1" applyFont="1" applyAlignment="1">
      <alignment horizontal="center"/>
    </xf>
    <xf numFmtId="0" fontId="13" fillId="0" borderId="8" xfId="8" applyFont="1" applyBorder="1"/>
    <xf numFmtId="0" fontId="10" fillId="0" borderId="2" xfId="8" applyFont="1" applyBorder="1" applyAlignment="1">
      <alignment vertical="center"/>
    </xf>
    <xf numFmtId="0" fontId="10" fillId="0" borderId="2" xfId="8" applyFont="1" applyBorder="1" applyAlignment="1">
      <alignment horizontal="center" vertical="center"/>
    </xf>
    <xf numFmtId="0" fontId="10" fillId="0" borderId="7" xfId="8" applyFont="1" applyBorder="1" applyAlignment="1">
      <alignment vertical="center"/>
    </xf>
    <xf numFmtId="0" fontId="6" fillId="0" borderId="0" xfId="8" applyFont="1" applyAlignment="1">
      <alignment horizontal="center"/>
    </xf>
    <xf numFmtId="0" fontId="13" fillId="0" borderId="0" xfId="8" quotePrefix="1" applyFont="1"/>
    <xf numFmtId="0" fontId="9" fillId="0" borderId="0" xfId="8" quotePrefix="1" applyFont="1"/>
    <xf numFmtId="0" fontId="5" fillId="0" borderId="0" xfId="8" applyFont="1"/>
    <xf numFmtId="0" fontId="13" fillId="0" borderId="26" xfId="8" applyFont="1" applyBorder="1"/>
    <xf numFmtId="166" fontId="10" fillId="0" borderId="0" xfId="8" applyNumberFormat="1" applyFont="1"/>
    <xf numFmtId="0" fontId="10" fillId="0" borderId="0" xfId="8" applyFont="1" applyAlignment="1">
      <alignment horizontal="center"/>
    </xf>
    <xf numFmtId="0" fontId="27" fillId="0" borderId="0" xfId="8" quotePrefix="1" applyFont="1" applyAlignment="1">
      <alignment horizontal="center"/>
    </xf>
    <xf numFmtId="182" fontId="10" fillId="0" borderId="0" xfId="8" applyNumberFormat="1" applyFont="1"/>
    <xf numFmtId="3" fontId="26" fillId="0" borderId="0" xfId="8" applyNumberFormat="1" applyFont="1" applyAlignment="1">
      <alignment horizontal="center"/>
    </xf>
    <xf numFmtId="3" fontId="26" fillId="0" borderId="56" xfId="8" applyNumberFormat="1" applyFont="1" applyBorder="1" applyAlignment="1">
      <alignment horizontal="center"/>
    </xf>
    <xf numFmtId="3" fontId="26" fillId="0" borderId="10" xfId="8" applyNumberFormat="1" applyFont="1" applyBorder="1" applyAlignment="1">
      <alignment horizontal="center"/>
    </xf>
    <xf numFmtId="3" fontId="26" fillId="0" borderId="9" xfId="8" applyNumberFormat="1" applyFont="1" applyBorder="1" applyAlignment="1">
      <alignment horizontal="center"/>
    </xf>
    <xf numFmtId="166" fontId="13" fillId="0" borderId="0" xfId="8" applyNumberFormat="1" applyFont="1" applyAlignment="1">
      <alignment horizontal="right"/>
    </xf>
    <xf numFmtId="182" fontId="13" fillId="0" borderId="0" xfId="8" applyNumberFormat="1" applyFont="1" applyAlignment="1">
      <alignment horizontal="center" vertical="center"/>
    </xf>
    <xf numFmtId="182" fontId="13" fillId="0" borderId="0" xfId="8" applyNumberFormat="1" applyFont="1" applyAlignment="1">
      <alignment horizontal="center"/>
    </xf>
    <xf numFmtId="182" fontId="13" fillId="0" borderId="0" xfId="8" applyNumberFormat="1" applyFont="1" applyAlignment="1">
      <alignment horizontal="centerContinuous" vertical="center"/>
    </xf>
    <xf numFmtId="0" fontId="13" fillId="0" borderId="2" xfId="8" applyFont="1" applyBorder="1" applyAlignment="1">
      <alignment vertical="center"/>
    </xf>
    <xf numFmtId="0" fontId="13" fillId="0" borderId="2" xfId="8" applyFont="1" applyBorder="1" applyAlignment="1">
      <alignment horizontal="center" vertical="center"/>
    </xf>
    <xf numFmtId="0" fontId="13" fillId="0" borderId="7" xfId="8" applyFont="1" applyBorder="1" applyAlignment="1">
      <alignment vertical="center"/>
    </xf>
    <xf numFmtId="0" fontId="26" fillId="0" borderId="0" xfId="8" quotePrefix="1" applyFont="1"/>
    <xf numFmtId="0" fontId="4" fillId="0" borderId="0" xfId="8" applyFont="1"/>
    <xf numFmtId="0" fontId="4" fillId="0" borderId="0" xfId="8" applyFont="1" applyAlignment="1">
      <alignment horizontal="center"/>
    </xf>
    <xf numFmtId="166" fontId="4" fillId="0" borderId="0" xfId="8" applyNumberFormat="1" applyFont="1"/>
    <xf numFmtId="0" fontId="12" fillId="0" borderId="0" xfId="8" applyFont="1" applyAlignment="1">
      <alignment horizontal="center"/>
    </xf>
    <xf numFmtId="0" fontId="9" fillId="0" borderId="0" xfId="8" applyFont="1" applyAlignment="1">
      <alignment vertical="center"/>
    </xf>
    <xf numFmtId="166" fontId="9" fillId="0" borderId="11" xfId="20" applyNumberFormat="1" applyFont="1" applyBorder="1" applyAlignment="1">
      <alignment horizontal="right" vertical="center"/>
    </xf>
    <xf numFmtId="166" fontId="9" fillId="4" borderId="11" xfId="20" applyNumberFormat="1" applyFont="1" applyFill="1" applyBorder="1" applyAlignment="1">
      <alignment horizontal="right" vertical="center"/>
    </xf>
    <xf numFmtId="0" fontId="26" fillId="0" borderId="10" xfId="8" applyFont="1" applyBorder="1" applyAlignment="1">
      <alignment vertical="center"/>
    </xf>
    <xf numFmtId="0" fontId="9" fillId="0" borderId="9" xfId="8" applyFont="1" applyBorder="1" applyAlignment="1">
      <alignment vertical="center"/>
    </xf>
    <xf numFmtId="166" fontId="13" fillId="3" borderId="41" xfId="20" applyNumberFormat="1" applyFont="1" applyFill="1" applyBorder="1" applyAlignment="1">
      <alignment horizontal="right"/>
    </xf>
    <xf numFmtId="166" fontId="13" fillId="3" borderId="41" xfId="20" applyNumberFormat="1" applyFont="1" applyFill="1" applyBorder="1" applyAlignment="1">
      <alignment horizontal="center"/>
    </xf>
    <xf numFmtId="166" fontId="13" fillId="4" borderId="41" xfId="20" applyNumberFormat="1" applyFont="1" applyFill="1" applyBorder="1" applyAlignment="1">
      <alignment horizontal="center"/>
    </xf>
    <xf numFmtId="0" fontId="10" fillId="0" borderId="8" xfId="8" applyFont="1" applyBorder="1"/>
    <xf numFmtId="166" fontId="13" fillId="4" borderId="41" xfId="20" applyNumberFormat="1" applyFont="1" applyFill="1" applyBorder="1" applyAlignment="1">
      <alignment horizontal="right"/>
    </xf>
    <xf numFmtId="3" fontId="13" fillId="0" borderId="41" xfId="22" applyNumberFormat="1" applyFont="1" applyBorder="1" applyAlignment="1">
      <alignment horizontal="left"/>
    </xf>
    <xf numFmtId="0" fontId="13" fillId="0" borderId="0" xfId="22" applyFont="1" applyAlignment="1">
      <alignment horizontal="center"/>
    </xf>
    <xf numFmtId="0" fontId="10" fillId="0" borderId="7" xfId="8" applyFont="1" applyBorder="1"/>
    <xf numFmtId="0" fontId="10" fillId="3" borderId="3" xfId="20" applyFont="1" applyFill="1" applyBorder="1" applyAlignment="1">
      <alignment horizontal="center" vertical="center"/>
    </xf>
    <xf numFmtId="0" fontId="10" fillId="3" borderId="58" xfId="20" applyFont="1" applyFill="1" applyBorder="1" applyAlignment="1">
      <alignment horizontal="center" vertical="center"/>
    </xf>
    <xf numFmtId="0" fontId="10" fillId="4" borderId="58" xfId="20" applyFont="1" applyFill="1" applyBorder="1" applyAlignment="1">
      <alignment horizontal="center" vertical="center"/>
    </xf>
    <xf numFmtId="0" fontId="26" fillId="0" borderId="58" xfId="8" applyFont="1" applyBorder="1"/>
    <xf numFmtId="0" fontId="26" fillId="0" borderId="4" xfId="8" applyFont="1" applyBorder="1" applyAlignment="1">
      <alignment horizontal="center" vertical="center"/>
    </xf>
    <xf numFmtId="0" fontId="26" fillId="0" borderId="4" xfId="8" applyFont="1" applyBorder="1"/>
    <xf numFmtId="0" fontId="9" fillId="0" borderId="6" xfId="8" applyFont="1" applyBorder="1"/>
    <xf numFmtId="0" fontId="10" fillId="3" borderId="1" xfId="20" applyFont="1" applyFill="1" applyBorder="1" applyAlignment="1">
      <alignment horizontal="center" vertical="center" wrapText="1"/>
    </xf>
    <xf numFmtId="0" fontId="10" fillId="3" borderId="57" xfId="20" applyFont="1" applyFill="1" applyBorder="1" applyAlignment="1">
      <alignment horizontal="center" vertical="center" wrapText="1"/>
    </xf>
    <xf numFmtId="0" fontId="10" fillId="4" borderId="57" xfId="20" applyFont="1" applyFill="1" applyBorder="1" applyAlignment="1">
      <alignment horizontal="center" vertical="center" wrapText="1"/>
    </xf>
    <xf numFmtId="0" fontId="26" fillId="0" borderId="41" xfId="8" applyFont="1" applyBorder="1"/>
    <xf numFmtId="0" fontId="9" fillId="0" borderId="8" xfId="8" applyFont="1" applyBorder="1"/>
    <xf numFmtId="0" fontId="10" fillId="0" borderId="57" xfId="8" applyFont="1" applyBorder="1"/>
    <xf numFmtId="0" fontId="10" fillId="0" borderId="2" xfId="8" applyFont="1" applyBorder="1"/>
    <xf numFmtId="0" fontId="10" fillId="0" borderId="2" xfId="8" applyFont="1" applyBorder="1" applyAlignment="1">
      <alignment horizontal="center"/>
    </xf>
    <xf numFmtId="0" fontId="8" fillId="0" borderId="0" xfId="8" applyFont="1"/>
    <xf numFmtId="0" fontId="9" fillId="0" borderId="4" xfId="8" applyFont="1" applyBorder="1" applyAlignment="1">
      <alignment horizontal="centerContinuous"/>
    </xf>
    <xf numFmtId="0" fontId="9" fillId="0" borderId="0" xfId="8" applyFont="1" applyAlignment="1">
      <alignment horizontal="centerContinuous"/>
    </xf>
    <xf numFmtId="0" fontId="8" fillId="0" borderId="0" xfId="8" applyFont="1" applyAlignment="1">
      <alignment horizontal="center"/>
    </xf>
    <xf numFmtId="0" fontId="3" fillId="0" borderId="0" xfId="8" quotePrefix="1" applyFont="1" applyAlignment="1">
      <alignment horizontal="left"/>
    </xf>
    <xf numFmtId="0" fontId="9" fillId="0" borderId="0" xfId="8" quotePrefix="1" applyFont="1" applyAlignment="1">
      <alignment horizontal="left"/>
    </xf>
    <xf numFmtId="0" fontId="36" fillId="0" borderId="0" xfId="6" applyFill="1" applyAlignment="1"/>
    <xf numFmtId="216" fontId="13" fillId="0" borderId="0" xfId="8" applyNumberFormat="1" applyFont="1"/>
    <xf numFmtId="183" fontId="26" fillId="0" borderId="0" xfId="8" applyNumberFormat="1" applyFont="1" applyAlignment="1">
      <alignment horizontal="right" vertical="center"/>
    </xf>
    <xf numFmtId="182" fontId="13" fillId="0" borderId="0" xfId="8" applyNumberFormat="1" applyFont="1" applyAlignment="1">
      <alignment horizontal="right"/>
    </xf>
    <xf numFmtId="0" fontId="12" fillId="0" borderId="3" xfId="8" applyFont="1" applyBorder="1" applyAlignment="1">
      <alignment horizontal="center"/>
    </xf>
    <xf numFmtId="0" fontId="12" fillId="0" borderId="5" xfId="8" applyFont="1" applyBorder="1" applyAlignment="1">
      <alignment horizontal="center"/>
    </xf>
    <xf numFmtId="0" fontId="53" fillId="0" borderId="0" xfId="8" applyFont="1" applyAlignment="1">
      <alignment horizontal="center" vertical="center"/>
    </xf>
    <xf numFmtId="0" fontId="26" fillId="0" borderId="3" xfId="8" applyFont="1" applyBorder="1" applyAlignment="1">
      <alignment horizontal="center"/>
    </xf>
    <xf numFmtId="0" fontId="26" fillId="0" borderId="5" xfId="8" applyFont="1" applyBorder="1" applyAlignment="1">
      <alignment horizontal="center"/>
    </xf>
    <xf numFmtId="0" fontId="26" fillId="0" borderId="0" xfId="8" applyFont="1" applyAlignment="1">
      <alignment horizontal="center" vertical="center"/>
    </xf>
    <xf numFmtId="0" fontId="13" fillId="0" borderId="1" xfId="8" applyFont="1" applyBorder="1"/>
    <xf numFmtId="0" fontId="9" fillId="0" borderId="0" xfId="8" applyFont="1" applyAlignment="1">
      <alignment horizontal="center"/>
    </xf>
    <xf numFmtId="0" fontId="56" fillId="0" borderId="0" xfId="24" applyFont="1">
      <alignment horizontal="left" vertical="top" wrapText="1"/>
    </xf>
    <xf numFmtId="0" fontId="57" fillId="0" borderId="0" xfId="24" applyFont="1">
      <alignment horizontal="left" vertical="top" wrapText="1"/>
    </xf>
    <xf numFmtId="0" fontId="58" fillId="0" borderId="4" xfId="24" applyFont="1" applyBorder="1">
      <alignment horizontal="left" vertical="top" wrapText="1"/>
    </xf>
    <xf numFmtId="0" fontId="57" fillId="0" borderId="4" xfId="24" applyFont="1" applyBorder="1">
      <alignment horizontal="left" vertical="top" wrapText="1"/>
    </xf>
    <xf numFmtId="0" fontId="58" fillId="0" borderId="8" xfId="24" applyFont="1" applyBorder="1" applyAlignment="1">
      <alignment horizontal="center"/>
    </xf>
    <xf numFmtId="1" fontId="58" fillId="0" borderId="11" xfId="24" applyNumberFormat="1" applyFont="1" applyBorder="1" applyAlignment="1">
      <alignment horizontal="center"/>
    </xf>
    <xf numFmtId="0" fontId="58" fillId="0" borderId="8" xfId="24" quotePrefix="1" applyFont="1" applyBorder="1" applyAlignment="1">
      <alignment horizontal="left"/>
    </xf>
    <xf numFmtId="3" fontId="58" fillId="0" borderId="5" xfId="24" applyNumberFormat="1" applyFont="1" applyBorder="1" applyAlignment="1">
      <alignment horizontal="center"/>
    </xf>
    <xf numFmtId="3" fontId="58" fillId="0" borderId="8" xfId="24" quotePrefix="1" applyNumberFormat="1" applyFont="1" applyBorder="1" applyAlignment="1">
      <alignment horizontal="left"/>
    </xf>
    <xf numFmtId="0" fontId="58" fillId="0" borderId="8" xfId="24" quotePrefix="1" applyFont="1" applyBorder="1" applyAlignment="1">
      <alignment horizontal="left" wrapText="1"/>
    </xf>
    <xf numFmtId="0" fontId="57" fillId="0" borderId="41" xfId="24" applyFont="1" applyBorder="1">
      <alignment horizontal="left" vertical="top" wrapText="1"/>
    </xf>
    <xf numFmtId="0" fontId="60" fillId="0" borderId="8" xfId="24" applyFont="1" applyBorder="1" applyAlignment="1"/>
    <xf numFmtId="0" fontId="60" fillId="0" borderId="8" xfId="24" applyFont="1" applyBorder="1" applyAlignment="1">
      <alignment horizontal="left"/>
    </xf>
    <xf numFmtId="3" fontId="60" fillId="0" borderId="8" xfId="24" applyNumberFormat="1" applyFont="1" applyBorder="1" applyAlignment="1">
      <alignment horizontal="left"/>
    </xf>
    <xf numFmtId="0" fontId="60" fillId="0" borderId="6" xfId="24" applyFont="1" applyBorder="1" applyAlignment="1">
      <alignment horizontal="left"/>
    </xf>
    <xf numFmtId="3" fontId="58" fillId="0" borderId="3" xfId="24" applyNumberFormat="1" applyFont="1" applyBorder="1" applyAlignment="1">
      <alignment horizontal="center"/>
    </xf>
    <xf numFmtId="0" fontId="58" fillId="0" borderId="0" xfId="24" applyFont="1" applyAlignment="1">
      <alignment horizontal="left"/>
    </xf>
    <xf numFmtId="164" fontId="57" fillId="0" borderId="0" xfId="24" applyNumberFormat="1" applyFont="1">
      <alignment horizontal="left" vertical="top" wrapText="1"/>
    </xf>
    <xf numFmtId="0" fontId="61" fillId="0" borderId="0" xfId="24" applyFont="1" applyAlignment="1">
      <alignment wrapText="1"/>
    </xf>
    <xf numFmtId="0" fontId="58" fillId="0" borderId="1" xfId="24" applyFont="1" applyBorder="1">
      <alignment horizontal="left" vertical="top" wrapText="1"/>
    </xf>
    <xf numFmtId="0" fontId="58" fillId="0" borderId="5" xfId="24" applyFont="1" applyBorder="1">
      <alignment horizontal="left" vertical="top" wrapText="1"/>
    </xf>
    <xf numFmtId="1" fontId="60" fillId="0" borderId="2" xfId="24" applyNumberFormat="1" applyFont="1" applyBorder="1" applyAlignment="1">
      <alignment horizontal="center" vertical="center"/>
    </xf>
    <xf numFmtId="1" fontId="60" fillId="0" borderId="57" xfId="24" applyNumberFormat="1" applyFont="1" applyBorder="1" applyAlignment="1">
      <alignment horizontal="center" vertical="center"/>
    </xf>
    <xf numFmtId="0" fontId="58" fillId="0" borderId="5" xfId="24" applyFont="1" applyBorder="1" applyAlignment="1">
      <alignment horizontal="left"/>
    </xf>
    <xf numFmtId="0" fontId="60" fillId="0" borderId="5" xfId="24" applyFont="1" applyBorder="1" applyAlignment="1">
      <alignment horizontal="left"/>
    </xf>
    <xf numFmtId="217" fontId="60" fillId="0" borderId="41" xfId="24" applyNumberFormat="1" applyFont="1" applyBorder="1" applyAlignment="1">
      <alignment horizontal="center"/>
    </xf>
    <xf numFmtId="0" fontId="62" fillId="0" borderId="5" xfId="24" applyFont="1" applyBorder="1" applyAlignment="1">
      <alignment horizontal="left"/>
    </xf>
    <xf numFmtId="0" fontId="63" fillId="0" borderId="0" xfId="24" applyFont="1">
      <alignment horizontal="left" vertical="top" wrapText="1"/>
    </xf>
    <xf numFmtId="0" fontId="60" fillId="0" borderId="5" xfId="24" quotePrefix="1" applyFont="1" applyBorder="1" applyAlignment="1">
      <alignment horizontal="left"/>
    </xf>
    <xf numFmtId="0" fontId="60" fillId="0" borderId="5" xfId="24" applyFont="1" applyBorder="1" applyAlignment="1">
      <alignment horizontal="center"/>
    </xf>
    <xf numFmtId="0" fontId="60" fillId="0" borderId="3" xfId="24" applyFont="1" applyBorder="1" applyAlignment="1">
      <alignment horizontal="left"/>
    </xf>
    <xf numFmtId="0" fontId="61" fillId="0" borderId="0" xfId="24" applyFont="1" applyAlignment="1">
      <alignment horizontal="left" wrapText="1"/>
    </xf>
    <xf numFmtId="0" fontId="58" fillId="0" borderId="0" xfId="24" applyFont="1">
      <alignment horizontal="left" vertical="top" wrapText="1"/>
    </xf>
    <xf numFmtId="0" fontId="58" fillId="0" borderId="0" xfId="24" applyFont="1" applyAlignment="1">
      <alignment horizontal="center" vertical="top"/>
    </xf>
    <xf numFmtId="0" fontId="58" fillId="0" borderId="1" xfId="24" applyFont="1" applyBorder="1" applyAlignment="1">
      <alignment horizontal="center"/>
    </xf>
    <xf numFmtId="0" fontId="58" fillId="0" borderId="5" xfId="24" quotePrefix="1" applyFont="1" applyBorder="1" applyAlignment="1">
      <alignment horizontal="left" wrapText="1"/>
    </xf>
    <xf numFmtId="0" fontId="58" fillId="0" borderId="5" xfId="24" quotePrefix="1" applyFont="1" applyBorder="1" applyAlignment="1">
      <alignment horizontal="left"/>
    </xf>
    <xf numFmtId="0" fontId="60" fillId="0" borderId="5" xfId="24" quotePrefix="1" applyFont="1" applyBorder="1" applyAlignment="1">
      <alignment horizontal="left" wrapText="1"/>
    </xf>
    <xf numFmtId="0" fontId="58" fillId="0" borderId="5" xfId="24" quotePrefix="1" applyFont="1" applyBorder="1" applyAlignment="1">
      <alignment wrapText="1"/>
    </xf>
    <xf numFmtId="0" fontId="58" fillId="0" borderId="5" xfId="24" applyFont="1" applyBorder="1" applyAlignment="1">
      <alignment wrapText="1"/>
    </xf>
    <xf numFmtId="0" fontId="58" fillId="0" borderId="5" xfId="24" applyFont="1" applyBorder="1" applyAlignment="1">
      <alignment horizontal="left" wrapText="1"/>
    </xf>
    <xf numFmtId="0" fontId="58" fillId="0" borderId="11" xfId="24" quotePrefix="1" applyFont="1" applyBorder="1" applyAlignment="1">
      <alignment horizontal="left"/>
    </xf>
    <xf numFmtId="0" fontId="58" fillId="0" borderId="11" xfId="24" applyFont="1" applyBorder="1" applyAlignment="1">
      <alignment horizontal="left"/>
    </xf>
    <xf numFmtId="0" fontId="60" fillId="0" borderId="0" xfId="24" quotePrefix="1" applyFont="1" applyAlignment="1">
      <alignment horizontal="left"/>
    </xf>
    <xf numFmtId="0" fontId="58" fillId="5" borderId="1" xfId="24" applyFont="1" applyFill="1" applyBorder="1" applyAlignment="1">
      <alignment horizontal="left" wrapText="1"/>
    </xf>
    <xf numFmtId="0" fontId="58" fillId="5" borderId="5" xfId="24" applyFont="1" applyFill="1" applyBorder="1" applyAlignment="1">
      <alignment horizontal="left" wrapText="1"/>
    </xf>
    <xf numFmtId="0" fontId="58" fillId="5" borderId="3" xfId="24" applyFont="1" applyFill="1" applyBorder="1" applyAlignment="1">
      <alignment horizontal="left" wrapText="1"/>
    </xf>
    <xf numFmtId="0" fontId="58" fillId="0" borderId="0" xfId="24" applyFont="1" applyAlignment="1">
      <alignment horizontal="left" wrapText="1"/>
    </xf>
    <xf numFmtId="0" fontId="58" fillId="0" borderId="0" xfId="24" applyFont="1" applyAlignment="1">
      <alignment horizontal="justify" wrapText="1"/>
    </xf>
    <xf numFmtId="0" fontId="60" fillId="0" borderId="0" xfId="24" applyFont="1">
      <alignment horizontal="left" vertical="top" wrapText="1"/>
    </xf>
    <xf numFmtId="0" fontId="12" fillId="0" borderId="0" xfId="24" applyFont="1">
      <alignment horizontal="left" vertical="top" wrapText="1"/>
    </xf>
    <xf numFmtId="0" fontId="50" fillId="0" borderId="0" xfId="24" quotePrefix="1" applyFont="1" applyAlignment="1">
      <alignment horizontal="left"/>
    </xf>
    <xf numFmtId="0" fontId="64" fillId="0" borderId="0" xfId="24" applyFont="1">
      <alignment horizontal="left" vertical="top" wrapText="1"/>
    </xf>
    <xf numFmtId="0" fontId="12" fillId="0" borderId="0" xfId="24" applyFont="1" applyAlignment="1">
      <alignment horizontal="right" wrapText="1"/>
    </xf>
    <xf numFmtId="0" fontId="50" fillId="0" borderId="1" xfId="24" applyFont="1" applyBorder="1" applyAlignment="1">
      <alignment horizontal="center"/>
    </xf>
    <xf numFmtId="0" fontId="12" fillId="0" borderId="0" xfId="24" applyFont="1" applyAlignment="1">
      <alignment horizontal="left" vertical="top"/>
    </xf>
    <xf numFmtId="0" fontId="12" fillId="0" borderId="0" xfId="24" applyFont="1" applyAlignment="1"/>
    <xf numFmtId="0" fontId="12" fillId="0" borderId="0" xfId="24" quotePrefix="1" applyFont="1" applyAlignment="1">
      <alignment horizontal="left"/>
    </xf>
    <xf numFmtId="0" fontId="58" fillId="0" borderId="0" xfId="24" quotePrefix="1" applyFont="1" applyAlignment="1">
      <alignment vertical="center"/>
    </xf>
    <xf numFmtId="0" fontId="58" fillId="0" borderId="10" xfId="24" applyFont="1" applyBorder="1" applyAlignment="1">
      <alignment horizontal="right" wrapText="1"/>
    </xf>
    <xf numFmtId="0" fontId="58" fillId="0" borderId="56" xfId="24" applyFont="1" applyBorder="1" applyAlignment="1">
      <alignment horizontal="right" wrapText="1"/>
    </xf>
    <xf numFmtId="218" fontId="58" fillId="0" borderId="2" xfId="24" applyNumberFormat="1" applyFont="1" applyBorder="1" applyAlignment="1">
      <alignment horizontal="right"/>
    </xf>
    <xf numFmtId="218" fontId="58" fillId="0" borderId="57" xfId="24" applyNumberFormat="1" applyFont="1" applyBorder="1" applyAlignment="1">
      <alignment horizontal="right"/>
    </xf>
    <xf numFmtId="219" fontId="60" fillId="0" borderId="0" xfId="24" applyNumberFormat="1" applyFont="1" applyAlignment="1">
      <alignment horizontal="right"/>
    </xf>
    <xf numFmtId="218" fontId="60" fillId="0" borderId="0" xfId="24" applyNumberFormat="1" applyFont="1" applyAlignment="1">
      <alignment horizontal="right"/>
    </xf>
    <xf numFmtId="218" fontId="60" fillId="0" borderId="41" xfId="24" applyNumberFormat="1" applyFont="1" applyBorder="1" applyAlignment="1">
      <alignment horizontal="right"/>
    </xf>
    <xf numFmtId="218" fontId="58" fillId="0" borderId="0" xfId="24" applyNumberFormat="1" applyFont="1" applyAlignment="1">
      <alignment horizontal="right"/>
    </xf>
    <xf numFmtId="218" fontId="58" fillId="0" borderId="41" xfId="24" applyNumberFormat="1" applyFont="1" applyBorder="1" applyAlignment="1">
      <alignment horizontal="right"/>
    </xf>
    <xf numFmtId="218" fontId="58" fillId="0" borderId="10" xfId="24" applyNumberFormat="1" applyFont="1" applyBorder="1" applyAlignment="1">
      <alignment horizontal="right"/>
    </xf>
    <xf numFmtId="218" fontId="58" fillId="0" borderId="56" xfId="24" applyNumberFormat="1" applyFont="1" applyBorder="1" applyAlignment="1">
      <alignment horizontal="right"/>
    </xf>
    <xf numFmtId="0" fontId="58" fillId="0" borderId="41" xfId="24" applyFont="1" applyBorder="1">
      <alignment horizontal="left" vertical="top" wrapText="1"/>
    </xf>
    <xf numFmtId="218" fontId="58" fillId="5" borderId="2" xfId="24" applyNumberFormat="1" applyFont="1" applyFill="1" applyBorder="1" applyAlignment="1">
      <alignment horizontal="right"/>
    </xf>
    <xf numFmtId="218" fontId="58" fillId="5" borderId="57" xfId="24" applyNumberFormat="1" applyFont="1" applyFill="1" applyBorder="1" applyAlignment="1">
      <alignment horizontal="right"/>
    </xf>
    <xf numFmtId="218" fontId="58" fillId="5" borderId="0" xfId="24" applyNumberFormat="1" applyFont="1" applyFill="1" applyAlignment="1">
      <alignment horizontal="right"/>
    </xf>
    <xf numFmtId="218" fontId="58" fillId="5" borderId="41" xfId="24" applyNumberFormat="1" applyFont="1" applyFill="1" applyBorder="1" applyAlignment="1">
      <alignment horizontal="right"/>
    </xf>
    <xf numFmtId="218" fontId="58" fillId="5" borderId="4" xfId="24" applyNumberFormat="1" applyFont="1" applyFill="1" applyBorder="1" applyAlignment="1">
      <alignment horizontal="right"/>
    </xf>
    <xf numFmtId="218" fontId="58" fillId="5" borderId="58" xfId="24" applyNumberFormat="1" applyFont="1" applyFill="1" applyBorder="1" applyAlignment="1">
      <alignment horizontal="right"/>
    </xf>
    <xf numFmtId="0" fontId="44" fillId="0" borderId="0" xfId="24" applyFont="1">
      <alignment horizontal="left" vertical="top" wrapText="1"/>
    </xf>
    <xf numFmtId="0" fontId="66" fillId="0" borderId="0" xfId="25" quotePrefix="1" applyFont="1" applyAlignment="1">
      <alignment horizontal="left" vertical="center"/>
    </xf>
    <xf numFmtId="0" fontId="66" fillId="0" borderId="0" xfId="24" quotePrefix="1" applyFont="1" applyAlignment="1">
      <alignment vertical="center"/>
    </xf>
    <xf numFmtId="0" fontId="66" fillId="0" borderId="0" xfId="24" applyFont="1">
      <alignment horizontal="left" vertical="top" wrapText="1"/>
    </xf>
    <xf numFmtId="0" fontId="66" fillId="0" borderId="1" xfId="24" applyFont="1" applyBorder="1" applyAlignment="1">
      <alignment horizontal="center"/>
    </xf>
    <xf numFmtId="0" fontId="66" fillId="0" borderId="10" xfId="24" applyFont="1" applyBorder="1" applyAlignment="1">
      <alignment horizontal="right" indent="1"/>
    </xf>
    <xf numFmtId="0" fontId="66" fillId="0" borderId="56" xfId="24" applyFont="1" applyBorder="1" applyAlignment="1">
      <alignment horizontal="right" indent="1"/>
    </xf>
    <xf numFmtId="220" fontId="66" fillId="0" borderId="10" xfId="24" applyNumberFormat="1" applyFont="1" applyBorder="1" applyAlignment="1">
      <alignment horizontal="center" wrapText="1"/>
    </xf>
    <xf numFmtId="220" fontId="66" fillId="0" borderId="56" xfId="24" applyNumberFormat="1" applyFont="1" applyBorder="1" applyAlignment="1">
      <alignment horizontal="center" wrapText="1"/>
    </xf>
    <xf numFmtId="0" fontId="58" fillId="0" borderId="3" xfId="24" applyFont="1" applyBorder="1" applyAlignment="1">
      <alignment horizontal="left"/>
    </xf>
    <xf numFmtId="0" fontId="58" fillId="0" borderId="9" xfId="24" applyFont="1" applyBorder="1" applyAlignment="1">
      <alignment horizontal="left"/>
    </xf>
    <xf numFmtId="0" fontId="66" fillId="0" borderId="2" xfId="24" applyFont="1" applyBorder="1">
      <alignment horizontal="left" vertical="top" wrapText="1"/>
    </xf>
    <xf numFmtId="0" fontId="58" fillId="5" borderId="11" xfId="24" applyFont="1" applyFill="1" applyBorder="1" applyAlignment="1">
      <alignment horizontal="left" wrapText="1"/>
    </xf>
    <xf numFmtId="220" fontId="66" fillId="5" borderId="10" xfId="24" applyNumberFormat="1" applyFont="1" applyFill="1" applyBorder="1" applyAlignment="1">
      <alignment horizontal="center" wrapText="1"/>
    </xf>
    <xf numFmtId="220" fontId="66" fillId="5" borderId="56" xfId="24" applyNumberFormat="1" applyFont="1" applyFill="1" applyBorder="1" applyAlignment="1">
      <alignment horizontal="center" wrapText="1"/>
    </xf>
    <xf numFmtId="0" fontId="66" fillId="0" borderId="0" xfId="24" applyFont="1" applyAlignment="1">
      <alignment horizontal="left"/>
    </xf>
    <xf numFmtId="0" fontId="68" fillId="0" borderId="0" xfId="24" applyFont="1" applyAlignment="1">
      <alignment horizontal="left"/>
    </xf>
    <xf numFmtId="0" fontId="50" fillId="0" borderId="0" xfId="24" applyFont="1">
      <alignment horizontal="left" vertical="top" wrapText="1"/>
    </xf>
    <xf numFmtId="0" fontId="41" fillId="0" borderId="0" xfId="24">
      <alignment horizontal="left" vertical="top" wrapText="1"/>
    </xf>
    <xf numFmtId="0" fontId="61" fillId="0" borderId="0" xfId="24" applyFont="1" applyAlignment="1">
      <alignment horizontal="right" wrapText="1"/>
    </xf>
    <xf numFmtId="0" fontId="66" fillId="0" borderId="1" xfId="24" applyFont="1" applyBorder="1">
      <alignment horizontal="left" vertical="top" wrapText="1"/>
    </xf>
    <xf numFmtId="0" fontId="66" fillId="0" borderId="5" xfId="24" applyFont="1" applyBorder="1" applyAlignment="1">
      <alignment horizontal="left"/>
    </xf>
    <xf numFmtId="0" fontId="44" fillId="0" borderId="5" xfId="24" applyFont="1" applyBorder="1" applyAlignment="1">
      <alignment horizontal="left"/>
    </xf>
    <xf numFmtId="0" fontId="69" fillId="0" borderId="5" xfId="24" applyFont="1" applyBorder="1" applyAlignment="1">
      <alignment horizontal="left"/>
    </xf>
    <xf numFmtId="0" fontId="43" fillId="0" borderId="0" xfId="24" applyFont="1">
      <alignment horizontal="left" vertical="top" wrapText="1"/>
    </xf>
    <xf numFmtId="0" fontId="26" fillId="0" borderId="0" xfId="24" applyFont="1">
      <alignment horizontal="left" vertical="top" wrapText="1"/>
    </xf>
    <xf numFmtId="0" fontId="44" fillId="0" borderId="5" xfId="24" quotePrefix="1" applyFont="1" applyBorder="1" applyAlignment="1">
      <alignment horizontal="left"/>
    </xf>
    <xf numFmtId="0" fontId="69" fillId="0" borderId="5" xfId="24" applyFont="1" applyBorder="1" applyAlignment="1">
      <alignment horizontal="left" indent="7"/>
    </xf>
    <xf numFmtId="0" fontId="66" fillId="0" borderId="11" xfId="24" applyFont="1" applyBorder="1" applyAlignment="1">
      <alignment horizontal="left" wrapText="1"/>
    </xf>
    <xf numFmtId="0" fontId="66" fillId="0" borderId="2" xfId="24" quotePrefix="1" applyFont="1" applyBorder="1" applyAlignment="1">
      <alignment wrapText="1"/>
    </xf>
    <xf numFmtId="0" fontId="41" fillId="0" borderId="2" xfId="24" applyBorder="1">
      <alignment horizontal="left" vertical="top" wrapText="1"/>
    </xf>
    <xf numFmtId="0" fontId="72" fillId="0" borderId="0" xfId="24" applyFont="1">
      <alignment horizontal="left" vertical="top" wrapText="1"/>
    </xf>
    <xf numFmtId="218" fontId="44" fillId="0" borderId="0" xfId="24" applyNumberFormat="1" applyFont="1" applyAlignment="1">
      <alignment horizontal="right"/>
    </xf>
    <xf numFmtId="166" fontId="44" fillId="0" borderId="5" xfId="24" applyNumberFormat="1" applyFont="1" applyBorder="1" applyAlignment="1">
      <alignment wrapText="1"/>
    </xf>
    <xf numFmtId="0" fontId="44" fillId="0" borderId="3" xfId="24" quotePrefix="1" applyFont="1" applyBorder="1" applyAlignment="1">
      <alignment horizontal="left"/>
    </xf>
    <xf numFmtId="0" fontId="44" fillId="0" borderId="0" xfId="24" quotePrefix="1" applyFont="1" applyAlignment="1">
      <alignment horizontal="left"/>
    </xf>
    <xf numFmtId="0" fontId="58" fillId="0" borderId="0" xfId="24" applyFont="1" applyAlignment="1">
      <alignment horizontal="right" wrapText="1"/>
    </xf>
    <xf numFmtId="0" fontId="66" fillId="0" borderId="1" xfId="24" applyFont="1" applyBorder="1" applyAlignment="1">
      <alignment horizontal="center" vertical="center"/>
    </xf>
    <xf numFmtId="0" fontId="66" fillId="0" borderId="10" xfId="24" applyFont="1" applyBorder="1" applyAlignment="1">
      <alignment horizontal="center"/>
    </xf>
    <xf numFmtId="0" fontId="66" fillId="0" borderId="56" xfId="24" applyFont="1" applyBorder="1" applyAlignment="1">
      <alignment horizontal="center"/>
    </xf>
    <xf numFmtId="0" fontId="66" fillId="0" borderId="0" xfId="24" applyFont="1" applyAlignment="1">
      <alignment horizontal="center" vertical="center"/>
    </xf>
    <xf numFmtId="0" fontId="69" fillId="0" borderId="5" xfId="24" quotePrefix="1" applyFont="1" applyBorder="1" applyAlignment="1">
      <alignment horizontal="left"/>
    </xf>
    <xf numFmtId="0" fontId="66" fillId="0" borderId="5" xfId="24" quotePrefix="1" applyFont="1" applyBorder="1" applyAlignment="1">
      <alignment horizontal="left" wrapText="1"/>
    </xf>
    <xf numFmtId="0" fontId="66" fillId="0" borderId="11" xfId="24" applyFont="1" applyBorder="1" applyAlignment="1">
      <alignment wrapText="1"/>
    </xf>
    <xf numFmtId="0" fontId="66" fillId="0" borderId="0" xfId="24" applyFont="1" applyAlignment="1">
      <alignment vertical="center"/>
    </xf>
    <xf numFmtId="0" fontId="66" fillId="0" borderId="0" xfId="24" applyFont="1" applyAlignment="1">
      <alignment horizontal="right" vertical="center"/>
    </xf>
    <xf numFmtId="0" fontId="66" fillId="0" borderId="2" xfId="24" applyFont="1" applyBorder="1" applyAlignment="1">
      <alignment horizontal="right" vertical="center"/>
    </xf>
    <xf numFmtId="0" fontId="66" fillId="0" borderId="41" xfId="24" applyFont="1" applyBorder="1" applyAlignment="1">
      <alignment horizontal="right" vertical="center"/>
    </xf>
    <xf numFmtId="0" fontId="44" fillId="0" borderId="5" xfId="24" applyFont="1" applyBorder="1" applyAlignment="1">
      <alignment horizontal="center" wrapText="1"/>
    </xf>
    <xf numFmtId="0" fontId="66" fillId="0" borderId="5" xfId="24" quotePrefix="1" applyFont="1" applyBorder="1" applyAlignment="1">
      <alignment horizontal="left"/>
    </xf>
    <xf numFmtId="0" fontId="44" fillId="0" borderId="5" xfId="24" applyFont="1" applyBorder="1" applyAlignment="1">
      <alignment horizontal="center"/>
    </xf>
    <xf numFmtId="0" fontId="44" fillId="0" borderId="5" xfId="24" applyFont="1" applyBorder="1" applyAlignment="1">
      <alignment wrapText="1"/>
    </xf>
    <xf numFmtId="0" fontId="60" fillId="0" borderId="5" xfId="24" applyFont="1" applyBorder="1" applyAlignment="1">
      <alignment wrapText="1"/>
    </xf>
    <xf numFmtId="0" fontId="60" fillId="0" borderId="3" xfId="24" applyFont="1" applyBorder="1" applyAlignment="1">
      <alignment wrapText="1"/>
    </xf>
    <xf numFmtId="3" fontId="66" fillId="0" borderId="11" xfId="24" quotePrefix="1" applyNumberFormat="1" applyFont="1" applyBorder="1" applyAlignment="1">
      <alignment horizontal="left"/>
    </xf>
    <xf numFmtId="0" fontId="66" fillId="0" borderId="0" xfId="24" applyFont="1" applyAlignment="1">
      <alignment horizontal="left" wrapText="1"/>
    </xf>
    <xf numFmtId="0" fontId="66" fillId="0" borderId="0" xfId="24" quotePrefix="1" applyFont="1" applyAlignment="1">
      <alignment wrapText="1"/>
    </xf>
    <xf numFmtId="0" fontId="68" fillId="0" borderId="0" xfId="24" applyFont="1">
      <alignment horizontal="left" vertical="top" wrapText="1"/>
    </xf>
    <xf numFmtId="0" fontId="68" fillId="0" borderId="0" xfId="24" applyFont="1" applyAlignment="1"/>
    <xf numFmtId="0" fontId="73" fillId="0" borderId="0" xfId="24" applyFont="1" applyAlignment="1">
      <alignment horizontal="left" wrapText="1"/>
    </xf>
    <xf numFmtId="0" fontId="74" fillId="0" borderId="0" xfId="24" quotePrefix="1" applyFont="1" applyAlignment="1">
      <alignment vertical="center"/>
    </xf>
    <xf numFmtId="0" fontId="75" fillId="0" borderId="0" xfId="24" applyFont="1">
      <alignment horizontal="left" vertical="top" wrapText="1"/>
    </xf>
    <xf numFmtId="0" fontId="44" fillId="0" borderId="1" xfId="24" applyFont="1" applyBorder="1" applyAlignment="1">
      <alignment horizontal="left" wrapText="1"/>
    </xf>
    <xf numFmtId="0" fontId="44" fillId="0" borderId="0" xfId="24" applyFont="1" applyAlignment="1">
      <alignment horizontal="left" wrapText="1"/>
    </xf>
    <xf numFmtId="164" fontId="44" fillId="0" borderId="0" xfId="24" applyNumberFormat="1" applyFont="1" applyAlignment="1">
      <alignment horizontal="left" wrapText="1"/>
    </xf>
    <xf numFmtId="2" fontId="44" fillId="0" borderId="0" xfId="24" applyNumberFormat="1" applyFont="1" applyAlignment="1">
      <alignment horizontal="left" wrapText="1"/>
    </xf>
    <xf numFmtId="0" fontId="44" fillId="0" borderId="41" xfId="24" applyFont="1" applyBorder="1" applyAlignment="1">
      <alignment horizontal="left" wrapText="1"/>
    </xf>
    <xf numFmtId="1" fontId="44" fillId="0" borderId="0" xfId="24" applyNumberFormat="1" applyFont="1" applyAlignment="1">
      <alignment horizontal="left" wrapText="1"/>
    </xf>
    <xf numFmtId="1" fontId="44" fillId="0" borderId="58" xfId="24" applyNumberFormat="1" applyFont="1" applyBorder="1" applyAlignment="1">
      <alignment horizontal="left" wrapText="1"/>
    </xf>
    <xf numFmtId="0" fontId="66" fillId="0" borderId="11" xfId="24" applyFont="1" applyBorder="1" applyAlignment="1">
      <alignment horizontal="left"/>
    </xf>
    <xf numFmtId="0" fontId="44" fillId="0" borderId="5" xfId="24" applyFont="1" applyBorder="1" applyAlignment="1">
      <alignment horizontal="left" wrapText="1"/>
    </xf>
    <xf numFmtId="1" fontId="69" fillId="0" borderId="0" xfId="24" applyNumberFormat="1" applyFont="1" applyAlignment="1">
      <alignment horizontal="left" wrapText="1"/>
    </xf>
    <xf numFmtId="164" fontId="69" fillId="0" borderId="0" xfId="24" applyNumberFormat="1" applyFont="1" applyAlignment="1">
      <alignment horizontal="left" wrapText="1"/>
    </xf>
    <xf numFmtId="0" fontId="69" fillId="0" borderId="0" xfId="24" applyFont="1" applyAlignment="1">
      <alignment horizontal="left" wrapText="1"/>
    </xf>
    <xf numFmtId="0" fontId="44" fillId="0" borderId="5" xfId="24" quotePrefix="1" applyFont="1" applyBorder="1" applyAlignment="1">
      <alignment horizontal="left" wrapText="1"/>
    </xf>
    <xf numFmtId="0" fontId="66" fillId="0" borderId="11" xfId="24" applyFont="1" applyBorder="1" applyAlignment="1">
      <alignment horizontal="centerContinuous"/>
    </xf>
    <xf numFmtId="0" fontId="44" fillId="0" borderId="41" xfId="24" applyFont="1" applyBorder="1">
      <alignment horizontal="left" vertical="top" wrapText="1"/>
    </xf>
    <xf numFmtId="177" fontId="44" fillId="0" borderId="0" xfId="24" applyNumberFormat="1" applyFont="1">
      <alignment horizontal="left" vertical="top" wrapText="1"/>
    </xf>
    <xf numFmtId="225" fontId="44" fillId="0" borderId="0" xfId="24" applyNumberFormat="1" applyFont="1">
      <alignment horizontal="left" vertical="top" wrapText="1"/>
    </xf>
    <xf numFmtId="177" fontId="69" fillId="0" borderId="0" xfId="24" applyNumberFormat="1" applyFont="1">
      <alignment horizontal="left" vertical="top" wrapText="1"/>
    </xf>
    <xf numFmtId="0" fontId="69" fillId="0" borderId="0" xfId="24" applyFont="1">
      <alignment horizontal="left" vertical="top" wrapText="1"/>
    </xf>
    <xf numFmtId="0" fontId="66" fillId="0" borderId="0" xfId="24" quotePrefix="1" applyFont="1" applyAlignment="1">
      <alignment horizontal="left" vertical="center"/>
    </xf>
    <xf numFmtId="0" fontId="44" fillId="0" borderId="0" xfId="24" applyFont="1" applyAlignment="1">
      <alignment horizontal="left" vertical="center" wrapText="1"/>
    </xf>
    <xf numFmtId="177" fontId="44" fillId="0" borderId="0" xfId="24" applyNumberFormat="1" applyFont="1" applyAlignment="1">
      <alignment horizontal="left" vertical="center" wrapText="1"/>
    </xf>
    <xf numFmtId="0" fontId="66" fillId="0" borderId="0" xfId="24" applyFont="1" applyAlignment="1">
      <alignment horizontal="left" vertical="top"/>
    </xf>
    <xf numFmtId="0" fontId="60" fillId="0" borderId="41" xfId="24" applyFont="1" applyBorder="1" applyAlignment="1">
      <alignment horizontal="center"/>
    </xf>
    <xf numFmtId="217" fontId="58" fillId="0" borderId="41" xfId="24" applyNumberFormat="1" applyFont="1" applyBorder="1" applyAlignment="1">
      <alignment horizontal="center"/>
    </xf>
    <xf numFmtId="226" fontId="60" fillId="0" borderId="41" xfId="24" applyNumberFormat="1" applyFont="1" applyBorder="1" applyAlignment="1">
      <alignment horizontal="center"/>
    </xf>
    <xf numFmtId="0" fontId="58" fillId="0" borderId="11" xfId="24" applyFont="1" applyBorder="1" applyAlignment="1">
      <alignment horizontal="left" vertical="center"/>
    </xf>
    <xf numFmtId="217" fontId="58" fillId="0" borderId="10" xfId="24" applyNumberFormat="1" applyFont="1" applyBorder="1" applyAlignment="1">
      <alignment horizontal="center" vertical="center"/>
    </xf>
    <xf numFmtId="217" fontId="58" fillId="0" borderId="56" xfId="24" applyNumberFormat="1" applyFont="1" applyBorder="1" applyAlignment="1">
      <alignment horizontal="center" vertical="center"/>
    </xf>
    <xf numFmtId="0" fontId="60" fillId="0" borderId="0" xfId="24" applyFont="1" applyAlignment="1">
      <alignment horizontal="left" vertical="center" wrapText="1"/>
    </xf>
    <xf numFmtId="0" fontId="76" fillId="0" borderId="0" xfId="24" applyFont="1">
      <alignment horizontal="left" vertical="top" wrapText="1"/>
    </xf>
    <xf numFmtId="0" fontId="26" fillId="0" borderId="1" xfId="24" applyFont="1" applyBorder="1" applyAlignment="1">
      <alignment horizontal="left"/>
    </xf>
    <xf numFmtId="0" fontId="13" fillId="0" borderId="3" xfId="24" applyFont="1" applyBorder="1" applyAlignment="1">
      <alignment horizontal="left" vertical="center"/>
    </xf>
    <xf numFmtId="0" fontId="26" fillId="0" borderId="9" xfId="24" applyFont="1" applyBorder="1" applyAlignment="1">
      <alignment horizontal="center"/>
    </xf>
    <xf numFmtId="0" fontId="26" fillId="0" borderId="10" xfId="24" applyFont="1" applyBorder="1" applyAlignment="1">
      <alignment horizontal="center"/>
    </xf>
    <xf numFmtId="0" fontId="26" fillId="0" borderId="56" xfId="24" applyFont="1" applyBorder="1" applyAlignment="1">
      <alignment horizontal="center"/>
    </xf>
    <xf numFmtId="0" fontId="13" fillId="0" borderId="5" xfId="24" applyFont="1" applyBorder="1" applyAlignment="1">
      <alignment horizontal="left"/>
    </xf>
    <xf numFmtId="168" fontId="13" fillId="0" borderId="7" xfId="24" applyNumberFormat="1" applyFont="1" applyBorder="1" applyAlignment="1"/>
    <xf numFmtId="168" fontId="13" fillId="0" borderId="2" xfId="24" applyNumberFormat="1" applyFont="1" applyBorder="1" applyAlignment="1"/>
    <xf numFmtId="168" fontId="13" fillId="0" borderId="57" xfId="24" applyNumberFormat="1" applyFont="1" applyBorder="1" applyAlignment="1"/>
    <xf numFmtId="227" fontId="13" fillId="0" borderId="0" xfId="24" applyNumberFormat="1" applyFont="1" applyAlignment="1">
      <alignment horizontal="center"/>
    </xf>
    <xf numFmtId="168" fontId="13" fillId="0" borderId="0" xfId="24" applyNumberFormat="1" applyFont="1" applyAlignment="1"/>
    <xf numFmtId="168" fontId="13" fillId="0" borderId="41" xfId="24" applyNumberFormat="1" applyFont="1" applyBorder="1" applyAlignment="1"/>
    <xf numFmtId="0" fontId="13" fillId="0" borderId="0" xfId="24" applyFont="1" applyAlignment="1">
      <alignment horizontal="center"/>
    </xf>
    <xf numFmtId="227" fontId="13" fillId="0" borderId="8" xfId="24" applyNumberFormat="1" applyFont="1" applyBorder="1" applyAlignment="1">
      <alignment horizontal="center"/>
    </xf>
    <xf numFmtId="168" fontId="13" fillId="0" borderId="8" xfId="24" applyNumberFormat="1" applyFont="1" applyBorder="1" applyAlignment="1"/>
    <xf numFmtId="0" fontId="13" fillId="0" borderId="5" xfId="24" applyFont="1" applyBorder="1" applyAlignment="1">
      <alignment horizontal="left" wrapText="1"/>
    </xf>
    <xf numFmtId="0" fontId="48" fillId="0" borderId="5" xfId="24" quotePrefix="1" applyFont="1" applyBorder="1" applyAlignment="1">
      <alignment horizontal="left"/>
    </xf>
    <xf numFmtId="168" fontId="48" fillId="0" borderId="8" xfId="24" applyNumberFormat="1" applyFont="1" applyBorder="1" applyAlignment="1"/>
    <xf numFmtId="168" fontId="48" fillId="0" borderId="0" xfId="24" applyNumberFormat="1" applyFont="1" applyAlignment="1"/>
    <xf numFmtId="168" fontId="48" fillId="0" borderId="41" xfId="24" applyNumberFormat="1" applyFont="1" applyBorder="1" applyAlignment="1"/>
    <xf numFmtId="168" fontId="13" fillId="0" borderId="8" xfId="26" applyNumberFormat="1" applyFont="1" applyBorder="1" applyAlignment="1">
      <alignment horizontal="right"/>
    </xf>
    <xf numFmtId="168" fontId="13" fillId="0" borderId="0" xfId="26" applyNumberFormat="1" applyFont="1" applyAlignment="1">
      <alignment horizontal="right"/>
    </xf>
    <xf numFmtId="0" fontId="48" fillId="0" borderId="5" xfId="24" applyFont="1" applyBorder="1" applyAlignment="1">
      <alignment horizontal="left"/>
    </xf>
    <xf numFmtId="227" fontId="13" fillId="0" borderId="41" xfId="24" applyNumberFormat="1" applyFont="1" applyBorder="1" applyAlignment="1">
      <alignment horizontal="center"/>
    </xf>
    <xf numFmtId="168" fontId="13" fillId="0" borderId="8" xfId="24" applyNumberFormat="1" applyFont="1" applyBorder="1" applyAlignment="1">
      <alignment vertical="center"/>
    </xf>
    <xf numFmtId="168" fontId="13" fillId="0" borderId="0" xfId="24" applyNumberFormat="1" applyFont="1" applyAlignment="1">
      <alignment vertical="center"/>
    </xf>
    <xf numFmtId="168" fontId="13" fillId="0" borderId="41" xfId="24" applyNumberFormat="1" applyFont="1" applyBorder="1" applyAlignment="1">
      <alignment vertical="center"/>
    </xf>
    <xf numFmtId="0" fontId="13" fillId="0" borderId="5" xfId="24" quotePrefix="1" applyFont="1" applyBorder="1" applyAlignment="1">
      <alignment horizontal="left" wrapText="1"/>
    </xf>
    <xf numFmtId="168" fontId="13" fillId="0" borderId="58" xfId="24" applyNumberFormat="1" applyFont="1" applyBorder="1" applyAlignment="1">
      <alignment vertical="center"/>
    </xf>
    <xf numFmtId="168" fontId="13" fillId="0" borderId="4" xfId="24" applyNumberFormat="1" applyFont="1" applyBorder="1" applyAlignment="1">
      <alignment vertical="center"/>
    </xf>
    <xf numFmtId="168" fontId="13" fillId="0" borderId="6" xfId="24" applyNumberFormat="1" applyFont="1" applyBorder="1" applyAlignment="1">
      <alignment vertical="center"/>
    </xf>
    <xf numFmtId="0" fontId="26" fillId="0" borderId="11" xfId="24" applyFont="1" applyBorder="1" applyAlignment="1">
      <alignment horizontal="left"/>
    </xf>
    <xf numFmtId="168" fontId="26" fillId="0" borderId="10" xfId="24" applyNumberFormat="1" applyFont="1" applyBorder="1" applyAlignment="1"/>
    <xf numFmtId="168" fontId="26" fillId="0" borderId="56" xfId="24" applyNumberFormat="1" applyFont="1" applyBorder="1" applyAlignment="1"/>
    <xf numFmtId="168" fontId="26" fillId="0" borderId="9" xfId="24" applyNumberFormat="1" applyFont="1" applyBorder="1" applyAlignment="1"/>
    <xf numFmtId="0" fontId="50" fillId="0" borderId="0" xfId="24" applyFont="1" applyAlignment="1">
      <alignment horizontal="left"/>
    </xf>
    <xf numFmtId="168" fontId="77" fillId="0" borderId="0" xfId="24" applyNumberFormat="1" applyFont="1" applyAlignment="1"/>
    <xf numFmtId="168" fontId="41" fillId="0" borderId="0" xfId="24" applyNumberFormat="1">
      <alignment horizontal="left" vertical="top" wrapText="1"/>
    </xf>
    <xf numFmtId="0" fontId="13" fillId="0" borderId="0" xfId="24" applyFont="1" applyAlignment="1">
      <alignment horizontal="left"/>
    </xf>
    <xf numFmtId="0" fontId="13" fillId="0" borderId="0" xfId="24" quotePrefix="1" applyFont="1" applyAlignment="1">
      <alignment horizontal="left"/>
    </xf>
    <xf numFmtId="0" fontId="44" fillId="0" borderId="0" xfId="27"/>
    <xf numFmtId="0" fontId="58" fillId="0" borderId="4" xfId="24" quotePrefix="1" applyFont="1" applyBorder="1" applyAlignment="1">
      <alignment vertical="center"/>
    </xf>
    <xf numFmtId="0" fontId="58" fillId="0" borderId="4" xfId="28" applyFont="1" applyBorder="1" applyAlignment="1">
      <alignment vertical="center"/>
    </xf>
    <xf numFmtId="0" fontId="60" fillId="0" borderId="0" xfId="27" applyFont="1"/>
    <xf numFmtId="0" fontId="58" fillId="0" borderId="0" xfId="24" applyFont="1" applyAlignment="1">
      <alignment horizontal="center"/>
    </xf>
    <xf numFmtId="0" fontId="78" fillId="0" borderId="0" xfId="27" applyFont="1"/>
    <xf numFmtId="0" fontId="83" fillId="0" borderId="11" xfId="13" applyFont="1" applyBorder="1" applyAlignment="1">
      <alignment horizontal="center" vertical="top" wrapText="1"/>
    </xf>
    <xf numFmtId="0" fontId="83" fillId="0" borderId="58" xfId="13" applyFont="1" applyBorder="1" applyAlignment="1">
      <alignment horizontal="center" vertical="top" wrapText="1"/>
    </xf>
    <xf numFmtId="0" fontId="84" fillId="0" borderId="1" xfId="13" applyFont="1" applyBorder="1" applyAlignment="1">
      <alignment vertical="top" wrapText="1"/>
    </xf>
    <xf numFmtId="3" fontId="80" fillId="0" borderId="5" xfId="29" applyNumberFormat="1" applyFont="1" applyFill="1" applyBorder="1" applyAlignment="1">
      <alignment horizontal="right" vertical="center"/>
    </xf>
    <xf numFmtId="0" fontId="80" fillId="0" borderId="5" xfId="13" applyFont="1" applyBorder="1" applyAlignment="1">
      <alignment vertical="top" wrapText="1"/>
    </xf>
    <xf numFmtId="0" fontId="85" fillId="2" borderId="5" xfId="13" applyFont="1" applyFill="1" applyBorder="1" applyAlignment="1">
      <alignment vertical="top" wrapText="1"/>
    </xf>
    <xf numFmtId="3" fontId="85" fillId="0" borderId="5" xfId="29" applyNumberFormat="1" applyFont="1" applyFill="1" applyBorder="1" applyAlignment="1">
      <alignment horizontal="right" vertical="center"/>
    </xf>
    <xf numFmtId="0" fontId="85" fillId="2" borderId="5" xfId="13" applyFont="1" applyFill="1" applyBorder="1" applyAlignment="1">
      <alignment horizontal="left" vertical="top" wrapText="1" indent="1"/>
    </xf>
    <xf numFmtId="3" fontId="86" fillId="0" borderId="5" xfId="29" applyNumberFormat="1" applyFont="1" applyFill="1" applyBorder="1" applyAlignment="1">
      <alignment horizontal="right" vertical="center"/>
    </xf>
    <xf numFmtId="0" fontId="85" fillId="0" borderId="5" xfId="13" applyFont="1" applyBorder="1" applyAlignment="1">
      <alignment horizontal="left" vertical="top" wrapText="1" indent="1"/>
    </xf>
    <xf numFmtId="0" fontId="80" fillId="0" borderId="5" xfId="13" applyFont="1" applyBorder="1" applyAlignment="1">
      <alignment wrapText="1"/>
    </xf>
    <xf numFmtId="0" fontId="85" fillId="0" borderId="5" xfId="13" applyFont="1" applyBorder="1" applyAlignment="1">
      <alignment vertical="top" wrapText="1"/>
    </xf>
    <xf numFmtId="0" fontId="86" fillId="0" borderId="5" xfId="13" applyFont="1" applyBorder="1" applyAlignment="1">
      <alignment horizontal="left" vertical="top" wrapText="1" indent="2"/>
    </xf>
    <xf numFmtId="0" fontId="86" fillId="0" borderId="3" xfId="13" applyFont="1" applyBorder="1" applyAlignment="1">
      <alignment horizontal="left" vertical="top" wrapText="1" indent="2"/>
    </xf>
    <xf numFmtId="3" fontId="86" fillId="0" borderId="3" xfId="29" applyNumberFormat="1" applyFont="1" applyFill="1" applyBorder="1" applyAlignment="1">
      <alignment horizontal="right" vertical="center"/>
    </xf>
    <xf numFmtId="0" fontId="41" fillId="0" borderId="0" xfId="32">
      <alignment horizontal="left" vertical="top" wrapText="1"/>
    </xf>
    <xf numFmtId="0" fontId="13" fillId="0" borderId="0" xfId="32" applyFont="1" applyAlignment="1">
      <alignment horizontal="left" vertical="center" wrapText="1"/>
    </xf>
    <xf numFmtId="0" fontId="12" fillId="0" borderId="0" xfId="32" applyFont="1" applyAlignment="1">
      <alignment horizontal="left" vertical="center" wrapText="1"/>
    </xf>
    <xf numFmtId="0" fontId="12" fillId="0" borderId="0" xfId="32" applyFont="1" applyAlignment="1">
      <alignment vertical="center"/>
    </xf>
    <xf numFmtId="1" fontId="90" fillId="0" borderId="1" xfId="32" quotePrefix="1" applyNumberFormat="1" applyFont="1" applyBorder="1" applyAlignment="1">
      <alignment horizontal="center" vertical="center"/>
    </xf>
    <xf numFmtId="1" fontId="90" fillId="0" borderId="11" xfId="32" applyNumberFormat="1" applyFont="1" applyBorder="1" applyAlignment="1">
      <alignment horizontal="center" vertical="center"/>
    </xf>
    <xf numFmtId="0" fontId="90" fillId="0" borderId="5" xfId="32" applyFont="1" applyBorder="1" applyAlignment="1">
      <alignment horizontal="left" vertical="center" wrapText="1"/>
    </xf>
    <xf numFmtId="168" fontId="90" fillId="0" borderId="1" xfId="32" applyNumberFormat="1" applyFont="1" applyBorder="1" applyAlignment="1">
      <alignment horizontal="right" vertical="center"/>
    </xf>
    <xf numFmtId="3" fontId="77" fillId="0" borderId="7" xfId="32" applyNumberFormat="1" applyFont="1" applyBorder="1" applyAlignment="1">
      <alignment horizontal="right" vertical="center"/>
    </xf>
    <xf numFmtId="3" fontId="77" fillId="0" borderId="2" xfId="32" applyNumberFormat="1" applyFont="1" applyBorder="1" applyAlignment="1">
      <alignment horizontal="right" vertical="center"/>
    </xf>
    <xf numFmtId="3" fontId="77" fillId="0" borderId="57" xfId="32" applyNumberFormat="1" applyFont="1" applyBorder="1" applyAlignment="1">
      <alignment horizontal="right" vertical="center"/>
    </xf>
    <xf numFmtId="0" fontId="92" fillId="0" borderId="5" xfId="32" applyFont="1" applyBorder="1" applyAlignment="1">
      <alignment horizontal="left" vertical="center" wrapText="1"/>
    </xf>
    <xf numFmtId="168" fontId="92" fillId="0" borderId="5" xfId="32" applyNumberFormat="1" applyFont="1" applyBorder="1" applyAlignment="1">
      <alignment horizontal="right" vertical="center"/>
    </xf>
    <xf numFmtId="168" fontId="29" fillId="0" borderId="8" xfId="32" applyNumberFormat="1" applyFont="1" applyBorder="1" applyAlignment="1">
      <alignment horizontal="right" vertical="center"/>
    </xf>
    <xf numFmtId="168" fontId="29" fillId="0" borderId="0" xfId="32" applyNumberFormat="1" applyFont="1" applyAlignment="1">
      <alignment horizontal="right" vertical="center"/>
    </xf>
    <xf numFmtId="168" fontId="29" fillId="0" borderId="41" xfId="32" applyNumberFormat="1" applyFont="1" applyBorder="1" applyAlignment="1">
      <alignment horizontal="right" vertical="center"/>
    </xf>
    <xf numFmtId="168" fontId="90" fillId="0" borderId="5" xfId="32" applyNumberFormat="1" applyFont="1" applyBorder="1" applyAlignment="1">
      <alignment horizontal="right" vertical="center"/>
    </xf>
    <xf numFmtId="168" fontId="77" fillId="0" borderId="8" xfId="32" applyNumberFormat="1" applyFont="1" applyBorder="1" applyAlignment="1">
      <alignment horizontal="right" vertical="center"/>
    </xf>
    <xf numFmtId="168" fontId="77" fillId="0" borderId="0" xfId="32" applyNumberFormat="1" applyFont="1" applyAlignment="1">
      <alignment horizontal="right" vertical="center"/>
    </xf>
    <xf numFmtId="168" fontId="77" fillId="0" borderId="41" xfId="32" applyNumberFormat="1" applyFont="1" applyBorder="1" applyAlignment="1">
      <alignment horizontal="right" vertical="center"/>
    </xf>
    <xf numFmtId="2" fontId="92" fillId="0" borderId="5" xfId="32" applyNumberFormat="1" applyFont="1" applyBorder="1" applyAlignment="1">
      <alignment horizontal="left" vertical="center"/>
    </xf>
    <xf numFmtId="0" fontId="90" fillId="0" borderId="5" xfId="32" applyFont="1" applyBorder="1" applyAlignment="1">
      <alignment vertical="center" wrapText="1"/>
    </xf>
    <xf numFmtId="168" fontId="90" fillId="0" borderId="3" xfId="32" applyNumberFormat="1" applyFont="1" applyBorder="1" applyAlignment="1">
      <alignment horizontal="right" vertical="center"/>
    </xf>
    <xf numFmtId="168" fontId="77" fillId="0" borderId="6" xfId="32" applyNumberFormat="1" applyFont="1" applyBorder="1" applyAlignment="1">
      <alignment horizontal="right" vertical="center"/>
    </xf>
    <xf numFmtId="168" fontId="77" fillId="0" borderId="4" xfId="32" applyNumberFormat="1" applyFont="1" applyBorder="1" applyAlignment="1">
      <alignment horizontal="right" vertical="center"/>
    </xf>
    <xf numFmtId="168" fontId="77" fillId="0" borderId="58" xfId="32" applyNumberFormat="1" applyFont="1" applyBorder="1" applyAlignment="1">
      <alignment horizontal="right" vertical="center"/>
    </xf>
    <xf numFmtId="0" fontId="90" fillId="0" borderId="11" xfId="32" applyFont="1" applyBorder="1" applyAlignment="1">
      <alignment horizontal="left" vertical="center" wrapText="1"/>
    </xf>
    <xf numFmtId="168" fontId="90" fillId="0" borderId="9" xfId="32" applyNumberFormat="1" applyFont="1" applyBorder="1" applyAlignment="1">
      <alignment horizontal="right" vertical="center"/>
    </xf>
    <xf numFmtId="168" fontId="90" fillId="0" borderId="10" xfId="32" applyNumberFormat="1" applyFont="1" applyBorder="1" applyAlignment="1">
      <alignment horizontal="right" vertical="center"/>
    </xf>
    <xf numFmtId="168" fontId="90" fillId="0" borderId="56" xfId="32" applyNumberFormat="1" applyFont="1" applyBorder="1" applyAlignment="1">
      <alignment horizontal="right" vertical="center"/>
    </xf>
    <xf numFmtId="0" fontId="93" fillId="0" borderId="0" xfId="32" applyFont="1" applyAlignment="1">
      <alignment horizontal="left" vertical="center"/>
    </xf>
    <xf numFmtId="168" fontId="90" fillId="0" borderId="2" xfId="32" applyNumberFormat="1" applyFont="1" applyBorder="1" applyAlignment="1">
      <alignment horizontal="right" vertical="center"/>
    </xf>
    <xf numFmtId="0" fontId="93" fillId="0" borderId="0" xfId="32" applyFont="1" applyAlignment="1">
      <alignment horizontal="left" wrapText="1"/>
    </xf>
    <xf numFmtId="0" fontId="41" fillId="0" borderId="0" xfId="32" applyAlignment="1">
      <alignment horizontal="left" wrapText="1"/>
    </xf>
    <xf numFmtId="0" fontId="90" fillId="0" borderId="11" xfId="32" applyFont="1" applyBorder="1" applyAlignment="1">
      <alignment vertical="center" wrapText="1"/>
    </xf>
    <xf numFmtId="0" fontId="94" fillId="0" borderId="0" xfId="32" applyFont="1">
      <alignment horizontal="left" vertical="top" wrapText="1"/>
    </xf>
    <xf numFmtId="0" fontId="93" fillId="0" borderId="0" xfId="32" applyFont="1">
      <alignment horizontal="left" vertical="top" wrapText="1"/>
    </xf>
    <xf numFmtId="0" fontId="90" fillId="0" borderId="0" xfId="32" applyFont="1" applyAlignment="1">
      <alignment horizontal="left" vertical="center"/>
    </xf>
    <xf numFmtId="0" fontId="72" fillId="0" borderId="0" xfId="32" applyFont="1">
      <alignment horizontal="left" vertical="top" wrapText="1"/>
    </xf>
    <xf numFmtId="0" fontId="41" fillId="0" borderId="0" xfId="32" applyAlignment="1">
      <alignment horizontal="left" vertical="top"/>
    </xf>
    <xf numFmtId="1" fontId="90" fillId="0" borderId="0" xfId="32" applyNumberFormat="1" applyFont="1" applyAlignment="1">
      <alignment horizontal="center" vertical="center"/>
    </xf>
    <xf numFmtId="228" fontId="72" fillId="0" borderId="0" xfId="32" applyNumberFormat="1" applyFont="1">
      <alignment horizontal="left" vertical="top" wrapText="1"/>
    </xf>
    <xf numFmtId="228" fontId="12" fillId="0" borderId="0" xfId="32" applyNumberFormat="1" applyFont="1" applyAlignment="1">
      <alignment vertical="center"/>
    </xf>
    <xf numFmtId="0" fontId="26" fillId="0" borderId="0" xfId="32" applyFont="1" applyAlignment="1">
      <alignment horizontal="right" vertical="center"/>
    </xf>
    <xf numFmtId="1" fontId="90" fillId="0" borderId="11" xfId="32" quotePrefix="1" applyNumberFormat="1" applyFont="1" applyBorder="1" applyAlignment="1">
      <alignment horizontal="center" vertical="center"/>
    </xf>
    <xf numFmtId="0" fontId="90" fillId="0" borderId="8" xfId="32" applyFont="1" applyBorder="1" applyAlignment="1">
      <alignment horizontal="left" vertical="center" wrapText="1"/>
    </xf>
    <xf numFmtId="168" fontId="77" fillId="0" borderId="1" xfId="32" applyNumberFormat="1" applyFont="1" applyBorder="1" applyAlignment="1">
      <alignment horizontal="right" vertical="center"/>
    </xf>
    <xf numFmtId="0" fontId="92" fillId="0" borderId="8" xfId="32" applyFont="1" applyBorder="1" applyAlignment="1">
      <alignment horizontal="left" vertical="center" wrapText="1"/>
    </xf>
    <xf numFmtId="168" fontId="29" fillId="0" borderId="5" xfId="32" applyNumberFormat="1" applyFont="1" applyBorder="1" applyAlignment="1">
      <alignment horizontal="right" vertical="center"/>
    </xf>
    <xf numFmtId="168" fontId="77" fillId="0" borderId="5" xfId="32" applyNumberFormat="1" applyFont="1" applyBorder="1" applyAlignment="1">
      <alignment horizontal="right" vertical="center"/>
    </xf>
    <xf numFmtId="3" fontId="77" fillId="0" borderId="8" xfId="32" applyNumberFormat="1" applyFont="1" applyBorder="1" applyAlignment="1">
      <alignment horizontal="right" vertical="center"/>
    </xf>
    <xf numFmtId="3" fontId="77" fillId="0" borderId="0" xfId="32" applyNumberFormat="1" applyFont="1" applyAlignment="1">
      <alignment horizontal="right" vertical="center"/>
    </xf>
    <xf numFmtId="3" fontId="77" fillId="0" borderId="41" xfId="32" applyNumberFormat="1" applyFont="1" applyBorder="1" applyAlignment="1">
      <alignment horizontal="right" vertical="center"/>
    </xf>
    <xf numFmtId="2" fontId="92" fillId="0" borderId="8" xfId="32" applyNumberFormat="1" applyFont="1" applyBorder="1" applyAlignment="1">
      <alignment horizontal="left" vertical="center"/>
    </xf>
    <xf numFmtId="0" fontId="90" fillId="0" borderId="8" xfId="32" applyFont="1" applyBorder="1" applyAlignment="1">
      <alignment vertical="center" wrapText="1"/>
    </xf>
    <xf numFmtId="0" fontId="90" fillId="0" borderId="9" xfId="32" applyFont="1" applyBorder="1" applyAlignment="1">
      <alignment horizontal="left" vertical="center" wrapText="1"/>
    </xf>
    <xf numFmtId="168" fontId="77" fillId="0" borderId="11" xfId="32" applyNumberFormat="1" applyFont="1" applyBorder="1" applyAlignment="1">
      <alignment horizontal="right" vertical="center"/>
    </xf>
    <xf numFmtId="168" fontId="77" fillId="0" borderId="9" xfId="32" applyNumberFormat="1" applyFont="1" applyBorder="1" applyAlignment="1">
      <alignment horizontal="right" vertical="center"/>
    </xf>
    <xf numFmtId="168" fontId="77" fillId="0" borderId="10" xfId="32" applyNumberFormat="1" applyFont="1" applyBorder="1" applyAlignment="1">
      <alignment horizontal="right" vertical="center"/>
    </xf>
    <xf numFmtId="168" fontId="77" fillId="0" borderId="56" xfId="32" applyNumberFormat="1" applyFont="1" applyBorder="1" applyAlignment="1">
      <alignment horizontal="right" vertical="center"/>
    </xf>
    <xf numFmtId="168" fontId="90" fillId="0" borderId="11" xfId="32" applyNumberFormat="1" applyFont="1" applyBorder="1" applyAlignment="1">
      <alignment horizontal="right" vertical="center"/>
    </xf>
    <xf numFmtId="0" fontId="93" fillId="0" borderId="0" xfId="32" applyFont="1" applyAlignment="1">
      <alignment vertical="center"/>
    </xf>
    <xf numFmtId="0" fontId="93" fillId="0" borderId="10" xfId="32" applyFont="1" applyBorder="1" applyAlignment="1">
      <alignment horizontal="left" wrapText="1"/>
    </xf>
    <xf numFmtId="0" fontId="90" fillId="5" borderId="9" xfId="32" applyFont="1" applyFill="1" applyBorder="1" applyAlignment="1">
      <alignment vertical="center" wrapText="1"/>
    </xf>
    <xf numFmtId="168" fontId="90" fillId="5" borderId="9" xfId="32" applyNumberFormat="1" applyFont="1" applyFill="1" applyBorder="1" applyAlignment="1">
      <alignment horizontal="right" vertical="center"/>
    </xf>
    <xf numFmtId="168" fontId="90" fillId="5" borderId="10" xfId="32" applyNumberFormat="1" applyFont="1" applyFill="1" applyBorder="1" applyAlignment="1">
      <alignment horizontal="right" vertical="center"/>
    </xf>
    <xf numFmtId="168" fontId="90" fillId="5" borderId="56" xfId="32" applyNumberFormat="1" applyFont="1" applyFill="1" applyBorder="1" applyAlignment="1">
      <alignment horizontal="right" vertical="center"/>
    </xf>
    <xf numFmtId="229" fontId="13" fillId="0" borderId="0" xfId="32" applyNumberFormat="1" applyFont="1" applyAlignment="1">
      <alignment horizontal="left" vertical="center" wrapText="1"/>
    </xf>
    <xf numFmtId="229" fontId="12" fillId="0" borderId="0" xfId="32" applyNumberFormat="1" applyFont="1" applyAlignment="1">
      <alignment horizontal="left" vertical="center" wrapText="1"/>
    </xf>
    <xf numFmtId="229" fontId="90" fillId="0" borderId="0" xfId="32" applyNumberFormat="1" applyFont="1" applyAlignment="1">
      <alignment horizontal="left" vertical="center" wrapText="1"/>
    </xf>
    <xf numFmtId="229" fontId="92" fillId="0" borderId="0" xfId="32" applyNumberFormat="1" applyFont="1" applyAlignment="1">
      <alignment horizontal="left" vertical="center" wrapText="1"/>
    </xf>
    <xf numFmtId="229" fontId="90" fillId="0" borderId="7" xfId="32" applyNumberFormat="1" applyFont="1" applyBorder="1" applyAlignment="1">
      <alignment horizontal="right" vertical="center"/>
    </xf>
    <xf numFmtId="229" fontId="90" fillId="0" borderId="7" xfId="32" applyNumberFormat="1" applyFont="1" applyBorder="1" applyAlignment="1">
      <alignment horizontal="center" vertical="center" wrapText="1"/>
    </xf>
    <xf numFmtId="229" fontId="90" fillId="0" borderId="2" xfId="32" applyNumberFormat="1" applyFont="1" applyBorder="1" applyAlignment="1">
      <alignment horizontal="center" vertical="center" wrapText="1"/>
    </xf>
    <xf numFmtId="229" fontId="90" fillId="0" borderId="57" xfId="32" applyNumberFormat="1" applyFont="1" applyBorder="1" applyAlignment="1">
      <alignment horizontal="center" vertical="center" wrapText="1"/>
    </xf>
    <xf numFmtId="229" fontId="92" fillId="0" borderId="8" xfId="32" applyNumberFormat="1" applyFont="1" applyBorder="1" applyAlignment="1">
      <alignment horizontal="right" vertical="center"/>
    </xf>
    <xf numFmtId="229" fontId="92" fillId="0" borderId="8" xfId="32" applyNumberFormat="1" applyFont="1" applyBorder="1" applyAlignment="1">
      <alignment horizontal="center" vertical="center" wrapText="1"/>
    </xf>
    <xf numFmtId="229" fontId="92" fillId="0" borderId="0" xfId="32" applyNumberFormat="1" applyFont="1" applyAlignment="1">
      <alignment horizontal="center" vertical="center" wrapText="1"/>
    </xf>
    <xf numFmtId="229" fontId="92" fillId="0" borderId="41" xfId="32" applyNumberFormat="1" applyFont="1" applyBorder="1" applyAlignment="1">
      <alignment horizontal="center" vertical="center" wrapText="1"/>
    </xf>
    <xf numFmtId="229" fontId="90" fillId="0" borderId="8" xfId="32" applyNumberFormat="1" applyFont="1" applyBorder="1" applyAlignment="1">
      <alignment horizontal="right" vertical="center"/>
    </xf>
    <xf numFmtId="229" fontId="90" fillId="0" borderId="8" xfId="32" applyNumberFormat="1" applyFont="1" applyBorder="1" applyAlignment="1">
      <alignment horizontal="center" vertical="center" wrapText="1"/>
    </xf>
    <xf numFmtId="229" fontId="90" fillId="0" borderId="0" xfId="32" applyNumberFormat="1" applyFont="1" applyAlignment="1">
      <alignment horizontal="center" vertical="center" wrapText="1"/>
    </xf>
    <xf numFmtId="229" fontId="90" fillId="0" borderId="41" xfId="32" applyNumberFormat="1" applyFont="1" applyBorder="1" applyAlignment="1">
      <alignment horizontal="center" vertical="center" wrapText="1"/>
    </xf>
    <xf numFmtId="229" fontId="92" fillId="0" borderId="5" xfId="32" applyNumberFormat="1" applyFont="1" applyBorder="1" applyAlignment="1">
      <alignment horizontal="right" vertical="center"/>
    </xf>
    <xf numFmtId="229" fontId="90" fillId="0" borderId="0" xfId="32" applyNumberFormat="1" applyFont="1" applyAlignment="1">
      <alignment horizontal="right" vertical="center"/>
    </xf>
    <xf numFmtId="229" fontId="90" fillId="0" borderId="5" xfId="32" applyNumberFormat="1" applyFont="1" applyBorder="1" applyAlignment="1">
      <alignment horizontal="right" vertical="center"/>
    </xf>
    <xf numFmtId="229" fontId="90" fillId="0" borderId="41" xfId="32" applyNumberFormat="1" applyFont="1" applyBorder="1" applyAlignment="1">
      <alignment horizontal="right" vertical="center"/>
    </xf>
    <xf numFmtId="229" fontId="90" fillId="0" borderId="3" xfId="32" applyNumberFormat="1" applyFont="1" applyBorder="1" applyAlignment="1">
      <alignment horizontal="right" vertical="center"/>
    </xf>
    <xf numFmtId="229" fontId="90" fillId="0" borderId="11" xfId="32" applyNumberFormat="1" applyFont="1" applyBorder="1" applyAlignment="1">
      <alignment horizontal="right" vertical="center"/>
    </xf>
    <xf numFmtId="229" fontId="90" fillId="3" borderId="9" xfId="32" applyNumberFormat="1" applyFont="1" applyFill="1" applyBorder="1" applyAlignment="1">
      <alignment horizontal="center" vertical="center" wrapText="1"/>
    </xf>
    <xf numFmtId="229" fontId="90" fillId="3" borderId="10" xfId="32" applyNumberFormat="1" applyFont="1" applyFill="1" applyBorder="1" applyAlignment="1">
      <alignment horizontal="center" vertical="center" wrapText="1"/>
    </xf>
    <xf numFmtId="229" fontId="90" fillId="3" borderId="56" xfId="32" applyNumberFormat="1" applyFont="1" applyFill="1" applyBorder="1" applyAlignment="1">
      <alignment horizontal="center" vertical="center" wrapText="1"/>
    </xf>
    <xf numFmtId="229" fontId="90" fillId="0" borderId="11" xfId="32" applyNumberFormat="1" applyFont="1" applyBorder="1" applyAlignment="1">
      <alignment horizontal="left" vertical="center" wrapText="1"/>
    </xf>
    <xf numFmtId="229" fontId="92" fillId="3" borderId="8" xfId="32" applyNumberFormat="1" applyFont="1" applyFill="1" applyBorder="1" applyAlignment="1">
      <alignment horizontal="center" vertical="center" wrapText="1"/>
    </xf>
    <xf numFmtId="229" fontId="92" fillId="3" borderId="0" xfId="32" applyNumberFormat="1" applyFont="1" applyFill="1" applyAlignment="1">
      <alignment horizontal="center" vertical="center" wrapText="1"/>
    </xf>
    <xf numFmtId="229" fontId="92" fillId="3" borderId="41" xfId="32" applyNumberFormat="1" applyFont="1" applyFill="1" applyBorder="1" applyAlignment="1">
      <alignment horizontal="center" vertical="center" wrapText="1"/>
    </xf>
    <xf numFmtId="0" fontId="90" fillId="5" borderId="9" xfId="32" applyFont="1" applyFill="1" applyBorder="1" applyAlignment="1">
      <alignment horizontal="left" vertical="center" wrapText="1"/>
    </xf>
    <xf numFmtId="229" fontId="90" fillId="5" borderId="11" xfId="32" applyNumberFormat="1" applyFont="1" applyFill="1" applyBorder="1" applyAlignment="1">
      <alignment horizontal="right" vertical="center"/>
    </xf>
    <xf numFmtId="229" fontId="90" fillId="5" borderId="9" xfId="32" applyNumberFormat="1" applyFont="1" applyFill="1" applyBorder="1" applyAlignment="1">
      <alignment horizontal="center" vertical="center" wrapText="1"/>
    </xf>
    <xf numFmtId="229" fontId="90" fillId="5" borderId="10" xfId="32" applyNumberFormat="1" applyFont="1" applyFill="1" applyBorder="1" applyAlignment="1">
      <alignment horizontal="center" vertical="center" wrapText="1"/>
    </xf>
    <xf numFmtId="229" fontId="90" fillId="5" borderId="56" xfId="32" applyNumberFormat="1" applyFont="1" applyFill="1" applyBorder="1" applyAlignment="1">
      <alignment horizontal="center" vertical="center" wrapText="1"/>
    </xf>
    <xf numFmtId="229" fontId="92" fillId="3" borderId="0" xfId="32" applyNumberFormat="1" applyFont="1" applyFill="1" applyAlignment="1">
      <alignment horizontal="left" vertical="center" wrapText="1"/>
    </xf>
    <xf numFmtId="0" fontId="90" fillId="0" borderId="0" xfId="32" applyFont="1" applyAlignment="1">
      <alignment horizontal="left" vertical="center" wrapText="1"/>
    </xf>
    <xf numFmtId="0" fontId="90" fillId="3" borderId="0" xfId="32" applyFont="1" applyFill="1" applyAlignment="1">
      <alignment horizontal="left" vertical="center" wrapText="1"/>
    </xf>
    <xf numFmtId="229" fontId="13" fillId="3" borderId="0" xfId="32" applyNumberFormat="1" applyFont="1" applyFill="1" applyAlignment="1">
      <alignment horizontal="left" vertical="center" wrapText="1"/>
    </xf>
    <xf numFmtId="229" fontId="92" fillId="0" borderId="5" xfId="32" applyNumberFormat="1" applyFont="1" applyBorder="1" applyAlignment="1">
      <alignment horizontal="left" vertical="center" wrapText="1"/>
    </xf>
    <xf numFmtId="229" fontId="90" fillId="0" borderId="5" xfId="32" applyNumberFormat="1" applyFont="1" applyBorder="1" applyAlignment="1">
      <alignment horizontal="left" vertical="center" wrapText="1"/>
    </xf>
    <xf numFmtId="0" fontId="90" fillId="3" borderId="11" xfId="32" applyFont="1" applyFill="1" applyBorder="1" applyAlignment="1">
      <alignment horizontal="left" vertical="center" wrapText="1"/>
    </xf>
    <xf numFmtId="229" fontId="90" fillId="0" borderId="9" xfId="32" applyNumberFormat="1" applyFont="1" applyBorder="1" applyAlignment="1">
      <alignment horizontal="right" vertical="center"/>
    </xf>
    <xf numFmtId="229" fontId="90" fillId="0" borderId="10" xfId="32" applyNumberFormat="1" applyFont="1" applyBorder="1" applyAlignment="1">
      <alignment horizontal="center" vertical="center" wrapText="1"/>
    </xf>
    <xf numFmtId="229" fontId="90" fillId="3" borderId="11" xfId="32" applyNumberFormat="1" applyFont="1" applyFill="1" applyBorder="1" applyAlignment="1">
      <alignment horizontal="left" vertical="center" wrapText="1"/>
    </xf>
    <xf numFmtId="229" fontId="90" fillId="3" borderId="0" xfId="32" applyNumberFormat="1" applyFont="1" applyFill="1" applyAlignment="1">
      <alignment horizontal="left" vertical="center" wrapText="1"/>
    </xf>
    <xf numFmtId="0" fontId="12" fillId="0" borderId="4" xfId="32" applyFont="1" applyBorder="1" applyAlignment="1">
      <alignment horizontal="left" vertical="center" wrapText="1"/>
    </xf>
    <xf numFmtId="0" fontId="29" fillId="0" borderId="0" xfId="32" applyFont="1" applyAlignment="1">
      <alignment vertical="center"/>
    </xf>
    <xf numFmtId="0" fontId="57" fillId="0" borderId="0" xfId="32" applyFont="1">
      <alignment horizontal="left" vertical="top" wrapText="1"/>
    </xf>
    <xf numFmtId="3" fontId="90" fillId="0" borderId="7" xfId="32" applyNumberFormat="1" applyFont="1" applyBorder="1" applyAlignment="1">
      <alignment horizontal="right" vertical="center"/>
    </xf>
    <xf numFmtId="3" fontId="90" fillId="0" borderId="2" xfId="32" applyNumberFormat="1" applyFont="1" applyBorder="1" applyAlignment="1">
      <alignment horizontal="right" vertical="center"/>
    </xf>
    <xf numFmtId="3" fontId="90" fillId="0" borderId="57" xfId="32" applyNumberFormat="1" applyFont="1" applyBorder="1" applyAlignment="1">
      <alignment horizontal="right" vertical="center"/>
    </xf>
    <xf numFmtId="3" fontId="92" fillId="0" borderId="8" xfId="32" applyNumberFormat="1" applyFont="1" applyBorder="1" applyAlignment="1">
      <alignment horizontal="right" vertical="center"/>
    </xf>
    <xf numFmtId="3" fontId="92" fillId="0" borderId="0" xfId="32" applyNumberFormat="1" applyFont="1" applyAlignment="1">
      <alignment horizontal="right" vertical="center"/>
    </xf>
    <xf numFmtId="3" fontId="92" fillId="0" borderId="41" xfId="32" applyNumberFormat="1" applyFont="1" applyBorder="1" applyAlignment="1">
      <alignment horizontal="right" vertical="center"/>
    </xf>
    <xf numFmtId="3" fontId="90" fillId="0" borderId="8" xfId="32" applyNumberFormat="1" applyFont="1" applyBorder="1" applyAlignment="1">
      <alignment horizontal="right" vertical="center"/>
    </xf>
    <xf numFmtId="3" fontId="90" fillId="0" borderId="0" xfId="32" applyNumberFormat="1" applyFont="1" applyAlignment="1">
      <alignment horizontal="right" vertical="center"/>
    </xf>
    <xf numFmtId="3" fontId="90" fillId="0" borderId="41" xfId="32" applyNumberFormat="1" applyFont="1" applyBorder="1" applyAlignment="1">
      <alignment horizontal="right" vertical="center"/>
    </xf>
    <xf numFmtId="0" fontId="96" fillId="0" borderId="5" xfId="32" applyFont="1" applyBorder="1" applyAlignment="1">
      <alignment horizontal="left" vertical="center" wrapText="1"/>
    </xf>
    <xf numFmtId="168" fontId="96" fillId="0" borderId="5" xfId="32" applyNumberFormat="1" applyFont="1" applyBorder="1" applyAlignment="1">
      <alignment horizontal="right" vertical="center"/>
    </xf>
    <xf numFmtId="3" fontId="96" fillId="0" borderId="8" xfId="32" applyNumberFormat="1" applyFont="1" applyBorder="1" applyAlignment="1">
      <alignment horizontal="right" vertical="center"/>
    </xf>
    <xf numFmtId="3" fontId="96" fillId="0" borderId="0" xfId="32" applyNumberFormat="1" applyFont="1" applyAlignment="1">
      <alignment horizontal="right" vertical="center"/>
    </xf>
    <xf numFmtId="3" fontId="96" fillId="0" borderId="41" xfId="32" applyNumberFormat="1" applyFont="1" applyBorder="1" applyAlignment="1">
      <alignment horizontal="right" vertical="center"/>
    </xf>
    <xf numFmtId="0" fontId="97" fillId="0" borderId="5" xfId="32" applyFont="1" applyBorder="1" applyAlignment="1">
      <alignment horizontal="left" vertical="center" wrapText="1"/>
    </xf>
    <xf numFmtId="3" fontId="97" fillId="0" borderId="8" xfId="32" applyNumberFormat="1" applyFont="1" applyBorder="1" applyAlignment="1">
      <alignment horizontal="right" vertical="center"/>
    </xf>
    <xf numFmtId="3" fontId="97" fillId="0" borderId="0" xfId="32" applyNumberFormat="1" applyFont="1" applyAlignment="1">
      <alignment horizontal="right" vertical="center"/>
    </xf>
    <xf numFmtId="3" fontId="97" fillId="0" borderId="41" xfId="32" applyNumberFormat="1" applyFont="1" applyBorder="1" applyAlignment="1">
      <alignment horizontal="right" vertical="center"/>
    </xf>
    <xf numFmtId="0" fontId="92" fillId="0" borderId="5" xfId="32" applyFont="1" applyBorder="1" applyAlignment="1">
      <alignment vertical="center" wrapText="1"/>
    </xf>
    <xf numFmtId="0" fontId="92" fillId="0" borderId="8" xfId="32" applyFont="1" applyBorder="1" applyAlignment="1">
      <alignment vertical="center" wrapText="1"/>
    </xf>
    <xf numFmtId="168" fontId="92" fillId="0" borderId="6" xfId="32" applyNumberFormat="1" applyFont="1" applyBorder="1" applyAlignment="1">
      <alignment horizontal="right" vertical="center"/>
    </xf>
    <xf numFmtId="168" fontId="92" fillId="0" borderId="4" xfId="32" applyNumberFormat="1" applyFont="1" applyBorder="1" applyAlignment="1">
      <alignment horizontal="right" vertical="center"/>
    </xf>
    <xf numFmtId="168" fontId="92" fillId="0" borderId="58" xfId="32" applyNumberFormat="1" applyFont="1" applyBorder="1" applyAlignment="1">
      <alignment horizontal="right" vertical="center"/>
    </xf>
    <xf numFmtId="3" fontId="90" fillId="0" borderId="6" xfId="32" applyNumberFormat="1" applyFont="1" applyBorder="1" applyAlignment="1">
      <alignment horizontal="right" vertical="center"/>
    </xf>
    <xf numFmtId="3" fontId="90" fillId="0" borderId="4" xfId="32" applyNumberFormat="1" applyFont="1" applyBorder="1" applyAlignment="1">
      <alignment horizontal="right" vertical="center"/>
    </xf>
    <xf numFmtId="3" fontId="90" fillId="0" borderId="58" xfId="32" applyNumberFormat="1" applyFont="1" applyBorder="1" applyAlignment="1">
      <alignment horizontal="right" vertical="center"/>
    </xf>
    <xf numFmtId="3" fontId="41" fillId="0" borderId="0" xfId="32" applyNumberFormat="1">
      <alignment horizontal="left" vertical="top" wrapText="1"/>
    </xf>
    <xf numFmtId="0" fontId="29" fillId="0" borderId="4" xfId="32" applyFont="1" applyBorder="1" applyAlignment="1">
      <alignment vertical="center"/>
    </xf>
    <xf numFmtId="0" fontId="26" fillId="0" borderId="4" xfId="32" applyFont="1" applyBorder="1" applyAlignment="1">
      <alignment vertical="center"/>
    </xf>
    <xf numFmtId="3" fontId="90" fillId="0" borderId="1" xfId="32" applyNumberFormat="1" applyFont="1" applyBorder="1" applyAlignment="1">
      <alignment horizontal="right" vertical="center"/>
    </xf>
    <xf numFmtId="3" fontId="92" fillId="0" borderId="5" xfId="32" applyNumberFormat="1" applyFont="1" applyBorder="1" applyAlignment="1">
      <alignment horizontal="right" vertical="center"/>
    </xf>
    <xf numFmtId="3" fontId="90" fillId="0" borderId="5" xfId="32" applyNumberFormat="1" applyFont="1" applyBorder="1" applyAlignment="1">
      <alignment horizontal="right" vertical="center"/>
    </xf>
    <xf numFmtId="3" fontId="96" fillId="0" borderId="5" xfId="32" applyNumberFormat="1" applyFont="1" applyBorder="1" applyAlignment="1">
      <alignment horizontal="right" vertical="center"/>
    </xf>
    <xf numFmtId="3" fontId="97" fillId="0" borderId="5" xfId="32" applyNumberFormat="1" applyFont="1" applyBorder="1" applyAlignment="1">
      <alignment horizontal="right" vertical="center"/>
    </xf>
    <xf numFmtId="168" fontId="92" fillId="0" borderId="3" xfId="32" applyNumberFormat="1" applyFont="1" applyBorder="1" applyAlignment="1">
      <alignment horizontal="right" vertical="center"/>
    </xf>
    <xf numFmtId="3" fontId="90" fillId="0" borderId="3" xfId="32" applyNumberFormat="1" applyFont="1" applyBorder="1" applyAlignment="1">
      <alignment horizontal="right" vertical="center"/>
    </xf>
    <xf numFmtId="229" fontId="50" fillId="0" borderId="0" xfId="32" applyNumberFormat="1" applyFont="1" applyAlignment="1">
      <alignment horizontal="left" vertical="center" wrapText="1"/>
    </xf>
    <xf numFmtId="229" fontId="90" fillId="0" borderId="1" xfId="32" applyNumberFormat="1" applyFont="1" applyBorder="1" applyAlignment="1">
      <alignment horizontal="right" vertical="center"/>
    </xf>
    <xf numFmtId="229" fontId="90" fillId="0" borderId="2" xfId="32" applyNumberFormat="1" applyFont="1" applyBorder="1" applyAlignment="1">
      <alignment horizontal="right" vertical="center"/>
    </xf>
    <xf numFmtId="229" fontId="90" fillId="0" borderId="57" xfId="32" applyNumberFormat="1" applyFont="1" applyBorder="1" applyAlignment="1">
      <alignment horizontal="right" vertical="center"/>
    </xf>
    <xf numFmtId="229" fontId="92" fillId="0" borderId="0" xfId="32" applyNumberFormat="1" applyFont="1" applyAlignment="1">
      <alignment horizontal="right" vertical="center"/>
    </xf>
    <xf numFmtId="229" fontId="92" fillId="0" borderId="41" xfId="32" applyNumberFormat="1" applyFont="1" applyBorder="1" applyAlignment="1">
      <alignment horizontal="right" vertical="center"/>
    </xf>
    <xf numFmtId="229" fontId="96" fillId="0" borderId="8" xfId="32" applyNumberFormat="1" applyFont="1" applyBorder="1" applyAlignment="1">
      <alignment horizontal="right" vertical="center"/>
    </xf>
    <xf numFmtId="229" fontId="96" fillId="0" borderId="0" xfId="32" applyNumberFormat="1" applyFont="1" applyAlignment="1">
      <alignment horizontal="right" vertical="center"/>
    </xf>
    <xf numFmtId="229" fontId="96" fillId="0" borderId="41" xfId="32" applyNumberFormat="1" applyFont="1" applyBorder="1" applyAlignment="1">
      <alignment horizontal="right" vertical="center"/>
    </xf>
    <xf numFmtId="229" fontId="98" fillId="0" borderId="0" xfId="32" applyNumberFormat="1" applyFont="1" applyAlignment="1">
      <alignment horizontal="left" vertical="center" wrapText="1"/>
    </xf>
    <xf numFmtId="230" fontId="92" fillId="0" borderId="5" xfId="32" applyNumberFormat="1" applyFont="1" applyBorder="1" applyAlignment="1">
      <alignment horizontal="right" vertical="center"/>
    </xf>
    <xf numFmtId="229" fontId="96" fillId="0" borderId="5" xfId="32" applyNumberFormat="1" applyFont="1" applyBorder="1" applyAlignment="1">
      <alignment horizontal="right" vertical="center"/>
    </xf>
    <xf numFmtId="229" fontId="97" fillId="0" borderId="5" xfId="32" applyNumberFormat="1" applyFont="1" applyBorder="1" applyAlignment="1">
      <alignment horizontal="right" vertical="center"/>
    </xf>
    <xf numFmtId="229" fontId="97" fillId="0" borderId="8" xfId="32" applyNumberFormat="1" applyFont="1" applyBorder="1" applyAlignment="1">
      <alignment horizontal="right" vertical="center"/>
    </xf>
    <xf numFmtId="229" fontId="97" fillId="0" borderId="0" xfId="32" applyNumberFormat="1" applyFont="1" applyAlignment="1">
      <alignment horizontal="right" vertical="center"/>
    </xf>
    <xf numFmtId="229" fontId="97" fillId="0" borderId="41" xfId="32" applyNumberFormat="1" applyFont="1" applyBorder="1" applyAlignment="1">
      <alignment horizontal="right" vertical="center"/>
    </xf>
    <xf numFmtId="229" fontId="43" fillId="0" borderId="0" xfId="32" applyNumberFormat="1" applyFont="1" applyAlignment="1">
      <alignment horizontal="left" vertical="center" wrapText="1"/>
    </xf>
    <xf numFmtId="229" fontId="99" fillId="3" borderId="5" xfId="32" applyNumberFormat="1" applyFont="1" applyFill="1" applyBorder="1" applyAlignment="1">
      <alignment horizontal="right" vertical="center"/>
    </xf>
    <xf numFmtId="230" fontId="92" fillId="0" borderId="0" xfId="32" applyNumberFormat="1" applyFont="1" applyAlignment="1">
      <alignment horizontal="right" vertical="center"/>
    </xf>
    <xf numFmtId="0" fontId="92" fillId="0" borderId="3" xfId="32" applyFont="1" applyBorder="1" applyAlignment="1">
      <alignment vertical="center" wrapText="1"/>
    </xf>
    <xf numFmtId="229" fontId="92" fillId="0" borderId="3" xfId="32" applyNumberFormat="1" applyFont="1" applyBorder="1" applyAlignment="1">
      <alignment horizontal="right" vertical="center"/>
    </xf>
    <xf numFmtId="229" fontId="92" fillId="0" borderId="6" xfId="32" applyNumberFormat="1" applyFont="1" applyBorder="1" applyAlignment="1">
      <alignment horizontal="right" vertical="center"/>
    </xf>
    <xf numFmtId="229" fontId="92" fillId="0" borderId="4" xfId="32" applyNumberFormat="1" applyFont="1" applyBorder="1" applyAlignment="1">
      <alignment horizontal="right" vertical="center"/>
    </xf>
    <xf numFmtId="229" fontId="92" fillId="0" borderId="58" xfId="32" applyNumberFormat="1" applyFont="1" applyBorder="1" applyAlignment="1">
      <alignment horizontal="right" vertical="center"/>
    </xf>
    <xf numFmtId="229" fontId="13" fillId="0" borderId="0" xfId="32" applyNumberFormat="1" applyFont="1" applyAlignment="1">
      <alignment horizontal="left" vertical="center"/>
    </xf>
    <xf numFmtId="2" fontId="13" fillId="0" borderId="0" xfId="32" applyNumberFormat="1" applyFont="1" applyAlignment="1">
      <alignment horizontal="right" vertical="center" wrapText="1"/>
    </xf>
    <xf numFmtId="229" fontId="12" fillId="0" borderId="4" xfId="32" applyNumberFormat="1" applyFont="1" applyBorder="1" applyAlignment="1">
      <alignment horizontal="center" vertical="center" wrapText="1"/>
    </xf>
    <xf numFmtId="229" fontId="12" fillId="0" borderId="0" xfId="32" applyNumberFormat="1" applyFont="1" applyAlignment="1">
      <alignment horizontal="center" vertical="center" wrapText="1"/>
    </xf>
    <xf numFmtId="229" fontId="92" fillId="3" borderId="5" xfId="32" applyNumberFormat="1" applyFont="1" applyFill="1" applyBorder="1" applyAlignment="1">
      <alignment horizontal="right" vertical="center"/>
    </xf>
    <xf numFmtId="229" fontId="90" fillId="3" borderId="5" xfId="32" applyNumberFormat="1" applyFont="1" applyFill="1" applyBorder="1" applyAlignment="1">
      <alignment horizontal="right" vertical="center"/>
    </xf>
    <xf numFmtId="0" fontId="3" fillId="0" borderId="0" xfId="8" applyFont="1" applyAlignment="1">
      <alignment horizontal="center"/>
    </xf>
    <xf numFmtId="231" fontId="10" fillId="0" borderId="27" xfId="8" applyNumberFormat="1" applyFont="1" applyBorder="1"/>
    <xf numFmtId="231" fontId="10" fillId="0" borderId="0" xfId="8" applyNumberFormat="1" applyFont="1"/>
    <xf numFmtId="231" fontId="10" fillId="0" borderId="41" xfId="8" applyNumberFormat="1" applyFont="1" applyBorder="1"/>
    <xf numFmtId="231" fontId="10" fillId="0" borderId="27" xfId="8" applyNumberFormat="1" applyFont="1" applyBorder="1" applyAlignment="1">
      <alignment horizontal="left"/>
    </xf>
    <xf numFmtId="231" fontId="10" fillId="0" borderId="0" xfId="8" applyNumberFormat="1" applyFont="1" applyAlignment="1">
      <alignment horizontal="left"/>
    </xf>
    <xf numFmtId="231" fontId="10" fillId="0" borderId="41" xfId="8" applyNumberFormat="1" applyFont="1" applyBorder="1" applyAlignment="1">
      <alignment horizontal="left"/>
    </xf>
    <xf numFmtId="231" fontId="10" fillId="0" borderId="27" xfId="8" applyNumberFormat="1" applyFont="1" applyBorder="1" applyAlignment="1">
      <alignment horizontal="left" indent="1"/>
    </xf>
    <xf numFmtId="231" fontId="10" fillId="0" borderId="0" xfId="8" applyNumberFormat="1" applyFont="1" applyAlignment="1">
      <alignment horizontal="left" vertical="top" wrapText="1"/>
    </xf>
    <xf numFmtId="231" fontId="10" fillId="0" borderId="41" xfId="8" applyNumberFormat="1" applyFont="1" applyBorder="1" applyAlignment="1">
      <alignment horizontal="left" vertical="top" wrapText="1"/>
    </xf>
    <xf numFmtId="231" fontId="10" fillId="0" borderId="17" xfId="8" applyNumberFormat="1" applyFont="1" applyBorder="1" applyAlignment="1">
      <alignment horizontal="left" vertical="top" wrapText="1"/>
    </xf>
    <xf numFmtId="231" fontId="10" fillId="0" borderId="20" xfId="8" applyNumberFormat="1" applyFont="1" applyBorder="1" applyAlignment="1">
      <alignment horizontal="left" vertical="top" wrapText="1"/>
    </xf>
    <xf numFmtId="231" fontId="10" fillId="0" borderId="35" xfId="8" applyNumberFormat="1" applyFont="1" applyBorder="1" applyAlignment="1">
      <alignment horizontal="left" vertical="top" wrapText="1"/>
    </xf>
    <xf numFmtId="233" fontId="10" fillId="0" borderId="63" xfId="8" applyNumberFormat="1" applyFont="1" applyBorder="1"/>
    <xf numFmtId="0" fontId="6" fillId="0" borderId="0" xfId="8" quotePrefix="1" applyFont="1" applyAlignment="1">
      <alignment horizontal="left"/>
    </xf>
    <xf numFmtId="0" fontId="4" fillId="0" borderId="37" xfId="8" applyFont="1" applyBorder="1" applyAlignment="1">
      <alignment vertical="center"/>
    </xf>
    <xf numFmtId="0" fontId="4" fillId="0" borderId="15" xfId="8" applyFont="1" applyBorder="1" applyAlignment="1">
      <alignment vertical="center" wrapText="1"/>
    </xf>
    <xf numFmtId="0" fontId="4" fillId="0" borderId="12" xfId="8" applyFont="1" applyBorder="1"/>
    <xf numFmtId="0" fontId="4" fillId="0" borderId="28" xfId="8" applyFont="1" applyBorder="1"/>
    <xf numFmtId="0" fontId="4" fillId="0" borderId="23" xfId="8" applyFont="1" applyBorder="1"/>
    <xf numFmtId="0" fontId="10" fillId="0" borderId="26" xfId="8" applyFont="1" applyBorder="1" applyAlignment="1">
      <alignment horizontal="center" vertical="center"/>
    </xf>
    <xf numFmtId="0" fontId="4" fillId="0" borderId="28" xfId="8" applyFont="1" applyBorder="1" applyAlignment="1">
      <alignment horizontal="center" vertical="center"/>
    </xf>
    <xf numFmtId="0" fontId="4" fillId="0" borderId="26" xfId="8" applyFont="1" applyBorder="1" applyAlignment="1">
      <alignment horizontal="center" vertical="center"/>
    </xf>
    <xf numFmtId="0" fontId="10" fillId="0" borderId="16" xfId="8" applyFont="1" applyBorder="1" applyAlignment="1">
      <alignment horizontal="center" vertical="center"/>
    </xf>
    <xf numFmtId="0" fontId="4" fillId="0" borderId="19" xfId="8" applyFont="1" applyBorder="1" applyAlignment="1">
      <alignment horizontal="center" vertical="center"/>
    </xf>
    <xf numFmtId="0" fontId="4" fillId="0" borderId="16" xfId="8" applyFont="1" applyBorder="1"/>
    <xf numFmtId="0" fontId="3" fillId="0" borderId="0" xfId="33" quotePrefix="1" applyFont="1" applyAlignment="1">
      <alignment horizontal="left"/>
    </xf>
    <xf numFmtId="0" fontId="4" fillId="0" borderId="0" xfId="33"/>
    <xf numFmtId="0" fontId="4" fillId="0" borderId="0" xfId="33" quotePrefix="1" applyAlignment="1">
      <alignment horizontal="centerContinuous"/>
    </xf>
    <xf numFmtId="0" fontId="9" fillId="0" borderId="12" xfId="33" applyFont="1" applyBorder="1" applyAlignment="1">
      <alignment horizontal="center"/>
    </xf>
    <xf numFmtId="0" fontId="9" fillId="0" borderId="13" xfId="33" quotePrefix="1" applyFont="1" applyBorder="1" applyAlignment="1">
      <alignment horizontal="center" vertical="center"/>
    </xf>
    <xf numFmtId="0" fontId="9" fillId="0" borderId="14" xfId="33" quotePrefix="1" applyFont="1" applyBorder="1" applyAlignment="1">
      <alignment horizontal="center" vertical="center"/>
    </xf>
    <xf numFmtId="0" fontId="9" fillId="0" borderId="15" xfId="33" quotePrefix="1" applyFont="1" applyBorder="1" applyAlignment="1">
      <alignment horizontal="center" vertical="center"/>
    </xf>
    <xf numFmtId="0" fontId="9" fillId="0" borderId="14" xfId="8" applyFont="1" applyBorder="1" applyAlignment="1">
      <alignment horizontal="center" vertical="center"/>
    </xf>
    <xf numFmtId="0" fontId="9" fillId="0" borderId="15" xfId="8" applyFont="1" applyBorder="1" applyAlignment="1">
      <alignment horizontal="center" vertical="center"/>
    </xf>
    <xf numFmtId="0" fontId="9" fillId="0" borderId="16" xfId="33" applyFont="1" applyBorder="1" applyAlignment="1">
      <alignment horizontal="center" vertical="center"/>
    </xf>
    <xf numFmtId="0" fontId="13" fillId="0" borderId="0" xfId="8" applyFont="1" applyAlignment="1">
      <alignment vertical="center" wrapText="1"/>
    </xf>
    <xf numFmtId="0" fontId="13" fillId="0" borderId="27" xfId="33" applyFont="1" applyBorder="1" applyAlignment="1">
      <alignment horizontal="center"/>
    </xf>
    <xf numFmtId="234" fontId="13" fillId="0" borderId="64" xfId="33" applyNumberFormat="1" applyFont="1" applyBorder="1"/>
    <xf numFmtId="234" fontId="13" fillId="0" borderId="0" xfId="33" applyNumberFormat="1" applyFont="1"/>
    <xf numFmtId="234" fontId="13" fillId="0" borderId="40" xfId="33" applyNumberFormat="1" applyFont="1" applyBorder="1"/>
    <xf numFmtId="234" fontId="13" fillId="0" borderId="8" xfId="8" applyNumberFormat="1" applyFont="1" applyBorder="1"/>
    <xf numFmtId="234" fontId="13" fillId="0" borderId="0" xfId="8" applyNumberFormat="1" applyFont="1"/>
    <xf numFmtId="234" fontId="13" fillId="0" borderId="24" xfId="8" applyNumberFormat="1" applyFont="1" applyBorder="1"/>
    <xf numFmtId="234" fontId="13" fillId="0" borderId="23" xfId="8" applyNumberFormat="1" applyFont="1" applyBorder="1"/>
    <xf numFmtId="234" fontId="13" fillId="0" borderId="8" xfId="33" applyNumberFormat="1" applyFont="1" applyBorder="1"/>
    <xf numFmtId="234" fontId="13" fillId="0" borderId="41" xfId="33" applyNumberFormat="1" applyFont="1" applyBorder="1"/>
    <xf numFmtId="234" fontId="13" fillId="0" borderId="28" xfId="8" applyNumberFormat="1" applyFont="1" applyBorder="1"/>
    <xf numFmtId="234" fontId="12" fillId="0" borderId="28" xfId="8" applyNumberFormat="1" applyFont="1" applyBorder="1"/>
    <xf numFmtId="0" fontId="26" fillId="0" borderId="17" xfId="33" applyFont="1" applyBorder="1" applyAlignment="1">
      <alignment horizontal="center" vertical="center" wrapText="1"/>
    </xf>
    <xf numFmtId="234" fontId="26" fillId="0" borderId="63" xfId="33" applyNumberFormat="1" applyFont="1" applyBorder="1" applyAlignment="1">
      <alignment vertical="center"/>
    </xf>
    <xf numFmtId="234" fontId="26" fillId="0" borderId="20" xfId="33" applyNumberFormat="1" applyFont="1" applyBorder="1" applyAlignment="1">
      <alignment vertical="center"/>
    </xf>
    <xf numFmtId="234" fontId="26" fillId="0" borderId="35" xfId="33" applyNumberFormat="1" applyFont="1" applyBorder="1" applyAlignment="1">
      <alignment vertical="center"/>
    </xf>
    <xf numFmtId="234" fontId="26" fillId="0" borderId="20" xfId="8" applyNumberFormat="1" applyFont="1" applyBorder="1" applyAlignment="1">
      <alignment vertical="center"/>
    </xf>
    <xf numFmtId="234" fontId="50" fillId="0" borderId="19" xfId="8" applyNumberFormat="1" applyFont="1" applyBorder="1" applyAlignment="1">
      <alignment vertical="center"/>
    </xf>
    <xf numFmtId="0" fontId="46" fillId="0" borderId="0" xfId="33" quotePrefix="1" applyFont="1"/>
    <xf numFmtId="0" fontId="13" fillId="0" borderId="20" xfId="8" applyFont="1" applyBorder="1"/>
    <xf numFmtId="0" fontId="9" fillId="0" borderId="60" xfId="8" applyFont="1" applyBorder="1" applyAlignment="1">
      <alignment horizontal="center" vertical="center"/>
    </xf>
    <xf numFmtId="0" fontId="9" fillId="0" borderId="21" xfId="8" applyFont="1" applyBorder="1" applyAlignment="1">
      <alignment horizontal="center" vertical="center"/>
    </xf>
    <xf numFmtId="0" fontId="9" fillId="0" borderId="24" xfId="8" applyFont="1" applyBorder="1" applyAlignment="1">
      <alignment horizontal="center" vertical="center"/>
    </xf>
    <xf numFmtId="0" fontId="9" fillId="0" borderId="23" xfId="8" applyFont="1" applyBorder="1" applyAlignment="1">
      <alignment horizontal="center" vertical="center"/>
    </xf>
    <xf numFmtId="234" fontId="13" fillId="0" borderId="8" xfId="8" applyNumberFormat="1" applyFont="1" applyBorder="1" applyAlignment="1">
      <alignment horizontal="center"/>
    </xf>
    <xf numFmtId="234" fontId="13" fillId="0" borderId="0" xfId="8" applyNumberFormat="1" applyFont="1" applyAlignment="1">
      <alignment horizontal="center"/>
    </xf>
    <xf numFmtId="177" fontId="13" fillId="0" borderId="0" xfId="34" applyNumberFormat="1" applyAlignment="1">
      <alignment horizontal="center"/>
    </xf>
    <xf numFmtId="177" fontId="13" fillId="0" borderId="40" xfId="34" applyNumberFormat="1" applyBorder="1" applyAlignment="1">
      <alignment horizontal="center"/>
    </xf>
    <xf numFmtId="0" fontId="13" fillId="0" borderId="24" xfId="8" applyFont="1" applyBorder="1" applyAlignment="1">
      <alignment horizontal="center"/>
    </xf>
    <xf numFmtId="235" fontId="13" fillId="0" borderId="23" xfId="35" applyNumberFormat="1" applyFont="1" applyBorder="1" applyAlignment="1">
      <alignment horizontal="center"/>
    </xf>
    <xf numFmtId="177" fontId="13" fillId="0" borderId="27" xfId="34" applyNumberFormat="1" applyBorder="1" applyAlignment="1">
      <alignment horizontal="center"/>
    </xf>
    <xf numFmtId="235" fontId="13" fillId="0" borderId="24" xfId="35" applyNumberFormat="1" applyFont="1" applyBorder="1" applyAlignment="1">
      <alignment horizontal="center"/>
    </xf>
    <xf numFmtId="177" fontId="13" fillId="0" borderId="41" xfId="34" applyNumberFormat="1" applyBorder="1" applyAlignment="1">
      <alignment horizontal="center"/>
    </xf>
    <xf numFmtId="235" fontId="13" fillId="0" borderId="28" xfId="35" applyNumberFormat="1" applyFont="1" applyBorder="1" applyAlignment="1">
      <alignment horizontal="center"/>
    </xf>
    <xf numFmtId="235" fontId="13" fillId="0" borderId="0" xfId="35" applyNumberFormat="1" applyFont="1" applyAlignment="1">
      <alignment horizontal="center"/>
    </xf>
    <xf numFmtId="177" fontId="13" fillId="0" borderId="0" xfId="8" applyNumberFormat="1" applyFont="1" applyAlignment="1">
      <alignment horizontal="center"/>
    </xf>
    <xf numFmtId="0" fontId="13" fillId="0" borderId="0" xfId="35" applyFont="1" applyAlignment="1">
      <alignment horizontal="center"/>
    </xf>
    <xf numFmtId="177" fontId="13" fillId="0" borderId="28" xfId="35" applyNumberFormat="1" applyFont="1" applyBorder="1" applyAlignment="1">
      <alignment horizontal="center"/>
    </xf>
    <xf numFmtId="234" fontId="26" fillId="0" borderId="63" xfId="8" applyNumberFormat="1" applyFont="1" applyBorder="1" applyAlignment="1">
      <alignment horizontal="center" vertical="center"/>
    </xf>
    <xf numFmtId="234" fontId="26" fillId="0" borderId="20" xfId="8" applyNumberFormat="1" applyFont="1" applyBorder="1" applyAlignment="1">
      <alignment horizontal="center" vertical="center"/>
    </xf>
    <xf numFmtId="234" fontId="26" fillId="0" borderId="35" xfId="8" applyNumberFormat="1" applyFont="1" applyBorder="1" applyAlignment="1">
      <alignment horizontal="center" vertical="center"/>
    </xf>
    <xf numFmtId="234" fontId="26" fillId="0" borderId="19" xfId="8" applyNumberFormat="1" applyFont="1" applyBorder="1" applyAlignment="1">
      <alignment horizontal="center" vertical="center"/>
    </xf>
    <xf numFmtId="234" fontId="26" fillId="0" borderId="17" xfId="8" applyNumberFormat="1" applyFont="1" applyBorder="1" applyAlignment="1">
      <alignment horizontal="center" vertical="center"/>
    </xf>
    <xf numFmtId="0" fontId="3" fillId="0" borderId="0" xfId="33" applyFont="1" applyAlignment="1">
      <alignment vertical="center"/>
    </xf>
    <xf numFmtId="0" fontId="3" fillId="0" borderId="0" xfId="33" applyFont="1"/>
    <xf numFmtId="0" fontId="13" fillId="0" borderId="38" xfId="8" applyFont="1" applyBorder="1"/>
    <xf numFmtId="0" fontId="6" fillId="0" borderId="14" xfId="8" applyFont="1" applyBorder="1" applyAlignment="1">
      <alignment horizontal="center" vertical="center"/>
    </xf>
    <xf numFmtId="0" fontId="13" fillId="0" borderId="15" xfId="8" applyFont="1" applyBorder="1"/>
    <xf numFmtId="185" fontId="13" fillId="0" borderId="0" xfId="8" applyNumberFormat="1" applyFont="1" applyAlignment="1">
      <alignment horizontal="right" vertical="center"/>
    </xf>
    <xf numFmtId="0" fontId="13" fillId="0" borderId="41" xfId="8" applyFont="1" applyBorder="1" applyAlignment="1">
      <alignment vertical="center"/>
    </xf>
    <xf numFmtId="0" fontId="13" fillId="0" borderId="8" xfId="8" applyFont="1" applyBorder="1" applyAlignment="1">
      <alignment vertical="center"/>
    </xf>
    <xf numFmtId="177" fontId="13" fillId="0" borderId="0" xfId="8" applyNumberFormat="1" applyFont="1" applyAlignment="1">
      <alignment vertical="center"/>
    </xf>
    <xf numFmtId="0" fontId="13" fillId="0" borderId="84" xfId="8" applyFont="1" applyBorder="1" applyAlignment="1">
      <alignment vertical="center"/>
    </xf>
    <xf numFmtId="0" fontId="13" fillId="0" borderId="24" xfId="8" applyFont="1" applyBorder="1" applyAlignment="1">
      <alignment horizontal="center" vertical="center"/>
    </xf>
    <xf numFmtId="0" fontId="13" fillId="0" borderId="0" xfId="8" applyFont="1" applyAlignment="1">
      <alignment horizontal="center" vertical="center"/>
    </xf>
    <xf numFmtId="0" fontId="13" fillId="0" borderId="41" xfId="8" applyFont="1" applyBorder="1" applyAlignment="1">
      <alignment horizontal="center" vertical="center"/>
    </xf>
    <xf numFmtId="0" fontId="13" fillId="0" borderId="17" xfId="8" applyFont="1" applyBorder="1"/>
    <xf numFmtId="185" fontId="13" fillId="0" borderId="20" xfId="8" applyNumberFormat="1" applyFont="1" applyBorder="1" applyAlignment="1">
      <alignment horizontal="right" vertical="center"/>
    </xf>
    <xf numFmtId="0" fontId="13" fillId="0" borderId="20" xfId="8" applyFont="1" applyBorder="1" applyAlignment="1">
      <alignment vertical="center"/>
    </xf>
    <xf numFmtId="177" fontId="13" fillId="0" borderId="20" xfId="8" applyNumberFormat="1" applyFont="1" applyBorder="1" applyAlignment="1">
      <alignment vertical="center"/>
    </xf>
    <xf numFmtId="0" fontId="13" fillId="0" borderId="85" xfId="8" applyFont="1" applyBorder="1" applyAlignment="1">
      <alignment vertical="center"/>
    </xf>
    <xf numFmtId="0" fontId="13" fillId="0" borderId="20" xfId="8" applyFont="1" applyBorder="1" applyAlignment="1">
      <alignment horizontal="center" vertical="center"/>
    </xf>
    <xf numFmtId="0" fontId="13" fillId="0" borderId="35" xfId="8" applyFont="1" applyBorder="1" applyAlignment="1">
      <alignment horizontal="center" vertical="center"/>
    </xf>
    <xf numFmtId="0" fontId="13" fillId="0" borderId="63" xfId="8" applyFont="1" applyBorder="1" applyAlignment="1">
      <alignment vertical="center"/>
    </xf>
    <xf numFmtId="0" fontId="6" fillId="0" borderId="0" xfId="36" applyFont="1" applyAlignment="1">
      <alignment horizontal="left" vertical="center"/>
    </xf>
    <xf numFmtId="0" fontId="4" fillId="0" borderId="0" xfId="36" applyFont="1" applyAlignment="1">
      <alignment horizontal="centerContinuous" vertical="center"/>
    </xf>
    <xf numFmtId="0" fontId="4" fillId="0" borderId="0" xfId="36" applyFont="1"/>
    <xf numFmtId="0" fontId="13" fillId="0" borderId="0" xfId="36" applyFont="1"/>
    <xf numFmtId="0" fontId="26" fillId="0" borderId="13" xfId="8" applyFont="1" applyBorder="1" applyAlignment="1">
      <alignment horizontal="center" vertical="center"/>
    </xf>
    <xf numFmtId="0" fontId="26" fillId="0" borderId="38" xfId="8" applyFont="1" applyBorder="1" applyAlignment="1">
      <alignment horizontal="center" vertical="center"/>
    </xf>
    <xf numFmtId="0" fontId="26" fillId="0" borderId="37" xfId="8" quotePrefix="1" applyFont="1" applyBorder="1" applyAlignment="1">
      <alignment horizontal="center" vertical="center" wrapText="1"/>
    </xf>
    <xf numFmtId="17" fontId="26" fillId="0" borderId="13" xfId="8" quotePrefix="1" applyNumberFormat="1" applyFont="1" applyBorder="1" applyAlignment="1">
      <alignment horizontal="center" vertical="center" wrapText="1"/>
    </xf>
    <xf numFmtId="17" fontId="26" fillId="0" borderId="37" xfId="8" quotePrefix="1" applyNumberFormat="1" applyFont="1" applyBorder="1" applyAlignment="1">
      <alignment horizontal="center" vertical="center" wrapText="1"/>
    </xf>
    <xf numFmtId="0" fontId="26" fillId="0" borderId="77" xfId="8" quotePrefix="1" applyFont="1" applyBorder="1" applyAlignment="1">
      <alignment horizontal="center" vertical="center" wrapText="1"/>
    </xf>
    <xf numFmtId="0" fontId="10" fillId="0" borderId="78" xfId="8" applyFont="1" applyBorder="1" applyAlignment="1">
      <alignment vertical="center" wrapText="1"/>
    </xf>
    <xf numFmtId="166" fontId="26" fillId="0" borderId="78" xfId="37" applyNumberFormat="1" applyFont="1" applyFill="1" applyBorder="1" applyAlignment="1">
      <alignment horizontal="center" vertical="center"/>
    </xf>
    <xf numFmtId="183" fontId="13" fillId="0" borderId="78" xfId="37" applyNumberFormat="1" applyFont="1" applyFill="1" applyBorder="1" applyAlignment="1">
      <alignment horizontal="center" vertical="center"/>
    </xf>
    <xf numFmtId="183" fontId="13" fillId="0" borderId="79" xfId="37" applyNumberFormat="1" applyFont="1" applyFill="1" applyBorder="1" applyAlignment="1">
      <alignment horizontal="center" vertical="center"/>
    </xf>
    <xf numFmtId="0" fontId="26" fillId="0" borderId="75" xfId="8" quotePrefix="1" applyFont="1" applyBorder="1" applyAlignment="1">
      <alignment horizontal="center" vertical="center" wrapText="1"/>
    </xf>
    <xf numFmtId="0" fontId="10" fillId="0" borderId="11" xfId="8" applyFont="1" applyBorder="1" applyAlignment="1">
      <alignment vertical="center" wrapText="1"/>
    </xf>
    <xf numFmtId="166" fontId="26" fillId="0" borderId="11" xfId="37" applyNumberFormat="1" applyFont="1" applyFill="1" applyBorder="1" applyAlignment="1">
      <alignment horizontal="center" vertical="center"/>
    </xf>
    <xf numFmtId="183" fontId="13" fillId="0" borderId="11" xfId="37" applyNumberFormat="1" applyFont="1" applyFill="1" applyBorder="1" applyAlignment="1">
      <alignment horizontal="center" vertical="center"/>
    </xf>
    <xf numFmtId="183" fontId="13" fillId="0" borderId="82" xfId="37" applyNumberFormat="1" applyFont="1" applyFill="1" applyBorder="1" applyAlignment="1">
      <alignment horizontal="center" vertical="center"/>
    </xf>
    <xf numFmtId="0" fontId="26" fillId="0" borderId="66" xfId="8" quotePrefix="1" applyFont="1" applyBorder="1" applyAlignment="1">
      <alignment horizontal="center" vertical="center" wrapText="1"/>
    </xf>
    <xf numFmtId="0" fontId="10" fillId="0" borderId="1" xfId="8" applyFont="1" applyBorder="1" applyAlignment="1">
      <alignment vertical="center" wrapText="1"/>
    </xf>
    <xf numFmtId="166" fontId="26" fillId="0" borderId="1" xfId="37" applyNumberFormat="1" applyFont="1" applyFill="1" applyBorder="1" applyAlignment="1">
      <alignment horizontal="center" vertical="center"/>
    </xf>
    <xf numFmtId="183" fontId="13" fillId="0" borderId="1" xfId="37" applyNumberFormat="1" applyFont="1" applyFill="1" applyBorder="1" applyAlignment="1">
      <alignment horizontal="center" vertical="center"/>
    </xf>
    <xf numFmtId="183" fontId="13" fillId="0" borderId="52" xfId="37" applyNumberFormat="1" applyFont="1" applyFill="1" applyBorder="1" applyAlignment="1">
      <alignment horizontal="center" vertical="center"/>
    </xf>
    <xf numFmtId="166" fontId="26" fillId="0" borderId="34" xfId="37" applyNumberFormat="1" applyFont="1" applyFill="1" applyBorder="1" applyAlignment="1">
      <alignment horizontal="center" vertical="center"/>
    </xf>
    <xf numFmtId="177" fontId="50" fillId="0" borderId="34" xfId="8" applyNumberFormat="1" applyFont="1" applyBorder="1" applyAlignment="1">
      <alignment horizontal="center" vertical="center" wrapText="1"/>
    </xf>
    <xf numFmtId="177" fontId="50" fillId="0" borderId="39" xfId="8" applyNumberFormat="1" applyFont="1" applyBorder="1" applyAlignment="1">
      <alignment horizontal="center" vertical="center" wrapText="1"/>
    </xf>
    <xf numFmtId="0" fontId="4" fillId="0" borderId="0" xfId="8" quotePrefix="1" applyFont="1" applyAlignment="1">
      <alignment vertical="center" textRotation="180"/>
    </xf>
    <xf numFmtId="0" fontId="4" fillId="0" borderId="0" xfId="8" applyFont="1" applyAlignment="1">
      <alignment vertical="center" textRotation="180"/>
    </xf>
    <xf numFmtId="0" fontId="77" fillId="0" borderId="20" xfId="8" applyFont="1" applyBorder="1" applyAlignment="1">
      <alignment horizontal="center" vertical="center"/>
    </xf>
    <xf numFmtId="0" fontId="77" fillId="0" borderId="15" xfId="8" applyFont="1" applyBorder="1" applyAlignment="1">
      <alignment horizontal="center" vertical="center"/>
    </xf>
    <xf numFmtId="1" fontId="77" fillId="0" borderId="26" xfId="8" applyNumberFormat="1" applyFont="1" applyBorder="1" applyAlignment="1">
      <alignment horizontal="center" vertical="center"/>
    </xf>
    <xf numFmtId="234" fontId="77" fillId="0" borderId="37" xfId="8" applyNumberFormat="1" applyFont="1" applyBorder="1" applyAlignment="1">
      <alignment vertical="center"/>
    </xf>
    <xf numFmtId="234" fontId="29" fillId="0" borderId="0" xfId="8" applyNumberFormat="1" applyFont="1" applyAlignment="1">
      <alignment vertical="center"/>
    </xf>
    <xf numFmtId="234" fontId="29" fillId="0" borderId="0" xfId="8" applyNumberFormat="1" applyFont="1" applyAlignment="1">
      <alignment horizontal="center" vertical="center"/>
    </xf>
    <xf numFmtId="183" fontId="29" fillId="0" borderId="0" xfId="8" applyNumberFormat="1" applyFont="1" applyAlignment="1">
      <alignment horizontal="center" vertical="center"/>
    </xf>
    <xf numFmtId="177" fontId="29" fillId="0" borderId="0" xfId="8" applyNumberFormat="1" applyFont="1" applyAlignment="1">
      <alignment horizontal="center" vertical="center"/>
    </xf>
    <xf numFmtId="234" fontId="29" fillId="0" borderId="28" xfId="8" applyNumberFormat="1" applyFont="1" applyBorder="1" applyAlignment="1">
      <alignment horizontal="center" vertical="center"/>
    </xf>
    <xf numFmtId="0" fontId="77" fillId="0" borderId="26" xfId="8" applyFont="1" applyBorder="1" applyAlignment="1">
      <alignment horizontal="center" vertical="center"/>
    </xf>
    <xf numFmtId="234" fontId="29" fillId="0" borderId="28" xfId="8" applyNumberFormat="1" applyFont="1" applyBorder="1" applyAlignment="1">
      <alignment vertical="center"/>
    </xf>
    <xf numFmtId="234" fontId="77" fillId="0" borderId="37" xfId="8" applyNumberFormat="1" applyFont="1" applyBorder="1" applyAlignment="1">
      <alignment horizontal="center" vertical="center"/>
    </xf>
    <xf numFmtId="234" fontId="29" fillId="0" borderId="27" xfId="8" applyNumberFormat="1" applyFont="1" applyBorder="1" applyAlignment="1">
      <alignment horizontal="center" vertical="center"/>
    </xf>
    <xf numFmtId="234" fontId="13" fillId="0" borderId="0" xfId="8" applyNumberFormat="1" applyFont="1" applyAlignment="1">
      <alignment vertical="center"/>
    </xf>
    <xf numFmtId="234" fontId="29" fillId="0" borderId="20" xfId="8" applyNumberFormat="1" applyFont="1" applyBorder="1" applyAlignment="1">
      <alignment horizontal="center" vertical="center"/>
    </xf>
    <xf numFmtId="234" fontId="29" fillId="0" borderId="17" xfId="8" applyNumberFormat="1" applyFont="1" applyBorder="1" applyAlignment="1">
      <alignment horizontal="center" vertical="center"/>
    </xf>
    <xf numFmtId="234" fontId="29" fillId="0" borderId="24" xfId="8" applyNumberFormat="1" applyFont="1" applyBorder="1" applyAlignment="1">
      <alignment horizontal="center" vertical="center"/>
    </xf>
    <xf numFmtId="183" fontId="29" fillId="0" borderId="0" xfId="8" applyNumberFormat="1" applyFont="1" applyAlignment="1">
      <alignment vertical="center"/>
    </xf>
    <xf numFmtId="234" fontId="29" fillId="0" borderId="23" xfId="8" applyNumberFormat="1" applyFont="1" applyBorder="1" applyAlignment="1">
      <alignment horizontal="center" vertical="center"/>
    </xf>
    <xf numFmtId="234" fontId="29" fillId="0" borderId="4" xfId="8" applyNumberFormat="1" applyFont="1" applyBorder="1" applyAlignment="1">
      <alignment horizontal="center" vertical="center"/>
    </xf>
    <xf numFmtId="183" fontId="29" fillId="0" borderId="28" xfId="8" applyNumberFormat="1" applyFont="1" applyBorder="1" applyAlignment="1">
      <alignment vertical="center"/>
    </xf>
    <xf numFmtId="177" fontId="29" fillId="0" borderId="20" xfId="8" applyNumberFormat="1" applyFont="1" applyBorder="1" applyAlignment="1">
      <alignment horizontal="center" vertical="center"/>
    </xf>
    <xf numFmtId="183" fontId="29" fillId="0" borderId="23" xfId="8" applyNumberFormat="1" applyFont="1" applyBorder="1" applyAlignment="1">
      <alignment vertical="center"/>
    </xf>
    <xf numFmtId="183" fontId="77" fillId="0" borderId="23" xfId="8" applyNumberFormat="1" applyFont="1" applyBorder="1" applyAlignment="1">
      <alignment vertical="center"/>
    </xf>
    <xf numFmtId="183" fontId="77" fillId="0" borderId="37" xfId="8" applyNumberFormat="1" applyFont="1" applyBorder="1" applyAlignment="1">
      <alignment vertical="center"/>
    </xf>
    <xf numFmtId="0" fontId="77" fillId="0" borderId="16" xfId="8" applyFont="1" applyBorder="1" applyAlignment="1">
      <alignment horizontal="center" vertical="center"/>
    </xf>
    <xf numFmtId="183" fontId="29" fillId="0" borderId="20" xfId="8" applyNumberFormat="1" applyFont="1" applyBorder="1" applyAlignment="1">
      <alignment vertical="center"/>
    </xf>
    <xf numFmtId="0" fontId="8" fillId="0" borderId="0" xfId="38" applyFont="1"/>
    <xf numFmtId="0" fontId="13" fillId="0" borderId="0" xfId="39" applyFont="1"/>
    <xf numFmtId="0" fontId="3" fillId="0" borderId="0" xfId="38" applyFont="1"/>
    <xf numFmtId="0" fontId="3" fillId="0" borderId="0" xfId="38" quotePrefix="1" applyFont="1" applyAlignment="1">
      <alignment horizontal="left"/>
    </xf>
    <xf numFmtId="0" fontId="8" fillId="0" borderId="0" xfId="38" applyFont="1" applyAlignment="1">
      <alignment horizontal="center"/>
    </xf>
    <xf numFmtId="0" fontId="6" fillId="0" borderId="0" xfId="38" applyFont="1"/>
    <xf numFmtId="0" fontId="13" fillId="0" borderId="0" xfId="38" applyFont="1"/>
    <xf numFmtId="0" fontId="13" fillId="0" borderId="0" xfId="38" applyFont="1" applyAlignment="1">
      <alignment horizontal="center"/>
    </xf>
    <xf numFmtId="0" fontId="6" fillId="0" borderId="50" xfId="38" applyFont="1" applyBorder="1" applyAlignment="1">
      <alignment horizontal="center" vertical="center"/>
    </xf>
    <xf numFmtId="0" fontId="6" fillId="0" borderId="11" xfId="38" applyFont="1" applyBorder="1" applyAlignment="1">
      <alignment horizontal="center" vertical="center"/>
    </xf>
    <xf numFmtId="0" fontId="4" fillId="0" borderId="27" xfId="38" applyFont="1" applyBorder="1"/>
    <xf numFmtId="0" fontId="4" fillId="0" borderId="0" xfId="38" quotePrefix="1" applyFont="1" applyAlignment="1">
      <alignment horizontal="center"/>
    </xf>
    <xf numFmtId="0" fontId="4" fillId="0" borderId="0" xfId="38" applyFont="1" applyAlignment="1">
      <alignment horizontal="center"/>
    </xf>
    <xf numFmtId="0" fontId="4" fillId="0" borderId="27" xfId="38" applyFont="1" applyBorder="1" applyAlignment="1">
      <alignment vertical="center"/>
    </xf>
    <xf numFmtId="1" fontId="4" fillId="0" borderId="0" xfId="38" applyNumberFormat="1" applyFont="1" applyAlignment="1">
      <alignment horizontal="center" vertical="center"/>
    </xf>
    <xf numFmtId="177" fontId="13" fillId="0" borderId="0" xfId="39" applyNumberFormat="1" applyFont="1" applyAlignment="1">
      <alignment horizontal="center"/>
    </xf>
    <xf numFmtId="177" fontId="4" fillId="0" borderId="29" xfId="38" applyNumberFormat="1" applyFont="1" applyBorder="1" applyAlignment="1">
      <alignment horizontal="center" vertical="center"/>
    </xf>
    <xf numFmtId="177" fontId="4" fillId="0" borderId="41" xfId="38" applyNumberFormat="1" applyFont="1" applyBorder="1" applyAlignment="1">
      <alignment horizontal="center" vertical="center"/>
    </xf>
    <xf numFmtId="177" fontId="4" fillId="0" borderId="31" xfId="38" applyNumberFormat="1" applyFont="1" applyBorder="1" applyAlignment="1">
      <alignment horizontal="center" vertical="center"/>
    </xf>
    <xf numFmtId="177" fontId="13" fillId="0" borderId="0" xfId="39" applyNumberFormat="1" applyFont="1"/>
    <xf numFmtId="177" fontId="4" fillId="0" borderId="28" xfId="38" applyNumberFormat="1" applyFont="1" applyBorder="1" applyAlignment="1">
      <alignment horizontal="center" vertical="center"/>
    </xf>
    <xf numFmtId="177" fontId="4" fillId="0" borderId="5" xfId="38" applyNumberFormat="1" applyFont="1" applyBorder="1" applyAlignment="1">
      <alignment horizontal="center" vertical="center"/>
    </xf>
    <xf numFmtId="0" fontId="32" fillId="0" borderId="27" xfId="38" quotePrefix="1" applyFont="1" applyBorder="1" applyAlignment="1">
      <alignment horizontal="left"/>
    </xf>
    <xf numFmtId="177" fontId="13" fillId="0" borderId="0" xfId="38" applyNumberFormat="1" applyFont="1" applyAlignment="1">
      <alignment horizontal="left"/>
    </xf>
    <xf numFmtId="0" fontId="32" fillId="0" borderId="17" xfId="38" quotePrefix="1" applyFont="1" applyBorder="1" applyAlignment="1">
      <alignment horizontal="left"/>
    </xf>
    <xf numFmtId="177" fontId="13" fillId="0" borderId="20" xfId="38" applyNumberFormat="1" applyFont="1" applyBorder="1" applyAlignment="1">
      <alignment horizontal="left"/>
    </xf>
    <xf numFmtId="177" fontId="4" fillId="0" borderId="19" xfId="38" applyNumberFormat="1" applyFont="1" applyBorder="1" applyAlignment="1">
      <alignment horizontal="center" vertical="center"/>
    </xf>
    <xf numFmtId="177" fontId="4" fillId="0" borderId="33" xfId="38" applyNumberFormat="1" applyFont="1" applyBorder="1" applyAlignment="1">
      <alignment horizontal="center" vertical="center"/>
    </xf>
    <xf numFmtId="177" fontId="4" fillId="0" borderId="18" xfId="38" applyNumberFormat="1" applyFont="1" applyBorder="1" applyAlignment="1">
      <alignment horizontal="center" vertical="center"/>
    </xf>
    <xf numFmtId="177" fontId="4" fillId="0" borderId="30" xfId="38" applyNumberFormat="1" applyFont="1" applyBorder="1" applyAlignment="1">
      <alignment horizontal="center" vertical="center"/>
    </xf>
    <xf numFmtId="0" fontId="15" fillId="0" borderId="0" xfId="38" applyFont="1" applyAlignment="1">
      <alignment horizontal="left"/>
    </xf>
    <xf numFmtId="177" fontId="13" fillId="0" borderId="0" xfId="38" applyNumberFormat="1" applyFont="1" applyAlignment="1">
      <alignment horizontal="center"/>
    </xf>
    <xf numFmtId="177" fontId="13" fillId="0" borderId="0" xfId="38" applyNumberFormat="1" applyFont="1"/>
    <xf numFmtId="0" fontId="13" fillId="0" borderId="0" xfId="38" applyFont="1" applyAlignment="1">
      <alignment horizontal="left"/>
    </xf>
    <xf numFmtId="0" fontId="15" fillId="0" borderId="0" xfId="38" applyFont="1"/>
    <xf numFmtId="0" fontId="13" fillId="0" borderId="0" xfId="39" applyFont="1" applyAlignment="1">
      <alignment horizontal="center"/>
    </xf>
    <xf numFmtId="0" fontId="13" fillId="0" borderId="0" xfId="40" applyFont="1"/>
    <xf numFmtId="0" fontId="9" fillId="0" borderId="1" xfId="40" applyFont="1" applyBorder="1" applyAlignment="1">
      <alignment horizontal="center"/>
    </xf>
    <xf numFmtId="0" fontId="10" fillId="0" borderId="57" xfId="40" applyFont="1" applyBorder="1"/>
    <xf numFmtId="0" fontId="9" fillId="0" borderId="5" xfId="40" applyFont="1" applyBorder="1" applyAlignment="1">
      <alignment horizontal="center"/>
    </xf>
    <xf numFmtId="0" fontId="9" fillId="0" borderId="41" xfId="40" applyFont="1" applyBorder="1" applyAlignment="1">
      <alignment horizontal="center"/>
    </xf>
    <xf numFmtId="0" fontId="10" fillId="0" borderId="3" xfId="40" applyFont="1" applyBorder="1" applyAlignment="1">
      <alignment horizontal="center"/>
    </xf>
    <xf numFmtId="0" fontId="10" fillId="0" borderId="58" xfId="40" applyFont="1" applyBorder="1"/>
    <xf numFmtId="0" fontId="4" fillId="0" borderId="6" xfId="40" applyFont="1" applyBorder="1"/>
    <xf numFmtId="0" fontId="4" fillId="0" borderId="58" xfId="40" applyFont="1" applyBorder="1"/>
    <xf numFmtId="0" fontId="9" fillId="0" borderId="5" xfId="40" applyFont="1" applyBorder="1" applyAlignment="1">
      <alignment horizontal="center" vertical="center"/>
    </xf>
    <xf numFmtId="236" fontId="9" fillId="0" borderId="58" xfId="40" applyNumberFormat="1" applyFont="1" applyBorder="1" applyAlignment="1">
      <alignment vertical="center"/>
    </xf>
    <xf numFmtId="0" fontId="4" fillId="0" borderId="9" xfId="40" quotePrefix="1" applyFont="1" applyBorder="1" applyAlignment="1">
      <alignment horizontal="center" vertical="center"/>
    </xf>
    <xf numFmtId="0" fontId="6" fillId="0" borderId="58" xfId="40" applyFont="1" applyBorder="1" applyAlignment="1">
      <alignment horizontal="center" vertical="center"/>
    </xf>
    <xf numFmtId="177" fontId="6" fillId="0" borderId="58" xfId="40" applyNumberFormat="1" applyFont="1" applyBorder="1" applyAlignment="1">
      <alignment horizontal="center" vertical="center"/>
    </xf>
    <xf numFmtId="177" fontId="13" fillId="0" borderId="0" xfId="39" applyNumberFormat="1" applyFont="1" applyAlignment="1">
      <alignment vertical="center"/>
    </xf>
    <xf numFmtId="0" fontId="13" fillId="0" borderId="0" xfId="39" applyFont="1" applyAlignment="1">
      <alignment vertical="center"/>
    </xf>
    <xf numFmtId="0" fontId="10" fillId="0" borderId="5" xfId="40" applyFont="1" applyBorder="1" applyAlignment="1">
      <alignment horizontal="center" vertical="center"/>
    </xf>
    <xf numFmtId="0" fontId="10" fillId="0" borderId="41" xfId="40" applyFont="1" applyBorder="1" applyAlignment="1">
      <alignment vertical="center"/>
    </xf>
    <xf numFmtId="0" fontId="4" fillId="0" borderId="8" xfId="40" applyFont="1" applyBorder="1" applyAlignment="1">
      <alignment horizontal="center" vertical="center"/>
    </xf>
    <xf numFmtId="0" fontId="4" fillId="0" borderId="41" xfId="40" applyFont="1" applyBorder="1" applyAlignment="1">
      <alignment horizontal="center" vertical="center"/>
    </xf>
    <xf numFmtId="177" fontId="4" fillId="0" borderId="41" xfId="40" applyNumberFormat="1" applyFont="1" applyBorder="1" applyAlignment="1">
      <alignment horizontal="center" vertical="center"/>
    </xf>
    <xf numFmtId="0" fontId="6" fillId="0" borderId="8" xfId="40" applyFont="1" applyBorder="1" applyAlignment="1">
      <alignment horizontal="center" vertical="center"/>
    </xf>
    <xf numFmtId="0" fontId="10" fillId="0" borderId="3" xfId="40" applyFont="1" applyBorder="1" applyAlignment="1">
      <alignment horizontal="center" vertical="center"/>
    </xf>
    <xf numFmtId="0" fontId="10" fillId="0" borderId="3" xfId="40" applyFont="1" applyBorder="1" applyAlignment="1">
      <alignment vertical="center"/>
    </xf>
    <xf numFmtId="0" fontId="6" fillId="0" borderId="6" xfId="40" applyFont="1" applyBorder="1" applyAlignment="1">
      <alignment horizontal="center" vertical="center"/>
    </xf>
    <xf numFmtId="177" fontId="4" fillId="0" borderId="58" xfId="40" applyNumberFormat="1" applyFont="1" applyBorder="1" applyAlignment="1">
      <alignment horizontal="center" vertical="center"/>
    </xf>
    <xf numFmtId="0" fontId="13" fillId="0" borderId="0" xfId="41" applyFont="1"/>
    <xf numFmtId="0" fontId="10" fillId="0" borderId="0" xfId="41" applyFont="1"/>
    <xf numFmtId="168" fontId="13" fillId="0" borderId="0" xfId="41" applyNumberFormat="1" applyFont="1"/>
    <xf numFmtId="168" fontId="10" fillId="0" borderId="0" xfId="41" applyNumberFormat="1" applyFont="1"/>
    <xf numFmtId="0" fontId="10" fillId="0" borderId="0" xfId="42" applyFont="1"/>
    <xf numFmtId="168" fontId="102" fillId="0" borderId="0" xfId="41" applyNumberFormat="1" applyFont="1"/>
    <xf numFmtId="0" fontId="26" fillId="0" borderId="0" xfId="41" applyFont="1"/>
    <xf numFmtId="172" fontId="26" fillId="0" borderId="0" xfId="41" applyNumberFormat="1" applyFont="1"/>
    <xf numFmtId="172" fontId="9" fillId="0" borderId="19" xfId="41" applyNumberFormat="1" applyFont="1" applyBorder="1" applyAlignment="1">
      <alignment vertical="center"/>
    </xf>
    <xf numFmtId="172" fontId="9" fillId="0" borderId="35" xfId="41" applyNumberFormat="1" applyFont="1" applyBorder="1" applyAlignment="1">
      <alignment vertical="center"/>
    </xf>
    <xf numFmtId="172" fontId="9" fillId="0" borderId="18" xfId="41" applyNumberFormat="1" applyFont="1" applyBorder="1" applyAlignment="1">
      <alignment vertical="center"/>
    </xf>
    <xf numFmtId="172" fontId="9" fillId="0" borderId="18" xfId="42" applyNumberFormat="1" applyFont="1" applyBorder="1" applyAlignment="1">
      <alignment vertical="center"/>
    </xf>
    <xf numFmtId="172" fontId="9" fillId="0" borderId="16" xfId="42" applyNumberFormat="1" applyFont="1" applyBorder="1"/>
    <xf numFmtId="0" fontId="88" fillId="0" borderId="20" xfId="41" applyFont="1" applyBorder="1"/>
    <xf numFmtId="0" fontId="88" fillId="0" borderId="17" xfId="41" applyFont="1" applyBorder="1"/>
    <xf numFmtId="172" fontId="10" fillId="0" borderId="28" xfId="41" applyNumberFormat="1" applyFont="1" applyBorder="1"/>
    <xf numFmtId="172" fontId="10" fillId="0" borderId="41" xfId="41" applyNumberFormat="1" applyFont="1" applyBorder="1"/>
    <xf numFmtId="172" fontId="10" fillId="0" borderId="5" xfId="41" applyNumberFormat="1" applyFont="1" applyBorder="1"/>
    <xf numFmtId="172" fontId="10" fillId="0" borderId="41" xfId="42" applyNumberFormat="1" applyFont="1" applyBorder="1"/>
    <xf numFmtId="172" fontId="10" fillId="0" borderId="5" xfId="42" applyNumberFormat="1" applyFont="1" applyBorder="1"/>
    <xf numFmtId="172" fontId="10" fillId="0" borderId="26" xfId="42" applyNumberFormat="1" applyFont="1" applyBorder="1"/>
    <xf numFmtId="0" fontId="102" fillId="0" borderId="0" xfId="41" applyFont="1" applyAlignment="1">
      <alignment horizontal="left" indent="1"/>
    </xf>
    <xf numFmtId="0" fontId="102" fillId="0" borderId="27" xfId="41" applyFont="1" applyBorder="1"/>
    <xf numFmtId="0" fontId="102" fillId="0" borderId="0" xfId="42" applyFont="1" applyAlignment="1">
      <alignment horizontal="left" indent="1"/>
    </xf>
    <xf numFmtId="0" fontId="102" fillId="0" borderId="27" xfId="41" applyFont="1" applyBorder="1" applyAlignment="1">
      <alignment vertical="top" wrapText="1"/>
    </xf>
    <xf numFmtId="172" fontId="9" fillId="0" borderId="41" xfId="42" applyNumberFormat="1" applyFont="1" applyBorder="1"/>
    <xf numFmtId="172" fontId="9" fillId="0" borderId="5" xfId="42" applyNumberFormat="1" applyFont="1" applyBorder="1"/>
    <xf numFmtId="0" fontId="88" fillId="0" borderId="0" xfId="41" applyFont="1"/>
    <xf numFmtId="172" fontId="9" fillId="0" borderId="28" xfId="41" applyNumberFormat="1" applyFont="1" applyBorder="1"/>
    <xf numFmtId="172" fontId="9" fillId="0" borderId="41" xfId="41" applyNumberFormat="1" applyFont="1" applyBorder="1"/>
    <xf numFmtId="172" fontId="9" fillId="0" borderId="5" xfId="41" applyNumberFormat="1" applyFont="1" applyBorder="1"/>
    <xf numFmtId="172" fontId="9" fillId="0" borderId="26" xfId="42" applyNumberFormat="1" applyFont="1" applyBorder="1"/>
    <xf numFmtId="0" fontId="88" fillId="0" borderId="27" xfId="41" applyFont="1" applyBorder="1"/>
    <xf numFmtId="0" fontId="102" fillId="0" borderId="0" xfId="41" applyFont="1"/>
    <xf numFmtId="237" fontId="10" fillId="0" borderId="41" xfId="42" quotePrefix="1" applyNumberFormat="1" applyFont="1" applyBorder="1" applyAlignment="1">
      <alignment horizontal="right"/>
    </xf>
    <xf numFmtId="237" fontId="10" fillId="0" borderId="41" xfId="42" applyNumberFormat="1" applyFont="1" applyBorder="1"/>
    <xf numFmtId="237" fontId="10" fillId="0" borderId="26" xfId="42" quotePrefix="1" applyNumberFormat="1" applyFont="1" applyBorder="1" applyAlignment="1">
      <alignment horizontal="right"/>
    </xf>
    <xf numFmtId="0" fontId="15" fillId="0" borderId="27" xfId="41" applyFont="1" applyBorder="1"/>
    <xf numFmtId="237" fontId="10" fillId="0" borderId="28" xfId="42" applyNumberFormat="1" applyFont="1" applyBorder="1"/>
    <xf numFmtId="237" fontId="10" fillId="0" borderId="5" xfId="42" applyNumberFormat="1" applyFont="1" applyBorder="1"/>
    <xf numFmtId="237" fontId="10" fillId="0" borderId="26" xfId="42" applyNumberFormat="1" applyFont="1" applyBorder="1"/>
    <xf numFmtId="0" fontId="13" fillId="0" borderId="0" xfId="41" applyFont="1" applyAlignment="1">
      <alignment vertical="top" wrapText="1"/>
    </xf>
    <xf numFmtId="0" fontId="102" fillId="0" borderId="0" xfId="42" applyFont="1"/>
    <xf numFmtId="172" fontId="26" fillId="0" borderId="5" xfId="41" applyNumberFormat="1" applyFont="1" applyBorder="1"/>
    <xf numFmtId="0" fontId="88" fillId="0" borderId="27" xfId="41" applyFont="1" applyBorder="1" applyAlignment="1">
      <alignment horizontal="left"/>
    </xf>
    <xf numFmtId="164" fontId="37" fillId="0" borderId="0" xfId="41" applyNumberFormat="1" applyFont="1" applyAlignment="1">
      <alignment vertical="center"/>
    </xf>
    <xf numFmtId="172" fontId="9" fillId="0" borderId="41" xfId="42" applyNumberFormat="1" applyFont="1" applyBorder="1" applyAlignment="1">
      <alignment vertical="center"/>
    </xf>
    <xf numFmtId="172" fontId="9" fillId="0" borderId="5" xfId="42" applyNumberFormat="1" applyFont="1" applyBorder="1" applyAlignment="1">
      <alignment vertical="center"/>
    </xf>
    <xf numFmtId="172" fontId="9" fillId="0" borderId="26" xfId="42" applyNumberFormat="1" applyFont="1" applyBorder="1" applyAlignment="1">
      <alignment vertical="center"/>
    </xf>
    <xf numFmtId="172" fontId="103" fillId="0" borderId="28" xfId="41" applyNumberFormat="1" applyFont="1" applyBorder="1" applyAlignment="1">
      <alignment vertical="center"/>
    </xf>
    <xf numFmtId="172" fontId="103" fillId="0" borderId="41" xfId="41" applyNumberFormat="1" applyFont="1" applyBorder="1" applyAlignment="1">
      <alignment vertical="center"/>
    </xf>
    <xf numFmtId="172" fontId="103" fillId="0" borderId="41" xfId="42" applyNumberFormat="1" applyFont="1" applyBorder="1" applyAlignment="1">
      <alignment vertical="center"/>
    </xf>
    <xf numFmtId="172" fontId="103" fillId="0" borderId="5" xfId="42" applyNumberFormat="1" applyFont="1" applyBorder="1" applyAlignment="1">
      <alignment vertical="center"/>
    </xf>
    <xf numFmtId="172" fontId="103" fillId="0" borderId="26" xfId="42" applyNumberFormat="1" applyFont="1" applyBorder="1" applyAlignment="1">
      <alignment vertical="center"/>
    </xf>
    <xf numFmtId="0" fontId="88" fillId="0" borderId="0" xfId="41" applyFont="1" applyAlignment="1">
      <alignment horizontal="center" vertical="center"/>
    </xf>
    <xf numFmtId="0" fontId="10" fillId="0" borderId="69" xfId="41" applyFont="1" applyBorder="1" applyAlignment="1">
      <alignment horizontal="center" vertical="center"/>
    </xf>
    <xf numFmtId="0" fontId="10" fillId="0" borderId="68" xfId="41" applyFont="1" applyBorder="1" applyAlignment="1">
      <alignment horizontal="center" vertical="center"/>
    </xf>
    <xf numFmtId="0" fontId="10" fillId="0" borderId="67" xfId="41" applyFont="1" applyBorder="1" applyAlignment="1">
      <alignment horizontal="center" vertical="center"/>
    </xf>
    <xf numFmtId="164" fontId="10" fillId="0" borderId="0" xfId="41" applyNumberFormat="1" applyFont="1"/>
    <xf numFmtId="0" fontId="6" fillId="0" borderId="0" xfId="41" applyFont="1"/>
    <xf numFmtId="0" fontId="105" fillId="0" borderId="0" xfId="41" applyFont="1" applyAlignment="1">
      <alignment horizontal="left"/>
    </xf>
    <xf numFmtId="0" fontId="13" fillId="0" borderId="0" xfId="43" quotePrefix="1" applyFont="1" applyAlignment="1">
      <alignment horizontal="right"/>
    </xf>
    <xf numFmtId="0" fontId="10" fillId="0" borderId="0" xfId="42" applyFont="1" applyAlignment="1">
      <alignment horizontal="right"/>
    </xf>
    <xf numFmtId="0" fontId="6" fillId="0" borderId="0" xfId="44" quotePrefix="1" applyFont="1" applyAlignment="1">
      <alignment horizontal="left"/>
    </xf>
    <xf numFmtId="0" fontId="4" fillId="0" borderId="0" xfId="45" applyFont="1"/>
    <xf numFmtId="0" fontId="4" fillId="0" borderId="0" xfId="46" applyFont="1"/>
    <xf numFmtId="3" fontId="4" fillId="0" borderId="0" xfId="46" applyNumberFormat="1" applyFont="1"/>
    <xf numFmtId="3" fontId="23" fillId="0" borderId="0" xfId="46" applyNumberFormat="1" applyFont="1"/>
    <xf numFmtId="0" fontId="23" fillId="0" borderId="0" xfId="46" applyFont="1"/>
    <xf numFmtId="238" fontId="4" fillId="0" borderId="0" xfId="46" applyNumberFormat="1" applyFont="1"/>
    <xf numFmtId="0" fontId="4" fillId="0" borderId="0" xfId="46" applyFont="1" applyAlignment="1">
      <alignment horizontal="right"/>
    </xf>
    <xf numFmtId="0" fontId="12" fillId="0" borderId="0" xfId="47" applyFont="1" applyAlignment="1">
      <alignment wrapText="1"/>
    </xf>
    <xf numFmtId="3" fontId="12" fillId="0" borderId="0" xfId="46" applyNumberFormat="1" applyFont="1"/>
    <xf numFmtId="3" fontId="29" fillId="0" borderId="0" xfId="46" applyNumberFormat="1" applyFont="1"/>
    <xf numFmtId="0" fontId="29" fillId="0" borderId="0" xfId="46" applyFont="1"/>
    <xf numFmtId="0" fontId="106" fillId="0" borderId="0" xfId="46" quotePrefix="1" applyFont="1" applyAlignment="1">
      <alignment horizontal="right"/>
    </xf>
    <xf numFmtId="3" fontId="30" fillId="0" borderId="0" xfId="46" applyNumberFormat="1" applyFont="1"/>
    <xf numFmtId="0" fontId="32" fillId="0" borderId="0" xfId="46" quotePrefix="1" applyFont="1" applyAlignment="1">
      <alignment horizontal="right" vertical="center"/>
    </xf>
    <xf numFmtId="239" fontId="13" fillId="0" borderId="16" xfId="39" applyNumberFormat="1" applyFont="1" applyBorder="1"/>
    <xf numFmtId="0" fontId="13" fillId="0" borderId="20" xfId="46" applyFont="1" applyBorder="1"/>
    <xf numFmtId="0" fontId="13" fillId="0" borderId="17" xfId="46" applyFont="1" applyBorder="1"/>
    <xf numFmtId="3" fontId="13" fillId="0" borderId="26" xfId="46" applyNumberFormat="1" applyFont="1" applyBorder="1" applyAlignment="1">
      <alignment horizontal="right" indent="2"/>
    </xf>
    <xf numFmtId="3" fontId="13" fillId="0" borderId="27" xfId="46" applyNumberFormat="1" applyFont="1" applyBorder="1" applyAlignment="1">
      <alignment horizontal="right" indent="2"/>
    </xf>
    <xf numFmtId="0" fontId="13" fillId="0" borderId="0" xfId="46" applyFont="1"/>
    <xf numFmtId="0" fontId="13" fillId="0" borderId="27" xfId="46" applyFont="1" applyBorder="1"/>
    <xf numFmtId="3" fontId="26" fillId="0" borderId="26" xfId="46" applyNumberFormat="1" applyFont="1" applyBorder="1" applyAlignment="1">
      <alignment horizontal="right" indent="2"/>
    </xf>
    <xf numFmtId="3" fontId="26" fillId="0" borderId="27" xfId="46" applyNumberFormat="1" applyFont="1" applyBorder="1" applyAlignment="1">
      <alignment horizontal="right" indent="2"/>
    </xf>
    <xf numFmtId="0" fontId="26" fillId="0" borderId="0" xfId="46" applyFont="1"/>
    <xf numFmtId="0" fontId="26" fillId="0" borderId="27" xfId="46" applyFont="1" applyBorder="1"/>
    <xf numFmtId="0" fontId="6" fillId="0" borderId="0" xfId="46" applyFont="1"/>
    <xf numFmtId="238" fontId="13" fillId="0" borderId="0" xfId="46" applyNumberFormat="1" applyFont="1" applyAlignment="1">
      <alignment horizontal="left"/>
    </xf>
    <xf numFmtId="0" fontId="13" fillId="0" borderId="0" xfId="43" applyFont="1"/>
    <xf numFmtId="239" fontId="13" fillId="0" borderId="26" xfId="39" applyNumberFormat="1" applyFont="1" applyBorder="1"/>
    <xf numFmtId="0" fontId="13" fillId="0" borderId="28" xfId="43" quotePrefix="1" applyFont="1" applyBorder="1"/>
    <xf numFmtId="0" fontId="13" fillId="0" borderId="41" xfId="39" applyFont="1" applyBorder="1"/>
    <xf numFmtId="0" fontId="13" fillId="0" borderId="0" xfId="46" applyFont="1" applyAlignment="1">
      <alignment horizontal="left"/>
    </xf>
    <xf numFmtId="3" fontId="37" fillId="0" borderId="12" xfId="46" applyNumberFormat="1" applyFont="1" applyBorder="1" applyAlignment="1">
      <alignment horizontal="right" indent="2"/>
    </xf>
    <xf numFmtId="3" fontId="37" fillId="0" borderId="21" xfId="46" applyNumberFormat="1" applyFont="1" applyBorder="1" applyAlignment="1">
      <alignment horizontal="right" indent="2"/>
    </xf>
    <xf numFmtId="0" fontId="10" fillId="0" borderId="69" xfId="44" applyFont="1" applyBorder="1" applyAlignment="1">
      <alignment horizontal="center" vertical="center"/>
    </xf>
    <xf numFmtId="0" fontId="10" fillId="0" borderId="34" xfId="44" applyFont="1" applyBorder="1" applyAlignment="1">
      <alignment horizontal="center" vertical="center"/>
    </xf>
    <xf numFmtId="0" fontId="10" fillId="0" borderId="67" xfId="44" applyFont="1" applyBorder="1" applyAlignment="1">
      <alignment horizontal="center" vertical="center"/>
    </xf>
    <xf numFmtId="0" fontId="10" fillId="0" borderId="17" xfId="46" applyFont="1" applyBorder="1"/>
    <xf numFmtId="0" fontId="10" fillId="0" borderId="21" xfId="46" applyFont="1" applyBorder="1"/>
    <xf numFmtId="0" fontId="4" fillId="0" borderId="0" xfId="46" quotePrefix="1" applyFont="1" applyAlignment="1">
      <alignment horizontal="left"/>
    </xf>
    <xf numFmtId="0" fontId="8" fillId="0" borderId="0" xfId="46" applyFont="1" applyAlignment="1">
      <alignment vertical="center"/>
    </xf>
    <xf numFmtId="0" fontId="3" fillId="0" borderId="0" xfId="46" applyFont="1" applyAlignment="1">
      <alignment vertical="center"/>
    </xf>
    <xf numFmtId="0" fontId="9" fillId="0" borderId="0" xfId="46" quotePrefix="1" applyFont="1" applyAlignment="1">
      <alignment horizontal="left" vertical="center"/>
    </xf>
    <xf numFmtId="0" fontId="4" fillId="0" borderId="0" xfId="48" applyFont="1"/>
    <xf numFmtId="0" fontId="12" fillId="0" borderId="0" xfId="48" applyFont="1"/>
    <xf numFmtId="3" fontId="12" fillId="0" borderId="0" xfId="48" applyNumberFormat="1" applyFont="1"/>
    <xf numFmtId="0" fontId="13" fillId="0" borderId="0" xfId="48" applyFont="1"/>
    <xf numFmtId="202" fontId="30" fillId="0" borderId="0" xfId="48" quotePrefix="1" applyNumberFormat="1" applyFont="1" applyAlignment="1">
      <alignment horizontal="right"/>
    </xf>
    <xf numFmtId="3" fontId="2" fillId="0" borderId="0" xfId="1" applyNumberFormat="1"/>
    <xf numFmtId="3" fontId="12" fillId="0" borderId="16" xfId="48" applyNumberFormat="1" applyFont="1" applyBorder="1" applyAlignment="1">
      <alignment horizontal="center"/>
    </xf>
    <xf numFmtId="3" fontId="12" fillId="0" borderId="17" xfId="48" applyNumberFormat="1" applyFont="1" applyBorder="1" applyAlignment="1">
      <alignment horizontal="center"/>
    </xf>
    <xf numFmtId="0" fontId="12" fillId="0" borderId="20" xfId="48" applyFont="1" applyBorder="1"/>
    <xf numFmtId="0" fontId="13" fillId="0" borderId="19" xfId="48" applyFont="1" applyBorder="1"/>
    <xf numFmtId="0" fontId="13" fillId="0" borderId="20" xfId="48" applyFont="1" applyBorder="1" applyAlignment="1">
      <alignment horizontal="center"/>
    </xf>
    <xf numFmtId="0" fontId="13" fillId="0" borderId="17" xfId="48" applyFont="1" applyBorder="1"/>
    <xf numFmtId="236" fontId="43" fillId="0" borderId="26" xfId="48" applyNumberFormat="1" applyFont="1" applyBorder="1" applyAlignment="1">
      <alignment horizontal="center"/>
    </xf>
    <xf numFmtId="236" fontId="43" fillId="0" borderId="27" xfId="48" applyNumberFormat="1" applyFont="1" applyBorder="1" applyAlignment="1">
      <alignment horizontal="center"/>
    </xf>
    <xf numFmtId="0" fontId="12" fillId="0" borderId="27" xfId="48" applyFont="1" applyBorder="1" applyAlignment="1">
      <alignment wrapText="1"/>
    </xf>
    <xf numFmtId="0" fontId="13" fillId="0" borderId="28" xfId="48" applyFont="1" applyBorder="1"/>
    <xf numFmtId="0" fontId="13" fillId="0" borderId="0" xfId="48" applyFont="1" applyAlignment="1">
      <alignment horizontal="center"/>
    </xf>
    <xf numFmtId="0" fontId="13" fillId="0" borderId="27" xfId="48" applyFont="1" applyBorder="1"/>
    <xf numFmtId="3" fontId="12" fillId="0" borderId="26" xfId="48" applyNumberFormat="1" applyFont="1" applyBorder="1" applyAlignment="1">
      <alignment horizontal="center"/>
    </xf>
    <xf numFmtId="3" fontId="12" fillId="0" borderId="27" xfId="48" applyNumberFormat="1" applyFont="1" applyBorder="1" applyAlignment="1">
      <alignment horizontal="center"/>
    </xf>
    <xf numFmtId="3" fontId="43" fillId="0" borderId="26" xfId="49" applyNumberFormat="1" applyFont="1" applyFill="1" applyBorder="1" applyAlignment="1">
      <alignment horizontal="center"/>
    </xf>
    <xf numFmtId="3" fontId="43" fillId="0" borderId="27" xfId="49" applyNumberFormat="1" applyFont="1" applyFill="1" applyBorder="1" applyAlignment="1">
      <alignment horizontal="center"/>
    </xf>
    <xf numFmtId="0" fontId="12" fillId="0" borderId="0" xfId="48" applyFont="1" applyAlignment="1">
      <alignment wrapText="1"/>
    </xf>
    <xf numFmtId="3" fontId="50" fillId="0" borderId="12" xfId="48" applyNumberFormat="1" applyFont="1" applyBorder="1" applyAlignment="1">
      <alignment horizontal="center"/>
    </xf>
    <xf numFmtId="0" fontId="50" fillId="0" borderId="24" xfId="48" applyFont="1" applyBorder="1"/>
    <xf numFmtId="0" fontId="26" fillId="0" borderId="23" xfId="48" applyFont="1" applyBorder="1"/>
    <xf numFmtId="0" fontId="26" fillId="0" borderId="24" xfId="48" applyFont="1" applyBorder="1"/>
    <xf numFmtId="0" fontId="26" fillId="0" borderId="21" xfId="48" applyFont="1" applyBorder="1"/>
    <xf numFmtId="0" fontId="10" fillId="0" borderId="68" xfId="44" applyFont="1" applyBorder="1" applyAlignment="1">
      <alignment horizontal="center" vertical="center"/>
    </xf>
    <xf numFmtId="0" fontId="13" fillId="0" borderId="17" xfId="48" applyFont="1" applyBorder="1" applyAlignment="1">
      <alignment vertical="top" wrapText="1"/>
    </xf>
    <xf numFmtId="0" fontId="4" fillId="0" borderId="20" xfId="48" applyFont="1" applyBorder="1"/>
    <xf numFmtId="0" fontId="6" fillId="0" borderId="0" xfId="48" applyFont="1"/>
    <xf numFmtId="240" fontId="13" fillId="0" borderId="30" xfId="39" applyNumberFormat="1" applyFont="1" applyBorder="1" applyAlignment="1">
      <alignment horizontal="center"/>
    </xf>
    <xf numFmtId="240" fontId="13" fillId="0" borderId="18" xfId="39" applyNumberFormat="1" applyFont="1" applyBorder="1" applyAlignment="1">
      <alignment horizontal="center"/>
    </xf>
    <xf numFmtId="240" fontId="13" fillId="0" borderId="35" xfId="39" applyNumberFormat="1" applyFont="1" applyBorder="1" applyAlignment="1">
      <alignment horizontal="center"/>
    </xf>
    <xf numFmtId="3" fontId="13" fillId="0" borderId="16" xfId="48" applyNumberFormat="1" applyFont="1" applyBorder="1" applyAlignment="1">
      <alignment horizontal="right" indent="2"/>
    </xf>
    <xf numFmtId="0" fontId="10" fillId="0" borderId="20" xfId="48" applyFont="1" applyBorder="1"/>
    <xf numFmtId="0" fontId="4" fillId="0" borderId="17" xfId="48" applyFont="1" applyBorder="1"/>
    <xf numFmtId="240" fontId="13" fillId="0" borderId="31" xfId="39" applyNumberFormat="1" applyFont="1" applyBorder="1" applyAlignment="1">
      <alignment horizontal="center"/>
    </xf>
    <xf numFmtId="240" fontId="13" fillId="0" borderId="5" xfId="39" applyNumberFormat="1" applyFont="1" applyBorder="1" applyAlignment="1">
      <alignment horizontal="center"/>
    </xf>
    <xf numFmtId="3" fontId="13" fillId="0" borderId="26" xfId="48" applyNumberFormat="1" applyFont="1" applyBorder="1" applyAlignment="1">
      <alignment horizontal="right" indent="2"/>
    </xf>
    <xf numFmtId="0" fontId="13" fillId="0" borderId="0" xfId="48" applyFont="1" applyAlignment="1">
      <alignment wrapText="1"/>
    </xf>
    <xf numFmtId="240" fontId="13" fillId="0" borderId="32" xfId="39" applyNumberFormat="1" applyFont="1" applyBorder="1" applyAlignment="1">
      <alignment horizontal="center"/>
    </xf>
    <xf numFmtId="3" fontId="13" fillId="0" borderId="12" xfId="48" applyNumberFormat="1" applyFont="1" applyBorder="1" applyAlignment="1">
      <alignment horizontal="right" indent="2"/>
    </xf>
    <xf numFmtId="0" fontId="13" fillId="0" borderId="24" xfId="48" applyFont="1" applyBorder="1"/>
    <xf numFmtId="0" fontId="13" fillId="0" borderId="21" xfId="48" applyFont="1" applyBorder="1"/>
    <xf numFmtId="0" fontId="26" fillId="0" borderId="17" xfId="48" applyFont="1" applyBorder="1" applyAlignment="1">
      <alignment vertical="center"/>
    </xf>
    <xf numFmtId="0" fontId="4" fillId="0" borderId="21" xfId="48" applyFont="1" applyBorder="1"/>
    <xf numFmtId="0" fontId="9" fillId="0" borderId="0" xfId="48" quotePrefix="1" applyFont="1" applyAlignment="1">
      <alignment horizontal="left"/>
    </xf>
    <xf numFmtId="0" fontId="6" fillId="0" borderId="0" xfId="50" applyFont="1"/>
    <xf numFmtId="0" fontId="10" fillId="0" borderId="0" xfId="50" applyFont="1"/>
    <xf numFmtId="0" fontId="103" fillId="0" borderId="0" xfId="50" applyFont="1" applyAlignment="1">
      <alignment horizontal="left"/>
    </xf>
    <xf numFmtId="0" fontId="107" fillId="0" borderId="0" xfId="50" applyFont="1"/>
    <xf numFmtId="0" fontId="9" fillId="0" borderId="0" xfId="50" applyFont="1"/>
    <xf numFmtId="49" fontId="9" fillId="0" borderId="0" xfId="50" applyNumberFormat="1" applyFont="1"/>
    <xf numFmtId="0" fontId="13" fillId="0" borderId="0" xfId="50" applyFont="1"/>
    <xf numFmtId="0" fontId="50" fillId="0" borderId="11" xfId="50" applyFont="1" applyBorder="1" applyAlignment="1">
      <alignment horizontal="center" vertical="center" wrapText="1"/>
    </xf>
    <xf numFmtId="0" fontId="9" fillId="0" borderId="5" xfId="50" applyFont="1" applyBorder="1"/>
    <xf numFmtId="0" fontId="13" fillId="0" borderId="5" xfId="50" applyFont="1" applyBorder="1" applyAlignment="1">
      <alignment horizontal="right" vertical="center"/>
    </xf>
    <xf numFmtId="0" fontId="26" fillId="0" borderId="5" xfId="50" applyFont="1" applyBorder="1" applyAlignment="1">
      <alignment horizontal="right" vertical="center"/>
    </xf>
    <xf numFmtId="0" fontId="26" fillId="0" borderId="5" xfId="50" applyFont="1" applyBorder="1"/>
    <xf numFmtId="0" fontId="10" fillId="0" borderId="5" xfId="50" applyFont="1" applyBorder="1"/>
    <xf numFmtId="0" fontId="10" fillId="0" borderId="5" xfId="50" applyFont="1" applyBorder="1" applyAlignment="1">
      <alignment horizontal="center"/>
    </xf>
    <xf numFmtId="177" fontId="13" fillId="0" borderId="5" xfId="50" applyNumberFormat="1" applyFont="1" applyBorder="1" applyAlignment="1">
      <alignment horizontal="center"/>
    </xf>
    <xf numFmtId="49" fontId="10" fillId="0" borderId="5" xfId="50" applyNumberFormat="1" applyFont="1" applyBorder="1" applyAlignment="1">
      <alignment horizontal="center"/>
    </xf>
    <xf numFmtId="177" fontId="13" fillId="0" borderId="5" xfId="50" applyNumberFormat="1" applyFont="1" applyBorder="1" applyAlignment="1">
      <alignment horizontal="center" vertical="center"/>
    </xf>
    <xf numFmtId="0" fontId="13" fillId="0" borderId="5" xfId="50" applyFont="1" applyBorder="1" applyAlignment="1">
      <alignment horizontal="center" vertical="center"/>
    </xf>
    <xf numFmtId="0" fontId="13" fillId="0" borderId="5" xfId="50" applyFont="1" applyBorder="1" applyAlignment="1">
      <alignment horizontal="center"/>
    </xf>
    <xf numFmtId="49" fontId="10" fillId="0" borderId="3" xfId="50" applyNumberFormat="1" applyFont="1" applyBorder="1" applyAlignment="1">
      <alignment horizontal="center"/>
    </xf>
    <xf numFmtId="177" fontId="13" fillId="0" borderId="3" xfId="50" applyNumberFormat="1" applyFont="1" applyBorder="1" applyAlignment="1">
      <alignment horizontal="center"/>
    </xf>
    <xf numFmtId="0" fontId="13" fillId="0" borderId="0" xfId="50" applyFont="1" applyAlignment="1">
      <alignment vertical="center"/>
    </xf>
    <xf numFmtId="0" fontId="15" fillId="0" borderId="0" xfId="50" applyFont="1" applyAlignment="1">
      <alignment horizontal="left" vertical="center" wrapText="1"/>
    </xf>
    <xf numFmtId="0" fontId="46" fillId="0" borderId="0" xfId="50" applyFont="1" applyAlignment="1">
      <alignment horizontal="left" vertical="center" wrapText="1"/>
    </xf>
    <xf numFmtId="0" fontId="15" fillId="0" borderId="0" xfId="50" applyFont="1" applyAlignment="1">
      <alignment vertical="center"/>
    </xf>
    <xf numFmtId="0" fontId="26" fillId="0" borderId="0" xfId="50" applyFont="1" applyAlignment="1">
      <alignment vertical="center" wrapText="1"/>
    </xf>
    <xf numFmtId="0" fontId="26" fillId="0" borderId="0" xfId="50" applyFont="1" applyAlignment="1">
      <alignment vertical="center"/>
    </xf>
    <xf numFmtId="0" fontId="4" fillId="0" borderId="0" xfId="51" applyFont="1" applyAlignment="1">
      <alignment vertical="center"/>
    </xf>
    <xf numFmtId="0" fontId="26" fillId="2" borderId="0" xfId="52" applyFont="1" applyFill="1" applyAlignment="1">
      <alignment vertical="center"/>
    </xf>
    <xf numFmtId="0" fontId="13" fillId="2" borderId="0" xfId="53" applyFont="1" applyFill="1" applyAlignment="1">
      <alignment vertical="center"/>
    </xf>
    <xf numFmtId="0" fontId="10" fillId="2" borderId="0" xfId="53" applyFont="1" applyFill="1" applyAlignment="1">
      <alignment vertical="center"/>
    </xf>
    <xf numFmtId="0" fontId="6" fillId="2" borderId="0" xfId="53" applyFont="1" applyFill="1" applyAlignment="1">
      <alignment horizontal="left" vertical="center"/>
    </xf>
    <xf numFmtId="0" fontId="13" fillId="2" borderId="4" xfId="53" applyFont="1" applyFill="1" applyBorder="1" applyAlignment="1">
      <alignment vertical="center"/>
    </xf>
    <xf numFmtId="0" fontId="13" fillId="2" borderId="7" xfId="53" applyFont="1" applyFill="1" applyBorder="1" applyAlignment="1">
      <alignment vertical="center"/>
    </xf>
    <xf numFmtId="0" fontId="102" fillId="2" borderId="57" xfId="53" applyFont="1" applyFill="1" applyBorder="1" applyAlignment="1">
      <alignment horizontal="left" vertical="center"/>
    </xf>
    <xf numFmtId="0" fontId="26" fillId="2" borderId="0" xfId="53" applyFont="1" applyFill="1" applyAlignment="1">
      <alignment vertical="center"/>
    </xf>
    <xf numFmtId="0" fontId="13" fillId="2" borderId="8" xfId="53" applyFont="1" applyFill="1" applyBorder="1" applyAlignment="1">
      <alignment horizontal="centerContinuous" vertical="center"/>
    </xf>
    <xf numFmtId="0" fontId="102" fillId="2" borderId="41" xfId="53" applyFont="1" applyFill="1" applyBorder="1" applyAlignment="1">
      <alignment horizontal="centerContinuous" vertical="center"/>
    </xf>
    <xf numFmtId="0" fontId="88" fillId="2" borderId="1" xfId="53" applyFont="1" applyFill="1" applyBorder="1" applyAlignment="1">
      <alignment horizontal="center" vertical="center"/>
    </xf>
    <xf numFmtId="0" fontId="88" fillId="2" borderId="2" xfId="53" applyFont="1" applyFill="1" applyBorder="1" applyAlignment="1">
      <alignment horizontal="center" vertical="center"/>
    </xf>
    <xf numFmtId="0" fontId="13" fillId="2" borderId="6" xfId="53" applyFont="1" applyFill="1" applyBorder="1" applyAlignment="1">
      <alignment vertical="center"/>
    </xf>
    <xf numFmtId="0" fontId="102" fillId="2" borderId="58" xfId="53" applyFont="1" applyFill="1" applyBorder="1" applyAlignment="1">
      <alignment horizontal="center" vertical="center"/>
    </xf>
    <xf numFmtId="0" fontId="88" fillId="2" borderId="5" xfId="53" applyFont="1" applyFill="1" applyBorder="1" applyAlignment="1">
      <alignment vertical="center"/>
    </xf>
    <xf numFmtId="0" fontId="88" fillId="2" borderId="0" xfId="53" applyFont="1" applyFill="1" applyAlignment="1">
      <alignment vertical="center"/>
    </xf>
    <xf numFmtId="0" fontId="88" fillId="2" borderId="5" xfId="53" applyFont="1" applyFill="1" applyBorder="1" applyAlignment="1">
      <alignment horizontal="center" vertical="center"/>
    </xf>
    <xf numFmtId="0" fontId="10" fillId="2" borderId="8" xfId="53" applyFont="1" applyFill="1" applyBorder="1" applyAlignment="1">
      <alignment vertical="center"/>
    </xf>
    <xf numFmtId="0" fontId="13" fillId="2" borderId="41" xfId="53" applyFont="1" applyFill="1" applyBorder="1" applyAlignment="1">
      <alignment horizontal="left" vertical="center"/>
    </xf>
    <xf numFmtId="164" fontId="109" fillId="0" borderId="1" xfId="54" applyNumberFormat="1" applyFont="1" applyBorder="1" applyAlignment="1">
      <alignment vertical="center"/>
    </xf>
    <xf numFmtId="164" fontId="110" fillId="0" borderId="1" xfId="54" applyNumberFormat="1" applyFont="1" applyBorder="1" applyAlignment="1">
      <alignment vertical="center"/>
    </xf>
    <xf numFmtId="0" fontId="17" fillId="2" borderId="8" xfId="53" applyFont="1" applyFill="1" applyBorder="1" applyAlignment="1">
      <alignment vertical="center"/>
    </xf>
    <xf numFmtId="0" fontId="48" fillId="2" borderId="41" xfId="53" quotePrefix="1" applyFont="1" applyFill="1" applyBorder="1" applyAlignment="1">
      <alignment horizontal="left" vertical="center"/>
    </xf>
    <xf numFmtId="164" fontId="111" fillId="0" borderId="5" xfId="54" applyNumberFormat="1" applyFont="1" applyBorder="1" applyAlignment="1">
      <alignment vertical="center"/>
    </xf>
    <xf numFmtId="164" fontId="112" fillId="0" borderId="5" xfId="54" applyNumberFormat="1" applyFont="1" applyBorder="1" applyAlignment="1">
      <alignment vertical="center"/>
    </xf>
    <xf numFmtId="0" fontId="48" fillId="2" borderId="0" xfId="53" applyFont="1" applyFill="1" applyAlignment="1">
      <alignment vertical="center"/>
    </xf>
    <xf numFmtId="0" fontId="13" fillId="2" borderId="41" xfId="53" applyFont="1" applyFill="1" applyBorder="1" applyAlignment="1">
      <alignment vertical="center"/>
    </xf>
    <xf numFmtId="164" fontId="109" fillId="0" borderId="5" xfId="54" applyNumberFormat="1" applyFont="1" applyBorder="1" applyAlignment="1">
      <alignment vertical="center"/>
    </xf>
    <xf numFmtId="164" fontId="110" fillId="0" borderId="5" xfId="54" applyNumberFormat="1" applyFont="1" applyBorder="1" applyAlignment="1">
      <alignment vertical="center"/>
    </xf>
    <xf numFmtId="0" fontId="48" fillId="2" borderId="41" xfId="53" applyFont="1" applyFill="1" applyBorder="1" applyAlignment="1">
      <alignment vertical="center"/>
    </xf>
    <xf numFmtId="0" fontId="43" fillId="2" borderId="0" xfId="53" applyFont="1" applyFill="1" applyAlignment="1">
      <alignment vertical="center"/>
    </xf>
    <xf numFmtId="0" fontId="48" fillId="2" borderId="41" xfId="53" applyFont="1" applyFill="1" applyBorder="1" applyAlignment="1">
      <alignment horizontal="left" vertical="center"/>
    </xf>
    <xf numFmtId="0" fontId="13" fillId="2" borderId="41" xfId="53" applyFont="1" applyFill="1" applyBorder="1" applyAlignment="1">
      <alignment horizontal="left" vertical="center" wrapText="1"/>
    </xf>
    <xf numFmtId="0" fontId="13" fillId="2" borderId="41" xfId="53" applyFont="1" applyFill="1" applyBorder="1" applyAlignment="1">
      <alignment vertical="center" wrapText="1"/>
    </xf>
    <xf numFmtId="0" fontId="9" fillId="2" borderId="9" xfId="53" applyFont="1" applyFill="1" applyBorder="1" applyAlignment="1">
      <alignment vertical="center"/>
    </xf>
    <xf numFmtId="0" fontId="26" fillId="2" borderId="56" xfId="53" applyFont="1" applyFill="1" applyBorder="1" applyAlignment="1">
      <alignment horizontal="center" vertical="center"/>
    </xf>
    <xf numFmtId="164" fontId="26" fillId="0" borderId="11" xfId="55" applyNumberFormat="1" applyFont="1" applyFill="1" applyBorder="1" applyAlignment="1"/>
    <xf numFmtId="164" fontId="110" fillId="0" borderId="11" xfId="54" applyNumberFormat="1" applyFont="1" applyBorder="1"/>
    <xf numFmtId="164" fontId="26" fillId="0" borderId="56" xfId="55" applyNumberFormat="1" applyFont="1" applyFill="1" applyBorder="1" applyAlignment="1"/>
    <xf numFmtId="0" fontId="43" fillId="2" borderId="6" xfId="53" applyFont="1" applyFill="1" applyBorder="1" applyAlignment="1">
      <alignment vertical="center"/>
    </xf>
    <xf numFmtId="0" fontId="43" fillId="2" borderId="56" xfId="52" applyFont="1" applyFill="1" applyBorder="1" applyAlignment="1">
      <alignment vertical="center"/>
    </xf>
    <xf numFmtId="3" fontId="26" fillId="0" borderId="11" xfId="55" applyNumberFormat="1" applyFont="1" applyFill="1" applyBorder="1" applyAlignment="1">
      <alignment horizontal="center" vertical="center"/>
    </xf>
    <xf numFmtId="3" fontId="26" fillId="0" borderId="56" xfId="55" applyNumberFormat="1" applyFont="1" applyFill="1" applyBorder="1" applyAlignment="1">
      <alignment horizontal="center" vertical="center"/>
    </xf>
    <xf numFmtId="3" fontId="110" fillId="0" borderId="11" xfId="54" applyNumberFormat="1" applyFont="1" applyBorder="1" applyAlignment="1">
      <alignment horizontal="center" vertical="center"/>
    </xf>
    <xf numFmtId="0" fontId="43" fillId="2" borderId="0" xfId="52" applyFont="1" applyFill="1" applyAlignment="1">
      <alignment vertical="center"/>
    </xf>
    <xf numFmtId="3" fontId="26" fillId="0" borderId="0" xfId="55" applyNumberFormat="1" applyFont="1" applyFill="1" applyBorder="1" applyAlignment="1">
      <alignment vertical="center"/>
    </xf>
    <xf numFmtId="3" fontId="110" fillId="0" borderId="0" xfId="54" applyNumberFormat="1" applyFont="1" applyAlignment="1">
      <alignment vertical="center"/>
    </xf>
    <xf numFmtId="3" fontId="26" fillId="0" borderId="0" xfId="13" applyNumberFormat="1" applyFont="1" applyAlignment="1">
      <alignment vertical="center"/>
    </xf>
    <xf numFmtId="0" fontId="29" fillId="0" borderId="0" xfId="13" applyFont="1" applyAlignment="1">
      <alignment vertical="center"/>
    </xf>
    <xf numFmtId="0" fontId="12" fillId="0" borderId="0" xfId="13" applyFont="1" applyAlignment="1">
      <alignment vertical="center" wrapText="1"/>
    </xf>
    <xf numFmtId="0" fontId="4" fillId="0" borderId="0" xfId="51" applyFont="1"/>
    <xf numFmtId="0" fontId="26" fillId="0" borderId="0" xfId="56" quotePrefix="1" applyFont="1" applyAlignment="1">
      <alignment horizontal="left"/>
    </xf>
    <xf numFmtId="0" fontId="10" fillId="0" borderId="0" xfId="56" applyFont="1"/>
    <xf numFmtId="0" fontId="4" fillId="0" borderId="41" xfId="56" applyFont="1" applyBorder="1"/>
    <xf numFmtId="0" fontId="9" fillId="0" borderId="11" xfId="56" applyFont="1" applyBorder="1" applyAlignment="1">
      <alignment horizontal="center"/>
    </xf>
    <xf numFmtId="49" fontId="50" fillId="0" borderId="11" xfId="50" applyNumberFormat="1" applyFont="1" applyBorder="1" applyAlignment="1">
      <alignment horizontal="center" vertical="center"/>
    </xf>
    <xf numFmtId="0" fontId="26" fillId="0" borderId="5" xfId="56" applyFont="1" applyBorder="1" applyAlignment="1">
      <alignment horizontal="left"/>
    </xf>
    <xf numFmtId="3" fontId="50" fillId="0" borderId="5" xfId="50" applyNumberFormat="1" applyFont="1" applyBorder="1" applyAlignment="1">
      <alignment horizontal="center" vertical="center"/>
    </xf>
    <xf numFmtId="3" fontId="13" fillId="0" borderId="0" xfId="50" applyNumberFormat="1" applyFont="1"/>
    <xf numFmtId="0" fontId="13" fillId="0" borderId="5" xfId="56" applyFont="1" applyBorder="1" applyAlignment="1">
      <alignment horizontal="left" indent="1"/>
    </xf>
    <xf numFmtId="3" fontId="12" fillId="0" borderId="5" xfId="50" applyNumberFormat="1" applyFont="1" applyBorder="1" applyAlignment="1">
      <alignment horizontal="center" vertical="center"/>
    </xf>
    <xf numFmtId="0" fontId="13" fillId="0" borderId="5" xfId="56" applyFont="1" applyBorder="1" applyAlignment="1">
      <alignment horizontal="left" indent="3"/>
    </xf>
    <xf numFmtId="0" fontId="48" fillId="0" borderId="5" xfId="56" applyFont="1" applyBorder="1" applyAlignment="1">
      <alignment horizontal="left" indent="7"/>
    </xf>
    <xf numFmtId="3" fontId="43" fillId="0" borderId="5" xfId="50" applyNumberFormat="1" applyFont="1" applyBorder="1" applyAlignment="1">
      <alignment horizontal="center" vertical="center"/>
    </xf>
    <xf numFmtId="0" fontId="13" fillId="0" borderId="5" xfId="56" applyFont="1" applyBorder="1" applyAlignment="1">
      <alignment horizontal="left" indent="11"/>
    </xf>
    <xf numFmtId="0" fontId="48" fillId="0" borderId="5" xfId="56" applyFont="1" applyBorder="1" applyAlignment="1">
      <alignment horizontal="left" indent="5"/>
    </xf>
    <xf numFmtId="3" fontId="98" fillId="0" borderId="5" xfId="50" applyNumberFormat="1" applyFont="1" applyBorder="1" applyAlignment="1">
      <alignment horizontal="center" vertical="center"/>
    </xf>
    <xf numFmtId="0" fontId="26" fillId="0" borderId="11" xfId="56" applyFont="1" applyBorder="1" applyAlignment="1">
      <alignment horizontal="left"/>
    </xf>
    <xf numFmtId="3" fontId="50" fillId="0" borderId="11" xfId="50" applyNumberFormat="1" applyFont="1" applyBorder="1" applyAlignment="1">
      <alignment horizontal="center" vertical="center"/>
    </xf>
    <xf numFmtId="0" fontId="13" fillId="0" borderId="5" xfId="56" applyFont="1" applyBorder="1"/>
    <xf numFmtId="0" fontId="48" fillId="0" borderId="5" xfId="56" applyFont="1" applyBorder="1" applyAlignment="1">
      <alignment horizontal="left" indent="8"/>
    </xf>
    <xf numFmtId="0" fontId="30" fillId="0" borderId="41" xfId="57" quotePrefix="1" applyFont="1" applyBorder="1" applyAlignment="1">
      <alignment horizontal="right" vertical="center"/>
    </xf>
    <xf numFmtId="0" fontId="48" fillId="0" borderId="3" xfId="56" applyFont="1" applyBorder="1" applyAlignment="1">
      <alignment horizontal="left" indent="8"/>
    </xf>
    <xf numFmtId="3" fontId="43" fillId="0" borderId="3" xfId="50" applyNumberFormat="1" applyFont="1" applyBorder="1" applyAlignment="1">
      <alignment horizontal="center" vertical="center"/>
    </xf>
    <xf numFmtId="0" fontId="29" fillId="0" borderId="0" xfId="50" applyFont="1"/>
    <xf numFmtId="0" fontId="30" fillId="0" borderId="0" xfId="57" quotePrefix="1" applyFont="1" applyAlignment="1">
      <alignment horizontal="right" vertical="center"/>
    </xf>
    <xf numFmtId="0" fontId="48" fillId="0" borderId="0" xfId="56" applyFont="1" applyAlignment="1">
      <alignment horizontal="left" indent="8"/>
    </xf>
    <xf numFmtId="168" fontId="29" fillId="0" borderId="0" xfId="56" applyNumberFormat="1" applyFont="1"/>
    <xf numFmtId="0" fontId="29" fillId="0" borderId="0" xfId="57" applyFont="1"/>
    <xf numFmtId="168" fontId="29" fillId="0" borderId="0" xfId="58" applyNumberFormat="1" applyFont="1"/>
    <xf numFmtId="0" fontId="30" fillId="0" borderId="0" xfId="50" applyFont="1" applyAlignment="1">
      <alignment vertical="center"/>
    </xf>
    <xf numFmtId="0" fontId="30" fillId="0" borderId="0" xfId="57" applyFont="1" applyAlignment="1">
      <alignment horizontal="right" vertical="center"/>
    </xf>
    <xf numFmtId="0" fontId="29" fillId="0" borderId="0" xfId="58" applyFont="1"/>
    <xf numFmtId="0" fontId="13" fillId="0" borderId="0" xfId="13" applyFont="1"/>
    <xf numFmtId="0" fontId="26" fillId="0" borderId="0" xfId="13" applyFont="1" applyAlignment="1">
      <alignment horizontal="center"/>
    </xf>
    <xf numFmtId="0" fontId="26" fillId="0" borderId="0" xfId="13" applyFont="1"/>
    <xf numFmtId="0" fontId="26" fillId="0" borderId="11" xfId="13" applyFont="1" applyBorder="1" applyAlignment="1">
      <alignment horizontal="center" vertical="center"/>
    </xf>
    <xf numFmtId="0" fontId="13" fillId="0" borderId="1" xfId="13" applyFont="1" applyBorder="1" applyAlignment="1">
      <alignment horizontal="left"/>
    </xf>
    <xf numFmtId="164" fontId="13" fillId="0" borderId="1" xfId="0" applyNumberFormat="1" applyFont="1" applyBorder="1"/>
    <xf numFmtId="164" fontId="13" fillId="0" borderId="0" xfId="0" applyNumberFormat="1" applyFont="1"/>
    <xf numFmtId="0" fontId="48" fillId="0" borderId="0" xfId="13" applyFont="1"/>
    <xf numFmtId="0" fontId="48" fillId="0" borderId="5" xfId="53" quotePrefix="1" applyFont="1" applyBorder="1" applyAlignment="1">
      <alignment horizontal="left"/>
    </xf>
    <xf numFmtId="164" fontId="48" fillId="0" borderId="5" xfId="53" applyNumberFormat="1" applyFont="1" applyBorder="1"/>
    <xf numFmtId="164" fontId="48" fillId="0" borderId="0" xfId="53" applyNumberFormat="1" applyFont="1"/>
    <xf numFmtId="0" fontId="13" fillId="0" borderId="5" xfId="13" applyFont="1" applyBorder="1"/>
    <xf numFmtId="164" fontId="13" fillId="0" borderId="5" xfId="0" applyNumberFormat="1" applyFont="1" applyBorder="1"/>
    <xf numFmtId="0" fontId="48" fillId="0" borderId="5" xfId="53" applyFont="1" applyBorder="1"/>
    <xf numFmtId="0" fontId="13" fillId="0" borderId="5" xfId="13" applyFont="1" applyBorder="1" applyAlignment="1">
      <alignment vertical="center" wrapText="1"/>
    </xf>
    <xf numFmtId="0" fontId="13" fillId="0" borderId="5" xfId="13" applyFont="1" applyBorder="1" applyAlignment="1">
      <alignment horizontal="left"/>
    </xf>
    <xf numFmtId="164" fontId="13" fillId="2" borderId="0" xfId="0" applyNumberFormat="1" applyFont="1" applyFill="1"/>
    <xf numFmtId="164" fontId="13" fillId="2" borderId="5" xfId="0" applyNumberFormat="1" applyFont="1" applyFill="1" applyBorder="1"/>
    <xf numFmtId="164" fontId="13" fillId="0" borderId="3" xfId="0" applyNumberFormat="1" applyFont="1" applyBorder="1"/>
    <xf numFmtId="0" fontId="26" fillId="0" borderId="11" xfId="13" applyFont="1" applyBorder="1" applyAlignment="1">
      <alignment horizontal="center"/>
    </xf>
    <xf numFmtId="164" fontId="26" fillId="0" borderId="11" xfId="53" applyNumberFormat="1" applyFont="1" applyBorder="1" applyAlignment="1">
      <alignment vertical="center"/>
    </xf>
    <xf numFmtId="164" fontId="26" fillId="2" borderId="11" xfId="53" applyNumberFormat="1" applyFont="1" applyFill="1" applyBorder="1" applyAlignment="1">
      <alignment vertical="center"/>
    </xf>
    <xf numFmtId="0" fontId="12" fillId="0" borderId="0" xfId="13" applyFont="1"/>
    <xf numFmtId="0" fontId="29" fillId="0" borderId="0" xfId="13" applyFont="1"/>
    <xf numFmtId="0" fontId="12" fillId="0" borderId="0" xfId="13" applyFont="1" applyAlignment="1">
      <alignment wrapText="1"/>
    </xf>
    <xf numFmtId="0" fontId="26" fillId="0" borderId="0" xfId="50" applyFont="1" applyAlignment="1">
      <alignment horizontal="center"/>
    </xf>
    <xf numFmtId="0" fontId="26" fillId="0" borderId="0" xfId="50" applyFont="1" applyAlignment="1">
      <alignment horizontal="right"/>
    </xf>
    <xf numFmtId="0" fontId="88" fillId="0" borderId="11" xfId="50" applyFont="1" applyBorder="1" applyAlignment="1">
      <alignment horizontal="center" vertical="center"/>
    </xf>
    <xf numFmtId="49" fontId="88" fillId="0" borderId="11" xfId="50" applyNumberFormat="1" applyFont="1" applyBorder="1" applyAlignment="1">
      <alignment horizontal="center" vertical="center"/>
    </xf>
    <xf numFmtId="49" fontId="88" fillId="0" borderId="56" xfId="50" applyNumberFormat="1" applyFont="1" applyBorder="1" applyAlignment="1">
      <alignment horizontal="center" vertical="center"/>
    </xf>
    <xf numFmtId="0" fontId="102" fillId="0" borderId="1" xfId="50" applyFont="1" applyBorder="1" applyAlignment="1">
      <alignment horizontal="left" vertical="center"/>
    </xf>
    <xf numFmtId="172" fontId="113" fillId="0" borderId="7" xfId="59" applyNumberFormat="1" applyFont="1" applyFill="1" applyBorder="1" applyAlignment="1">
      <alignment horizontal="right" vertical="center"/>
    </xf>
    <xf numFmtId="172" fontId="113" fillId="0" borderId="1" xfId="59" applyNumberFormat="1" applyFont="1" applyFill="1" applyBorder="1" applyAlignment="1">
      <alignment horizontal="right" vertical="center"/>
    </xf>
    <xf numFmtId="0" fontId="114" fillId="0" borderId="5" xfId="53" quotePrefix="1" applyFont="1" applyBorder="1" applyAlignment="1">
      <alignment horizontal="left" vertical="center" indent="1"/>
    </xf>
    <xf numFmtId="172" fontId="115" fillId="0" borderId="8" xfId="59" applyNumberFormat="1" applyFont="1" applyFill="1" applyBorder="1" applyAlignment="1">
      <alignment vertical="center"/>
    </xf>
    <xf numFmtId="172" fontId="115" fillId="0" borderId="5" xfId="59" applyNumberFormat="1" applyFont="1" applyFill="1" applyBorder="1" applyAlignment="1">
      <alignment vertical="center"/>
    </xf>
    <xf numFmtId="0" fontId="48" fillId="0" borderId="0" xfId="50" applyFont="1"/>
    <xf numFmtId="0" fontId="102" fillId="0" borderId="5" xfId="50" applyFont="1" applyBorder="1" applyAlignment="1">
      <alignment vertical="center"/>
    </xf>
    <xf numFmtId="172" fontId="113" fillId="0" borderId="8" xfId="59" applyNumberFormat="1" applyFont="1" applyFill="1" applyBorder="1" applyAlignment="1">
      <alignment horizontal="right" vertical="center"/>
    </xf>
    <xf numFmtId="172" fontId="113" fillId="0" borderId="5" xfId="59" applyNumberFormat="1" applyFont="1" applyFill="1" applyBorder="1" applyAlignment="1">
      <alignment horizontal="right" vertical="center"/>
    </xf>
    <xf numFmtId="0" fontId="114" fillId="0" borderId="5" xfId="53" applyFont="1" applyBorder="1" applyAlignment="1">
      <alignment horizontal="left" vertical="center"/>
    </xf>
    <xf numFmtId="0" fontId="114" fillId="0" borderId="5" xfId="53" applyFont="1" applyBorder="1" applyAlignment="1">
      <alignment horizontal="left" vertical="center" indent="4"/>
    </xf>
    <xf numFmtId="0" fontId="102" fillId="0" borderId="5" xfId="50" applyFont="1" applyBorder="1" applyAlignment="1">
      <alignment vertical="center" wrapText="1"/>
    </xf>
    <xf numFmtId="0" fontId="114" fillId="0" borderId="5" xfId="53" applyFont="1" applyBorder="1" applyAlignment="1">
      <alignment horizontal="left" vertical="center" indent="2"/>
    </xf>
    <xf numFmtId="0" fontId="114" fillId="0" borderId="5" xfId="53" applyFont="1" applyBorder="1" applyAlignment="1">
      <alignment horizontal="left" vertical="center" indent="7"/>
    </xf>
    <xf numFmtId="0" fontId="102" fillId="0" borderId="5" xfId="50" applyFont="1" applyBorder="1" applyAlignment="1">
      <alignment horizontal="left" vertical="center"/>
    </xf>
    <xf numFmtId="0" fontId="102" fillId="0" borderId="3" xfId="50" applyFont="1" applyBorder="1" applyAlignment="1">
      <alignment vertical="center"/>
    </xf>
    <xf numFmtId="0" fontId="88" fillId="0" borderId="3" xfId="50" applyFont="1" applyBorder="1" applyAlignment="1">
      <alignment horizontal="left" vertical="center"/>
    </xf>
    <xf numFmtId="172" fontId="116" fillId="0" borderId="9" xfId="59" applyNumberFormat="1" applyFont="1" applyFill="1" applyBorder="1" applyAlignment="1">
      <alignment horizontal="right" vertical="center"/>
    </xf>
    <xf numFmtId="172" fontId="116" fillId="0" borderId="11" xfId="59" applyNumberFormat="1" applyFont="1" applyFill="1" applyBorder="1" applyAlignment="1">
      <alignment horizontal="right" vertical="center"/>
    </xf>
    <xf numFmtId="0" fontId="26" fillId="0" borderId="0" xfId="50" applyFont="1"/>
    <xf numFmtId="0" fontId="12" fillId="0" borderId="0" xfId="60" applyFont="1"/>
    <xf numFmtId="0" fontId="50" fillId="0" borderId="11" xfId="50" applyFont="1" applyBorder="1" applyAlignment="1">
      <alignment horizontal="center" vertical="center"/>
    </xf>
    <xf numFmtId="0" fontId="29" fillId="0" borderId="0" xfId="60" applyFont="1"/>
    <xf numFmtId="0" fontId="12" fillId="0" borderId="1" xfId="50" applyFont="1" applyBorder="1" applyAlignment="1">
      <alignment horizontal="left"/>
    </xf>
    <xf numFmtId="0" fontId="117" fillId="0" borderId="0" xfId="61" applyFont="1" applyAlignment="1">
      <alignment horizontal="center"/>
    </xf>
    <xf numFmtId="0" fontId="117" fillId="0" borderId="1" xfId="61" applyFont="1" applyBorder="1" applyAlignment="1">
      <alignment horizontal="center"/>
    </xf>
    <xf numFmtId="3" fontId="117" fillId="0" borderId="1" xfId="61" applyNumberFormat="1" applyFont="1" applyBorder="1" applyAlignment="1">
      <alignment horizontal="center"/>
    </xf>
    <xf numFmtId="0" fontId="43" fillId="0" borderId="5" xfId="50" applyFont="1" applyBorder="1" applyAlignment="1">
      <alignment horizontal="left"/>
    </xf>
    <xf numFmtId="0" fontId="118" fillId="0" borderId="0" xfId="61" applyFont="1" applyAlignment="1">
      <alignment horizontal="center"/>
    </xf>
    <xf numFmtId="0" fontId="118" fillId="0" borderId="5" xfId="61" applyFont="1" applyBorder="1" applyAlignment="1">
      <alignment horizontal="center"/>
    </xf>
    <xf numFmtId="3" fontId="117" fillId="0" borderId="5" xfId="61" applyNumberFormat="1" applyFont="1" applyBorder="1" applyAlignment="1">
      <alignment horizontal="center"/>
    </xf>
    <xf numFmtId="0" fontId="12" fillId="0" borderId="5" xfId="50" applyFont="1" applyBorder="1"/>
    <xf numFmtId="0" fontId="117" fillId="0" borderId="5" xfId="61" applyFont="1" applyBorder="1" applyAlignment="1">
      <alignment horizontal="center"/>
    </xf>
    <xf numFmtId="0" fontId="43" fillId="0" borderId="5" xfId="50" applyFont="1" applyBorder="1"/>
    <xf numFmtId="0" fontId="43" fillId="0" borderId="5" xfId="50" applyFont="1" applyBorder="1" applyAlignment="1">
      <alignment horizontal="left" indent="3"/>
    </xf>
    <xf numFmtId="241" fontId="117" fillId="0" borderId="0" xfId="61" applyNumberFormat="1" applyFont="1" applyAlignment="1">
      <alignment horizontal="center"/>
    </xf>
    <xf numFmtId="241" fontId="117" fillId="0" borderId="5" xfId="61" applyNumberFormat="1" applyFont="1" applyBorder="1" applyAlignment="1">
      <alignment horizontal="center"/>
    </xf>
    <xf numFmtId="0" fontId="12" fillId="0" borderId="5" xfId="50" applyFont="1" applyBorder="1" applyAlignment="1">
      <alignment wrapText="1"/>
    </xf>
    <xf numFmtId="0" fontId="12" fillId="0" borderId="5" xfId="50" applyFont="1" applyBorder="1" applyAlignment="1">
      <alignment vertical="center" wrapText="1"/>
    </xf>
    <xf numFmtId="0" fontId="12" fillId="0" borderId="5" xfId="50" applyFont="1" applyBorder="1" applyAlignment="1">
      <alignment horizontal="left"/>
    </xf>
    <xf numFmtId="3" fontId="117" fillId="0" borderId="0" xfId="61" applyNumberFormat="1" applyFont="1" applyAlignment="1">
      <alignment horizontal="center"/>
    </xf>
    <xf numFmtId="0" fontId="12" fillId="0" borderId="3" xfId="50" applyFont="1" applyBorder="1"/>
    <xf numFmtId="0" fontId="117" fillId="0" borderId="3" xfId="61" applyFont="1" applyBorder="1" applyAlignment="1">
      <alignment horizontal="center"/>
    </xf>
    <xf numFmtId="3" fontId="117" fillId="0" borderId="3" xfId="61" applyNumberFormat="1" applyFont="1" applyBorder="1" applyAlignment="1">
      <alignment horizontal="center"/>
    </xf>
    <xf numFmtId="0" fontId="50" fillId="0" borderId="0" xfId="60" applyFont="1"/>
    <xf numFmtId="0" fontId="50" fillId="0" borderId="11" xfId="50" applyFont="1" applyBorder="1" applyAlignment="1">
      <alignment horizontal="left"/>
    </xf>
    <xf numFmtId="0" fontId="119" fillId="0" borderId="10" xfId="61" applyFont="1" applyBorder="1" applyAlignment="1">
      <alignment horizontal="center" vertical="center"/>
    </xf>
    <xf numFmtId="0" fontId="119" fillId="0" borderId="11" xfId="61" applyFont="1" applyBorder="1" applyAlignment="1">
      <alignment horizontal="center" vertical="center"/>
    </xf>
    <xf numFmtId="3" fontId="119" fillId="0" borderId="11" xfId="61" applyNumberFormat="1" applyFont="1" applyBorder="1" applyAlignment="1">
      <alignment horizontal="center"/>
    </xf>
    <xf numFmtId="0" fontId="13" fillId="0" borderId="0" xfId="60" applyFont="1"/>
    <xf numFmtId="0" fontId="77" fillId="0" borderId="0" xfId="60" applyFont="1"/>
    <xf numFmtId="0" fontId="77" fillId="0" borderId="11" xfId="60" applyFont="1" applyBorder="1" applyAlignment="1">
      <alignment horizontal="center" vertical="center"/>
    </xf>
    <xf numFmtId="0" fontId="50" fillId="0" borderId="5" xfId="60" applyFont="1" applyBorder="1"/>
    <xf numFmtId="164" fontId="12" fillId="0" borderId="7" xfId="50" applyNumberFormat="1" applyFont="1" applyBorder="1" applyAlignment="1">
      <alignment horizontal="center"/>
    </xf>
    <xf numFmtId="164" fontId="12" fillId="0" borderId="1" xfId="50" applyNumberFormat="1" applyFont="1" applyBorder="1" applyAlignment="1">
      <alignment horizontal="center"/>
    </xf>
    <xf numFmtId="164" fontId="12" fillId="0" borderId="57" xfId="50" applyNumberFormat="1" applyFont="1" applyBorder="1" applyAlignment="1">
      <alignment horizontal="center"/>
    </xf>
    <xf numFmtId="0" fontId="26" fillId="0" borderId="0" xfId="60" applyFont="1"/>
    <xf numFmtId="0" fontId="12" fillId="0" borderId="5" xfId="60" applyFont="1" applyBorder="1" applyAlignment="1">
      <alignment horizontal="left" indent="1"/>
    </xf>
    <xf numFmtId="164" fontId="120" fillId="0" borderId="8" xfId="50" applyNumberFormat="1" applyFont="1" applyBorder="1" applyAlignment="1">
      <alignment horizontal="center"/>
    </xf>
    <xf numFmtId="164" fontId="120" fillId="0" borderId="5" xfId="50" applyNumberFormat="1" applyFont="1" applyBorder="1" applyAlignment="1">
      <alignment horizontal="center"/>
    </xf>
    <xf numFmtId="164" fontId="120" fillId="0" borderId="41" xfId="50" applyNumberFormat="1" applyFont="1" applyBorder="1" applyAlignment="1">
      <alignment horizontal="center"/>
    </xf>
    <xf numFmtId="0" fontId="121" fillId="0" borderId="0" xfId="60" applyFont="1"/>
    <xf numFmtId="0" fontId="42" fillId="0" borderId="0" xfId="60" applyFont="1"/>
    <xf numFmtId="0" fontId="50" fillId="0" borderId="11" xfId="60" applyFont="1" applyBorder="1" applyAlignment="1">
      <alignment horizontal="left" vertical="center"/>
    </xf>
    <xf numFmtId="164" fontId="50" fillId="0" borderId="9" xfId="54" applyNumberFormat="1" applyFont="1" applyBorder="1" applyAlignment="1">
      <alignment horizontal="center" vertical="center"/>
    </xf>
    <xf numFmtId="164" fontId="50" fillId="0" borderId="11" xfId="54" applyNumberFormat="1" applyFont="1" applyBorder="1" applyAlignment="1">
      <alignment horizontal="center" vertical="center"/>
    </xf>
    <xf numFmtId="164" fontId="50" fillId="0" borderId="56" xfId="54" applyNumberFormat="1" applyFont="1" applyBorder="1" applyAlignment="1">
      <alignment horizontal="center" vertical="center"/>
    </xf>
    <xf numFmtId="0" fontId="77" fillId="0" borderId="0" xfId="60" applyFont="1" applyAlignment="1">
      <alignment horizontal="left" vertical="center"/>
    </xf>
    <xf numFmtId="168" fontId="12" fillId="0" borderId="0" xfId="60" applyNumberFormat="1" applyFont="1" applyAlignment="1">
      <alignment horizontal="right"/>
    </xf>
    <xf numFmtId="168" fontId="50" fillId="0" borderId="0" xfId="60" applyNumberFormat="1" applyFont="1" applyAlignment="1">
      <alignment horizontal="right" vertical="center"/>
    </xf>
    <xf numFmtId="164" fontId="50" fillId="0" borderId="8" xfId="54" applyNumberFormat="1" applyFont="1" applyBorder="1" applyAlignment="1">
      <alignment horizontal="center" vertical="center"/>
    </xf>
    <xf numFmtId="164" fontId="50" fillId="0" borderId="1" xfId="54" applyNumberFormat="1" applyFont="1" applyBorder="1" applyAlignment="1">
      <alignment horizontal="center" vertical="center"/>
    </xf>
    <xf numFmtId="164" fontId="12" fillId="0" borderId="8" xfId="54" applyNumberFormat="1" applyFont="1" applyBorder="1" applyAlignment="1">
      <alignment horizontal="center" vertical="center"/>
    </xf>
    <xf numFmtId="164" fontId="12" fillId="0" borderId="5" xfId="54" applyNumberFormat="1" applyFont="1" applyBorder="1" applyAlignment="1">
      <alignment horizontal="center" vertical="center"/>
    </xf>
    <xf numFmtId="242" fontId="12" fillId="0" borderId="5" xfId="54" applyNumberFormat="1" applyFont="1" applyBorder="1" applyAlignment="1">
      <alignment horizontal="center" vertical="center"/>
    </xf>
    <xf numFmtId="0" fontId="12" fillId="0" borderId="5" xfId="54" applyFont="1" applyBorder="1" applyAlignment="1">
      <alignment horizontal="left" vertical="center" indent="1"/>
    </xf>
    <xf numFmtId="242" fontId="12" fillId="0" borderId="8" xfId="54" applyNumberFormat="1" applyFont="1" applyBorder="1" applyAlignment="1">
      <alignment horizontal="center" vertical="center"/>
    </xf>
    <xf numFmtId="164" fontId="12" fillId="0" borderId="8" xfId="54" quotePrefix="1" applyNumberFormat="1" applyFont="1" applyBorder="1" applyAlignment="1">
      <alignment horizontal="center" vertical="center"/>
    </xf>
    <xf numFmtId="164" fontId="50" fillId="0" borderId="5" xfId="54" applyNumberFormat="1" applyFont="1" applyBorder="1" applyAlignment="1">
      <alignment horizontal="center" vertical="center"/>
    </xf>
    <xf numFmtId="0" fontId="50" fillId="0" borderId="11" xfId="60" applyFont="1" applyBorder="1" applyAlignment="1">
      <alignment horizontal="left"/>
    </xf>
    <xf numFmtId="0" fontId="11" fillId="0" borderId="0" xfId="57" applyFont="1"/>
    <xf numFmtId="0" fontId="12" fillId="0" borderId="0" xfId="60" applyFont="1" applyAlignment="1">
      <alignment horizontal="right"/>
    </xf>
    <xf numFmtId="0" fontId="4" fillId="0" borderId="0" xfId="2" applyFont="1"/>
    <xf numFmtId="0" fontId="13" fillId="0" borderId="0" xfId="62" applyFont="1"/>
    <xf numFmtId="0" fontId="13" fillId="0" borderId="0" xfId="62" applyFont="1" applyAlignment="1">
      <alignment horizontal="left"/>
    </xf>
    <xf numFmtId="0" fontId="12" fillId="0" borderId="0" xfId="62" applyFont="1"/>
    <xf numFmtId="0" fontId="26" fillId="0" borderId="0" xfId="62" applyFont="1" applyAlignment="1">
      <alignment horizontal="center" vertical="center"/>
    </xf>
    <xf numFmtId="0" fontId="26" fillId="0" borderId="0" xfId="62" applyFont="1" applyAlignment="1">
      <alignment horizontal="right" vertical="center"/>
    </xf>
    <xf numFmtId="0" fontId="13" fillId="0" borderId="7" xfId="62" applyFont="1" applyBorder="1"/>
    <xf numFmtId="0" fontId="26" fillId="0" borderId="57" xfId="62" applyFont="1" applyBorder="1" applyAlignment="1">
      <alignment horizontal="center" vertical="center"/>
    </xf>
    <xf numFmtId="0" fontId="50" fillId="0" borderId="1" xfId="62" applyFont="1" applyBorder="1" applyAlignment="1">
      <alignment horizontal="center" vertical="center"/>
    </xf>
    <xf numFmtId="243" fontId="26" fillId="0" borderId="11" xfId="62" applyNumberFormat="1" applyFont="1" applyBorder="1" applyAlignment="1">
      <alignment vertical="center"/>
    </xf>
    <xf numFmtId="238" fontId="13" fillId="0" borderId="7" xfId="62" applyNumberFormat="1" applyFont="1" applyBorder="1"/>
    <xf numFmtId="0" fontId="26" fillId="0" borderId="57" xfId="62" applyFont="1" applyBorder="1"/>
    <xf numFmtId="0" fontId="12" fillId="0" borderId="1" xfId="62" applyFont="1" applyBorder="1"/>
    <xf numFmtId="3" fontId="13" fillId="0" borderId="5" xfId="62" applyNumberFormat="1" applyFont="1" applyBorder="1"/>
    <xf numFmtId="0" fontId="13" fillId="0" borderId="8" xfId="62" applyFont="1" applyBorder="1"/>
    <xf numFmtId="0" fontId="13" fillId="0" borderId="41" xfId="62" applyFont="1" applyBorder="1"/>
    <xf numFmtId="0" fontId="13" fillId="0" borderId="5" xfId="62" applyFont="1" applyBorder="1"/>
    <xf numFmtId="186" fontId="122" fillId="0" borderId="5" xfId="62" applyNumberFormat="1" applyFont="1" applyBorder="1"/>
    <xf numFmtId="186" fontId="13" fillId="0" borderId="0" xfId="62" applyNumberFormat="1" applyFont="1"/>
    <xf numFmtId="238" fontId="13" fillId="0" borderId="8" xfId="62" applyNumberFormat="1" applyFont="1" applyBorder="1"/>
    <xf numFmtId="0" fontId="26" fillId="0" borderId="41" xfId="62" applyFont="1" applyBorder="1"/>
    <xf numFmtId="0" fontId="13" fillId="0" borderId="41" xfId="62" quotePrefix="1" applyFont="1" applyBorder="1" applyAlignment="1">
      <alignment horizontal="left"/>
    </xf>
    <xf numFmtId="0" fontId="13" fillId="0" borderId="41" xfId="62" applyFont="1" applyBorder="1" applyAlignment="1">
      <alignment horizontal="left" wrapText="1"/>
    </xf>
    <xf numFmtId="0" fontId="13" fillId="0" borderId="41" xfId="62" applyFont="1" applyBorder="1" applyAlignment="1">
      <alignment horizontal="left"/>
    </xf>
    <xf numFmtId="1" fontId="26" fillId="0" borderId="41" xfId="13" applyNumberFormat="1" applyFont="1" applyBorder="1" applyAlignment="1">
      <alignment vertical="center" wrapText="1"/>
    </xf>
    <xf numFmtId="0" fontId="13" fillId="0" borderId="41" xfId="13" applyFont="1" applyBorder="1" applyAlignment="1">
      <alignment vertical="center"/>
    </xf>
    <xf numFmtId="186" fontId="122" fillId="0" borderId="41" xfId="62" applyNumberFormat="1" applyFont="1" applyBorder="1" applyAlignment="1">
      <alignment vertical="center"/>
    </xf>
    <xf numFmtId="0" fontId="13" fillId="0" borderId="41" xfId="62" applyFont="1" applyBorder="1" applyAlignment="1">
      <alignment vertical="center"/>
    </xf>
    <xf numFmtId="186" fontId="122" fillId="0" borderId="5" xfId="62" applyNumberFormat="1" applyFont="1" applyBorder="1" applyAlignment="1">
      <alignment vertical="center"/>
    </xf>
    <xf numFmtId="0" fontId="26" fillId="0" borderId="41" xfId="62" applyFont="1" applyBorder="1" applyAlignment="1">
      <alignment vertical="center"/>
    </xf>
    <xf numFmtId="1" fontId="26" fillId="0" borderId="0" xfId="63" applyNumberFormat="1" applyFont="1" applyAlignment="1">
      <alignment vertical="center"/>
    </xf>
    <xf numFmtId="0" fontId="123" fillId="0" borderId="5" xfId="63" applyFont="1" applyBorder="1" applyAlignment="1">
      <alignment vertical="center"/>
    </xf>
    <xf numFmtId="1" fontId="13" fillId="0" borderId="41" xfId="63" applyNumberFormat="1" applyFont="1" applyBorder="1" applyAlignment="1">
      <alignment vertical="center"/>
    </xf>
    <xf numFmtId="186" fontId="122" fillId="0" borderId="5" xfId="62" quotePrefix="1" applyNumberFormat="1" applyFont="1" applyBorder="1" applyAlignment="1">
      <alignment vertical="center"/>
    </xf>
    <xf numFmtId="0" fontId="13" fillId="0" borderId="41" xfId="62" applyFont="1" applyBorder="1" applyAlignment="1">
      <alignment horizontal="left" vertical="center"/>
    </xf>
    <xf numFmtId="0" fontId="13" fillId="0" borderId="6" xfId="62" applyFont="1" applyBorder="1"/>
    <xf numFmtId="0" fontId="13" fillId="0" borderId="58" xfId="62" applyFont="1" applyBorder="1" applyAlignment="1">
      <alignment vertical="center"/>
    </xf>
    <xf numFmtId="186" fontId="122" fillId="0" borderId="3" xfId="62" applyNumberFormat="1" applyFont="1" applyBorder="1" applyAlignment="1">
      <alignment vertical="center"/>
    </xf>
    <xf numFmtId="0" fontId="11" fillId="0" borderId="0" xfId="62" quotePrefix="1" applyFont="1" applyAlignment="1">
      <alignment horizontal="left"/>
    </xf>
    <xf numFmtId="0" fontId="13" fillId="0" borderId="0" xfId="62" applyFont="1" applyAlignment="1">
      <alignment horizontal="center"/>
    </xf>
    <xf numFmtId="0" fontId="12" fillId="0" borderId="0" xfId="62" quotePrefix="1" applyFont="1" applyAlignment="1">
      <alignment horizontal="left"/>
    </xf>
    <xf numFmtId="0" fontId="12" fillId="0" borderId="0" xfId="64" applyFont="1"/>
    <xf numFmtId="0" fontId="65" fillId="0" borderId="0" xfId="62" quotePrefix="1" applyFont="1" applyAlignment="1">
      <alignment horizontal="left"/>
    </xf>
    <xf numFmtId="0" fontId="29" fillId="0" borderId="0" xfId="62" applyFont="1" applyAlignment="1">
      <alignment horizontal="center"/>
    </xf>
    <xf numFmtId="0" fontId="29" fillId="0" borderId="0" xfId="62" applyFont="1"/>
    <xf numFmtId="0" fontId="10" fillId="0" borderId="0" xfId="63" applyFont="1"/>
    <xf numFmtId="0" fontId="9" fillId="0" borderId="4" xfId="63" applyFont="1" applyBorder="1"/>
    <xf numFmtId="0" fontId="17" fillId="0" borderId="4" xfId="63" applyFont="1" applyBorder="1"/>
    <xf numFmtId="2" fontId="27" fillId="0" borderId="4" xfId="63" applyNumberFormat="1" applyFont="1" applyBorder="1"/>
    <xf numFmtId="0" fontId="124" fillId="0" borderId="4" xfId="65" applyFont="1" applyBorder="1" applyAlignment="1">
      <alignment horizontal="center" vertical="center"/>
    </xf>
    <xf numFmtId="0" fontId="34" fillId="0" borderId="9" xfId="65" applyFont="1" applyBorder="1" applyAlignment="1">
      <alignment vertical="center"/>
    </xf>
    <xf numFmtId="0" fontId="34" fillId="0" borderId="56" xfId="65" applyFont="1" applyBorder="1" applyAlignment="1">
      <alignment vertical="center"/>
    </xf>
    <xf numFmtId="0" fontId="34" fillId="0" borderId="11" xfId="65" applyFont="1" applyBorder="1" applyAlignment="1">
      <alignment horizontal="center" vertical="center"/>
    </xf>
    <xf numFmtId="0" fontId="88" fillId="0" borderId="7" xfId="66" applyFont="1" applyBorder="1"/>
    <xf numFmtId="0" fontId="88" fillId="0" borderId="2" xfId="66" applyFont="1" applyBorder="1"/>
    <xf numFmtId="0" fontId="102" fillId="0" borderId="8" xfId="13" applyFont="1" applyBorder="1"/>
    <xf numFmtId="0" fontId="102" fillId="0" borderId="1" xfId="63" applyFont="1" applyBorder="1" applyAlignment="1">
      <alignment horizontal="right"/>
    </xf>
    <xf numFmtId="0" fontId="102" fillId="0" borderId="0" xfId="63" applyFont="1"/>
    <xf numFmtId="0" fontId="102" fillId="0" borderId="8" xfId="66" applyFont="1" applyBorder="1"/>
    <xf numFmtId="0" fontId="102" fillId="0" borderId="0" xfId="66" applyFont="1"/>
    <xf numFmtId="0" fontId="10" fillId="0" borderId="8" xfId="13" applyFont="1" applyBorder="1"/>
    <xf numFmtId="3" fontId="102" fillId="0" borderId="5" xfId="63" applyNumberFormat="1" applyFont="1" applyBorder="1" applyAlignment="1">
      <alignment horizontal="center"/>
    </xf>
    <xf numFmtId="3" fontId="102" fillId="0" borderId="0" xfId="63" applyNumberFormat="1" applyFont="1"/>
    <xf numFmtId="0" fontId="88" fillId="0" borderId="8" xfId="66" applyFont="1" applyBorder="1"/>
    <xf numFmtId="0" fontId="88" fillId="0" borderId="0" xfId="66" applyFont="1"/>
    <xf numFmtId="49" fontId="10" fillId="0" borderId="41" xfId="67" applyNumberFormat="1" applyFont="1" applyBorder="1" applyAlignment="1" applyProtection="1">
      <alignment horizontal="left"/>
      <protection hidden="1"/>
    </xf>
    <xf numFmtId="0" fontId="10" fillId="0" borderId="5" xfId="64" applyFont="1" applyBorder="1" applyAlignment="1">
      <alignment horizontal="left"/>
    </xf>
    <xf numFmtId="49" fontId="10" fillId="0" borderId="41" xfId="64" applyNumberFormat="1" applyFont="1" applyBorder="1" applyAlignment="1">
      <alignment horizontal="left" wrapText="1"/>
    </xf>
    <xf numFmtId="0" fontId="10" fillId="0" borderId="41" xfId="64" applyFont="1" applyBorder="1" applyAlignment="1">
      <alignment horizontal="left"/>
    </xf>
    <xf numFmtId="49" fontId="10" fillId="0" borderId="41" xfId="67" applyNumberFormat="1" applyFont="1" applyBorder="1" applyAlignment="1" applyProtection="1">
      <alignment horizontal="left" wrapText="1"/>
      <protection hidden="1"/>
    </xf>
    <xf numFmtId="0" fontId="10" fillId="0" borderId="5" xfId="13" applyFont="1" applyBorder="1" applyAlignment="1">
      <alignment horizontal="left"/>
    </xf>
    <xf numFmtId="0" fontId="102" fillId="0" borderId="41" xfId="64" applyFont="1" applyBorder="1" applyAlignment="1">
      <alignment horizontal="left"/>
    </xf>
    <xf numFmtId="0" fontId="10" fillId="0" borderId="8" xfId="64" applyFont="1" applyBorder="1" applyAlignment="1">
      <alignment horizontal="left"/>
    </xf>
    <xf numFmtId="0" fontId="116" fillId="0" borderId="8" xfId="65" applyFont="1" applyBorder="1"/>
    <xf numFmtId="49" fontId="10" fillId="0" borderId="8" xfId="67" applyNumberFormat="1" applyFont="1" applyBorder="1" applyAlignment="1" applyProtection="1">
      <alignment horizontal="left"/>
      <protection hidden="1"/>
    </xf>
    <xf numFmtId="0" fontId="9" fillId="0" borderId="8" xfId="64" applyFont="1" applyBorder="1"/>
    <xf numFmtId="0" fontId="13" fillId="0" borderId="41" xfId="50" applyFont="1" applyBorder="1"/>
    <xf numFmtId="1" fontId="10" fillId="0" borderId="5" xfId="64" applyNumberFormat="1" applyFont="1" applyBorder="1" applyAlignment="1">
      <alignment horizontal="left"/>
    </xf>
    <xf numFmtId="1" fontId="102" fillId="0" borderId="5" xfId="64" applyNumberFormat="1" applyFont="1" applyBorder="1"/>
    <xf numFmtId="0" fontId="113" fillId="0" borderId="0" xfId="65" applyFont="1"/>
    <xf numFmtId="0" fontId="102" fillId="0" borderId="6" xfId="66" applyFont="1" applyBorder="1"/>
    <xf numFmtId="0" fontId="113" fillId="0" borderId="58" xfId="65" applyFont="1" applyBorder="1"/>
    <xf numFmtId="0" fontId="102" fillId="0" borderId="6" xfId="68" applyFont="1" applyBorder="1"/>
    <xf numFmtId="3" fontId="102" fillId="0" borderId="3" xfId="68" applyNumberFormat="1" applyFont="1" applyBorder="1" applyAlignment="1">
      <alignment horizontal="center"/>
    </xf>
    <xf numFmtId="0" fontId="102" fillId="0" borderId="0" xfId="68" applyFont="1" applyAlignment="1">
      <alignment wrapText="1"/>
    </xf>
    <xf numFmtId="3" fontId="102" fillId="0" borderId="0" xfId="68" applyNumberFormat="1" applyFont="1" applyAlignment="1">
      <alignment horizontal="center" wrapText="1"/>
    </xf>
    <xf numFmtId="0" fontId="26" fillId="0" borderId="0" xfId="63" applyFont="1"/>
    <xf numFmtId="0" fontId="13" fillId="0" borderId="0" xfId="63" applyFont="1"/>
    <xf numFmtId="0" fontId="9" fillId="0" borderId="0" xfId="63" applyFont="1"/>
    <xf numFmtId="2" fontId="27" fillId="0" borderId="0" xfId="63" applyNumberFormat="1" applyFont="1"/>
    <xf numFmtId="0" fontId="10" fillId="0" borderId="0" xfId="63" applyFont="1" applyAlignment="1">
      <alignment horizontal="right"/>
    </xf>
    <xf numFmtId="0" fontId="35" fillId="0" borderId="0" xfId="69" applyFont="1" applyAlignment="1">
      <alignment horizontal="center"/>
    </xf>
    <xf numFmtId="0" fontId="35" fillId="0" borderId="0" xfId="69" applyFont="1"/>
    <xf numFmtId="0" fontId="128" fillId="0" borderId="0" xfId="69" applyFont="1" applyAlignment="1">
      <alignment horizontal="center"/>
    </xf>
    <xf numFmtId="0" fontId="124" fillId="0" borderId="0" xfId="69" applyFont="1" applyAlignment="1">
      <alignment horizontal="right"/>
    </xf>
    <xf numFmtId="0" fontId="34" fillId="0" borderId="11" xfId="69" applyFont="1" applyBorder="1" applyAlignment="1">
      <alignment horizontal="center" vertical="center"/>
    </xf>
    <xf numFmtId="0" fontId="34" fillId="0" borderId="1" xfId="69" applyFont="1" applyBorder="1" applyAlignment="1">
      <alignment horizontal="left" vertical="center" indent="1"/>
    </xf>
    <xf numFmtId="0" fontId="35" fillId="0" borderId="1" xfId="69" applyFont="1" applyBorder="1" applyAlignment="1">
      <alignment vertical="center"/>
    </xf>
    <xf numFmtId="0" fontId="35" fillId="0" borderId="5" xfId="69" applyFont="1" applyBorder="1" applyAlignment="1">
      <alignment horizontal="left" vertical="center" indent="2"/>
    </xf>
    <xf numFmtId="3" fontId="35" fillId="0" borderId="5" xfId="69" applyNumberFormat="1" applyFont="1" applyBorder="1" applyAlignment="1">
      <alignment horizontal="center" vertical="center"/>
    </xf>
    <xf numFmtId="0" fontId="34" fillId="0" borderId="5" xfId="69" applyFont="1" applyBorder="1" applyAlignment="1">
      <alignment horizontal="left" vertical="center" indent="1"/>
    </xf>
    <xf numFmtId="0" fontId="35" fillId="0" borderId="5" xfId="69" applyFont="1" applyBorder="1" applyAlignment="1">
      <alignment horizontal="center" vertical="center"/>
    </xf>
    <xf numFmtId="0" fontId="13" fillId="0" borderId="0" xfId="69" applyFont="1"/>
    <xf numFmtId="0" fontId="35" fillId="0" borderId="3" xfId="69" applyFont="1" applyBorder="1" applyAlignment="1">
      <alignment horizontal="left" vertical="center" indent="2"/>
    </xf>
    <xf numFmtId="3" fontId="35" fillId="0" borderId="3" xfId="69" applyNumberFormat="1" applyFont="1" applyBorder="1" applyAlignment="1">
      <alignment horizontal="center" vertical="center"/>
    </xf>
    <xf numFmtId="0" fontId="129" fillId="0" borderId="0" xfId="69" applyFont="1"/>
    <xf numFmtId="0" fontId="128" fillId="0" borderId="0" xfId="69" applyFont="1"/>
    <xf numFmtId="0" fontId="35" fillId="0" borderId="0" xfId="68" applyFont="1"/>
    <xf numFmtId="0" fontId="10" fillId="0" borderId="0" xfId="68" applyFont="1"/>
    <xf numFmtId="0" fontId="124" fillId="0" borderId="0" xfId="68" applyFont="1" applyAlignment="1">
      <alignment horizontal="right"/>
    </xf>
    <xf numFmtId="0" fontId="9" fillId="0" borderId="9" xfId="68" applyFont="1" applyBorder="1" applyAlignment="1">
      <alignment horizontal="center" vertical="center"/>
    </xf>
    <xf numFmtId="0" fontId="34" fillId="0" borderId="11" xfId="68" applyFont="1" applyBorder="1" applyAlignment="1">
      <alignment horizontal="center" vertical="center"/>
    </xf>
    <xf numFmtId="0" fontId="9" fillId="0" borderId="8" xfId="68" applyFont="1" applyBorder="1" applyAlignment="1">
      <alignment vertical="center"/>
    </xf>
    <xf numFmtId="3" fontId="35" fillId="0" borderId="5" xfId="68" applyNumberFormat="1" applyFont="1" applyBorder="1" applyAlignment="1">
      <alignment horizontal="center"/>
    </xf>
    <xf numFmtId="0" fontId="10" fillId="0" borderId="8" xfId="50" applyFont="1" applyBorder="1" applyAlignment="1">
      <alignment horizontal="left" vertical="center" indent="3"/>
    </xf>
    <xf numFmtId="3" fontId="35" fillId="0" borderId="0" xfId="68" applyNumberFormat="1" applyFont="1"/>
    <xf numFmtId="0" fontId="10" fillId="0" borderId="8" xfId="68" applyFont="1" applyBorder="1" applyAlignment="1">
      <alignment horizontal="left" indent="3"/>
    </xf>
    <xf numFmtId="0" fontId="13" fillId="0" borderId="0" xfId="68" applyFont="1"/>
    <xf numFmtId="0" fontId="10" fillId="0" borderId="8" xfId="68" applyFont="1" applyBorder="1" applyAlignment="1">
      <alignment horizontal="left" wrapText="1" indent="3"/>
    </xf>
    <xf numFmtId="0" fontId="6" fillId="0" borderId="8" xfId="68" applyFont="1" applyBorder="1" applyAlignment="1">
      <alignment vertical="center"/>
    </xf>
    <xf numFmtId="3" fontId="10" fillId="0" borderId="5" xfId="68" applyNumberFormat="1" applyFont="1" applyBorder="1" applyAlignment="1">
      <alignment horizontal="center"/>
    </xf>
    <xf numFmtId="3" fontId="10" fillId="0" borderId="5" xfId="0" applyNumberFormat="1" applyFont="1" applyBorder="1" applyAlignment="1">
      <alignment horizontal="center" vertical="center"/>
    </xf>
    <xf numFmtId="0" fontId="4" fillId="0" borderId="0" xfId="68" applyFont="1"/>
    <xf numFmtId="3" fontId="35" fillId="0" borderId="5" xfId="50" applyNumberFormat="1" applyFont="1" applyBorder="1" applyAlignment="1">
      <alignment horizontal="center" vertical="center"/>
    </xf>
    <xf numFmtId="3" fontId="35" fillId="0" borderId="5" xfId="70" applyNumberFormat="1" applyFont="1" applyBorder="1" applyAlignment="1">
      <alignment horizontal="center" vertical="center"/>
    </xf>
    <xf numFmtId="3" fontId="35" fillId="0" borderId="3" xfId="70" applyNumberFormat="1" applyFont="1" applyBorder="1" applyAlignment="1">
      <alignment horizontal="center" vertical="center"/>
    </xf>
    <xf numFmtId="244" fontId="10" fillId="0" borderId="0" xfId="54" applyNumberFormat="1" applyFont="1"/>
    <xf numFmtId="0" fontId="10" fillId="0" borderId="0" xfId="54" applyFont="1"/>
    <xf numFmtId="0" fontId="13" fillId="0" borderId="0" xfId="54" applyFont="1"/>
    <xf numFmtId="0" fontId="9" fillId="0" borderId="0" xfId="54" quotePrefix="1" applyFont="1" applyAlignment="1">
      <alignment horizontal="left"/>
    </xf>
    <xf numFmtId="0" fontId="103" fillId="0" borderId="0" xfId="54" applyFont="1"/>
    <xf numFmtId="0" fontId="37" fillId="0" borderId="0" xfId="54" applyFont="1"/>
    <xf numFmtId="0" fontId="26" fillId="0" borderId="0" xfId="54" quotePrefix="1" applyFont="1" applyAlignment="1">
      <alignment horizontal="left"/>
    </xf>
    <xf numFmtId="0" fontId="13" fillId="0" borderId="21" xfId="54" applyFont="1" applyBorder="1"/>
    <xf numFmtId="0" fontId="13" fillId="0" borderId="24" xfId="54" applyFont="1" applyBorder="1"/>
    <xf numFmtId="0" fontId="13" fillId="0" borderId="40" xfId="54" applyFont="1" applyBorder="1"/>
    <xf numFmtId="0" fontId="26" fillId="0" borderId="37" xfId="54" applyFont="1" applyBorder="1" applyAlignment="1">
      <alignment horizontal="center" vertical="center"/>
    </xf>
    <xf numFmtId="244" fontId="26" fillId="0" borderId="27" xfId="54" applyNumberFormat="1" applyFont="1" applyBorder="1"/>
    <xf numFmtId="0" fontId="26" fillId="0" borderId="0" xfId="54" applyFont="1"/>
    <xf numFmtId="0" fontId="13" fillId="0" borderId="41" xfId="54" applyFont="1" applyBorder="1"/>
    <xf numFmtId="0" fontId="13" fillId="0" borderId="12" xfId="54" applyFont="1" applyBorder="1"/>
    <xf numFmtId="244" fontId="10" fillId="0" borderId="27" xfId="54" applyNumberFormat="1" applyFont="1" applyBorder="1"/>
    <xf numFmtId="198" fontId="13" fillId="0" borderId="26" xfId="71" applyNumberFormat="1" applyFont="1" applyFill="1" applyBorder="1" applyAlignment="1">
      <alignment horizontal="center" vertical="center"/>
    </xf>
    <xf numFmtId="197" fontId="13" fillId="0" borderId="26" xfId="71" applyFont="1" applyFill="1" applyBorder="1" applyAlignment="1">
      <alignment horizontal="center" vertical="center"/>
    </xf>
    <xf numFmtId="244" fontId="9" fillId="0" borderId="27" xfId="54" applyNumberFormat="1" applyFont="1" applyBorder="1"/>
    <xf numFmtId="3" fontId="13" fillId="0" borderId="26" xfId="54" applyNumberFormat="1" applyFont="1" applyBorder="1" applyAlignment="1">
      <alignment horizontal="center"/>
    </xf>
    <xf numFmtId="168" fontId="13" fillId="0" borderId="26" xfId="54" applyNumberFormat="1" applyFont="1" applyBorder="1" applyAlignment="1">
      <alignment horizontal="right"/>
    </xf>
    <xf numFmtId="228" fontId="13" fillId="0" borderId="26" xfId="54" applyNumberFormat="1" applyFont="1" applyBorder="1" applyAlignment="1">
      <alignment horizontal="right"/>
    </xf>
    <xf numFmtId="0" fontId="13" fillId="0" borderId="41" xfId="54" applyFont="1" applyBorder="1" applyAlignment="1">
      <alignment horizontal="left" indent="2"/>
    </xf>
    <xf numFmtId="245" fontId="13" fillId="0" borderId="26" xfId="54" applyNumberFormat="1" applyFont="1" applyBorder="1"/>
    <xf numFmtId="164" fontId="13" fillId="0" borderId="26" xfId="54" applyNumberFormat="1" applyFont="1" applyBorder="1" applyAlignment="1">
      <alignment horizontal="center"/>
    </xf>
    <xf numFmtId="244" fontId="26" fillId="2" borderId="27" xfId="54" applyNumberFormat="1" applyFont="1" applyFill="1" applyBorder="1"/>
    <xf numFmtId="0" fontId="9" fillId="2" borderId="0" xfId="54" quotePrefix="1" applyFont="1" applyFill="1" applyAlignment="1">
      <alignment horizontal="left"/>
    </xf>
    <xf numFmtId="0" fontId="13" fillId="2" borderId="41" xfId="54" applyFont="1" applyFill="1" applyBorder="1"/>
    <xf numFmtId="0" fontId="13" fillId="0" borderId="41" xfId="54" quotePrefix="1" applyFont="1" applyBorder="1" applyAlignment="1">
      <alignment horizontal="left"/>
    </xf>
    <xf numFmtId="198" fontId="13" fillId="0" borderId="26" xfId="71" applyNumberFormat="1" applyFont="1" applyFill="1" applyBorder="1" applyAlignment="1">
      <alignment horizontal="right"/>
    </xf>
    <xf numFmtId="197" fontId="13" fillId="0" borderId="26" xfId="71" applyFont="1" applyFill="1" applyBorder="1" applyAlignment="1">
      <alignment horizontal="right"/>
    </xf>
    <xf numFmtId="244" fontId="26" fillId="0" borderId="0" xfId="54" applyNumberFormat="1" applyFont="1"/>
    <xf numFmtId="0" fontId="9" fillId="0" borderId="27" xfId="54" applyFont="1" applyBorder="1"/>
    <xf numFmtId="228" fontId="13" fillId="2" borderId="26" xfId="54" applyNumberFormat="1" applyFont="1" applyFill="1" applyBorder="1" applyAlignment="1">
      <alignment horizontal="right"/>
    </xf>
    <xf numFmtId="244" fontId="10" fillId="0" borderId="17" xfId="54" applyNumberFormat="1" applyFont="1" applyBorder="1"/>
    <xf numFmtId="0" fontId="10" fillId="0" borderId="20" xfId="54" applyFont="1" applyBorder="1"/>
    <xf numFmtId="0" fontId="13" fillId="0" borderId="35" xfId="54" applyFont="1" applyBorder="1"/>
    <xf numFmtId="228" fontId="13" fillId="0" borderId="16" xfId="54" applyNumberFormat="1" applyFont="1" applyBorder="1" applyAlignment="1">
      <alignment horizontal="right"/>
    </xf>
    <xf numFmtId="0" fontId="27" fillId="0" borderId="0" xfId="54" applyFont="1" applyAlignment="1">
      <alignment horizontal="left"/>
    </xf>
    <xf numFmtId="0" fontId="9" fillId="0" borderId="0" xfId="54" quotePrefix="1" applyFont="1" applyAlignment="1">
      <alignment horizontal="left" vertical="center"/>
    </xf>
    <xf numFmtId="0" fontId="103" fillId="0" borderId="0" xfId="54" applyFont="1" applyAlignment="1">
      <alignment vertical="center"/>
    </xf>
    <xf numFmtId="0" fontId="10" fillId="0" borderId="21" xfId="54" applyFont="1" applyBorder="1"/>
    <xf numFmtId="0" fontId="10" fillId="0" borderId="24" xfId="54" applyFont="1" applyBorder="1"/>
    <xf numFmtId="0" fontId="13" fillId="0" borderId="26" xfId="54" applyFont="1" applyBorder="1"/>
    <xf numFmtId="244" fontId="13" fillId="0" borderId="27" xfId="54" applyNumberFormat="1" applyFont="1" applyBorder="1"/>
    <xf numFmtId="197" fontId="13" fillId="0" borderId="26" xfId="71" applyFont="1" applyFill="1" applyBorder="1" applyAlignment="1">
      <alignment horizontal="center"/>
    </xf>
    <xf numFmtId="198" fontId="13" fillId="0" borderId="26" xfId="71" applyNumberFormat="1" applyFont="1" applyFill="1" applyBorder="1" applyAlignment="1">
      <alignment horizontal="center"/>
    </xf>
    <xf numFmtId="0" fontId="13" fillId="0" borderId="28" xfId="54" applyFont="1" applyBorder="1" applyAlignment="1">
      <alignment horizontal="left" indent="2"/>
    </xf>
    <xf numFmtId="245" fontId="13" fillId="0" borderId="26" xfId="54" applyNumberFormat="1" applyFont="1" applyBorder="1" applyAlignment="1">
      <alignment horizontal="right"/>
    </xf>
    <xf numFmtId="0" fontId="13" fillId="0" borderId="0" xfId="45"/>
    <xf numFmtId="197" fontId="13" fillId="0" borderId="26" xfId="54" applyNumberFormat="1" applyFont="1" applyBorder="1" applyAlignment="1">
      <alignment horizontal="right"/>
    </xf>
    <xf numFmtId="0" fontId="13" fillId="0" borderId="0" xfId="54" quotePrefix="1" applyFont="1" applyAlignment="1">
      <alignment horizontal="left"/>
    </xf>
    <xf numFmtId="0" fontId="26" fillId="0" borderId="27" xfId="54" applyFont="1" applyBorder="1"/>
    <xf numFmtId="197" fontId="13" fillId="0" borderId="16" xfId="71" applyFont="1" applyFill="1" applyBorder="1" applyAlignment="1">
      <alignment horizontal="right"/>
    </xf>
    <xf numFmtId="198" fontId="13" fillId="0" borderId="0" xfId="71" applyNumberFormat="1" applyFont="1" applyFill="1"/>
    <xf numFmtId="0" fontId="27" fillId="0" borderId="0" xfId="54" applyFont="1" applyAlignment="1">
      <alignment horizontal="right" vertical="top"/>
    </xf>
    <xf numFmtId="197" fontId="13" fillId="0" borderId="0" xfId="71" applyFont="1" applyFill="1"/>
    <xf numFmtId="0" fontId="27" fillId="0" borderId="0" xfId="54" applyFont="1" applyAlignment="1">
      <alignment horizontal="right"/>
    </xf>
    <xf numFmtId="0" fontId="37" fillId="0" borderId="0" xfId="54" applyFont="1" applyAlignment="1">
      <alignment vertical="center"/>
    </xf>
    <xf numFmtId="0" fontId="13" fillId="0" borderId="21" xfId="54" quotePrefix="1" applyFont="1" applyBorder="1"/>
    <xf numFmtId="0" fontId="26" fillId="0" borderId="37" xfId="54" applyFont="1" applyBorder="1" applyAlignment="1">
      <alignment horizontal="center"/>
    </xf>
    <xf numFmtId="164" fontId="13" fillId="0" borderId="26" xfId="54" applyNumberFormat="1" applyFont="1" applyBorder="1" applyAlignment="1">
      <alignment horizontal="right" vertical="center"/>
    </xf>
    <xf numFmtId="164" fontId="13" fillId="0" borderId="31" xfId="54" applyNumberFormat="1" applyFont="1" applyBorder="1" applyAlignment="1">
      <alignment horizontal="right" vertical="center"/>
    </xf>
    <xf numFmtId="0" fontId="13" fillId="0" borderId="26" xfId="54" applyFont="1" applyBorder="1" applyAlignment="1">
      <alignment horizontal="center"/>
    </xf>
    <xf numFmtId="245" fontId="13" fillId="0" borderId="26" xfId="54" quotePrefix="1" applyNumberFormat="1" applyFont="1" applyBorder="1" applyAlignment="1">
      <alignment horizontal="right"/>
    </xf>
    <xf numFmtId="175" fontId="13" fillId="0" borderId="26" xfId="54" applyNumberFormat="1" applyFont="1" applyBorder="1" applyAlignment="1">
      <alignment horizontal="center"/>
    </xf>
    <xf numFmtId="246" fontId="13" fillId="0" borderId="26" xfId="54" applyNumberFormat="1" applyFont="1" applyBorder="1" applyAlignment="1">
      <alignment horizontal="center"/>
    </xf>
    <xf numFmtId="244" fontId="13" fillId="0" borderId="17" xfId="54" applyNumberFormat="1" applyFont="1" applyBorder="1"/>
    <xf numFmtId="0" fontId="13" fillId="0" borderId="20" xfId="54" applyFont="1" applyBorder="1"/>
    <xf numFmtId="0" fontId="13" fillId="0" borderId="20" xfId="54" applyFont="1" applyBorder="1" applyAlignment="1">
      <alignment vertical="center"/>
    </xf>
    <xf numFmtId="228" fontId="13" fillId="0" borderId="16" xfId="54" applyNumberFormat="1" applyFont="1" applyBorder="1" applyAlignment="1">
      <alignment horizontal="right" vertical="center"/>
    </xf>
    <xf numFmtId="0" fontId="15" fillId="0" borderId="0" xfId="54" applyFont="1" applyAlignment="1">
      <alignment vertical="top"/>
    </xf>
    <xf numFmtId="0" fontId="13" fillId="0" borderId="0" xfId="54" applyFont="1" applyAlignment="1">
      <alignment horizontal="left"/>
    </xf>
    <xf numFmtId="0" fontId="13" fillId="0" borderId="0" xfId="54" applyFont="1" applyAlignment="1">
      <alignment horizontal="justify"/>
    </xf>
    <xf numFmtId="0" fontId="15" fillId="0" borderId="0" xfId="54" applyFont="1" applyAlignment="1">
      <alignment horizontal="right" vertical="top"/>
    </xf>
    <xf numFmtId="0" fontId="15" fillId="0" borderId="0" xfId="54" applyFont="1" applyAlignment="1">
      <alignment horizontal="right" vertical="justify"/>
    </xf>
    <xf numFmtId="0" fontId="13" fillId="0" borderId="0" xfId="54" applyFont="1" applyAlignment="1">
      <alignment vertical="center" wrapText="1"/>
    </xf>
    <xf numFmtId="0" fontId="13" fillId="0" borderId="0" xfId="54" applyFont="1" applyAlignment="1">
      <alignment wrapText="1"/>
    </xf>
    <xf numFmtId="244" fontId="13" fillId="0" borderId="0" xfId="54" applyNumberFormat="1" applyFont="1"/>
    <xf numFmtId="202" fontId="50" fillId="0" borderId="0" xfId="54" applyNumberFormat="1" applyFont="1" applyAlignment="1">
      <alignment shrinkToFit="1"/>
    </xf>
    <xf numFmtId="202" fontId="13" fillId="0" borderId="21" xfId="54" quotePrefix="1" applyNumberFormat="1" applyFont="1" applyBorder="1"/>
    <xf numFmtId="0" fontId="13" fillId="0" borderId="27" xfId="54" applyFont="1" applyBorder="1" applyAlignment="1">
      <alignment horizontal="left"/>
    </xf>
    <xf numFmtId="165" fontId="13" fillId="0" borderId="26" xfId="54" applyNumberFormat="1" applyFont="1" applyBorder="1" applyAlignment="1">
      <alignment horizontal="right"/>
    </xf>
    <xf numFmtId="168" fontId="13" fillId="0" borderId="0" xfId="54" applyNumberFormat="1" applyFont="1" applyAlignment="1">
      <alignment horizontal="right"/>
    </xf>
    <xf numFmtId="0" fontId="13" fillId="0" borderId="27" xfId="54" applyFont="1" applyBorder="1"/>
    <xf numFmtId="165" fontId="13" fillId="0" borderId="26" xfId="54" applyNumberFormat="1" applyFont="1" applyBorder="1" applyAlignment="1">
      <alignment horizontal="center"/>
    </xf>
    <xf numFmtId="0" fontId="13" fillId="0" borderId="17" xfId="72" applyFont="1" applyBorder="1" applyAlignment="1">
      <alignment vertical="center"/>
    </xf>
    <xf numFmtId="0" fontId="13" fillId="0" borderId="0" xfId="54" applyFont="1" applyAlignment="1">
      <alignment horizontal="center"/>
    </xf>
    <xf numFmtId="0" fontId="26" fillId="0" borderId="0" xfId="72" applyFont="1"/>
    <xf numFmtId="0" fontId="48" fillId="0" borderId="0" xfId="72" applyFont="1" applyAlignment="1">
      <alignment vertical="center"/>
    </xf>
    <xf numFmtId="0" fontId="26" fillId="0" borderId="37" xfId="54" applyFont="1" applyBorder="1" applyAlignment="1">
      <alignment horizontal="center" vertical="center" shrinkToFit="1"/>
    </xf>
    <xf numFmtId="168" fontId="13" fillId="0" borderId="86" xfId="54" applyNumberFormat="1" applyFont="1" applyBorder="1"/>
    <xf numFmtId="3" fontId="13" fillId="0" borderId="0" xfId="54" applyNumberFormat="1" applyFont="1"/>
    <xf numFmtId="168" fontId="13" fillId="0" borderId="0" xfId="54" applyNumberFormat="1" applyFont="1"/>
    <xf numFmtId="0" fontId="13" fillId="0" borderId="27" xfId="54" applyFont="1" applyBorder="1" applyAlignment="1">
      <alignment shrinkToFit="1"/>
    </xf>
    <xf numFmtId="168" fontId="13" fillId="0" borderId="26" xfId="54" applyNumberFormat="1" applyFont="1" applyBorder="1"/>
    <xf numFmtId="234" fontId="13" fillId="0" borderId="26" xfId="54" applyNumberFormat="1" applyFont="1" applyBorder="1" applyAlignment="1">
      <alignment horizontal="right"/>
    </xf>
    <xf numFmtId="0" fontId="10" fillId="0" borderId="0" xfId="45" applyFont="1" applyAlignment="1">
      <alignment vertical="center"/>
    </xf>
    <xf numFmtId="0" fontId="9" fillId="0" borderId="0" xfId="45" quotePrefix="1" applyFont="1" applyAlignment="1">
      <alignment horizontal="left" vertical="center"/>
    </xf>
    <xf numFmtId="0" fontId="9" fillId="0" borderId="0" xfId="45" applyFont="1" applyAlignment="1">
      <alignment horizontal="left" vertical="center"/>
    </xf>
    <xf numFmtId="0" fontId="13" fillId="0" borderId="0" xfId="45" applyAlignment="1">
      <alignment vertical="center"/>
    </xf>
    <xf numFmtId="0" fontId="9" fillId="0" borderId="4" xfId="45" applyFont="1" applyBorder="1" applyAlignment="1">
      <alignment horizontal="center" vertical="center"/>
    </xf>
    <xf numFmtId="0" fontId="9" fillId="0" borderId="11" xfId="45" applyFont="1" applyBorder="1" applyAlignment="1">
      <alignment horizontal="center" vertical="center"/>
    </xf>
    <xf numFmtId="0" fontId="9" fillId="0" borderId="4" xfId="45" applyFont="1" applyBorder="1" applyAlignment="1">
      <alignment horizontal="center" vertical="center" wrapText="1"/>
    </xf>
    <xf numFmtId="0" fontId="9" fillId="0" borderId="8" xfId="45" applyFont="1" applyBorder="1" applyAlignment="1">
      <alignment vertical="center"/>
    </xf>
    <xf numFmtId="0" fontId="9" fillId="0" borderId="0" xfId="45" applyFont="1" applyAlignment="1">
      <alignment vertical="center"/>
    </xf>
    <xf numFmtId="0" fontId="9" fillId="0" borderId="7" xfId="45" applyFont="1" applyBorder="1" applyAlignment="1">
      <alignment vertical="center"/>
    </xf>
    <xf numFmtId="0" fontId="9" fillId="0" borderId="2" xfId="45" applyFont="1" applyBorder="1" applyAlignment="1">
      <alignment vertical="center"/>
    </xf>
    <xf numFmtId="0" fontId="9" fillId="0" borderId="9" xfId="45" applyFont="1" applyBorder="1" applyAlignment="1">
      <alignment vertical="center"/>
    </xf>
    <xf numFmtId="0" fontId="9" fillId="0" borderId="10" xfId="45" applyFont="1" applyBorder="1" applyAlignment="1">
      <alignment vertical="center"/>
    </xf>
    <xf numFmtId="0" fontId="12" fillId="0" borderId="0" xfId="45" applyFont="1" applyAlignment="1">
      <alignment vertical="center"/>
    </xf>
    <xf numFmtId="0" fontId="6" fillId="0" borderId="0" xfId="45" quotePrefix="1" applyFont="1" applyAlignment="1">
      <alignment horizontal="left" vertical="center"/>
    </xf>
    <xf numFmtId="0" fontId="4" fillId="0" borderId="0" xfId="45" applyFont="1" applyAlignment="1">
      <alignment vertical="center"/>
    </xf>
    <xf numFmtId="0" fontId="9" fillId="0" borderId="10" xfId="45" applyFont="1" applyBorder="1" applyAlignment="1">
      <alignment horizontal="centerContinuous" vertical="center" wrapText="1"/>
    </xf>
    <xf numFmtId="0" fontId="9" fillId="0" borderId="9" xfId="45" applyFont="1" applyBorder="1" applyAlignment="1">
      <alignment horizontal="centerContinuous" vertical="center" wrapText="1"/>
    </xf>
    <xf numFmtId="0" fontId="9" fillId="0" borderId="56" xfId="45" applyFont="1" applyBorder="1" applyAlignment="1">
      <alignment horizontal="centerContinuous" vertical="center" wrapText="1"/>
    </xf>
    <xf numFmtId="0" fontId="9" fillId="0" borderId="0" xfId="45" applyFont="1" applyAlignment="1">
      <alignment horizontal="centerContinuous" vertical="center" wrapText="1"/>
    </xf>
    <xf numFmtId="0" fontId="26" fillId="0" borderId="57" xfId="45" quotePrefix="1" applyFont="1" applyBorder="1" applyAlignment="1">
      <alignment horizontal="center" vertical="center" wrapText="1"/>
    </xf>
    <xf numFmtId="0" fontId="10" fillId="0" borderId="9" xfId="45" applyFont="1" applyBorder="1" applyAlignment="1">
      <alignment vertical="center"/>
    </xf>
    <xf numFmtId="0" fontId="10" fillId="0" borderId="10" xfId="45" applyFont="1" applyBorder="1" applyAlignment="1">
      <alignment vertical="center"/>
    </xf>
    <xf numFmtId="0" fontId="6" fillId="0" borderId="10" xfId="45" applyFont="1" applyBorder="1" applyAlignment="1">
      <alignment vertical="center"/>
    </xf>
    <xf numFmtId="0" fontId="10" fillId="0" borderId="56" xfId="45" applyFont="1" applyBorder="1" applyAlignment="1">
      <alignment vertical="center"/>
    </xf>
    <xf numFmtId="17" fontId="9" fillId="0" borderId="5" xfId="45" quotePrefix="1" applyNumberFormat="1" applyFont="1" applyBorder="1" applyAlignment="1">
      <alignment horizontal="center" vertical="center"/>
    </xf>
    <xf numFmtId="3" fontId="10" fillId="0" borderId="5" xfId="45" applyNumberFormat="1" applyFont="1" applyBorder="1" applyAlignment="1">
      <alignment horizontal="center" vertical="center"/>
    </xf>
    <xf numFmtId="3" fontId="10" fillId="0" borderId="8" xfId="45" applyNumberFormat="1" applyFont="1" applyBorder="1" applyAlignment="1">
      <alignment horizontal="center" vertical="center"/>
    </xf>
    <xf numFmtId="3" fontId="10" fillId="0" borderId="41" xfId="45" applyNumberFormat="1" applyFont="1" applyBorder="1" applyAlignment="1">
      <alignment horizontal="center" vertical="center"/>
    </xf>
    <xf numFmtId="0" fontId="10" fillId="0" borderId="6" xfId="45" applyFont="1" applyBorder="1" applyAlignment="1">
      <alignment vertical="center"/>
    </xf>
    <xf numFmtId="3" fontId="10" fillId="0" borderId="4" xfId="45" applyNumberFormat="1" applyFont="1" applyBorder="1" applyAlignment="1">
      <alignment vertical="center"/>
    </xf>
    <xf numFmtId="3" fontId="6" fillId="0" borderId="4" xfId="45" applyNumberFormat="1" applyFont="1" applyBorder="1" applyAlignment="1">
      <alignment vertical="center"/>
    </xf>
    <xf numFmtId="3" fontId="9" fillId="0" borderId="4" xfId="45" applyNumberFormat="1" applyFont="1" applyBorder="1" applyAlignment="1">
      <alignment vertical="center"/>
    </xf>
    <xf numFmtId="3" fontId="10" fillId="0" borderId="58" xfId="45" applyNumberFormat="1" applyFont="1" applyBorder="1" applyAlignment="1">
      <alignment vertical="center"/>
    </xf>
    <xf numFmtId="17" fontId="9" fillId="0" borderId="5" xfId="45" applyNumberFormat="1" applyFont="1" applyBorder="1" applyAlignment="1">
      <alignment horizontal="center" vertical="center"/>
    </xf>
    <xf numFmtId="3" fontId="10" fillId="0" borderId="10" xfId="45" applyNumberFormat="1" applyFont="1" applyBorder="1" applyAlignment="1">
      <alignment vertical="center"/>
    </xf>
    <xf numFmtId="3" fontId="6" fillId="0" borderId="10" xfId="45" applyNumberFormat="1" applyFont="1" applyBorder="1" applyAlignment="1">
      <alignment vertical="center"/>
    </xf>
    <xf numFmtId="3" fontId="9" fillId="0" borderId="10" xfId="45" applyNumberFormat="1" applyFont="1" applyBorder="1" applyAlignment="1">
      <alignment vertical="center"/>
    </xf>
    <xf numFmtId="3" fontId="10" fillId="0" borderId="56" xfId="45" applyNumberFormat="1" applyFont="1" applyBorder="1" applyAlignment="1">
      <alignment vertical="center"/>
    </xf>
    <xf numFmtId="248" fontId="10" fillId="0" borderId="5" xfId="45" applyNumberFormat="1" applyFont="1" applyBorder="1" applyAlignment="1">
      <alignment horizontal="center" vertical="center"/>
    </xf>
    <xf numFmtId="248" fontId="10" fillId="0" borderId="3" xfId="45" applyNumberFormat="1" applyFont="1" applyBorder="1" applyAlignment="1">
      <alignment horizontal="center" vertical="center"/>
    </xf>
    <xf numFmtId="0" fontId="11" fillId="0" borderId="0" xfId="45" applyFont="1" applyAlignment="1">
      <alignment vertical="center"/>
    </xf>
    <xf numFmtId="3" fontId="12" fillId="0" borderId="0" xfId="45" applyNumberFormat="1" applyFont="1" applyAlignment="1">
      <alignment horizontal="center" vertical="center"/>
    </xf>
    <xf numFmtId="0" fontId="6" fillId="0" borderId="0" xfId="45" applyFont="1" applyAlignment="1">
      <alignment vertical="center"/>
    </xf>
    <xf numFmtId="0" fontId="9" fillId="0" borderId="11" xfId="45" applyFont="1" applyBorder="1" applyAlignment="1">
      <alignment horizontal="centerContinuous" vertical="center"/>
    </xf>
    <xf numFmtId="0" fontId="9" fillId="0" borderId="1" xfId="45" applyFont="1" applyBorder="1" applyAlignment="1">
      <alignment horizontal="center" vertical="center"/>
    </xf>
    <xf numFmtId="0" fontId="9" fillId="0" borderId="3" xfId="45" applyFont="1" applyBorder="1" applyAlignment="1">
      <alignment horizontal="center" vertical="center"/>
    </xf>
    <xf numFmtId="0" fontId="9" fillId="0" borderId="1" xfId="45" applyFont="1" applyBorder="1" applyAlignment="1">
      <alignment vertical="center"/>
    </xf>
    <xf numFmtId="0" fontId="9" fillId="0" borderId="5" xfId="45" applyFont="1" applyBorder="1" applyAlignment="1">
      <alignment vertical="center"/>
    </xf>
    <xf numFmtId="0" fontId="9" fillId="0" borderId="3" xfId="45" applyFont="1" applyBorder="1" applyAlignment="1">
      <alignment vertical="center"/>
    </xf>
    <xf numFmtId="0" fontId="9" fillId="0" borderId="6" xfId="45" applyFont="1" applyBorder="1" applyAlignment="1">
      <alignment horizontal="centerContinuous" vertical="center"/>
    </xf>
    <xf numFmtId="0" fontId="9" fillId="0" borderId="58" xfId="45" applyFont="1" applyBorder="1" applyAlignment="1">
      <alignment horizontal="centerContinuous" vertical="center"/>
    </xf>
    <xf numFmtId="0" fontId="10" fillId="0" borderId="2" xfId="45" applyFont="1" applyBorder="1" applyAlignment="1">
      <alignment vertical="center"/>
    </xf>
    <xf numFmtId="168" fontId="10" fillId="0" borderId="1" xfId="45" applyNumberFormat="1" applyFont="1" applyBorder="1" applyAlignment="1">
      <alignment horizontal="right" vertical="center"/>
    </xf>
    <xf numFmtId="0" fontId="9" fillId="0" borderId="8" xfId="45" applyFont="1" applyBorder="1" applyAlignment="1">
      <alignment horizontal="center" vertical="center"/>
    </xf>
    <xf numFmtId="168" fontId="10" fillId="0" borderId="5" xfId="45" applyNumberFormat="1" applyFont="1" applyBorder="1" applyAlignment="1">
      <alignment horizontal="right" vertical="center"/>
    </xf>
    <xf numFmtId="168" fontId="10" fillId="0" borderId="41" xfId="45" applyNumberFormat="1" applyFont="1" applyBorder="1" applyAlignment="1">
      <alignment horizontal="right" vertical="center"/>
    </xf>
    <xf numFmtId="168" fontId="10" fillId="0" borderId="3" xfId="45" applyNumberFormat="1" applyFont="1" applyBorder="1" applyAlignment="1">
      <alignment horizontal="right" vertical="center"/>
    </xf>
    <xf numFmtId="0" fontId="9" fillId="0" borderId="9" xfId="45" applyFont="1" applyBorder="1" applyAlignment="1">
      <alignment horizontal="centerContinuous" vertical="center"/>
    </xf>
    <xf numFmtId="168" fontId="9" fillId="0" borderId="11" xfId="45" applyNumberFormat="1" applyFont="1" applyBorder="1" applyAlignment="1">
      <alignment horizontal="right" vertical="center"/>
    </xf>
    <xf numFmtId="168" fontId="9" fillId="0" borderId="3" xfId="45" applyNumberFormat="1" applyFont="1" applyBorder="1" applyAlignment="1">
      <alignment horizontal="right" vertical="center"/>
    </xf>
    <xf numFmtId="0" fontId="9" fillId="0" borderId="6" xfId="45" applyFont="1" applyBorder="1" applyAlignment="1">
      <alignment vertical="center"/>
    </xf>
    <xf numFmtId="168" fontId="10" fillId="0" borderId="57" xfId="45" applyNumberFormat="1" applyFont="1" applyBorder="1" applyAlignment="1">
      <alignment horizontal="right" vertical="center"/>
    </xf>
    <xf numFmtId="0" fontId="9" fillId="0" borderId="10" xfId="45" applyFont="1" applyBorder="1" applyAlignment="1">
      <alignment horizontal="centerContinuous" vertical="center"/>
    </xf>
    <xf numFmtId="0" fontId="9" fillId="0" borderId="56" xfId="45" applyFont="1" applyBorder="1" applyAlignment="1">
      <alignment horizontal="centerContinuous" vertical="center"/>
    </xf>
    <xf numFmtId="0" fontId="9" fillId="0" borderId="6" xfId="45" applyFont="1" applyBorder="1" applyAlignment="1">
      <alignment horizontal="center" vertical="center"/>
    </xf>
    <xf numFmtId="0" fontId="9" fillId="0" borderId="58" xfId="45" applyFont="1" applyBorder="1" applyAlignment="1">
      <alignment horizontal="center" vertical="center"/>
    </xf>
    <xf numFmtId="249" fontId="10" fillId="0" borderId="5" xfId="74" applyNumberFormat="1" applyFont="1" applyFill="1" applyBorder="1" applyAlignment="1">
      <alignment horizontal="center" vertical="center"/>
    </xf>
    <xf numFmtId="249" fontId="10" fillId="0" borderId="41" xfId="74" applyNumberFormat="1" applyFont="1" applyFill="1" applyBorder="1" applyAlignment="1">
      <alignment horizontal="center" vertical="center"/>
    </xf>
    <xf numFmtId="249" fontId="10" fillId="0" borderId="8" xfId="74" applyNumberFormat="1" applyFont="1" applyFill="1" applyBorder="1" applyAlignment="1">
      <alignment horizontal="center" vertical="center"/>
    </xf>
    <xf numFmtId="250" fontId="10" fillId="0" borderId="41" xfId="45" applyNumberFormat="1" applyFont="1" applyBorder="1" applyAlignment="1">
      <alignment horizontal="center" vertical="center"/>
    </xf>
    <xf numFmtId="0" fontId="9" fillId="0" borderId="5" xfId="45" applyFont="1" applyBorder="1" applyAlignment="1">
      <alignment horizontal="center" vertical="center"/>
    </xf>
    <xf numFmtId="250" fontId="10" fillId="0" borderId="5" xfId="45" applyNumberFormat="1" applyFont="1" applyBorder="1" applyAlignment="1">
      <alignment horizontal="center" vertical="center"/>
    </xf>
    <xf numFmtId="249" fontId="10" fillId="0" borderId="5" xfId="74" applyNumberFormat="1" applyFont="1" applyFill="1" applyBorder="1" applyAlignment="1">
      <alignment horizontal="right" vertical="center"/>
    </xf>
    <xf numFmtId="250" fontId="10" fillId="0" borderId="5" xfId="45" applyNumberFormat="1" applyFont="1" applyBorder="1" applyAlignment="1">
      <alignment horizontal="right" vertical="center"/>
    </xf>
    <xf numFmtId="3" fontId="10" fillId="0" borderId="0" xfId="74" applyNumberFormat="1" applyFont="1" applyFill="1" applyBorder="1" applyAlignment="1">
      <alignment horizontal="left" vertical="center"/>
    </xf>
    <xf numFmtId="0" fontId="10" fillId="0" borderId="4" xfId="45" applyFont="1" applyBorder="1" applyAlignment="1">
      <alignment vertical="center"/>
    </xf>
    <xf numFmtId="0" fontId="9" fillId="0" borderId="4" xfId="45" applyFont="1" applyBorder="1" applyAlignment="1">
      <alignment vertical="center"/>
    </xf>
    <xf numFmtId="0" fontId="10" fillId="0" borderId="58" xfId="45" applyFont="1" applyBorder="1" applyAlignment="1">
      <alignment vertical="center"/>
    </xf>
    <xf numFmtId="17" fontId="9" fillId="0" borderId="8" xfId="45" applyNumberFormat="1" applyFont="1" applyBorder="1" applyAlignment="1">
      <alignment horizontal="center" vertical="center"/>
    </xf>
    <xf numFmtId="3" fontId="10" fillId="0" borderId="5" xfId="75" applyNumberFormat="1" applyFont="1" applyBorder="1" applyAlignment="1">
      <alignment horizontal="center" vertical="center"/>
    </xf>
    <xf numFmtId="3" fontId="10" fillId="0" borderId="8" xfId="75" applyNumberFormat="1" applyFont="1" applyBorder="1" applyAlignment="1">
      <alignment horizontal="center" vertical="center"/>
    </xf>
    <xf numFmtId="3" fontId="10" fillId="0" borderId="41" xfId="75" applyNumberFormat="1" applyFont="1" applyBorder="1" applyAlignment="1">
      <alignment horizontal="center" vertical="center"/>
    </xf>
    <xf numFmtId="17" fontId="9" fillId="0" borderId="6" xfId="45" applyNumberFormat="1" applyFont="1" applyBorder="1" applyAlignment="1">
      <alignment horizontal="center" vertical="center"/>
    </xf>
    <xf numFmtId="0" fontId="15" fillId="0" borderId="0" xfId="45" applyFont="1" applyAlignment="1">
      <alignment vertical="center"/>
    </xf>
    <xf numFmtId="0" fontId="13" fillId="0" borderId="0" xfId="76" applyAlignment="1">
      <alignment vertical="center"/>
    </xf>
    <xf numFmtId="0" fontId="13" fillId="0" borderId="0" xfId="76" quotePrefix="1" applyAlignment="1">
      <alignment horizontal="center" vertical="center" textRotation="180"/>
    </xf>
    <xf numFmtId="0" fontId="6" fillId="0" borderId="0" xfId="76" applyFont="1" applyAlignment="1">
      <alignment vertical="center"/>
    </xf>
    <xf numFmtId="0" fontId="26" fillId="0" borderId="0" xfId="76" applyFont="1" applyAlignment="1">
      <alignment vertical="center"/>
    </xf>
    <xf numFmtId="0" fontId="9" fillId="0" borderId="0" xfId="76" applyFont="1" applyAlignment="1">
      <alignment horizontal="center" vertical="center" textRotation="180"/>
    </xf>
    <xf numFmtId="0" fontId="10" fillId="0" borderId="0" xfId="76" quotePrefix="1" applyFont="1" applyAlignment="1">
      <alignment horizontal="center" vertical="center" textRotation="180"/>
    </xf>
    <xf numFmtId="0" fontId="10" fillId="0" borderId="0" xfId="76" applyFont="1" applyAlignment="1">
      <alignment vertical="center"/>
    </xf>
    <xf numFmtId="0" fontId="26" fillId="0" borderId="0" xfId="76" applyFont="1" applyAlignment="1">
      <alignment horizontal="center" vertical="center" textRotation="180"/>
    </xf>
    <xf numFmtId="0" fontId="9" fillId="0" borderId="9" xfId="76" applyFont="1" applyBorder="1" applyAlignment="1">
      <alignment horizontal="centerContinuous" vertical="center"/>
    </xf>
    <xf numFmtId="0" fontId="9" fillId="0" borderId="10" xfId="76" applyFont="1" applyBorder="1" applyAlignment="1">
      <alignment horizontal="centerContinuous" vertical="center"/>
    </xf>
    <xf numFmtId="0" fontId="9" fillId="0" borderId="56" xfId="76" applyFont="1" applyBorder="1" applyAlignment="1">
      <alignment horizontal="centerContinuous" vertical="center"/>
    </xf>
    <xf numFmtId="0" fontId="9" fillId="0" borderId="57" xfId="76" applyFont="1" applyBorder="1" applyAlignment="1">
      <alignment horizontal="centerContinuous" vertical="center"/>
    </xf>
    <xf numFmtId="0" fontId="9" fillId="0" borderId="1" xfId="76" applyFont="1" applyBorder="1" applyAlignment="1">
      <alignment horizontal="center" vertical="center"/>
    </xf>
    <xf numFmtId="0" fontId="10" fillId="0" borderId="0" xfId="76" applyFont="1" applyAlignment="1">
      <alignment horizontal="center" vertical="center" textRotation="180"/>
    </xf>
    <xf numFmtId="0" fontId="26" fillId="0" borderId="11" xfId="76" applyFont="1" applyBorder="1" applyAlignment="1">
      <alignment horizontal="center" vertical="center"/>
    </xf>
    <xf numFmtId="0" fontId="26" fillId="0" borderId="11" xfId="76" applyFont="1" applyBorder="1" applyAlignment="1">
      <alignment horizontal="center" vertical="center" wrapText="1"/>
    </xf>
    <xf numFmtId="0" fontId="26" fillId="0" borderId="56" xfId="76" applyFont="1" applyBorder="1" applyAlignment="1">
      <alignment horizontal="center" vertical="center" wrapText="1"/>
    </xf>
    <xf numFmtId="0" fontId="9" fillId="0" borderId="5" xfId="76" applyFont="1" applyBorder="1" applyAlignment="1">
      <alignment horizontal="center" vertical="center"/>
    </xf>
    <xf numFmtId="0" fontId="6" fillId="0" borderId="7" xfId="76" applyFont="1" applyBorder="1" applyAlignment="1">
      <alignment vertical="center"/>
    </xf>
    <xf numFmtId="0" fontId="6" fillId="0" borderId="8" xfId="76" applyFont="1" applyBorder="1" applyAlignment="1">
      <alignment vertical="center"/>
    </xf>
    <xf numFmtId="0" fontId="9" fillId="0" borderId="0" xfId="76" applyFont="1" applyAlignment="1">
      <alignment vertical="center"/>
    </xf>
    <xf numFmtId="0" fontId="6" fillId="0" borderId="6" xfId="76" applyFont="1" applyBorder="1" applyAlignment="1">
      <alignment vertical="center"/>
    </xf>
    <xf numFmtId="0" fontId="6" fillId="0" borderId="9" xfId="76" applyFont="1" applyBorder="1" applyAlignment="1">
      <alignment vertical="center"/>
    </xf>
    <xf numFmtId="0" fontId="13" fillId="0" borderId="0" xfId="76" applyAlignment="1">
      <alignment horizontal="center" vertical="center" textRotation="180"/>
    </xf>
    <xf numFmtId="0" fontId="6" fillId="0" borderId="0" xfId="76" applyFont="1" applyAlignment="1">
      <alignment horizontal="center" vertical="center" textRotation="180"/>
    </xf>
    <xf numFmtId="0" fontId="4" fillId="0" borderId="0" xfId="76" quotePrefix="1" applyFont="1" applyAlignment="1">
      <alignment horizontal="center" vertical="center" textRotation="180"/>
    </xf>
    <xf numFmtId="0" fontId="4" fillId="0" borderId="0" xfId="76" applyFont="1" applyAlignment="1">
      <alignment vertical="center"/>
    </xf>
    <xf numFmtId="0" fontId="9" fillId="0" borderId="57" xfId="76" applyFont="1" applyBorder="1" applyAlignment="1">
      <alignment horizontal="center" vertical="center"/>
    </xf>
    <xf numFmtId="0" fontId="26" fillId="0" borderId="10" xfId="76" applyFont="1" applyBorder="1" applyAlignment="1">
      <alignment horizontal="center" vertical="center"/>
    </xf>
    <xf numFmtId="0" fontId="9" fillId="0" borderId="58" xfId="76" applyFont="1" applyBorder="1" applyAlignment="1">
      <alignment horizontal="centerContinuous" vertical="center"/>
    </xf>
    <xf numFmtId="0" fontId="6" fillId="0" borderId="5" xfId="76" applyFont="1" applyBorder="1" applyAlignment="1">
      <alignment vertical="center"/>
    </xf>
    <xf numFmtId="0" fontId="6" fillId="0" borderId="5" xfId="76" applyFont="1" applyBorder="1" applyAlignment="1">
      <alignment vertical="center" wrapText="1"/>
    </xf>
    <xf numFmtId="0" fontId="6" fillId="0" borderId="1" xfId="76" applyFont="1" applyBorder="1" applyAlignment="1">
      <alignment vertical="center"/>
    </xf>
    <xf numFmtId="0" fontId="6" fillId="0" borderId="3" xfId="76" applyFont="1" applyBorder="1" applyAlignment="1">
      <alignment vertical="center"/>
    </xf>
    <xf numFmtId="0" fontId="6" fillId="0" borderId="11" xfId="76" applyFont="1" applyBorder="1" applyAlignment="1">
      <alignment horizontal="left" vertical="center"/>
    </xf>
    <xf numFmtId="0" fontId="15" fillId="0" borderId="0" xfId="76" applyFont="1" applyAlignment="1">
      <alignment vertical="center"/>
    </xf>
    <xf numFmtId="0" fontId="9" fillId="0" borderId="56" xfId="45" applyFont="1" applyBorder="1" applyAlignment="1">
      <alignment horizontal="center" vertical="center" wrapText="1"/>
    </xf>
    <xf numFmtId="0" fontId="9" fillId="0" borderId="56" xfId="45" applyFont="1" applyBorder="1" applyAlignment="1">
      <alignment horizontal="center" vertical="center"/>
    </xf>
    <xf numFmtId="0" fontId="10" fillId="0" borderId="57" xfId="45" applyFont="1" applyBorder="1" applyAlignment="1">
      <alignment vertical="center"/>
    </xf>
    <xf numFmtId="252" fontId="10" fillId="0" borderId="1" xfId="45" applyNumberFormat="1" applyFont="1" applyBorder="1" applyAlignment="1">
      <alignment vertical="center" shrinkToFit="1"/>
    </xf>
    <xf numFmtId="252" fontId="10" fillId="0" borderId="57" xfId="45" applyNumberFormat="1" applyFont="1" applyBorder="1" applyAlignment="1">
      <alignment vertical="center" shrinkToFit="1"/>
    </xf>
    <xf numFmtId="252" fontId="10" fillId="0" borderId="5" xfId="45" applyNumberFormat="1" applyFont="1" applyBorder="1" applyAlignment="1">
      <alignment vertical="center" shrinkToFit="1"/>
    </xf>
    <xf numFmtId="252" fontId="10" fillId="0" borderId="41" xfId="45" applyNumberFormat="1" applyFont="1" applyBorder="1" applyAlignment="1">
      <alignment vertical="center" shrinkToFit="1"/>
    </xf>
    <xf numFmtId="252" fontId="26" fillId="0" borderId="3" xfId="45" applyNumberFormat="1" applyFont="1" applyBorder="1" applyAlignment="1">
      <alignment vertical="center" shrinkToFit="1"/>
    </xf>
    <xf numFmtId="252" fontId="26" fillId="0" borderId="11" xfId="45" applyNumberFormat="1" applyFont="1" applyBorder="1" applyAlignment="1">
      <alignment vertical="center" shrinkToFit="1"/>
    </xf>
    <xf numFmtId="252" fontId="10" fillId="0" borderId="0" xfId="45" applyNumberFormat="1" applyFont="1" applyAlignment="1">
      <alignment vertical="center"/>
    </xf>
    <xf numFmtId="252" fontId="10" fillId="0" borderId="10" xfId="45" applyNumberFormat="1" applyFont="1" applyBorder="1" applyAlignment="1">
      <alignment vertical="center"/>
    </xf>
    <xf numFmtId="252" fontId="10" fillId="0" borderId="56" xfId="45" applyNumberFormat="1" applyFont="1" applyBorder="1" applyAlignment="1">
      <alignment vertical="center"/>
    </xf>
    <xf numFmtId="252" fontId="13" fillId="0" borderId="1" xfId="80" applyNumberFormat="1" applyFont="1" applyBorder="1" applyAlignment="1">
      <alignment horizontal="right" vertical="center" shrinkToFit="1"/>
    </xf>
    <xf numFmtId="252" fontId="13" fillId="0" borderId="2" xfId="80" applyNumberFormat="1" applyFont="1" applyBorder="1" applyAlignment="1">
      <alignment horizontal="right" vertical="center" shrinkToFit="1"/>
    </xf>
    <xf numFmtId="252" fontId="13" fillId="0" borderId="5" xfId="80" applyNumberFormat="1" applyFont="1" applyBorder="1" applyAlignment="1">
      <alignment horizontal="right" vertical="center" shrinkToFit="1"/>
    </xf>
    <xf numFmtId="252" fontId="13" fillId="0" borderId="0" xfId="80" applyNumberFormat="1" applyFont="1" applyAlignment="1">
      <alignment horizontal="right" vertical="center" shrinkToFit="1"/>
    </xf>
    <xf numFmtId="252" fontId="10" fillId="0" borderId="3" xfId="45" applyNumberFormat="1" applyFont="1" applyBorder="1" applyAlignment="1">
      <alignment vertical="center" shrinkToFit="1"/>
    </xf>
    <xf numFmtId="252" fontId="26" fillId="0" borderId="9" xfId="45" applyNumberFormat="1" applyFont="1" applyBorder="1" applyAlignment="1">
      <alignment vertical="center" shrinkToFit="1"/>
    </xf>
    <xf numFmtId="252" fontId="9" fillId="0" borderId="3" xfId="45" applyNumberFormat="1" applyFont="1" applyBorder="1" applyAlignment="1">
      <alignment vertical="center" shrinkToFit="1"/>
    </xf>
    <xf numFmtId="252" fontId="9" fillId="0" borderId="11" xfId="45" applyNumberFormat="1" applyFont="1" applyBorder="1" applyAlignment="1">
      <alignment vertical="center" shrinkToFit="1"/>
    </xf>
    <xf numFmtId="252" fontId="9" fillId="0" borderId="1" xfId="45" applyNumberFormat="1" applyFont="1" applyBorder="1" applyAlignment="1">
      <alignment vertical="center" shrinkToFit="1"/>
    </xf>
    <xf numFmtId="252" fontId="26" fillId="0" borderId="3" xfId="45" applyNumberFormat="1" applyFont="1" applyBorder="1" applyAlignment="1">
      <alignment horizontal="right" vertical="center" shrinkToFit="1"/>
    </xf>
    <xf numFmtId="252" fontId="26" fillId="0" borderId="6" xfId="45" applyNumberFormat="1" applyFont="1" applyBorder="1" applyAlignment="1">
      <alignment horizontal="right" vertical="center" shrinkToFit="1"/>
    </xf>
    <xf numFmtId="0" fontId="27" fillId="0" borderId="0" xfId="45" applyFont="1"/>
    <xf numFmtId="0" fontId="10" fillId="0" borderId="0" xfId="45" applyFont="1"/>
    <xf numFmtId="0" fontId="6" fillId="0" borderId="0" xfId="81" applyFont="1" applyAlignment="1">
      <alignment vertical="center"/>
    </xf>
    <xf numFmtId="0" fontId="26" fillId="0" borderId="0" xfId="45" applyFont="1" applyAlignment="1">
      <alignment vertical="center"/>
    </xf>
    <xf numFmtId="0" fontId="6" fillId="0" borderId="4" xfId="45" applyFont="1" applyBorder="1" applyAlignment="1">
      <alignment horizontal="center" vertical="center"/>
    </xf>
    <xf numFmtId="0" fontId="6" fillId="0" borderId="3" xfId="45" applyFont="1" applyBorder="1" applyAlignment="1">
      <alignment horizontal="center" vertical="center"/>
    </xf>
    <xf numFmtId="0" fontId="6" fillId="0" borderId="58" xfId="45" applyFont="1" applyBorder="1" applyAlignment="1">
      <alignment horizontal="center" vertical="center"/>
    </xf>
    <xf numFmtId="0" fontId="6" fillId="0" borderId="6" xfId="45" applyFont="1" applyBorder="1" applyAlignment="1">
      <alignment horizontal="center" vertical="center"/>
    </xf>
    <xf numFmtId="0" fontId="6" fillId="0" borderId="8" xfId="45" applyFont="1" applyBorder="1" applyAlignment="1">
      <alignment horizontal="center" vertical="center"/>
    </xf>
    <xf numFmtId="3" fontId="4" fillId="0" borderId="8" xfId="45" applyNumberFormat="1" applyFont="1" applyBorder="1" applyAlignment="1">
      <alignment horizontal="center" vertical="center"/>
    </xf>
    <xf numFmtId="3" fontId="4" fillId="0" borderId="5" xfId="45" applyNumberFormat="1" applyFont="1" applyBorder="1" applyAlignment="1">
      <alignment horizontal="center" vertical="center"/>
    </xf>
    <xf numFmtId="3" fontId="4" fillId="0" borderId="0" xfId="45" applyNumberFormat="1" applyFont="1" applyAlignment="1">
      <alignment horizontal="center" vertical="center"/>
    </xf>
    <xf numFmtId="177" fontId="4" fillId="0" borderId="8" xfId="45" applyNumberFormat="1" applyFont="1" applyBorder="1" applyAlignment="1">
      <alignment horizontal="center" vertical="center"/>
    </xf>
    <xf numFmtId="177" fontId="4" fillId="0" borderId="5" xfId="45" applyNumberFormat="1" applyFont="1" applyBorder="1" applyAlignment="1">
      <alignment horizontal="center" vertical="center"/>
    </xf>
    <xf numFmtId="0" fontId="6" fillId="0" borderId="5" xfId="45" applyFont="1" applyBorder="1" applyAlignment="1">
      <alignment horizontal="center" vertical="center"/>
    </xf>
    <xf numFmtId="0" fontId="9" fillId="0" borderId="9" xfId="45" applyFont="1" applyBorder="1" applyAlignment="1">
      <alignment horizontal="center" vertical="center"/>
    </xf>
    <xf numFmtId="3" fontId="10" fillId="0" borderId="0" xfId="45" applyNumberFormat="1" applyFont="1" applyAlignment="1">
      <alignment horizontal="center" vertical="center"/>
    </xf>
    <xf numFmtId="177" fontId="10" fillId="0" borderId="5" xfId="45" applyNumberFormat="1" applyFont="1" applyBorder="1" applyAlignment="1">
      <alignment horizontal="center" vertical="center"/>
    </xf>
    <xf numFmtId="177" fontId="13" fillId="0" borderId="0" xfId="45" applyNumberFormat="1" applyAlignment="1">
      <alignment horizontal="right" vertical="center"/>
    </xf>
    <xf numFmtId="0" fontId="6" fillId="0" borderId="0" xfId="82" applyFont="1" applyAlignment="1">
      <alignment vertical="center"/>
    </xf>
    <xf numFmtId="0" fontId="6" fillId="0" borderId="0" xfId="82" applyFont="1"/>
    <xf numFmtId="0" fontId="4" fillId="0" borderId="0" xfId="82" applyFont="1"/>
    <xf numFmtId="0" fontId="13" fillId="0" borderId="0" xfId="82" applyFont="1"/>
    <xf numFmtId="0" fontId="13" fillId="0" borderId="6" xfId="82" applyFont="1" applyBorder="1" applyAlignment="1">
      <alignment horizontal="center"/>
    </xf>
    <xf numFmtId="253" fontId="13" fillId="0" borderId="87" xfId="82" applyNumberFormat="1" applyFont="1" applyBorder="1" applyAlignment="1">
      <alignment horizontal="center"/>
    </xf>
    <xf numFmtId="0" fontId="13" fillId="0" borderId="88" xfId="82" applyFont="1" applyBorder="1" applyAlignment="1">
      <alignment horizontal="center"/>
    </xf>
    <xf numFmtId="254" fontId="13" fillId="0" borderId="8" xfId="82" applyNumberFormat="1" applyFont="1" applyBorder="1"/>
    <xf numFmtId="254" fontId="12" fillId="0" borderId="89" xfId="82" applyNumberFormat="1" applyFont="1" applyBorder="1" applyAlignment="1">
      <alignment horizontal="right"/>
    </xf>
    <xf numFmtId="254" fontId="12" fillId="0" borderId="90" xfId="82" applyNumberFormat="1" applyFont="1" applyBorder="1" applyAlignment="1">
      <alignment horizontal="right"/>
    </xf>
    <xf numFmtId="254" fontId="12" fillId="0" borderId="91" xfId="82" applyNumberFormat="1" applyFont="1" applyBorder="1"/>
    <xf numFmtId="254" fontId="12" fillId="0" borderId="0" xfId="83" applyNumberFormat="1" applyFont="1"/>
    <xf numFmtId="254" fontId="12" fillId="0" borderId="92" xfId="82" applyNumberFormat="1" applyFont="1" applyBorder="1"/>
    <xf numFmtId="254" fontId="12" fillId="0" borderId="92" xfId="83" applyNumberFormat="1" applyFont="1" applyBorder="1"/>
    <xf numFmtId="254" fontId="12" fillId="0" borderId="90" xfId="82" applyNumberFormat="1" applyFont="1" applyBorder="1"/>
    <xf numFmtId="254" fontId="12" fillId="0" borderId="93" xfId="82" applyNumberFormat="1" applyFont="1" applyBorder="1" applyAlignment="1">
      <alignment horizontal="right"/>
    </xf>
    <xf numFmtId="254" fontId="13" fillId="0" borderId="8" xfId="82" applyNumberFormat="1" applyFont="1" applyBorder="1" applyAlignment="1">
      <alignment wrapText="1"/>
    </xf>
    <xf numFmtId="254" fontId="12" fillId="0" borderId="0" xfId="82" applyNumberFormat="1" applyFont="1" applyAlignment="1">
      <alignment horizontal="right"/>
    </xf>
    <xf numFmtId="254" fontId="12" fillId="0" borderId="93" xfId="82" applyNumberFormat="1" applyFont="1" applyBorder="1"/>
    <xf numFmtId="254" fontId="12" fillId="0" borderId="0" xfId="82" applyNumberFormat="1" applyFont="1"/>
    <xf numFmtId="254" fontId="12" fillId="0" borderId="93" xfId="83" applyNumberFormat="1" applyFont="1" applyBorder="1"/>
    <xf numFmtId="254" fontId="12" fillId="0" borderId="41" xfId="83" applyNumberFormat="1" applyFont="1" applyBorder="1"/>
    <xf numFmtId="254" fontId="13" fillId="0" borderId="9" xfId="82" applyNumberFormat="1" applyFont="1" applyBorder="1"/>
    <xf numFmtId="254" fontId="12" fillId="0" borderId="94" xfId="82" applyNumberFormat="1" applyFont="1" applyBorder="1"/>
    <xf numFmtId="254" fontId="12" fillId="0" borderId="87" xfId="82" applyNumberFormat="1" applyFont="1" applyBorder="1"/>
    <xf numFmtId="254" fontId="12" fillId="0" borderId="95" xfId="82" applyNumberFormat="1" applyFont="1" applyBorder="1"/>
    <xf numFmtId="0" fontId="48" fillId="0" borderId="0" xfId="82" applyFont="1"/>
    <xf numFmtId="254" fontId="13" fillId="0" borderId="5" xfId="82" applyNumberFormat="1" applyFont="1" applyBorder="1"/>
    <xf numFmtId="254" fontId="12" fillId="0" borderId="8" xfId="82" applyNumberFormat="1" applyFont="1" applyBorder="1"/>
    <xf numFmtId="254" fontId="12" fillId="0" borderId="41" xfId="82" applyNumberFormat="1" applyFont="1" applyBorder="1"/>
    <xf numFmtId="254" fontId="12" fillId="0" borderId="96" xfId="82" applyNumberFormat="1" applyFont="1" applyBorder="1"/>
    <xf numFmtId="254" fontId="12" fillId="0" borderId="57" xfId="82" applyNumberFormat="1" applyFont="1" applyBorder="1"/>
    <xf numFmtId="254" fontId="12" fillId="0" borderId="97" xfId="82" applyNumberFormat="1" applyFont="1" applyBorder="1"/>
    <xf numFmtId="254" fontId="13" fillId="0" borderId="11" xfId="82" applyNumberFormat="1" applyFont="1" applyBorder="1"/>
    <xf numFmtId="254" fontId="12" fillId="0" borderId="10" xfId="83" applyNumberFormat="1" applyFont="1" applyBorder="1"/>
    <xf numFmtId="254" fontId="12" fillId="0" borderId="87" xfId="83" applyNumberFormat="1" applyFont="1" applyBorder="1"/>
    <xf numFmtId="254" fontId="12" fillId="0" borderId="56" xfId="83" applyNumberFormat="1" applyFont="1" applyBorder="1"/>
    <xf numFmtId="254" fontId="12" fillId="0" borderId="94" xfId="83" applyNumberFormat="1" applyFont="1" applyBorder="1"/>
    <xf numFmtId="254" fontId="12" fillId="0" borderId="56" xfId="82" applyNumberFormat="1" applyFont="1" applyBorder="1"/>
    <xf numFmtId="254" fontId="12" fillId="0" borderId="10" xfId="82" applyNumberFormat="1" applyFont="1" applyBorder="1"/>
    <xf numFmtId="254" fontId="9" fillId="0" borderId="9" xfId="82" applyNumberFormat="1" applyFont="1" applyBorder="1" applyAlignment="1">
      <alignment horizontal="left"/>
    </xf>
    <xf numFmtId="254" fontId="12" fillId="0" borderId="98" xfId="82" applyNumberFormat="1" applyFont="1" applyBorder="1"/>
    <xf numFmtId="254" fontId="12" fillId="0" borderId="9" xfId="82" applyNumberFormat="1" applyFont="1" applyBorder="1"/>
    <xf numFmtId="254" fontId="13" fillId="0" borderId="1" xfId="82" applyNumberFormat="1" applyFont="1" applyBorder="1"/>
    <xf numFmtId="254" fontId="13" fillId="0" borderId="5" xfId="82" applyNumberFormat="1" applyFont="1" applyBorder="1" applyAlignment="1">
      <alignment wrapText="1"/>
    </xf>
    <xf numFmtId="254" fontId="9" fillId="2" borderId="9" xfId="82" applyNumberFormat="1" applyFont="1" applyFill="1" applyBorder="1" applyAlignment="1">
      <alignment horizontal="left"/>
    </xf>
    <xf numFmtId="254" fontId="12" fillId="0" borderId="98" xfId="84" applyNumberFormat="1" applyFont="1" applyBorder="1" applyAlignment="1"/>
    <xf numFmtId="254" fontId="12" fillId="0" borderId="87" xfId="84" applyNumberFormat="1" applyFont="1" applyBorder="1" applyAlignment="1"/>
    <xf numFmtId="254" fontId="12" fillId="0" borderId="95" xfId="84" applyNumberFormat="1" applyFont="1" applyFill="1" applyBorder="1" applyAlignment="1"/>
    <xf numFmtId="254" fontId="12" fillId="0" borderId="94" xfId="84" applyNumberFormat="1" applyFont="1" applyBorder="1" applyAlignment="1"/>
    <xf numFmtId="254" fontId="12" fillId="0" borderId="95" xfId="84" applyNumberFormat="1" applyFont="1" applyBorder="1" applyAlignment="1"/>
    <xf numFmtId="0" fontId="13" fillId="0" borderId="0" xfId="83" applyFont="1" applyAlignment="1">
      <alignment horizontal="left"/>
    </xf>
    <xf numFmtId="0" fontId="13" fillId="0" borderId="0" xfId="83" applyFont="1"/>
    <xf numFmtId="0" fontId="132" fillId="0" borderId="0" xfId="1" applyFont="1"/>
    <xf numFmtId="0" fontId="6" fillId="0" borderId="0" xfId="85" quotePrefix="1" applyFont="1" applyAlignment="1">
      <alignment horizontal="left"/>
    </xf>
    <xf numFmtId="0" fontId="6" fillId="0" borderId="0" xfId="85" applyFont="1" applyAlignment="1">
      <alignment horizontal="center"/>
    </xf>
    <xf numFmtId="0" fontId="6" fillId="0" borderId="0" xfId="85" applyFont="1"/>
    <xf numFmtId="0" fontId="4" fillId="0" borderId="0" xfId="85" applyFont="1"/>
    <xf numFmtId="0" fontId="4" fillId="0" borderId="0" xfId="85" applyFont="1" applyAlignment="1">
      <alignment horizontal="center"/>
    </xf>
    <xf numFmtId="0" fontId="13" fillId="0" borderId="0" xfId="85" applyFont="1"/>
    <xf numFmtId="0" fontId="13" fillId="0" borderId="0" xfId="85" applyFont="1" applyAlignment="1">
      <alignment horizontal="center"/>
    </xf>
    <xf numFmtId="0" fontId="10" fillId="0" borderId="0" xfId="85" applyFont="1" applyAlignment="1">
      <alignment vertical="center"/>
    </xf>
    <xf numFmtId="0" fontId="10" fillId="0" borderId="94" xfId="85" applyFont="1" applyBorder="1" applyAlignment="1">
      <alignment horizontal="center" vertical="center"/>
    </xf>
    <xf numFmtId="0" fontId="10" fillId="0" borderId="87" xfId="85" applyFont="1" applyBorder="1" applyAlignment="1">
      <alignment horizontal="center" vertical="center"/>
    </xf>
    <xf numFmtId="0" fontId="10" fillId="0" borderId="56" xfId="85" applyFont="1" applyBorder="1" applyAlignment="1">
      <alignment horizontal="center" vertical="center"/>
    </xf>
    <xf numFmtId="0" fontId="10" fillId="0" borderId="8" xfId="85" applyFont="1" applyBorder="1" applyAlignment="1">
      <alignment vertical="center"/>
    </xf>
    <xf numFmtId="255" fontId="10" fillId="0" borderId="93" xfId="85" applyNumberFormat="1" applyFont="1" applyBorder="1" applyAlignment="1">
      <alignment horizontal="right" vertical="center"/>
    </xf>
    <xf numFmtId="255" fontId="10" fillId="0" borderId="92" xfId="85" applyNumberFormat="1" applyFont="1" applyBorder="1" applyAlignment="1">
      <alignment horizontal="right" vertical="center"/>
    </xf>
    <xf numFmtId="255" fontId="10" fillId="0" borderId="91" xfId="85" applyNumberFormat="1" applyFont="1" applyBorder="1" applyAlignment="1">
      <alignment horizontal="right" vertical="center"/>
    </xf>
    <xf numFmtId="255" fontId="10" fillId="0" borderId="89" xfId="85" applyNumberFormat="1" applyFont="1" applyBorder="1" applyAlignment="1">
      <alignment horizontal="right" vertical="center"/>
    </xf>
    <xf numFmtId="255" fontId="10" fillId="0" borderId="96" xfId="85" applyNumberFormat="1" applyFont="1" applyBorder="1" applyAlignment="1">
      <alignment horizontal="right" vertical="center"/>
    </xf>
    <xf numFmtId="255" fontId="10" fillId="0" borderId="90" xfId="85" applyNumberFormat="1" applyFont="1" applyBorder="1" applyAlignment="1">
      <alignment horizontal="right" vertical="center"/>
    </xf>
    <xf numFmtId="255" fontId="10" fillId="0" borderId="0" xfId="85" applyNumberFormat="1" applyFont="1" applyAlignment="1">
      <alignment horizontal="right" vertical="center"/>
    </xf>
    <xf numFmtId="255" fontId="10" fillId="0" borderId="8" xfId="85" applyNumberFormat="1" applyFont="1" applyBorder="1" applyAlignment="1">
      <alignment horizontal="right" vertical="center"/>
    </xf>
    <xf numFmtId="0" fontId="10" fillId="0" borderId="5" xfId="85" applyFont="1" applyBorder="1" applyAlignment="1">
      <alignment vertical="center"/>
    </xf>
    <xf numFmtId="255" fontId="10" fillId="0" borderId="6" xfId="85" applyNumberFormat="1" applyFont="1" applyBorder="1" applyAlignment="1">
      <alignment horizontal="right" vertical="center"/>
    </xf>
    <xf numFmtId="255" fontId="10" fillId="0" borderId="99" xfId="85" applyNumberFormat="1" applyFont="1" applyBorder="1" applyAlignment="1">
      <alignment horizontal="right" vertical="center"/>
    </xf>
    <xf numFmtId="255" fontId="10" fillId="0" borderId="4" xfId="85" applyNumberFormat="1" applyFont="1" applyBorder="1" applyAlignment="1">
      <alignment horizontal="right" vertical="center"/>
    </xf>
    <xf numFmtId="0" fontId="10" fillId="0" borderId="9" xfId="85" applyFont="1" applyBorder="1" applyAlignment="1">
      <alignment vertical="center"/>
    </xf>
    <xf numFmtId="255" fontId="10" fillId="0" borderId="94" xfId="85" applyNumberFormat="1" applyFont="1" applyBorder="1" applyAlignment="1">
      <alignment horizontal="right" vertical="center"/>
    </xf>
    <xf numFmtId="255" fontId="10" fillId="0" borderId="87" xfId="85" applyNumberFormat="1" applyFont="1" applyBorder="1" applyAlignment="1">
      <alignment horizontal="right" vertical="center"/>
    </xf>
    <xf numFmtId="255" fontId="10" fillId="0" borderId="95" xfId="85" applyNumberFormat="1" applyFont="1" applyBorder="1" applyAlignment="1">
      <alignment horizontal="right" vertical="center"/>
    </xf>
    <xf numFmtId="255" fontId="10" fillId="0" borderId="98" xfId="85" applyNumberFormat="1" applyFont="1" applyBorder="1" applyAlignment="1">
      <alignment horizontal="right" vertical="center"/>
    </xf>
    <xf numFmtId="0" fontId="10" fillId="0" borderId="11" xfId="85" applyFont="1" applyBorder="1" applyAlignment="1">
      <alignment vertical="center"/>
    </xf>
    <xf numFmtId="0" fontId="10" fillId="0" borderId="1" xfId="85" applyFont="1" applyBorder="1" applyAlignment="1">
      <alignment vertical="center"/>
    </xf>
    <xf numFmtId="0" fontId="10" fillId="0" borderId="3" xfId="85" applyFont="1" applyBorder="1" applyAlignment="1">
      <alignment vertical="center"/>
    </xf>
    <xf numFmtId="0" fontId="9" fillId="0" borderId="9" xfId="85" applyFont="1" applyBorder="1" applyAlignment="1">
      <alignment horizontal="left" vertical="center"/>
    </xf>
    <xf numFmtId="0" fontId="9" fillId="0" borderId="10" xfId="85" applyFont="1" applyBorder="1" applyAlignment="1">
      <alignment horizontal="left" vertical="center"/>
    </xf>
    <xf numFmtId="0" fontId="9" fillId="0" borderId="56" xfId="85" applyFont="1" applyBorder="1" applyAlignment="1">
      <alignment horizontal="left" vertical="center"/>
    </xf>
    <xf numFmtId="0" fontId="9" fillId="0" borderId="0" xfId="85" applyFont="1" applyAlignment="1">
      <alignment vertical="center"/>
    </xf>
    <xf numFmtId="255" fontId="10" fillId="0" borderId="92" xfId="85" applyNumberFormat="1" applyFont="1" applyBorder="1" applyAlignment="1">
      <alignment vertical="center"/>
    </xf>
    <xf numFmtId="255" fontId="10" fillId="0" borderId="100" xfId="85" applyNumberFormat="1" applyFont="1" applyBorder="1" applyAlignment="1">
      <alignment vertical="center"/>
    </xf>
    <xf numFmtId="255" fontId="10" fillId="0" borderId="90" xfId="85" applyNumberFormat="1" applyFont="1" applyBorder="1" applyAlignment="1">
      <alignment vertical="center"/>
    </xf>
    <xf numFmtId="255" fontId="10" fillId="0" borderId="91" xfId="85" applyNumberFormat="1" applyFont="1" applyBorder="1" applyAlignment="1">
      <alignment vertical="center"/>
    </xf>
    <xf numFmtId="255" fontId="10" fillId="0" borderId="101" xfId="85" applyNumberFormat="1" applyFont="1" applyBorder="1" applyAlignment="1">
      <alignment horizontal="right" vertical="center"/>
    </xf>
    <xf numFmtId="255" fontId="10" fillId="0" borderId="88" xfId="85" applyNumberFormat="1" applyFont="1" applyBorder="1" applyAlignment="1">
      <alignment horizontal="right" vertical="center"/>
    </xf>
    <xf numFmtId="255" fontId="10" fillId="0" borderId="102" xfId="85" applyNumberFormat="1" applyFont="1" applyBorder="1" applyAlignment="1">
      <alignment horizontal="right" vertical="center"/>
    </xf>
    <xf numFmtId="168" fontId="10" fillId="0" borderId="0" xfId="85" applyNumberFormat="1" applyFont="1" applyAlignment="1">
      <alignment horizontal="center" vertical="center"/>
    </xf>
    <xf numFmtId="168" fontId="10" fillId="0" borderId="0" xfId="85" applyNumberFormat="1" applyFont="1" applyAlignment="1">
      <alignment horizontal="right" vertical="center"/>
    </xf>
    <xf numFmtId="0" fontId="6" fillId="0" borderId="0" xfId="85" applyFont="1" applyAlignment="1">
      <alignment vertical="center"/>
    </xf>
    <xf numFmtId="0" fontId="6" fillId="0" borderId="0" xfId="85" quotePrefix="1" applyFont="1" applyAlignment="1">
      <alignment horizontal="left" vertical="center"/>
    </xf>
    <xf numFmtId="0" fontId="6" fillId="0" borderId="0" xfId="85" applyFont="1" applyAlignment="1">
      <alignment horizontal="center" vertical="center"/>
    </xf>
    <xf numFmtId="0" fontId="13" fillId="0" borderId="0" xfId="85" applyFont="1" applyAlignment="1">
      <alignment vertical="center"/>
    </xf>
    <xf numFmtId="0" fontId="10" fillId="0" borderId="9" xfId="85" applyFont="1" applyBorder="1" applyAlignment="1">
      <alignment horizontal="center" vertical="center"/>
    </xf>
    <xf numFmtId="168" fontId="10" fillId="0" borderId="9" xfId="85" applyNumberFormat="1" applyFont="1" applyBorder="1" applyAlignment="1">
      <alignment horizontal="right" vertical="center"/>
    </xf>
    <xf numFmtId="168" fontId="10" fillId="0" borderId="87" xfId="85" applyNumberFormat="1" applyFont="1" applyBorder="1" applyAlignment="1">
      <alignment horizontal="right" vertical="center"/>
    </xf>
    <xf numFmtId="168" fontId="10" fillId="0" borderId="56" xfId="85" applyNumberFormat="1" applyFont="1" applyBorder="1" applyAlignment="1">
      <alignment horizontal="right" vertical="center"/>
    </xf>
    <xf numFmtId="168" fontId="10" fillId="0" borderId="9" xfId="85" applyNumberFormat="1" applyFont="1" applyBorder="1" applyAlignment="1">
      <alignment vertical="center"/>
    </xf>
    <xf numFmtId="168" fontId="10" fillId="0" borderId="87" xfId="85" applyNumberFormat="1" applyFont="1" applyBorder="1" applyAlignment="1">
      <alignment vertical="center"/>
    </xf>
    <xf numFmtId="168" fontId="10" fillId="0" borderId="95" xfId="85" applyNumberFormat="1" applyFont="1" applyBorder="1" applyAlignment="1">
      <alignment vertical="center"/>
    </xf>
    <xf numFmtId="168" fontId="10" fillId="0" borderId="98" xfId="85" applyNumberFormat="1" applyFont="1" applyBorder="1" applyAlignment="1">
      <alignment vertical="center"/>
    </xf>
    <xf numFmtId="0" fontId="13" fillId="0" borderId="0" xfId="85" applyFont="1" applyAlignment="1">
      <alignment horizontal="left" vertical="center"/>
    </xf>
    <xf numFmtId="0" fontId="13" fillId="0" borderId="0" xfId="85" applyFont="1" applyAlignment="1">
      <alignment horizontal="center" vertical="center"/>
    </xf>
    <xf numFmtId="0" fontId="6" fillId="0" borderId="0" xfId="86" applyFont="1"/>
    <xf numFmtId="0" fontId="6" fillId="0" borderId="0" xfId="86" applyFont="1" applyAlignment="1">
      <alignment horizontal="center"/>
    </xf>
    <xf numFmtId="0" fontId="8" fillId="0" borderId="0" xfId="86" applyFont="1"/>
    <xf numFmtId="0" fontId="4" fillId="0" borderId="0" xfId="86" applyFont="1"/>
    <xf numFmtId="0" fontId="4" fillId="0" borderId="0" xfId="86" applyFont="1" applyAlignment="1">
      <alignment horizontal="center"/>
    </xf>
    <xf numFmtId="0" fontId="10" fillId="0" borderId="0" xfId="86" applyFont="1" applyAlignment="1">
      <alignment vertical="center"/>
    </xf>
    <xf numFmtId="0" fontId="13" fillId="0" borderId="113" xfId="13" applyFont="1" applyBorder="1" applyAlignment="1">
      <alignment horizontal="center" vertical="center"/>
    </xf>
    <xf numFmtId="0" fontId="13" fillId="0" borderId="114" xfId="13" applyFont="1" applyBorder="1" applyAlignment="1">
      <alignment horizontal="center" vertical="center"/>
    </xf>
    <xf numFmtId="0" fontId="13" fillId="0" borderId="115" xfId="13" applyFont="1" applyBorder="1" applyAlignment="1">
      <alignment horizontal="center" vertical="center"/>
    </xf>
    <xf numFmtId="0" fontId="49" fillId="0" borderId="0" xfId="86" applyFont="1" applyAlignment="1">
      <alignment vertical="center"/>
    </xf>
    <xf numFmtId="0" fontId="26" fillId="0" borderId="103" xfId="13" applyFont="1" applyBorder="1" applyAlignment="1">
      <alignment vertical="center"/>
    </xf>
    <xf numFmtId="254" fontId="26" fillId="0" borderId="116" xfId="13" applyNumberFormat="1" applyFont="1" applyBorder="1" applyAlignment="1">
      <alignment vertical="center"/>
    </xf>
    <xf numFmtId="254" fontId="26" fillId="0" borderId="117" xfId="13" applyNumberFormat="1" applyFont="1" applyBorder="1" applyAlignment="1">
      <alignment vertical="center"/>
    </xf>
    <xf numFmtId="254" fontId="26" fillId="0" borderId="118" xfId="13" applyNumberFormat="1" applyFont="1" applyBorder="1" applyAlignment="1">
      <alignment vertical="center"/>
    </xf>
    <xf numFmtId="254" fontId="26" fillId="0" borderId="119" xfId="13" applyNumberFormat="1" applyFont="1" applyBorder="1" applyAlignment="1">
      <alignment vertical="center"/>
    </xf>
    <xf numFmtId="254" fontId="49" fillId="0" borderId="0" xfId="86" applyNumberFormat="1" applyFont="1" applyAlignment="1">
      <alignment vertical="center"/>
    </xf>
    <xf numFmtId="0" fontId="13" fillId="0" borderId="107" xfId="13" applyFont="1" applyBorder="1" applyAlignment="1">
      <alignment vertical="center"/>
    </xf>
    <xf numFmtId="254" fontId="13" fillId="0" borderId="120" xfId="13" applyNumberFormat="1" applyFont="1" applyBorder="1" applyAlignment="1">
      <alignment vertical="center"/>
    </xf>
    <xf numFmtId="254" fontId="13" fillId="0" borderId="121" xfId="13" applyNumberFormat="1" applyFont="1" applyBorder="1" applyAlignment="1">
      <alignment vertical="center"/>
    </xf>
    <xf numFmtId="254" fontId="13" fillId="0" borderId="122" xfId="13" applyNumberFormat="1" applyFont="1" applyBorder="1" applyAlignment="1">
      <alignment vertical="center"/>
    </xf>
    <xf numFmtId="254" fontId="13" fillId="0" borderId="0" xfId="13" applyNumberFormat="1" applyFont="1" applyAlignment="1">
      <alignment vertical="center"/>
    </xf>
    <xf numFmtId="0" fontId="26" fillId="0" borderId="107" xfId="13" applyFont="1" applyBorder="1" applyAlignment="1">
      <alignment vertical="center"/>
    </xf>
    <xf numFmtId="254" fontId="26" fillId="0" borderId="120" xfId="13" applyNumberFormat="1" applyFont="1" applyBorder="1" applyAlignment="1">
      <alignment vertical="center"/>
    </xf>
    <xf numFmtId="254" fontId="26" fillId="0" borderId="121" xfId="13" applyNumberFormat="1" applyFont="1" applyBorder="1" applyAlignment="1">
      <alignment vertical="center"/>
    </xf>
    <xf numFmtId="254" fontId="26" fillId="0" borderId="122" xfId="13" applyNumberFormat="1" applyFont="1" applyBorder="1" applyAlignment="1">
      <alignment vertical="center"/>
    </xf>
    <xf numFmtId="254" fontId="26" fillId="0" borderId="0" xfId="13" applyNumberFormat="1" applyFont="1" applyAlignment="1">
      <alignment vertical="center"/>
    </xf>
    <xf numFmtId="0" fontId="26" fillId="0" borderId="123" xfId="13" applyFont="1" applyBorder="1" applyAlignment="1">
      <alignment horizontal="center" vertical="center"/>
    </xf>
    <xf numFmtId="254" fontId="26" fillId="0" borderId="104" xfId="13" applyNumberFormat="1" applyFont="1" applyBorder="1" applyAlignment="1">
      <alignment vertical="center"/>
    </xf>
    <xf numFmtId="254" fontId="26" fillId="0" borderId="124" xfId="13" applyNumberFormat="1" applyFont="1" applyBorder="1" applyAlignment="1">
      <alignment vertical="center"/>
    </xf>
    <xf numFmtId="254" fontId="26" fillId="0" borderId="106" xfId="13" applyNumberFormat="1" applyFont="1" applyBorder="1" applyAlignment="1">
      <alignment vertical="center"/>
    </xf>
    <xf numFmtId="254" fontId="26" fillId="0" borderId="105" xfId="13" applyNumberFormat="1" applyFont="1" applyBorder="1" applyAlignment="1">
      <alignment vertical="center"/>
    </xf>
    <xf numFmtId="0" fontId="13" fillId="0" borderId="0" xfId="13" applyFont="1" applyAlignment="1">
      <alignment vertical="center"/>
    </xf>
    <xf numFmtId="172" fontId="10" fillId="0" borderId="0" xfId="86" applyNumberFormat="1" applyFont="1" applyAlignment="1">
      <alignment horizontal="right" vertical="center"/>
    </xf>
    <xf numFmtId="242" fontId="9" fillId="0" borderId="0" xfId="86" applyNumberFormat="1" applyFont="1" applyAlignment="1">
      <alignment horizontal="right" vertical="center"/>
    </xf>
    <xf numFmtId="0" fontId="9" fillId="0" borderId="0" xfId="86" applyFont="1" applyAlignment="1">
      <alignment vertical="center"/>
    </xf>
    <xf numFmtId="0" fontId="10" fillId="0" borderId="0" xfId="86" applyFont="1"/>
    <xf numFmtId="0" fontId="9" fillId="0" borderId="0" xfId="86" applyFont="1"/>
    <xf numFmtId="0" fontId="26" fillId="0" borderId="0" xfId="86" applyFont="1"/>
    <xf numFmtId="0" fontId="9" fillId="0" borderId="0" xfId="86" applyFont="1" applyAlignment="1">
      <alignment horizontal="center"/>
    </xf>
    <xf numFmtId="172" fontId="26" fillId="0" borderId="0" xfId="86" applyNumberFormat="1" applyFont="1" applyAlignment="1">
      <alignment horizontal="right"/>
    </xf>
    <xf numFmtId="0" fontId="13" fillId="0" borderId="0" xfId="86" applyFont="1"/>
    <xf numFmtId="172" fontId="13" fillId="0" borderId="0" xfId="86" applyNumberFormat="1" applyFont="1" applyAlignment="1">
      <alignment horizontal="center"/>
    </xf>
    <xf numFmtId="0" fontId="13" fillId="0" borderId="0" xfId="86" applyFont="1" applyAlignment="1">
      <alignment horizontal="center"/>
    </xf>
    <xf numFmtId="0" fontId="6" fillId="0" borderId="0" xfId="87" applyFont="1" applyAlignment="1">
      <alignment vertical="center"/>
    </xf>
    <xf numFmtId="0" fontId="10" fillId="0" borderId="0" xfId="88" applyFont="1"/>
    <xf numFmtId="0" fontId="10" fillId="0" borderId="0" xfId="88" applyFont="1" applyAlignment="1">
      <alignment wrapText="1"/>
    </xf>
    <xf numFmtId="0" fontId="9" fillId="0" borderId="11" xfId="87" applyFont="1" applyBorder="1" applyAlignment="1">
      <alignment horizontal="center" wrapText="1"/>
    </xf>
    <xf numFmtId="0" fontId="9" fillId="0" borderId="5" xfId="89" applyFont="1" applyBorder="1" applyAlignment="1">
      <alignment vertical="center"/>
    </xf>
    <xf numFmtId="254" fontId="9" fillId="0" borderId="5" xfId="89" applyNumberFormat="1" applyFont="1" applyBorder="1" applyAlignment="1">
      <alignment vertical="center"/>
    </xf>
    <xf numFmtId="254" fontId="9" fillId="0" borderId="5" xfId="89" applyNumberFormat="1" applyFont="1" applyBorder="1" applyAlignment="1">
      <alignment horizontal="center" vertical="center"/>
    </xf>
    <xf numFmtId="0" fontId="9" fillId="0" borderId="1" xfId="90" applyFont="1" applyBorder="1" applyAlignment="1">
      <alignment vertical="center"/>
    </xf>
    <xf numFmtId="0" fontId="9" fillId="0" borderId="1" xfId="89" applyFont="1" applyBorder="1" applyAlignment="1">
      <alignment vertical="center"/>
    </xf>
    <xf numFmtId="0" fontId="9" fillId="0" borderId="0" xfId="89" applyFont="1" applyAlignment="1">
      <alignment vertical="center"/>
    </xf>
    <xf numFmtId="0" fontId="10" fillId="0" borderId="5" xfId="89" applyFont="1" applyBorder="1" applyAlignment="1">
      <alignment horizontal="left" vertical="center" wrapText="1"/>
    </xf>
    <xf numFmtId="0" fontId="10" fillId="0" borderId="5" xfId="89" applyFont="1" applyBorder="1" applyAlignment="1">
      <alignment horizontal="right" vertical="center"/>
    </xf>
    <xf numFmtId="0" fontId="9" fillId="0" borderId="0" xfId="90" applyFont="1" applyAlignment="1">
      <alignment vertical="center"/>
    </xf>
    <xf numFmtId="0" fontId="10" fillId="0" borderId="0" xfId="90" applyFont="1" applyAlignment="1">
      <alignment vertical="center"/>
    </xf>
    <xf numFmtId="0" fontId="9" fillId="0" borderId="5" xfId="89" applyFont="1" applyBorder="1" applyAlignment="1">
      <alignment vertical="center" wrapText="1"/>
    </xf>
    <xf numFmtId="254" fontId="10" fillId="0" borderId="5" xfId="89" applyNumberFormat="1" applyFont="1" applyBorder="1" applyAlignment="1">
      <alignment horizontal="center" vertical="center"/>
    </xf>
    <xf numFmtId="0" fontId="10" fillId="0" borderId="0" xfId="89" applyFont="1" applyAlignment="1">
      <alignment vertical="center"/>
    </xf>
    <xf numFmtId="0" fontId="9" fillId="0" borderId="5" xfId="89" applyFont="1" applyBorder="1" applyAlignment="1">
      <alignment horizontal="right" vertical="center"/>
    </xf>
    <xf numFmtId="254" fontId="10" fillId="0" borderId="5" xfId="89" applyNumberFormat="1" applyFont="1" applyBorder="1" applyAlignment="1">
      <alignment vertical="center"/>
    </xf>
    <xf numFmtId="0" fontId="34" fillId="0" borderId="11" xfId="89" applyFont="1" applyBorder="1" applyAlignment="1">
      <alignment horizontal="center" vertical="center"/>
    </xf>
    <xf numFmtId="254" fontId="34" fillId="0" borderId="11" xfId="89" applyNumberFormat="1" applyFont="1" applyBorder="1" applyAlignment="1">
      <alignment horizontal="center" vertical="center"/>
    </xf>
    <xf numFmtId="0" fontId="10" fillId="0" borderId="0" xfId="90" applyFont="1" applyAlignment="1">
      <alignment horizontal="center" vertical="center"/>
    </xf>
    <xf numFmtId="0" fontId="34" fillId="0" borderId="0" xfId="89" applyFont="1" applyAlignment="1">
      <alignment vertical="center"/>
    </xf>
    <xf numFmtId="0" fontId="35" fillId="0" borderId="0" xfId="89" applyFont="1"/>
    <xf numFmtId="0" fontId="122" fillId="0" borderId="0" xfId="90" applyFont="1"/>
    <xf numFmtId="0" fontId="128" fillId="0" borderId="0" xfId="89" applyFont="1"/>
    <xf numFmtId="0" fontId="26" fillId="0" borderId="0" xfId="90" applyFont="1"/>
    <xf numFmtId="256" fontId="13" fillId="0" borderId="0" xfId="90" applyNumberFormat="1" applyFont="1"/>
    <xf numFmtId="0" fontId="13" fillId="0" borderId="0" xfId="90" applyFont="1"/>
    <xf numFmtId="0" fontId="6" fillId="0" borderId="4" xfId="89" applyFont="1" applyBorder="1" applyAlignment="1">
      <alignment vertical="center"/>
    </xf>
    <xf numFmtId="0" fontId="6" fillId="0" borderId="0" xfId="89" applyFont="1" applyAlignment="1">
      <alignment horizontal="left" vertical="center"/>
    </xf>
    <xf numFmtId="0" fontId="9" fillId="0" borderId="0" xfId="89" applyFont="1" applyAlignment="1">
      <alignment horizontal="center" vertical="center"/>
    </xf>
    <xf numFmtId="0" fontId="9" fillId="0" borderId="0" xfId="89" applyFont="1" applyAlignment="1">
      <alignment horizontal="center" vertical="center" wrapText="1"/>
    </xf>
    <xf numFmtId="0" fontId="10" fillId="0" borderId="0" xfId="89" applyFont="1" applyAlignment="1">
      <alignment vertical="center" wrapText="1"/>
    </xf>
    <xf numFmtId="0" fontId="9" fillId="0" borderId="56" xfId="89" applyFont="1" applyBorder="1" applyAlignment="1">
      <alignment horizontal="center" vertical="center" wrapText="1"/>
    </xf>
    <xf numFmtId="0" fontId="9" fillId="0" borderId="11" xfId="89" applyFont="1" applyBorder="1" applyAlignment="1">
      <alignment horizontal="center" vertical="center" wrapText="1"/>
    </xf>
    <xf numFmtId="0" fontId="26" fillId="0" borderId="11" xfId="89" applyFont="1" applyBorder="1" applyAlignment="1">
      <alignment vertical="center"/>
    </xf>
    <xf numFmtId="254" fontId="26" fillId="0" borderId="56" xfId="89" applyNumberFormat="1" applyFont="1" applyBorder="1" applyAlignment="1">
      <alignment horizontal="right" vertical="center"/>
    </xf>
    <xf numFmtId="254" fontId="26" fillId="0" borderId="0" xfId="89" applyNumberFormat="1" applyFont="1" applyAlignment="1">
      <alignment vertical="center"/>
    </xf>
    <xf numFmtId="0" fontId="13" fillId="0" borderId="11" xfId="89" applyFont="1" applyBorder="1" applyAlignment="1">
      <alignment horizontal="left" vertical="center" wrapText="1"/>
    </xf>
    <xf numFmtId="254" fontId="13" fillId="0" borderId="56" xfId="89" applyNumberFormat="1" applyFont="1" applyBorder="1" applyAlignment="1">
      <alignment horizontal="right" vertical="center"/>
    </xf>
    <xf numFmtId="254" fontId="13" fillId="0" borderId="0" xfId="89" applyNumberFormat="1" applyFont="1" applyAlignment="1">
      <alignment vertical="center"/>
    </xf>
    <xf numFmtId="0" fontId="26" fillId="0" borderId="11" xfId="89" applyFont="1" applyBorder="1" applyAlignment="1">
      <alignment vertical="center" wrapText="1"/>
    </xf>
    <xf numFmtId="256" fontId="13" fillId="0" borderId="56" xfId="89" applyNumberFormat="1" applyFont="1" applyBorder="1" applyAlignment="1">
      <alignment horizontal="right" vertical="center"/>
    </xf>
    <xf numFmtId="0" fontId="26" fillId="0" borderId="11" xfId="89" applyFont="1" applyBorder="1" applyAlignment="1">
      <alignment horizontal="center" vertical="center"/>
    </xf>
    <xf numFmtId="0" fontId="128" fillId="0" borderId="0" xfId="89" applyFont="1" applyAlignment="1">
      <alignment vertical="center"/>
    </xf>
    <xf numFmtId="0" fontId="35" fillId="0" borderId="0" xfId="89" applyFont="1" applyAlignment="1">
      <alignment vertical="center"/>
    </xf>
    <xf numFmtId="0" fontId="6" fillId="0" borderId="0" xfId="7" applyFont="1" applyAlignment="1">
      <alignment vertical="center"/>
    </xf>
    <xf numFmtId="0" fontId="105" fillId="0" borderId="0" xfId="7" applyFont="1" applyAlignment="1">
      <alignment vertical="center"/>
    </xf>
    <xf numFmtId="0" fontId="105" fillId="0" borderId="0" xfId="7" applyFont="1" applyAlignment="1">
      <alignment horizontal="center" vertical="center"/>
    </xf>
    <xf numFmtId="0" fontId="6" fillId="0" borderId="0" xfId="7" applyFont="1" applyAlignment="1">
      <alignment horizontal="center" vertical="center"/>
    </xf>
    <xf numFmtId="0" fontId="5" fillId="0" borderId="7" xfId="90" applyFont="1" applyBorder="1" applyAlignment="1">
      <alignment horizontal="center" vertical="center"/>
    </xf>
    <xf numFmtId="0" fontId="5" fillId="0" borderId="5" xfId="90" applyFont="1" applyBorder="1" applyAlignment="1">
      <alignment horizontal="center" vertical="center"/>
    </xf>
    <xf numFmtId="0" fontId="5" fillId="0" borderId="94" xfId="90" applyFont="1" applyBorder="1" applyAlignment="1">
      <alignment horizontal="centerContinuous" vertical="center"/>
    </xf>
    <xf numFmtId="0" fontId="5" fillId="0" borderId="95" xfId="90" applyFont="1" applyBorder="1" applyAlignment="1">
      <alignment horizontal="centerContinuous" vertical="center"/>
    </xf>
    <xf numFmtId="0" fontId="5" fillId="0" borderId="56" xfId="90" applyFont="1" applyBorder="1" applyAlignment="1">
      <alignment horizontal="centerContinuous" vertical="center"/>
    </xf>
    <xf numFmtId="0" fontId="5" fillId="0" borderId="10" xfId="90" applyFont="1" applyBorder="1" applyAlignment="1">
      <alignment horizontal="centerContinuous" vertical="center"/>
    </xf>
    <xf numFmtId="0" fontId="5" fillId="0" borderId="8" xfId="90" applyFont="1" applyBorder="1" applyAlignment="1">
      <alignment vertical="center"/>
    </xf>
    <xf numFmtId="0" fontId="5" fillId="0" borderId="9" xfId="90" applyFont="1" applyBorder="1" applyAlignment="1">
      <alignment horizontal="center" vertical="center"/>
    </xf>
    <xf numFmtId="0" fontId="5" fillId="0" borderId="87" xfId="90" applyFont="1" applyBorder="1" applyAlignment="1">
      <alignment horizontal="center" vertical="center"/>
    </xf>
    <xf numFmtId="0" fontId="5" fillId="0" borderId="56" xfId="90" applyFont="1" applyBorder="1" applyAlignment="1">
      <alignment horizontal="center" vertical="center"/>
    </xf>
    <xf numFmtId="0" fontId="5" fillId="0" borderId="10" xfId="90" applyFont="1" applyBorder="1" applyAlignment="1">
      <alignment horizontal="center" vertical="center"/>
    </xf>
    <xf numFmtId="0" fontId="105" fillId="0" borderId="7" xfId="90" applyFont="1" applyBorder="1" applyAlignment="1">
      <alignment horizontal="left" vertical="center"/>
    </xf>
    <xf numFmtId="0" fontId="105" fillId="0" borderId="1" xfId="90" applyFont="1" applyBorder="1" applyAlignment="1">
      <alignment horizontal="center" vertical="center" wrapText="1"/>
    </xf>
    <xf numFmtId="254" fontId="105" fillId="0" borderId="7" xfId="90" applyNumberFormat="1" applyFont="1" applyBorder="1" applyAlignment="1">
      <alignment horizontal="right" vertical="center"/>
    </xf>
    <xf numFmtId="254" fontId="105" fillId="0" borderId="96" xfId="90" applyNumberFormat="1" applyFont="1" applyBorder="1" applyAlignment="1">
      <alignment horizontal="right" vertical="center"/>
    </xf>
    <xf numFmtId="254" fontId="105" fillId="0" borderId="57" xfId="90" applyNumberFormat="1" applyFont="1" applyBorder="1" applyAlignment="1">
      <alignment horizontal="right" vertical="center"/>
    </xf>
    <xf numFmtId="254" fontId="105" fillId="0" borderId="89" xfId="90" applyNumberFormat="1" applyFont="1" applyBorder="1" applyAlignment="1">
      <alignment horizontal="right" vertical="center"/>
    </xf>
    <xf numFmtId="254" fontId="105" fillId="0" borderId="100" xfId="90" applyNumberFormat="1" applyFont="1" applyBorder="1" applyAlignment="1">
      <alignment horizontal="right" vertical="center"/>
    </xf>
    <xf numFmtId="0" fontId="5" fillId="0" borderId="5" xfId="13" applyFont="1" applyBorder="1" applyAlignment="1">
      <alignment vertical="center"/>
    </xf>
    <xf numFmtId="0" fontId="5" fillId="0" borderId="5" xfId="90" applyFont="1" applyBorder="1" applyAlignment="1">
      <alignment horizontal="center" vertical="center" wrapText="1"/>
    </xf>
    <xf numFmtId="254" fontId="5" fillId="0" borderId="0" xfId="90" applyNumberFormat="1" applyFont="1" applyAlignment="1">
      <alignment horizontal="right" vertical="center"/>
    </xf>
    <xf numFmtId="254" fontId="5" fillId="0" borderId="92" xfId="90" applyNumberFormat="1" applyFont="1" applyBorder="1" applyAlignment="1">
      <alignment horizontal="right" vertical="center"/>
    </xf>
    <xf numFmtId="254" fontId="5" fillId="0" borderId="41" xfId="90" applyNumberFormat="1" applyFont="1" applyBorder="1" applyAlignment="1">
      <alignment horizontal="right" vertical="center"/>
    </xf>
    <xf numFmtId="254" fontId="5" fillId="0" borderId="8" xfId="90" applyNumberFormat="1" applyFont="1" applyBorder="1" applyAlignment="1">
      <alignment horizontal="right" vertical="center"/>
    </xf>
    <xf numFmtId="254" fontId="5" fillId="0" borderId="8" xfId="90" applyNumberFormat="1" applyFont="1" applyBorder="1" applyAlignment="1">
      <alignment vertical="center"/>
    </xf>
    <xf numFmtId="254" fontId="5" fillId="0" borderId="92" xfId="90" applyNumberFormat="1" applyFont="1" applyBorder="1" applyAlignment="1">
      <alignment vertical="center"/>
    </xf>
    <xf numFmtId="254" fontId="5" fillId="0" borderId="91" xfId="90" applyNumberFormat="1" applyFont="1" applyBorder="1" applyAlignment="1">
      <alignment vertical="center"/>
    </xf>
    <xf numFmtId="254" fontId="13" fillId="0" borderId="92" xfId="90" applyNumberFormat="1" applyFont="1" applyBorder="1" applyAlignment="1">
      <alignment horizontal="right" vertical="center"/>
    </xf>
    <xf numFmtId="0" fontId="5" fillId="0" borderId="3" xfId="13" applyFont="1" applyBorder="1" applyAlignment="1">
      <alignment vertical="center"/>
    </xf>
    <xf numFmtId="0" fontId="105" fillId="0" borderId="8" xfId="90" applyFont="1" applyBorder="1" applyAlignment="1">
      <alignment horizontal="left" vertical="center"/>
    </xf>
    <xf numFmtId="0" fontId="105" fillId="0" borderId="7" xfId="90" applyFont="1" applyBorder="1" applyAlignment="1">
      <alignment horizontal="center" vertical="center"/>
    </xf>
    <xf numFmtId="254" fontId="5" fillId="0" borderId="7" xfId="90" applyNumberFormat="1" applyFont="1" applyBorder="1" applyAlignment="1">
      <alignment vertical="center"/>
    </xf>
    <xf numFmtId="254" fontId="5" fillId="0" borderId="96" xfId="90" applyNumberFormat="1" applyFont="1" applyBorder="1" applyAlignment="1">
      <alignment vertical="center"/>
    </xf>
    <xf numFmtId="254" fontId="5" fillId="0" borderId="100" xfId="90" applyNumberFormat="1" applyFont="1" applyBorder="1" applyAlignment="1">
      <alignment vertical="center"/>
    </xf>
    <xf numFmtId="254" fontId="5" fillId="0" borderId="92" xfId="90" quotePrefix="1" applyNumberFormat="1" applyFont="1" applyBorder="1" applyAlignment="1">
      <alignment horizontal="right" vertical="center"/>
    </xf>
    <xf numFmtId="0" fontId="105" fillId="0" borderId="1" xfId="90" applyFont="1" applyBorder="1" applyAlignment="1">
      <alignment horizontal="left" vertical="center"/>
    </xf>
    <xf numFmtId="0" fontId="105" fillId="0" borderId="7" xfId="90" applyFont="1" applyBorder="1" applyAlignment="1">
      <alignment horizontal="center" vertical="center" wrapText="1"/>
    </xf>
    <xf numFmtId="254" fontId="105" fillId="0" borderId="7" xfId="90" applyNumberFormat="1" applyFont="1" applyBorder="1" applyAlignment="1">
      <alignment vertical="center"/>
    </xf>
    <xf numFmtId="254" fontId="105" fillId="0" borderId="96" xfId="90" applyNumberFormat="1" applyFont="1" applyBorder="1" applyAlignment="1">
      <alignment vertical="center"/>
    </xf>
    <xf numFmtId="254" fontId="105" fillId="0" borderId="100" xfId="90" applyNumberFormat="1" applyFont="1" applyBorder="1" applyAlignment="1">
      <alignment vertical="center"/>
    </xf>
    <xf numFmtId="254" fontId="105" fillId="0" borderId="57" xfId="90" applyNumberFormat="1" applyFont="1" applyBorder="1" applyAlignment="1">
      <alignment vertical="center"/>
    </xf>
    <xf numFmtId="0" fontId="5" fillId="2" borderId="5" xfId="90" applyFont="1" applyFill="1" applyBorder="1" applyAlignment="1">
      <alignment horizontal="left" vertical="center" wrapText="1"/>
    </xf>
    <xf numFmtId="0" fontId="5" fillId="2" borderId="8" xfId="90" applyFont="1" applyFill="1" applyBorder="1" applyAlignment="1">
      <alignment horizontal="center" vertical="center" wrapText="1"/>
    </xf>
    <xf numFmtId="254" fontId="5" fillId="2" borderId="8" xfId="90" applyNumberFormat="1" applyFont="1" applyFill="1" applyBorder="1" applyAlignment="1">
      <alignment vertical="center"/>
    </xf>
    <xf numFmtId="254" fontId="5" fillId="2" borderId="92" xfId="90" applyNumberFormat="1" applyFont="1" applyFill="1" applyBorder="1" applyAlignment="1">
      <alignment vertical="center"/>
    </xf>
    <xf numFmtId="254" fontId="5" fillId="2" borderId="91" xfId="90" applyNumberFormat="1" applyFont="1" applyFill="1" applyBorder="1" applyAlignment="1">
      <alignment vertical="center"/>
    </xf>
    <xf numFmtId="254" fontId="5" fillId="2" borderId="8" xfId="90" applyNumberFormat="1" applyFont="1" applyFill="1" applyBorder="1" applyAlignment="1">
      <alignment horizontal="right" vertical="center"/>
    </xf>
    <xf numFmtId="254" fontId="5" fillId="2" borderId="92" xfId="90" applyNumberFormat="1" applyFont="1" applyFill="1" applyBorder="1" applyAlignment="1">
      <alignment horizontal="right" vertical="center"/>
    </xf>
    <xf numFmtId="254" fontId="5" fillId="2" borderId="41" xfId="90" applyNumberFormat="1" applyFont="1" applyFill="1" applyBorder="1" applyAlignment="1">
      <alignment horizontal="right" vertical="center"/>
    </xf>
    <xf numFmtId="254" fontId="5" fillId="2" borderId="0" xfId="90" applyNumberFormat="1" applyFont="1" applyFill="1" applyAlignment="1">
      <alignment horizontal="right" vertical="center"/>
    </xf>
    <xf numFmtId="0" fontId="5" fillId="2" borderId="8" xfId="90" applyFont="1" applyFill="1" applyBorder="1" applyAlignment="1">
      <alignment horizontal="center" vertical="center"/>
    </xf>
    <xf numFmtId="254" fontId="5" fillId="2" borderId="41" xfId="90" applyNumberFormat="1" applyFont="1" applyFill="1" applyBorder="1" applyAlignment="1">
      <alignment vertical="center"/>
    </xf>
    <xf numFmtId="0" fontId="105" fillId="0" borderId="5" xfId="90" applyFont="1" applyBorder="1" applyAlignment="1">
      <alignment horizontal="left" vertical="center"/>
    </xf>
    <xf numFmtId="0" fontId="105" fillId="2" borderId="8" xfId="90" applyFont="1" applyFill="1" applyBorder="1" applyAlignment="1">
      <alignment horizontal="center" vertical="center"/>
    </xf>
    <xf numFmtId="254" fontId="105" fillId="2" borderId="8" xfId="90" applyNumberFormat="1" applyFont="1" applyFill="1" applyBorder="1" applyAlignment="1">
      <alignment vertical="center"/>
    </xf>
    <xf numFmtId="254" fontId="105" fillId="2" borderId="92" xfId="90" applyNumberFormat="1" applyFont="1" applyFill="1" applyBorder="1" applyAlignment="1">
      <alignment vertical="center"/>
    </xf>
    <xf numFmtId="254" fontId="105" fillId="2" borderId="91" xfId="90" applyNumberFormat="1" applyFont="1" applyFill="1" applyBorder="1" applyAlignment="1">
      <alignment vertical="center"/>
    </xf>
    <xf numFmtId="254" fontId="105" fillId="2" borderId="92" xfId="90" applyNumberFormat="1" applyFont="1" applyFill="1" applyBorder="1" applyAlignment="1">
      <alignment horizontal="right" vertical="center"/>
    </xf>
    <xf numFmtId="254" fontId="105" fillId="2" borderId="41" xfId="90" applyNumberFormat="1" applyFont="1" applyFill="1" applyBorder="1" applyAlignment="1">
      <alignment horizontal="right" vertical="center"/>
    </xf>
    <xf numFmtId="254" fontId="105" fillId="2" borderId="41" xfId="90" applyNumberFormat="1" applyFont="1" applyFill="1" applyBorder="1" applyAlignment="1">
      <alignment vertical="center"/>
    </xf>
    <xf numFmtId="254" fontId="105" fillId="2" borderId="0" xfId="90" applyNumberFormat="1" applyFont="1" applyFill="1" applyAlignment="1">
      <alignment horizontal="right" vertical="center"/>
    </xf>
    <xf numFmtId="254" fontId="5" fillId="2" borderId="0" xfId="90" applyNumberFormat="1" applyFont="1" applyFill="1" applyAlignment="1">
      <alignment vertical="center"/>
    </xf>
    <xf numFmtId="0" fontId="105" fillId="0" borderId="1" xfId="90" applyFont="1" applyBorder="1" applyAlignment="1">
      <alignment horizontal="left" vertical="center" wrapText="1"/>
    </xf>
    <xf numFmtId="0" fontId="105" fillId="2" borderId="7" xfId="90" applyFont="1" applyFill="1" applyBorder="1" applyAlignment="1">
      <alignment horizontal="center" vertical="center"/>
    </xf>
    <xf numFmtId="254" fontId="105" fillId="2" borderId="7" xfId="90" applyNumberFormat="1" applyFont="1" applyFill="1" applyBorder="1" applyAlignment="1">
      <alignment vertical="center"/>
    </xf>
    <xf numFmtId="254" fontId="105" fillId="2" borderId="96" xfId="90" applyNumberFormat="1" applyFont="1" applyFill="1" applyBorder="1" applyAlignment="1">
      <alignment vertical="center"/>
    </xf>
    <xf numFmtId="254" fontId="105" fillId="2" borderId="100" xfId="90" applyNumberFormat="1" applyFont="1" applyFill="1" applyBorder="1" applyAlignment="1">
      <alignment vertical="center"/>
    </xf>
    <xf numFmtId="254" fontId="105" fillId="2" borderId="96" xfId="90" applyNumberFormat="1" applyFont="1" applyFill="1" applyBorder="1" applyAlignment="1">
      <alignment horizontal="right" vertical="center"/>
    </xf>
    <xf numFmtId="254" fontId="105" fillId="2" borderId="57" xfId="90" applyNumberFormat="1" applyFont="1" applyFill="1" applyBorder="1" applyAlignment="1">
      <alignment horizontal="right" vertical="center"/>
    </xf>
    <xf numFmtId="254" fontId="105" fillId="2" borderId="57" xfId="90" applyNumberFormat="1" applyFont="1" applyFill="1" applyBorder="1" applyAlignment="1">
      <alignment vertical="center"/>
    </xf>
    <xf numFmtId="254" fontId="105" fillId="2" borderId="2" xfId="90" applyNumberFormat="1" applyFont="1" applyFill="1" applyBorder="1" applyAlignment="1">
      <alignment vertical="center"/>
    </xf>
    <xf numFmtId="0" fontId="5" fillId="0" borderId="5" xfId="90" applyFont="1" applyBorder="1" applyAlignment="1">
      <alignment horizontal="left" vertical="center" wrapText="1"/>
    </xf>
    <xf numFmtId="0" fontId="105" fillId="0" borderId="9" xfId="90" applyFont="1" applyBorder="1" applyAlignment="1">
      <alignment horizontal="center" vertical="center"/>
    </xf>
    <xf numFmtId="0" fontId="105" fillId="0" borderId="11" xfId="90" applyFont="1" applyBorder="1" applyAlignment="1">
      <alignment horizontal="center" vertical="center"/>
    </xf>
    <xf numFmtId="254" fontId="105" fillId="0" borderId="9" xfId="90" applyNumberFormat="1" applyFont="1" applyBorder="1" applyAlignment="1">
      <alignment horizontal="right" vertical="center"/>
    </xf>
    <xf numFmtId="254" fontId="105" fillId="0" borderId="11" xfId="90" applyNumberFormat="1" applyFont="1" applyBorder="1" applyAlignment="1">
      <alignment horizontal="right" vertical="center"/>
    </xf>
    <xf numFmtId="0" fontId="4" fillId="0" borderId="0" xfId="90" applyFont="1" applyAlignment="1">
      <alignment vertical="center"/>
    </xf>
    <xf numFmtId="0" fontId="4" fillId="0" borderId="0" xfId="90" applyFont="1" applyAlignment="1">
      <alignment horizontal="left" vertical="center"/>
    </xf>
    <xf numFmtId="0" fontId="6" fillId="0" borderId="0" xfId="90" applyFont="1" applyAlignment="1">
      <alignment vertical="center"/>
    </xf>
    <xf numFmtId="172" fontId="6" fillId="0" borderId="0" xfId="90" applyNumberFormat="1" applyFont="1" applyAlignment="1">
      <alignment horizontal="right" vertical="center"/>
    </xf>
    <xf numFmtId="0" fontId="10" fillId="0" borderId="0" xfId="90" applyFont="1" applyAlignment="1">
      <alignment horizontal="right" vertical="center"/>
    </xf>
    <xf numFmtId="0" fontId="6" fillId="0" borderId="0" xfId="64" applyFont="1" applyAlignment="1">
      <alignment vertical="center"/>
    </xf>
    <xf numFmtId="0" fontId="4" fillId="0" borderId="0" xfId="64" applyFont="1" applyAlignment="1">
      <alignment vertical="center"/>
    </xf>
    <xf numFmtId="0" fontId="9" fillId="0" borderId="6" xfId="13" applyFont="1" applyBorder="1" applyAlignment="1">
      <alignment horizontal="center" vertical="center"/>
    </xf>
    <xf numFmtId="0" fontId="9" fillId="0" borderId="4" xfId="13" applyFont="1" applyBorder="1" applyAlignment="1">
      <alignment horizontal="center" vertical="center"/>
    </xf>
    <xf numFmtId="0" fontId="9" fillId="0" borderId="58" xfId="13" applyFont="1" applyBorder="1" applyAlignment="1">
      <alignment horizontal="center" vertical="center"/>
    </xf>
    <xf numFmtId="0" fontId="10" fillId="0" borderId="9" xfId="13" applyFont="1" applyBorder="1" applyAlignment="1">
      <alignment horizontal="center" vertical="center"/>
    </xf>
    <xf numFmtId="0" fontId="10" fillId="0" borderId="87" xfId="13" applyFont="1" applyBorder="1" applyAlignment="1">
      <alignment horizontal="center" vertical="center"/>
    </xf>
    <xf numFmtId="0" fontId="10" fillId="0" borderId="95" xfId="13" applyFont="1" applyBorder="1" applyAlignment="1">
      <alignment horizontal="center" vertical="center"/>
    </xf>
    <xf numFmtId="0" fontId="9" fillId="0" borderId="8" xfId="13" applyFont="1" applyBorder="1" applyAlignment="1">
      <alignment horizontal="left" vertical="center"/>
    </xf>
    <xf numFmtId="0" fontId="9" fillId="0" borderId="2" xfId="13" applyFont="1" applyBorder="1" applyAlignment="1">
      <alignment horizontal="left" vertical="center"/>
    </xf>
    <xf numFmtId="255" fontId="9" fillId="0" borderId="7" xfId="13" applyNumberFormat="1" applyFont="1" applyBorder="1" applyAlignment="1">
      <alignment vertical="center"/>
    </xf>
    <xf numFmtId="255" fontId="9" fillId="0" borderId="1" xfId="13" applyNumberFormat="1" applyFont="1" applyBorder="1" applyAlignment="1">
      <alignment vertical="center"/>
    </xf>
    <xf numFmtId="0" fontId="9" fillId="0" borderId="0" xfId="13" applyFont="1" applyAlignment="1">
      <alignment horizontal="left" vertical="center"/>
    </xf>
    <xf numFmtId="255" fontId="10" fillId="0" borderId="8" xfId="13" applyNumberFormat="1" applyFont="1" applyBorder="1" applyAlignment="1">
      <alignment vertical="center"/>
    </xf>
    <xf numFmtId="255" fontId="10" fillId="0" borderId="92" xfId="13" applyNumberFormat="1" applyFont="1" applyBorder="1" applyAlignment="1">
      <alignment vertical="center"/>
    </xf>
    <xf numFmtId="255" fontId="10" fillId="0" borderId="91" xfId="13" applyNumberFormat="1" applyFont="1" applyBorder="1" applyAlignment="1">
      <alignment vertical="center"/>
    </xf>
    <xf numFmtId="0" fontId="26" fillId="0" borderId="0" xfId="13" applyFont="1" applyAlignment="1">
      <alignment vertical="center"/>
    </xf>
    <xf numFmtId="255" fontId="10" fillId="0" borderId="41" xfId="13" applyNumberFormat="1" applyFont="1" applyBorder="1" applyAlignment="1">
      <alignment vertical="center"/>
    </xf>
    <xf numFmtId="0" fontId="10" fillId="0" borderId="0" xfId="13" applyFont="1" applyAlignment="1">
      <alignment horizontal="center"/>
    </xf>
    <xf numFmtId="255" fontId="9" fillId="0" borderId="8" xfId="13" applyNumberFormat="1" applyFont="1" applyBorder="1" applyAlignment="1">
      <alignment vertical="center"/>
    </xf>
    <xf numFmtId="255" fontId="9" fillId="0" borderId="92" xfId="13" applyNumberFormat="1" applyFont="1" applyBorder="1" applyAlignment="1">
      <alignment vertical="center"/>
    </xf>
    <xf numFmtId="255" fontId="9" fillId="0" borderId="41" xfId="13" applyNumberFormat="1" applyFont="1" applyBorder="1" applyAlignment="1">
      <alignment vertical="center"/>
    </xf>
    <xf numFmtId="0" fontId="10" fillId="0" borderId="0" xfId="13" applyFont="1" applyAlignment="1">
      <alignment horizontal="left"/>
    </xf>
    <xf numFmtId="0" fontId="10" fillId="0" borderId="8" xfId="13" applyFont="1" applyBorder="1" applyAlignment="1">
      <alignment horizontal="centerContinuous"/>
    </xf>
    <xf numFmtId="0" fontId="10" fillId="0" borderId="0" xfId="13" applyFont="1" applyAlignment="1">
      <alignment horizontal="centerContinuous"/>
    </xf>
    <xf numFmtId="255" fontId="10" fillId="0" borderId="8" xfId="13" applyNumberFormat="1" applyFont="1" applyBorder="1"/>
    <xf numFmtId="255" fontId="10" fillId="0" borderId="92" xfId="85" applyNumberFormat="1" applyFont="1" applyBorder="1"/>
    <xf numFmtId="0" fontId="10" fillId="3" borderId="0" xfId="13" applyFont="1" applyFill="1" applyAlignment="1">
      <alignment horizontal="left"/>
    </xf>
    <xf numFmtId="255" fontId="9" fillId="0" borderId="8" xfId="13" applyNumberFormat="1" applyFont="1" applyBorder="1"/>
    <xf numFmtId="255" fontId="9" fillId="0" borderId="92" xfId="85" applyNumberFormat="1" applyFont="1" applyBorder="1"/>
    <xf numFmtId="255" fontId="9" fillId="0" borderId="91" xfId="13" applyNumberFormat="1" applyFont="1" applyBorder="1" applyAlignment="1">
      <alignment vertical="center"/>
    </xf>
    <xf numFmtId="0" fontId="9" fillId="0" borderId="0" xfId="13" applyFont="1" applyAlignment="1">
      <alignment horizontal="left"/>
    </xf>
    <xf numFmtId="255" fontId="10" fillId="0" borderId="91" xfId="85" applyNumberFormat="1" applyFont="1" applyBorder="1"/>
    <xf numFmtId="0" fontId="9" fillId="0" borderId="8" xfId="13" applyFont="1" applyBorder="1" applyAlignment="1">
      <alignment horizontal="centerContinuous"/>
    </xf>
    <xf numFmtId="0" fontId="9" fillId="0" borderId="0" xfId="13" applyFont="1" applyAlignment="1">
      <alignment horizontal="centerContinuous"/>
    </xf>
    <xf numFmtId="255" fontId="10" fillId="0" borderId="92" xfId="13" applyNumberFormat="1" applyFont="1" applyBorder="1"/>
    <xf numFmtId="0" fontId="9" fillId="0" borderId="0" xfId="13" applyFont="1" applyAlignment="1">
      <alignment horizontal="center"/>
    </xf>
    <xf numFmtId="255" fontId="10" fillId="0" borderId="91" xfId="13" applyNumberFormat="1" applyFont="1" applyBorder="1"/>
    <xf numFmtId="0" fontId="10" fillId="0" borderId="6" xfId="13" applyFont="1" applyBorder="1"/>
    <xf numFmtId="255" fontId="10" fillId="0" borderId="125" xfId="13" applyNumberFormat="1" applyFont="1" applyBorder="1"/>
    <xf numFmtId="255" fontId="10" fillId="0" borderId="58" xfId="13" applyNumberFormat="1" applyFont="1" applyBorder="1"/>
    <xf numFmtId="0" fontId="9" fillId="0" borderId="9" xfId="13" applyFont="1" applyBorder="1" applyAlignment="1">
      <alignment vertical="center"/>
    </xf>
    <xf numFmtId="0" fontId="9" fillId="0" borderId="10" xfId="13" applyFont="1" applyBorder="1" applyAlignment="1">
      <alignment vertical="center"/>
    </xf>
    <xf numFmtId="0" fontId="10" fillId="0" borderId="10" xfId="13" applyFont="1" applyBorder="1"/>
    <xf numFmtId="255" fontId="9" fillId="0" borderId="9" xfId="13" applyNumberFormat="1" applyFont="1" applyBorder="1" applyAlignment="1">
      <alignment vertical="center"/>
    </xf>
    <xf numFmtId="255" fontId="9" fillId="0" borderId="10" xfId="13" applyNumberFormat="1" applyFont="1" applyBorder="1" applyAlignment="1">
      <alignment vertical="center"/>
    </xf>
    <xf numFmtId="255" fontId="9" fillId="0" borderId="56" xfId="13" applyNumberFormat="1" applyFont="1" applyBorder="1" applyAlignment="1">
      <alignment vertical="center"/>
    </xf>
    <xf numFmtId="0" fontId="12" fillId="0" borderId="0" xfId="13" applyFont="1" applyAlignment="1">
      <alignment horizontal="center"/>
    </xf>
    <xf numFmtId="164" fontId="12" fillId="0" borderId="0" xfId="13" applyNumberFormat="1" applyFont="1" applyAlignment="1">
      <alignment horizontal="center"/>
    </xf>
    <xf numFmtId="0" fontId="6" fillId="2" borderId="0" xfId="91" quotePrefix="1" applyFont="1" applyFill="1" applyAlignment="1">
      <alignment horizontal="left" vertical="center"/>
    </xf>
    <xf numFmtId="0" fontId="26" fillId="2" borderId="0" xfId="91" quotePrefix="1" applyFont="1" applyFill="1" applyAlignment="1">
      <alignment horizontal="left" vertical="center" wrapText="1"/>
    </xf>
    <xf numFmtId="0" fontId="9" fillId="2" borderId="0" xfId="91" quotePrefix="1" applyFont="1" applyFill="1" applyAlignment="1">
      <alignment horizontal="center" vertical="center"/>
    </xf>
    <xf numFmtId="0" fontId="26" fillId="0" borderId="0" xfId="64" applyFont="1" applyAlignment="1">
      <alignment vertical="center"/>
    </xf>
    <xf numFmtId="0" fontId="13" fillId="0" borderId="94" xfId="13" applyFont="1" applyBorder="1" applyAlignment="1">
      <alignment horizontal="centerContinuous" vertical="center"/>
    </xf>
    <xf numFmtId="0" fontId="13" fillId="0" borderId="87" xfId="13" applyFont="1" applyBorder="1" applyAlignment="1">
      <alignment horizontal="centerContinuous" vertical="center"/>
    </xf>
    <xf numFmtId="0" fontId="13" fillId="0" borderId="95" xfId="13" applyFont="1" applyBorder="1" applyAlignment="1">
      <alignment horizontal="centerContinuous" vertical="center"/>
    </xf>
    <xf numFmtId="0" fontId="13" fillId="0" borderId="10" xfId="13" applyFont="1" applyBorder="1" applyAlignment="1">
      <alignment horizontal="centerContinuous" vertical="center"/>
    </xf>
    <xf numFmtId="0" fontId="13" fillId="0" borderId="56" xfId="13" applyFont="1" applyBorder="1" applyAlignment="1">
      <alignment horizontal="centerContinuous" vertical="center"/>
    </xf>
    <xf numFmtId="0" fontId="13" fillId="0" borderId="2" xfId="13" applyFont="1" applyBorder="1" applyAlignment="1">
      <alignment horizontal="centerContinuous" vertical="center"/>
    </xf>
    <xf numFmtId="0" fontId="13" fillId="0" borderId="7" xfId="13" applyFont="1" applyBorder="1" applyAlignment="1">
      <alignment horizontal="centerContinuous" vertical="center"/>
    </xf>
    <xf numFmtId="0" fontId="13" fillId="0" borderId="57" xfId="13" applyFont="1" applyBorder="1" applyAlignment="1">
      <alignment horizontal="centerContinuous" vertical="center"/>
    </xf>
    <xf numFmtId="0" fontId="13" fillId="0" borderId="126" xfId="13" applyFont="1" applyBorder="1" applyAlignment="1">
      <alignment horizontal="centerContinuous" vertical="center"/>
    </xf>
    <xf numFmtId="0" fontId="13" fillId="0" borderId="94" xfId="13" applyFont="1" applyBorder="1" applyAlignment="1">
      <alignment horizontal="center" vertical="center"/>
    </xf>
    <xf numFmtId="0" fontId="13" fillId="0" borderId="87" xfId="13" applyFont="1" applyBorder="1" applyAlignment="1">
      <alignment horizontal="center" vertical="center"/>
    </xf>
    <xf numFmtId="0" fontId="13" fillId="0" borderId="126" xfId="13" applyFont="1" applyBorder="1" applyAlignment="1">
      <alignment horizontal="center" vertical="center"/>
    </xf>
    <xf numFmtId="0" fontId="13" fillId="0" borderId="95" xfId="13" applyFont="1" applyBorder="1" applyAlignment="1">
      <alignment horizontal="center" vertical="center"/>
    </xf>
    <xf numFmtId="0" fontId="13" fillId="0" borderId="98" xfId="13" applyFont="1" applyBorder="1" applyAlignment="1">
      <alignment horizontal="center" vertical="center"/>
    </xf>
    <xf numFmtId="0" fontId="133" fillId="2" borderId="5" xfId="91" applyFont="1" applyFill="1" applyBorder="1" applyAlignment="1">
      <alignment horizontal="left" vertical="center"/>
    </xf>
    <xf numFmtId="198" fontId="133" fillId="2" borderId="127" xfId="91" applyNumberFormat="1" applyFont="1" applyFill="1" applyBorder="1" applyAlignment="1">
      <alignment horizontal="left" vertical="center"/>
    </xf>
    <xf numFmtId="198" fontId="133" fillId="2" borderId="128" xfId="91" applyNumberFormat="1" applyFont="1" applyFill="1" applyBorder="1" applyAlignment="1">
      <alignment horizontal="left" vertical="center"/>
    </xf>
    <xf numFmtId="198" fontId="133" fillId="2" borderId="129" xfId="91" applyNumberFormat="1" applyFont="1" applyFill="1" applyBorder="1" applyAlignment="1">
      <alignment horizontal="left" vertical="center"/>
    </xf>
    <xf numFmtId="198" fontId="133" fillId="2" borderId="130" xfId="91" applyNumberFormat="1" applyFont="1" applyFill="1" applyBorder="1" applyAlignment="1">
      <alignment horizontal="left" vertical="center"/>
    </xf>
    <xf numFmtId="198" fontId="133" fillId="2" borderId="131" xfId="91" applyNumberFormat="1" applyFont="1" applyFill="1" applyBorder="1" applyAlignment="1">
      <alignment horizontal="left" vertical="center"/>
    </xf>
    <xf numFmtId="0" fontId="26" fillId="2" borderId="8" xfId="91" applyFont="1" applyFill="1" applyBorder="1" applyAlignment="1">
      <alignment horizontal="left" vertical="center" wrapText="1"/>
    </xf>
    <xf numFmtId="0" fontId="13" fillId="0" borderId="41" xfId="13" applyFont="1" applyBorder="1" applyAlignment="1">
      <alignment vertical="center" wrapText="1"/>
    </xf>
    <xf numFmtId="0" fontId="13" fillId="2" borderId="5" xfId="91" applyFont="1" applyFill="1" applyBorder="1" applyAlignment="1">
      <alignment horizontal="center" vertical="center"/>
    </xf>
    <xf numFmtId="198" fontId="13" fillId="2" borderId="132" xfId="91" applyNumberFormat="1" applyFont="1" applyFill="1" applyBorder="1" applyAlignment="1">
      <alignment horizontal="right" vertical="center"/>
    </xf>
    <xf numFmtId="198" fontId="13" fillId="2" borderId="133" xfId="91" applyNumberFormat="1" applyFont="1" applyFill="1" applyBorder="1" applyAlignment="1">
      <alignment horizontal="right" vertical="center"/>
    </xf>
    <xf numFmtId="198" fontId="13" fillId="2" borderId="134" xfId="91" applyNumberFormat="1" applyFont="1" applyFill="1" applyBorder="1" applyAlignment="1">
      <alignment horizontal="right" vertical="center"/>
    </xf>
    <xf numFmtId="198" fontId="13" fillId="2" borderId="135" xfId="91" applyNumberFormat="1" applyFont="1" applyFill="1" applyBorder="1" applyAlignment="1">
      <alignment horizontal="right" vertical="center"/>
    </xf>
    <xf numFmtId="198" fontId="13" fillId="2" borderId="136" xfId="91" applyNumberFormat="1" applyFont="1" applyFill="1" applyBorder="1" applyAlignment="1">
      <alignment horizontal="right" vertical="center"/>
    </xf>
    <xf numFmtId="198" fontId="133" fillId="0" borderId="132" xfId="13" applyNumberFormat="1" applyFont="1" applyBorder="1" applyAlignment="1">
      <alignment horizontal="left" vertical="center"/>
    </xf>
    <xf numFmtId="198" fontId="133" fillId="0" borderId="133" xfId="13" applyNumberFormat="1" applyFont="1" applyBorder="1" applyAlignment="1">
      <alignment horizontal="left" vertical="center"/>
    </xf>
    <xf numFmtId="198" fontId="133" fillId="0" borderId="134" xfId="13" applyNumberFormat="1" applyFont="1" applyBorder="1" applyAlignment="1">
      <alignment horizontal="left" vertical="center"/>
    </xf>
    <xf numFmtId="198" fontId="133" fillId="0" borderId="135" xfId="13" applyNumberFormat="1" applyFont="1" applyBorder="1" applyAlignment="1">
      <alignment horizontal="left" vertical="center"/>
    </xf>
    <xf numFmtId="198" fontId="133" fillId="0" borderId="136" xfId="13" applyNumberFormat="1" applyFont="1" applyBorder="1" applyAlignment="1">
      <alignment horizontal="left" vertical="center"/>
    </xf>
    <xf numFmtId="0" fontId="13" fillId="2" borderId="41" xfId="91" applyFont="1" applyFill="1" applyBorder="1" applyAlignment="1">
      <alignment vertical="center" wrapText="1"/>
    </xf>
    <xf numFmtId="198" fontId="13" fillId="0" borderId="132" xfId="13" applyNumberFormat="1" applyFont="1" applyBorder="1" applyAlignment="1">
      <alignment horizontal="right" vertical="center"/>
    </xf>
    <xf numFmtId="198" fontId="13" fillId="0" borderId="133" xfId="13" applyNumberFormat="1" applyFont="1" applyBorder="1" applyAlignment="1">
      <alignment horizontal="right" vertical="center"/>
    </xf>
    <xf numFmtId="198" fontId="13" fillId="0" borderId="134" xfId="13" applyNumberFormat="1" applyFont="1" applyBorder="1" applyAlignment="1">
      <alignment horizontal="right" vertical="center"/>
    </xf>
    <xf numFmtId="198" fontId="13" fillId="0" borderId="135" xfId="13" applyNumberFormat="1" applyFont="1" applyBorder="1" applyAlignment="1">
      <alignment horizontal="right" vertical="center"/>
    </xf>
    <xf numFmtId="198" fontId="13" fillId="0" borderId="136" xfId="13" applyNumberFormat="1" applyFont="1" applyBorder="1" applyAlignment="1">
      <alignment horizontal="right" vertical="center"/>
    </xf>
    <xf numFmtId="0" fontId="13" fillId="2" borderId="5" xfId="91" applyFont="1" applyFill="1" applyBorder="1" applyAlignment="1">
      <alignment horizontal="left" vertical="center"/>
    </xf>
    <xf numFmtId="0" fontId="26" fillId="2" borderId="8" xfId="91" applyFont="1" applyFill="1" applyBorder="1" applyAlignment="1">
      <alignment horizontal="left" vertical="center"/>
    </xf>
    <xf numFmtId="0" fontId="133" fillId="2" borderId="8" xfId="91" applyFont="1" applyFill="1" applyBorder="1" applyAlignment="1">
      <alignment horizontal="left" vertical="center"/>
    </xf>
    <xf numFmtId="0" fontId="13" fillId="2" borderId="41" xfId="91" applyFont="1" applyFill="1" applyBorder="1" applyAlignment="1">
      <alignment horizontal="left" vertical="center" wrapText="1"/>
    </xf>
    <xf numFmtId="198" fontId="133" fillId="0" borderId="135" xfId="13" applyNumberFormat="1" applyFont="1" applyBorder="1" applyAlignment="1">
      <alignment horizontal="right" vertical="center"/>
    </xf>
    <xf numFmtId="0" fontId="133" fillId="2" borderId="41" xfId="91" applyFont="1" applyFill="1" applyBorder="1" applyAlignment="1">
      <alignment horizontal="left" vertical="center"/>
    </xf>
    <xf numFmtId="198" fontId="48" fillId="0" borderId="132" xfId="13" applyNumberFormat="1" applyFont="1" applyBorder="1" applyAlignment="1">
      <alignment horizontal="right" vertical="center"/>
    </xf>
    <xf numFmtId="198" fontId="26" fillId="0" borderId="137" xfId="13" applyNumberFormat="1" applyFont="1" applyBorder="1" applyAlignment="1">
      <alignment horizontal="right" vertical="center"/>
    </xf>
    <xf numFmtId="198" fontId="26" fillId="0" borderId="138" xfId="13" applyNumberFormat="1" applyFont="1" applyBorder="1" applyAlignment="1">
      <alignment horizontal="right" vertical="center"/>
    </xf>
    <xf numFmtId="198" fontId="26" fillId="0" borderId="139" xfId="13" applyNumberFormat="1" applyFont="1" applyBorder="1" applyAlignment="1">
      <alignment horizontal="right" vertical="center"/>
    </xf>
    <xf numFmtId="198" fontId="26" fillId="0" borderId="140" xfId="13" applyNumberFormat="1" applyFont="1" applyBorder="1" applyAlignment="1">
      <alignment horizontal="right" vertical="center"/>
    </xf>
    <xf numFmtId="198" fontId="26" fillId="0" borderId="141" xfId="13" applyNumberFormat="1" applyFont="1" applyBorder="1" applyAlignment="1">
      <alignment horizontal="right" vertical="center"/>
    </xf>
    <xf numFmtId="0" fontId="13" fillId="2" borderId="0" xfId="91" applyFont="1" applyFill="1" applyAlignment="1">
      <alignment vertical="center"/>
    </xf>
    <xf numFmtId="0" fontId="12" fillId="0" borderId="0" xfId="91" applyFont="1" applyAlignment="1">
      <alignment vertical="center"/>
    </xf>
    <xf numFmtId="0" fontId="10" fillId="2" borderId="0" xfId="91" applyFont="1" applyFill="1" applyAlignment="1">
      <alignment horizontal="center" vertical="center"/>
    </xf>
    <xf numFmtId="0" fontId="6" fillId="0" borderId="0" xfId="92" quotePrefix="1" applyFont="1" applyAlignment="1">
      <alignment horizontal="left"/>
    </xf>
    <xf numFmtId="0" fontId="6" fillId="0" borderId="0" xfId="92" applyFont="1"/>
    <xf numFmtId="0" fontId="26" fillId="0" borderId="0" xfId="92" applyFont="1"/>
    <xf numFmtId="257" fontId="6" fillId="0" borderId="0" xfId="92" applyNumberFormat="1" applyFont="1" applyAlignment="1">
      <alignment horizontal="center" vertical="center" textRotation="180"/>
    </xf>
    <xf numFmtId="0" fontId="9" fillId="0" borderId="0" xfId="93" applyFont="1"/>
    <xf numFmtId="0" fontId="4" fillId="0" borderId="0" xfId="92" quotePrefix="1" applyFont="1" applyAlignment="1">
      <alignment horizontal="left"/>
    </xf>
    <xf numFmtId="0" fontId="4" fillId="0" borderId="0" xfId="92" applyFont="1"/>
    <xf numFmtId="0" fontId="10" fillId="0" borderId="0" xfId="93" applyFont="1"/>
    <xf numFmtId="0" fontId="13" fillId="0" borderId="0" xfId="92" applyFont="1"/>
    <xf numFmtId="0" fontId="13" fillId="0" borderId="94" xfId="45" applyBorder="1" applyAlignment="1">
      <alignment horizontal="center" vertical="center" wrapText="1"/>
    </xf>
    <xf numFmtId="0" fontId="13" fillId="0" borderId="87" xfId="45" applyBorder="1" applyAlignment="1">
      <alignment horizontal="center" vertical="center" wrapText="1"/>
    </xf>
    <xf numFmtId="0" fontId="13" fillId="0" borderId="95" xfId="45" applyBorder="1" applyAlignment="1">
      <alignment horizontal="center" vertical="center" wrapText="1"/>
    </xf>
    <xf numFmtId="0" fontId="10" fillId="0" borderId="8" xfId="92" applyFont="1" applyBorder="1" applyAlignment="1">
      <alignment vertical="center"/>
    </xf>
    <xf numFmtId="254" fontId="13" fillId="0" borderId="89" xfId="45" quotePrefix="1" applyNumberFormat="1" applyBorder="1" applyAlignment="1">
      <alignment horizontal="center" vertical="center" wrapText="1"/>
    </xf>
    <xf numFmtId="254" fontId="13" fillId="0" borderId="96" xfId="45" quotePrefix="1" applyNumberFormat="1" applyBorder="1" applyAlignment="1">
      <alignment horizontal="center" vertical="center" wrapText="1"/>
    </xf>
    <xf numFmtId="254" fontId="13" fillId="0" borderId="91" xfId="45" applyNumberFormat="1" applyBorder="1" applyAlignment="1">
      <alignment horizontal="center" vertical="center" wrapText="1"/>
    </xf>
    <xf numFmtId="254" fontId="13" fillId="0" borderId="97" xfId="45" quotePrefix="1" applyNumberFormat="1" applyBorder="1" applyAlignment="1">
      <alignment horizontal="center" vertical="center" wrapText="1"/>
    </xf>
    <xf numFmtId="254" fontId="13" fillId="0" borderId="92" xfId="45" quotePrefix="1" applyNumberFormat="1" applyBorder="1" applyAlignment="1">
      <alignment horizontal="center" vertical="center" wrapText="1"/>
    </xf>
    <xf numFmtId="254" fontId="13" fillId="0" borderId="7" xfId="45" quotePrefix="1" applyNumberFormat="1" applyBorder="1" applyAlignment="1">
      <alignment horizontal="center" vertical="center" wrapText="1"/>
    </xf>
    <xf numFmtId="254" fontId="10" fillId="0" borderId="147" xfId="92" applyNumberFormat="1" applyFont="1" applyBorder="1" applyAlignment="1">
      <alignment horizontal="center" vertical="center"/>
    </xf>
    <xf numFmtId="0" fontId="13" fillId="0" borderId="0" xfId="45" quotePrefix="1" applyAlignment="1">
      <alignment horizontal="center" vertical="center" wrapText="1"/>
    </xf>
    <xf numFmtId="242" fontId="10" fillId="0" borderId="0" xfId="92" applyNumberFormat="1" applyFont="1" applyAlignment="1">
      <alignment vertical="center"/>
    </xf>
    <xf numFmtId="164" fontId="10" fillId="0" borderId="0" xfId="92" applyNumberFormat="1" applyFont="1" applyAlignment="1">
      <alignment horizontal="right" vertical="center"/>
    </xf>
    <xf numFmtId="0" fontId="10" fillId="0" borderId="0" xfId="92" applyFont="1" applyAlignment="1">
      <alignment horizontal="center" vertical="center"/>
    </xf>
    <xf numFmtId="257" fontId="4" fillId="0" borderId="0" xfId="92" applyNumberFormat="1" applyFont="1" applyAlignment="1">
      <alignment horizontal="center" vertical="center" textRotation="180"/>
    </xf>
    <xf numFmtId="0" fontId="13" fillId="0" borderId="0" xfId="92" applyFont="1" applyAlignment="1">
      <alignment vertical="center"/>
    </xf>
    <xf numFmtId="0" fontId="10" fillId="0" borderId="0" xfId="93" applyFont="1" applyAlignment="1">
      <alignment vertical="center"/>
    </xf>
    <xf numFmtId="254" fontId="10" fillId="0" borderId="93" xfId="92" applyNumberFormat="1" applyFont="1" applyBorder="1" applyAlignment="1">
      <alignment vertical="center"/>
    </xf>
    <xf numFmtId="254" fontId="10" fillId="0" borderId="92" xfId="92" applyNumberFormat="1" applyFont="1" applyBorder="1" applyAlignment="1">
      <alignment vertical="center"/>
    </xf>
    <xf numFmtId="254" fontId="10" fillId="0" borderId="0" xfId="92" applyNumberFormat="1" applyFont="1" applyAlignment="1">
      <alignment horizontal="center" vertical="center"/>
    </xf>
    <xf numFmtId="254" fontId="10" fillId="0" borderId="93" xfId="92" applyNumberFormat="1" applyFont="1" applyBorder="1" applyAlignment="1">
      <alignment horizontal="center" vertical="center"/>
    </xf>
    <xf numFmtId="254" fontId="10" fillId="0" borderId="92" xfId="92" applyNumberFormat="1" applyFont="1" applyBorder="1" applyAlignment="1">
      <alignment horizontal="center" vertical="center"/>
    </xf>
    <xf numFmtId="254" fontId="10" fillId="0" borderId="8" xfId="92" applyNumberFormat="1" applyFont="1" applyBorder="1" applyAlignment="1">
      <alignment horizontal="center" vertical="center"/>
    </xf>
    <xf numFmtId="254" fontId="10" fillId="0" borderId="148" xfId="92" applyNumberFormat="1" applyFont="1" applyBorder="1" applyAlignment="1">
      <alignment horizontal="center" vertical="center"/>
    </xf>
    <xf numFmtId="0" fontId="13" fillId="0" borderId="0" xfId="45" applyAlignment="1">
      <alignment horizontal="center" vertical="center" wrapText="1"/>
    </xf>
    <xf numFmtId="254" fontId="13" fillId="0" borderId="93" xfId="45" applyNumberFormat="1" applyBorder="1" applyAlignment="1">
      <alignment horizontal="center" vertical="center" wrapText="1"/>
    </xf>
    <xf numFmtId="254" fontId="13" fillId="0" borderId="92" xfId="45" applyNumberFormat="1" applyBorder="1" applyAlignment="1">
      <alignment horizontal="center" vertical="center" wrapText="1"/>
    </xf>
    <xf numFmtId="254" fontId="13" fillId="0" borderId="0" xfId="45" quotePrefix="1" applyNumberFormat="1" applyAlignment="1">
      <alignment horizontal="center" vertical="center" wrapText="1"/>
    </xf>
    <xf numFmtId="254" fontId="10" fillId="0" borderId="149" xfId="92" applyNumberFormat="1" applyFont="1" applyBorder="1" applyAlignment="1">
      <alignment horizontal="center" vertical="center"/>
    </xf>
    <xf numFmtId="0" fontId="9" fillId="0" borderId="9" xfId="92" applyFont="1" applyBorder="1" applyAlignment="1">
      <alignment horizontal="center" vertical="center"/>
    </xf>
    <xf numFmtId="254" fontId="10" fillId="0" borderId="94" xfId="92" applyNumberFormat="1" applyFont="1" applyBorder="1" applyAlignment="1">
      <alignment horizontal="center" vertical="center"/>
    </xf>
    <xf numFmtId="254" fontId="10" fillId="0" borderId="87" xfId="92" applyNumberFormat="1" applyFont="1" applyBorder="1" applyAlignment="1">
      <alignment horizontal="center" vertical="center"/>
    </xf>
    <xf numFmtId="254" fontId="13" fillId="0" borderId="95" xfId="45" applyNumberFormat="1" applyBorder="1" applyAlignment="1">
      <alignment horizontal="center" vertical="center" wrapText="1"/>
    </xf>
    <xf numFmtId="254" fontId="10" fillId="0" borderId="9" xfId="92" applyNumberFormat="1" applyFont="1" applyBorder="1" applyAlignment="1">
      <alignment horizontal="center" vertical="center"/>
    </xf>
    <xf numFmtId="254" fontId="10" fillId="0" borderId="150" xfId="92" applyNumberFormat="1" applyFont="1" applyBorder="1" applyAlignment="1">
      <alignment horizontal="center" vertical="center"/>
    </xf>
    <xf numFmtId="254" fontId="13" fillId="0" borderId="151" xfId="45" applyNumberFormat="1" applyBorder="1" applyAlignment="1">
      <alignment horizontal="center" vertical="center" wrapText="1"/>
    </xf>
    <xf numFmtId="254" fontId="10" fillId="0" borderId="152" xfId="92" applyNumberFormat="1" applyFont="1" applyBorder="1" applyAlignment="1">
      <alignment horizontal="center" vertical="center"/>
    </xf>
    <xf numFmtId="254" fontId="13" fillId="0" borderId="153" xfId="45" applyNumberFormat="1" applyBorder="1" applyAlignment="1">
      <alignment horizontal="center" vertical="center" wrapText="1"/>
    </xf>
    <xf numFmtId="164" fontId="10" fillId="0" borderId="0" xfId="92" applyNumberFormat="1" applyFont="1" applyAlignment="1">
      <alignment horizontal="center" vertical="center"/>
    </xf>
    <xf numFmtId="164" fontId="13" fillId="0" borderId="0" xfId="7" applyNumberFormat="1" applyFont="1" applyAlignment="1">
      <alignment horizontal="right"/>
    </xf>
    <xf numFmtId="164" fontId="13" fillId="0" borderId="0" xfId="92" applyNumberFormat="1" applyFont="1" applyAlignment="1">
      <alignment horizontal="right"/>
    </xf>
    <xf numFmtId="257" fontId="13" fillId="0" borderId="0" xfId="92" applyNumberFormat="1" applyFont="1" applyAlignment="1">
      <alignment horizontal="center" vertical="center" textRotation="180"/>
    </xf>
    <xf numFmtId="164" fontId="26" fillId="0" borderId="0" xfId="7" applyNumberFormat="1" applyFont="1" applyAlignment="1">
      <alignment horizontal="right"/>
    </xf>
    <xf numFmtId="164" fontId="50" fillId="0" borderId="0" xfId="7" applyNumberFormat="1" applyFont="1" applyAlignment="1">
      <alignment horizontal="right"/>
    </xf>
    <xf numFmtId="164" fontId="134" fillId="0" borderId="0" xfId="7" applyNumberFormat="1" applyFont="1" applyAlignment="1">
      <alignment horizontal="right"/>
    </xf>
    <xf numFmtId="164" fontId="48" fillId="0" borderId="0" xfId="7" applyNumberFormat="1" applyFont="1" applyAlignment="1">
      <alignment horizontal="right"/>
    </xf>
    <xf numFmtId="40" fontId="13" fillId="0" borderId="0" xfId="94" applyFont="1" applyFill="1" applyBorder="1" applyAlignment="1">
      <alignment horizontal="right"/>
    </xf>
    <xf numFmtId="168" fontId="50" fillId="0" borderId="0" xfId="7" applyNumberFormat="1" applyFont="1" applyAlignment="1">
      <alignment horizontal="right"/>
    </xf>
    <xf numFmtId="0" fontId="13" fillId="0" borderId="0" xfId="7" applyFont="1" applyAlignment="1">
      <alignment horizontal="left"/>
    </xf>
    <xf numFmtId="0" fontId="4" fillId="0" borderId="0" xfId="93" applyFont="1"/>
    <xf numFmtId="0" fontId="6" fillId="0" borderId="0" xfId="64" applyFont="1"/>
    <xf numFmtId="0" fontId="13" fillId="0" borderId="0" xfId="64" applyFont="1"/>
    <xf numFmtId="0" fontId="13" fillId="0" borderId="4" xfId="64" applyFont="1" applyBorder="1"/>
    <xf numFmtId="0" fontId="10" fillId="0" borderId="0" xfId="64" applyFont="1" applyAlignment="1">
      <alignment vertical="center"/>
    </xf>
    <xf numFmtId="0" fontId="10" fillId="0" borderId="9" xfId="64" applyFont="1" applyBorder="1" applyAlignment="1">
      <alignment horizontal="center" vertical="center"/>
    </xf>
    <xf numFmtId="0" fontId="10" fillId="0" borderId="87" xfId="64" applyFont="1" applyBorder="1" applyAlignment="1">
      <alignment horizontal="center" vertical="center"/>
    </xf>
    <xf numFmtId="0" fontId="10" fillId="0" borderId="10" xfId="64" applyFont="1" applyBorder="1" applyAlignment="1">
      <alignment horizontal="center" vertical="center"/>
    </xf>
    <xf numFmtId="0" fontId="10" fillId="0" borderId="56" xfId="64" applyFont="1" applyBorder="1" applyAlignment="1">
      <alignment horizontal="center" vertical="center"/>
    </xf>
    <xf numFmtId="0" fontId="9" fillId="0" borderId="57" xfId="45" applyFont="1" applyBorder="1" applyAlignment="1">
      <alignment vertical="center"/>
    </xf>
    <xf numFmtId="255" fontId="26" fillId="0" borderId="96" xfId="45" applyNumberFormat="1" applyFont="1" applyBorder="1" applyAlignment="1">
      <alignment horizontal="right" vertical="center"/>
    </xf>
    <xf numFmtId="255" fontId="26" fillId="0" borderId="41" xfId="74" applyNumberFormat="1" applyFont="1" applyFill="1" applyBorder="1" applyAlignment="1">
      <alignment horizontal="right" vertical="center"/>
    </xf>
    <xf numFmtId="255" fontId="26" fillId="0" borderId="154" xfId="45" applyNumberFormat="1" applyFont="1" applyBorder="1" applyAlignment="1">
      <alignment horizontal="right" vertical="center"/>
    </xf>
    <xf numFmtId="255" fontId="26" fillId="0" borderId="155" xfId="45" applyNumberFormat="1" applyFont="1" applyBorder="1" applyAlignment="1">
      <alignment horizontal="right" vertical="center"/>
    </xf>
    <xf numFmtId="0" fontId="10" fillId="0" borderId="8" xfId="45" applyFont="1" applyBorder="1" applyAlignment="1">
      <alignment horizontal="left" vertical="center"/>
    </xf>
    <xf numFmtId="0" fontId="10" fillId="0" borderId="41" xfId="45" applyFont="1" applyBorder="1" applyAlignment="1">
      <alignment vertical="center"/>
    </xf>
    <xf numFmtId="255" fontId="13" fillId="0" borderId="8" xfId="74" applyNumberFormat="1" applyFont="1" applyFill="1" applyBorder="1" applyAlignment="1">
      <alignment horizontal="right" vertical="center"/>
    </xf>
    <xf numFmtId="255" fontId="13" fillId="0" borderId="92" xfId="74" applyNumberFormat="1" applyFont="1" applyFill="1" applyBorder="1" applyAlignment="1">
      <alignment horizontal="right" vertical="center"/>
    </xf>
    <xf numFmtId="255" fontId="13" fillId="0" borderId="41" xfId="74" applyNumberFormat="1" applyFont="1" applyFill="1" applyBorder="1" applyAlignment="1">
      <alignment horizontal="right" vertical="center"/>
    </xf>
    <xf numFmtId="255" fontId="13" fillId="0" borderId="0" xfId="74" applyNumberFormat="1" applyFont="1" applyFill="1" applyBorder="1" applyAlignment="1">
      <alignment horizontal="right" vertical="center"/>
    </xf>
    <xf numFmtId="255" fontId="13" fillId="0" borderId="156" xfId="45" applyNumberFormat="1" applyBorder="1" applyAlignment="1">
      <alignment horizontal="right" vertical="center"/>
    </xf>
    <xf numFmtId="255" fontId="13" fillId="0" borderId="157" xfId="45" applyNumberFormat="1" applyBorder="1" applyAlignment="1">
      <alignment horizontal="right" vertical="center"/>
    </xf>
    <xf numFmtId="0" fontId="10" fillId="0" borderId="8" xfId="45" applyFont="1" applyBorder="1" applyAlignment="1">
      <alignment vertical="center"/>
    </xf>
    <xf numFmtId="0" fontId="10" fillId="0" borderId="41" xfId="45" applyFont="1" applyBorder="1" applyAlignment="1">
      <alignment horizontal="left" vertical="center" wrapText="1"/>
    </xf>
    <xf numFmtId="0" fontId="10" fillId="0" borderId="41" xfId="45" applyFont="1" applyBorder="1" applyAlignment="1">
      <alignment vertical="center" wrapText="1"/>
    </xf>
    <xf numFmtId="0" fontId="9" fillId="0" borderId="41" xfId="45" applyFont="1" applyBorder="1" applyAlignment="1">
      <alignment vertical="center"/>
    </xf>
    <xf numFmtId="255" fontId="26" fillId="0" borderId="8" xfId="74" applyNumberFormat="1" applyFont="1" applyFill="1" applyBorder="1" applyAlignment="1">
      <alignment horizontal="right" vertical="center"/>
    </xf>
    <xf numFmtId="255" fontId="26" fillId="0" borderId="92" xfId="74" applyNumberFormat="1" applyFont="1" applyFill="1" applyBorder="1" applyAlignment="1">
      <alignment horizontal="right" vertical="center"/>
    </xf>
    <xf numFmtId="255" fontId="26" fillId="0" borderId="93" xfId="45" quotePrefix="1" applyNumberFormat="1" applyFont="1" applyBorder="1" applyAlignment="1">
      <alignment horizontal="left" vertical="center" wrapText="1"/>
    </xf>
    <xf numFmtId="255" fontId="26" fillId="0" borderId="92" xfId="45" quotePrefix="1" applyNumberFormat="1" applyFont="1" applyBorder="1" applyAlignment="1">
      <alignment horizontal="left" vertical="center" wrapText="1"/>
    </xf>
    <xf numFmtId="255" fontId="26" fillId="0" borderId="156" xfId="45" applyNumberFormat="1" applyFont="1" applyBorder="1" applyAlignment="1">
      <alignment horizontal="right" vertical="center"/>
    </xf>
    <xf numFmtId="255" fontId="26" fillId="0" borderId="157" xfId="45" applyNumberFormat="1" applyFont="1" applyBorder="1" applyAlignment="1">
      <alignment horizontal="right" vertical="center"/>
    </xf>
    <xf numFmtId="255" fontId="26" fillId="0" borderId="0" xfId="74" applyNumberFormat="1" applyFont="1" applyFill="1" applyBorder="1" applyAlignment="1">
      <alignment horizontal="right" vertical="center"/>
    </xf>
    <xf numFmtId="255" fontId="26" fillId="0" borderId="152" xfId="74" applyNumberFormat="1" applyFont="1" applyFill="1" applyBorder="1" applyAlignment="1">
      <alignment horizontal="right" vertical="center"/>
    </xf>
    <xf numFmtId="255" fontId="26" fillId="0" borderId="150" xfId="74" applyNumberFormat="1" applyFont="1" applyFill="1" applyBorder="1" applyAlignment="1">
      <alignment horizontal="right" vertical="center"/>
    </xf>
    <xf numFmtId="255" fontId="26" fillId="0" borderId="153" xfId="74" applyNumberFormat="1" applyFont="1" applyFill="1" applyBorder="1" applyAlignment="1">
      <alignment horizontal="right" vertical="center"/>
    </xf>
    <xf numFmtId="255" fontId="26" fillId="0" borderId="158" xfId="74" applyNumberFormat="1" applyFont="1" applyFill="1" applyBorder="1" applyAlignment="1">
      <alignment horizontal="right" vertical="center"/>
    </xf>
    <xf numFmtId="255" fontId="26" fillId="0" borderId="95" xfId="74" applyNumberFormat="1" applyFont="1" applyFill="1" applyBorder="1" applyAlignment="1">
      <alignment horizontal="right" vertical="center"/>
    </xf>
    <xf numFmtId="255" fontId="26" fillId="0" borderId="152" xfId="45" applyNumberFormat="1" applyFont="1" applyBorder="1" applyAlignment="1">
      <alignment horizontal="right" vertical="center"/>
    </xf>
    <xf numFmtId="255" fontId="26" fillId="0" borderId="150" xfId="45" applyNumberFormat="1" applyFont="1" applyBorder="1" applyAlignment="1">
      <alignment horizontal="right" vertical="center"/>
    </xf>
    <xf numFmtId="255" fontId="26" fillId="0" borderId="56" xfId="74" applyNumberFormat="1" applyFont="1" applyFill="1" applyBorder="1" applyAlignment="1">
      <alignment horizontal="right" vertical="center"/>
    </xf>
    <xf numFmtId="0" fontId="10" fillId="0" borderId="0" xfId="64" applyFont="1"/>
    <xf numFmtId="164" fontId="26" fillId="0" borderId="0" xfId="95" applyNumberFormat="1" applyFont="1" applyFill="1" applyBorder="1" applyAlignment="1">
      <alignment horizontal="right"/>
    </xf>
    <xf numFmtId="0" fontId="13" fillId="0" borderId="0" xfId="64" applyFont="1" applyAlignment="1">
      <alignment horizontal="left"/>
    </xf>
    <xf numFmtId="0" fontId="26" fillId="0" borderId="0" xfId="64" applyFont="1"/>
    <xf numFmtId="0" fontId="26" fillId="0" borderId="11" xfId="64" applyFont="1" applyBorder="1" applyAlignment="1">
      <alignment horizontal="center" vertical="center"/>
    </xf>
    <xf numFmtId="0" fontId="50" fillId="0" borderId="11" xfId="64" applyFont="1" applyBorder="1" applyAlignment="1">
      <alignment horizontal="center" vertical="center" wrapText="1"/>
    </xf>
    <xf numFmtId="0" fontId="124" fillId="0" borderId="8" xfId="64" applyFont="1" applyBorder="1" applyAlignment="1">
      <alignment horizontal="left" vertical="center" indent="1"/>
    </xf>
    <xf numFmtId="254" fontId="26" fillId="0" borderId="159" xfId="13" applyNumberFormat="1" applyFont="1" applyBorder="1" applyAlignment="1">
      <alignment horizontal="center" shrinkToFit="1"/>
    </xf>
    <xf numFmtId="0" fontId="13" fillId="0" borderId="8" xfId="64" applyFont="1" applyBorder="1" applyAlignment="1">
      <alignment horizontal="left" vertical="center" indent="1"/>
    </xf>
    <xf numFmtId="254" fontId="128" fillId="0" borderId="160" xfId="64" applyNumberFormat="1" applyFont="1" applyBorder="1" applyAlignment="1">
      <alignment horizontal="center" vertical="center"/>
    </xf>
    <xf numFmtId="254" fontId="128" fillId="0" borderId="159" xfId="64" applyNumberFormat="1" applyFont="1" applyBorder="1" applyAlignment="1">
      <alignment horizontal="center" vertical="center"/>
    </xf>
    <xf numFmtId="254" fontId="13" fillId="0" borderId="159" xfId="13" applyNumberFormat="1" applyFont="1" applyBorder="1" applyAlignment="1">
      <alignment horizontal="center" shrinkToFit="1"/>
    </xf>
    <xf numFmtId="254" fontId="13" fillId="0" borderId="159" xfId="64" applyNumberFormat="1" applyFont="1" applyBorder="1" applyAlignment="1">
      <alignment horizontal="center" vertical="center"/>
    </xf>
    <xf numFmtId="254" fontId="13" fillId="0" borderId="0" xfId="64" applyNumberFormat="1" applyFont="1"/>
    <xf numFmtId="0" fontId="12" fillId="0" borderId="8" xfId="64" applyFont="1" applyBorder="1" applyAlignment="1">
      <alignment horizontal="left" vertical="center" wrapText="1" indent="1"/>
    </xf>
    <xf numFmtId="0" fontId="135" fillId="0" borderId="160" xfId="64" applyFont="1" applyBorder="1" applyAlignment="1">
      <alignment horizontal="left" vertical="center" indent="1"/>
    </xf>
    <xf numFmtId="254" fontId="108" fillId="0" borderId="159" xfId="13" applyNumberFormat="1" applyFont="1" applyBorder="1" applyAlignment="1">
      <alignment horizontal="center" shrinkToFit="1"/>
    </xf>
    <xf numFmtId="0" fontId="42" fillId="0" borderId="0" xfId="64" applyFont="1"/>
    <xf numFmtId="0" fontId="26" fillId="0" borderId="8" xfId="64" applyFont="1" applyBorder="1" applyAlignment="1">
      <alignment horizontal="left" vertical="center" indent="1"/>
    </xf>
    <xf numFmtId="0" fontId="128" fillId="0" borderId="8" xfId="64" applyFont="1" applyBorder="1" applyAlignment="1">
      <alignment horizontal="left" vertical="center" indent="1"/>
    </xf>
    <xf numFmtId="0" fontId="0" fillId="0" borderId="8" xfId="64" applyFont="1" applyBorder="1" applyAlignment="1">
      <alignment horizontal="left" vertical="center" indent="1"/>
    </xf>
    <xf numFmtId="0" fontId="124" fillId="0" borderId="161" xfId="64" applyFont="1" applyBorder="1" applyAlignment="1">
      <alignment horizontal="left" vertical="center" indent="1"/>
    </xf>
    <xf numFmtId="254" fontId="124" fillId="0" borderId="162" xfId="64" applyNumberFormat="1" applyFont="1" applyBorder="1" applyAlignment="1">
      <alignment horizontal="center" vertical="center"/>
    </xf>
    <xf numFmtId="0" fontId="120" fillId="0" borderId="0" xfId="64" applyFont="1" applyAlignment="1">
      <alignment horizontal="left"/>
    </xf>
    <xf numFmtId="0" fontId="120" fillId="0" borderId="0" xfId="64" applyFont="1"/>
    <xf numFmtId="0" fontId="136" fillId="0" borderId="0" xfId="64" applyFont="1"/>
    <xf numFmtId="183" fontId="136" fillId="0" borderId="0" xfId="64" applyNumberFormat="1" applyFont="1"/>
    <xf numFmtId="3" fontId="136" fillId="0" borderId="0" xfId="64" applyNumberFormat="1" applyFont="1"/>
    <xf numFmtId="0" fontId="43" fillId="0" borderId="0" xfId="96" applyFont="1" applyAlignment="1">
      <alignment horizontal="left"/>
    </xf>
    <xf numFmtId="254" fontId="120" fillId="0" borderId="0" xfId="64" applyNumberFormat="1" applyFont="1"/>
    <xf numFmtId="0" fontId="124" fillId="0" borderId="0" xfId="64" applyFont="1"/>
    <xf numFmtId="0" fontId="48" fillId="0" borderId="0" xfId="64" applyFont="1"/>
    <xf numFmtId="0" fontId="137" fillId="0" borderId="0" xfId="64" applyFont="1"/>
    <xf numFmtId="0" fontId="36" fillId="0" borderId="0" xfId="6" applyFill="1" applyAlignment="1">
      <alignment horizontal="left"/>
    </xf>
    <xf numFmtId="0" fontId="10" fillId="0" borderId="0" xfId="13" applyFont="1" applyAlignment="1">
      <alignment horizontal="left" vertical="center"/>
    </xf>
    <xf numFmtId="0" fontId="6" fillId="0" borderId="0" xfId="97" applyFont="1" applyAlignment="1">
      <alignment horizontal="centerContinuous" vertical="center"/>
    </xf>
    <xf numFmtId="0" fontId="5" fillId="0" borderId="0" xfId="97" applyFont="1" applyAlignment="1">
      <alignment horizontal="centerContinuous" vertical="center"/>
    </xf>
    <xf numFmtId="0" fontId="5" fillId="0" borderId="0" xfId="97" applyFont="1" applyAlignment="1">
      <alignment vertical="center"/>
    </xf>
    <xf numFmtId="0" fontId="6" fillId="0" borderId="0" xfId="97" applyFont="1" applyAlignment="1">
      <alignment vertical="center"/>
    </xf>
    <xf numFmtId="0" fontId="4" fillId="0" borderId="0" xfId="97" applyFont="1" applyAlignment="1">
      <alignment vertical="center"/>
    </xf>
    <xf numFmtId="0" fontId="3" fillId="0" borderId="0" xfId="97" applyFont="1" applyAlignment="1">
      <alignment vertical="center"/>
    </xf>
    <xf numFmtId="0" fontId="4" fillId="0" borderId="0" xfId="97" applyFont="1" applyAlignment="1">
      <alignment horizontal="right" vertical="center"/>
    </xf>
    <xf numFmtId="0" fontId="4" fillId="0" borderId="21" xfId="97" applyFont="1" applyBorder="1" applyAlignment="1">
      <alignment vertical="center"/>
    </xf>
    <xf numFmtId="0" fontId="9" fillId="0" borderId="40" xfId="97" applyFont="1" applyBorder="1" applyAlignment="1">
      <alignment horizontal="center" vertical="center"/>
    </xf>
    <xf numFmtId="0" fontId="9" fillId="0" borderId="64" xfId="97" applyFont="1" applyBorder="1" applyAlignment="1">
      <alignment horizontal="center" vertical="center"/>
    </xf>
    <xf numFmtId="0" fontId="4" fillId="0" borderId="27" xfId="97" applyFont="1" applyBorder="1" applyAlignment="1">
      <alignment vertical="center"/>
    </xf>
    <xf numFmtId="0" fontId="10" fillId="0" borderId="58" xfId="97" applyFont="1" applyBorder="1" applyAlignment="1">
      <alignment vertical="center"/>
    </xf>
    <xf numFmtId="0" fontId="10" fillId="0" borderId="6" xfId="97" applyFont="1" applyBorder="1" applyAlignment="1">
      <alignment vertical="center"/>
    </xf>
    <xf numFmtId="0" fontId="10" fillId="0" borderId="50" xfId="97" applyFont="1" applyBorder="1" applyAlignment="1">
      <alignment horizontal="center" vertical="center"/>
    </xf>
    <xf numFmtId="0" fontId="10" fillId="0" borderId="3" xfId="97" applyFont="1" applyBorder="1" applyAlignment="1">
      <alignment horizontal="center" vertical="center"/>
    </xf>
    <xf numFmtId="0" fontId="10" fillId="0" borderId="51" xfId="97" applyFont="1" applyBorder="1" applyAlignment="1">
      <alignment horizontal="center" vertical="center"/>
    </xf>
    <xf numFmtId="0" fontId="4" fillId="0" borderId="73" xfId="97" applyFont="1" applyBorder="1" applyAlignment="1">
      <alignment vertical="center"/>
    </xf>
    <xf numFmtId="0" fontId="9" fillId="0" borderId="41" xfId="97" quotePrefix="1" applyFont="1" applyBorder="1" applyAlignment="1">
      <alignment horizontal="left" vertical="center"/>
    </xf>
    <xf numFmtId="164" fontId="10" fillId="0" borderId="1" xfId="97" applyNumberFormat="1" applyFont="1" applyBorder="1" applyAlignment="1">
      <alignment vertical="center"/>
    </xf>
    <xf numFmtId="164" fontId="10" fillId="0" borderId="52" xfId="97" applyNumberFormat="1" applyFont="1" applyBorder="1" applyAlignment="1">
      <alignment vertical="center"/>
    </xf>
    <xf numFmtId="164" fontId="10" fillId="0" borderId="5" xfId="97" applyNumberFormat="1" applyFont="1" applyBorder="1" applyAlignment="1">
      <alignment vertical="center"/>
    </xf>
    <xf numFmtId="164" fontId="10" fillId="0" borderId="74" xfId="97" applyNumberFormat="1" applyFont="1" applyBorder="1" applyAlignment="1">
      <alignment vertical="center"/>
    </xf>
    <xf numFmtId="164" fontId="4" fillId="0" borderId="0" xfId="97" applyNumberFormat="1" applyFont="1" applyAlignment="1">
      <alignment vertical="center"/>
    </xf>
    <xf numFmtId="164" fontId="10" fillId="0" borderId="31" xfId="97" applyNumberFormat="1" applyFont="1" applyBorder="1" applyAlignment="1">
      <alignment vertical="center"/>
    </xf>
    <xf numFmtId="164" fontId="10" fillId="0" borderId="28" xfId="97" applyNumberFormat="1" applyFont="1" applyBorder="1" applyAlignment="1">
      <alignment vertical="center"/>
    </xf>
    <xf numFmtId="0" fontId="10" fillId="0" borderId="41" xfId="97" applyFont="1" applyBorder="1" applyAlignment="1">
      <alignment vertical="center"/>
    </xf>
    <xf numFmtId="192" fontId="10" fillId="0" borderId="5" xfId="97" applyNumberFormat="1" applyFont="1" applyBorder="1" applyAlignment="1">
      <alignment vertical="center"/>
    </xf>
    <xf numFmtId="192" fontId="10" fillId="0" borderId="31" xfId="97" applyNumberFormat="1" applyFont="1" applyBorder="1" applyAlignment="1">
      <alignment vertical="center"/>
    </xf>
    <xf numFmtId="192" fontId="10" fillId="0" borderId="5" xfId="97" applyNumberFormat="1" applyFont="1" applyBorder="1" applyAlignment="1">
      <alignment horizontal="right" vertical="center"/>
    </xf>
    <xf numFmtId="192" fontId="10" fillId="0" borderId="28" xfId="97" applyNumberFormat="1" applyFont="1" applyBorder="1" applyAlignment="1">
      <alignment horizontal="right" vertical="center"/>
    </xf>
    <xf numFmtId="0" fontId="10" fillId="0" borderId="41" xfId="97" quotePrefix="1" applyFont="1" applyBorder="1" applyAlignment="1">
      <alignment horizontal="left" vertical="center"/>
    </xf>
    <xf numFmtId="164" fontId="13" fillId="0" borderId="5" xfId="97" applyNumberFormat="1" applyFont="1" applyBorder="1" applyAlignment="1">
      <alignment vertical="center"/>
    </xf>
    <xf numFmtId="164" fontId="35" fillId="0" borderId="5" xfId="97" applyNumberFormat="1" applyFont="1" applyBorder="1" applyAlignment="1">
      <alignment vertical="center"/>
    </xf>
    <xf numFmtId="0" fontId="4" fillId="0" borderId="13" xfId="97" applyFont="1" applyBorder="1" applyAlignment="1">
      <alignment vertical="center"/>
    </xf>
    <xf numFmtId="0" fontId="9" fillId="0" borderId="65" xfId="97" applyFont="1" applyBorder="1" applyAlignment="1">
      <alignment vertical="center"/>
    </xf>
    <xf numFmtId="164" fontId="9" fillId="0" borderId="34" xfId="97" applyNumberFormat="1" applyFont="1" applyBorder="1" applyAlignment="1">
      <alignment vertical="center"/>
    </xf>
    <xf numFmtId="164" fontId="9" fillId="0" borderId="39" xfId="97" applyNumberFormat="1" applyFont="1" applyBorder="1" applyAlignment="1">
      <alignment vertical="center"/>
    </xf>
    <xf numFmtId="0" fontId="11" fillId="0" borderId="0" xfId="97" quotePrefix="1" applyFont="1" applyAlignment="1">
      <alignment vertical="center"/>
    </xf>
    <xf numFmtId="0" fontId="12" fillId="0" borderId="0" xfId="98" applyFont="1" applyAlignment="1">
      <alignment vertical="center"/>
    </xf>
    <xf numFmtId="0" fontId="6" fillId="0" borderId="0" xfId="99" quotePrefix="1" applyFont="1" applyAlignment="1">
      <alignment horizontal="left"/>
    </xf>
    <xf numFmtId="0" fontId="4" fillId="0" borderId="0" xfId="99" applyFont="1"/>
    <xf numFmtId="0" fontId="10" fillId="0" borderId="0" xfId="100" applyFont="1"/>
    <xf numFmtId="0" fontId="4" fillId="0" borderId="0" xfId="99" applyFont="1" applyAlignment="1">
      <alignment horizontal="right"/>
    </xf>
    <xf numFmtId="0" fontId="6" fillId="0" borderId="25" xfId="99" applyFont="1" applyBorder="1"/>
    <xf numFmtId="0" fontId="6" fillId="0" borderId="40" xfId="99" applyFont="1" applyBorder="1"/>
    <xf numFmtId="0" fontId="6" fillId="0" borderId="27" xfId="99" applyFont="1" applyBorder="1" applyAlignment="1">
      <alignment horizontal="center"/>
    </xf>
    <xf numFmtId="0" fontId="6" fillId="0" borderId="5" xfId="99" applyFont="1" applyBorder="1" applyAlignment="1">
      <alignment horizontal="center"/>
    </xf>
    <xf numFmtId="0" fontId="4" fillId="0" borderId="48" xfId="99" applyFont="1" applyBorder="1"/>
    <xf numFmtId="0" fontId="4" fillId="0" borderId="3" xfId="99" applyFont="1" applyBorder="1"/>
    <xf numFmtId="0" fontId="4" fillId="0" borderId="3" xfId="99" applyFont="1" applyBorder="1" applyAlignment="1">
      <alignment horizontal="center"/>
    </xf>
    <xf numFmtId="0" fontId="4" fillId="0" borderId="51" xfId="99" applyFont="1" applyBorder="1" applyAlignment="1">
      <alignment horizontal="center"/>
    </xf>
    <xf numFmtId="0" fontId="4" fillId="0" borderId="27" xfId="99" quotePrefix="1" applyFont="1" applyBorder="1" applyAlignment="1">
      <alignment horizontal="left"/>
    </xf>
    <xf numFmtId="3" fontId="4" fillId="0" borderId="5" xfId="99" applyNumberFormat="1" applyFont="1" applyBorder="1"/>
    <xf numFmtId="3" fontId="4" fillId="0" borderId="31" xfId="99" applyNumberFormat="1" applyFont="1" applyBorder="1"/>
    <xf numFmtId="0" fontId="4" fillId="0" borderId="27" xfId="99" applyFont="1" applyBorder="1"/>
    <xf numFmtId="168" fontId="4" fillId="0" borderId="5" xfId="98" applyNumberFormat="1" applyBorder="1"/>
    <xf numFmtId="168" fontId="138" fillId="0" borderId="5" xfId="98" applyNumberFormat="1" applyFont="1" applyBorder="1"/>
    <xf numFmtId="168" fontId="4" fillId="0" borderId="5" xfId="99" applyNumberFormat="1" applyFont="1" applyBorder="1"/>
    <xf numFmtId="168" fontId="4" fillId="0" borderId="31" xfId="99" applyNumberFormat="1" applyFont="1" applyBorder="1"/>
    <xf numFmtId="168" fontId="10" fillId="0" borderId="0" xfId="100" applyNumberFormat="1" applyFont="1"/>
    <xf numFmtId="168" fontId="4" fillId="0" borderId="3" xfId="99" applyNumberFormat="1" applyFont="1" applyBorder="1"/>
    <xf numFmtId="0" fontId="6" fillId="0" borderId="53" xfId="99" applyFont="1" applyBorder="1" applyAlignment="1">
      <alignment vertical="center"/>
    </xf>
    <xf numFmtId="168" fontId="6" fillId="0" borderId="68" xfId="99" applyNumberFormat="1" applyFont="1" applyBorder="1" applyAlignment="1">
      <alignment vertical="center"/>
    </xf>
    <xf numFmtId="168" fontId="6" fillId="0" borderId="69" xfId="99" applyNumberFormat="1" applyFont="1" applyBorder="1" applyAlignment="1">
      <alignment vertical="center"/>
    </xf>
    <xf numFmtId="0" fontId="15" fillId="0" borderId="0" xfId="99" quotePrefix="1" applyFont="1"/>
    <xf numFmtId="0" fontId="13" fillId="0" borderId="0" xfId="99" applyFont="1"/>
    <xf numFmtId="0" fontId="15" fillId="0" borderId="0" xfId="99" quotePrefix="1" applyFont="1" applyAlignment="1">
      <alignment horizontal="left"/>
    </xf>
    <xf numFmtId="0" fontId="15" fillId="0" borderId="0" xfId="97" quotePrefix="1" applyFont="1"/>
    <xf numFmtId="0" fontId="13" fillId="0" borderId="0" xfId="98" applyFont="1"/>
    <xf numFmtId="166" fontId="4" fillId="0" borderId="5" xfId="98" applyNumberFormat="1" applyBorder="1"/>
    <xf numFmtId="164" fontId="4" fillId="0" borderId="5" xfId="99" applyNumberFormat="1" applyFont="1" applyBorder="1"/>
    <xf numFmtId="164" fontId="4" fillId="0" borderId="31" xfId="99" applyNumberFormat="1" applyFont="1" applyBorder="1"/>
    <xf numFmtId="164" fontId="10" fillId="0" borderId="0" xfId="100" applyNumberFormat="1" applyFont="1"/>
    <xf numFmtId="164" fontId="4" fillId="0" borderId="3" xfId="99" applyNumberFormat="1" applyFont="1" applyBorder="1"/>
    <xf numFmtId="164" fontId="6" fillId="0" borderId="68" xfId="99" applyNumberFormat="1" applyFont="1" applyBorder="1" applyAlignment="1">
      <alignment vertical="center"/>
    </xf>
    <xf numFmtId="164" fontId="6" fillId="0" borderId="69" xfId="99" applyNumberFormat="1" applyFont="1" applyBorder="1" applyAlignment="1">
      <alignment vertical="center"/>
    </xf>
    <xf numFmtId="0" fontId="32" fillId="0" borderId="0" xfId="99" applyFont="1" applyAlignment="1">
      <alignment horizontal="left" vertical="center"/>
    </xf>
    <xf numFmtId="0" fontId="9" fillId="0" borderId="0" xfId="101" quotePrefix="1" applyFont="1" applyAlignment="1">
      <alignment horizontal="left" vertical="center"/>
    </xf>
    <xf numFmtId="0" fontId="4" fillId="0" borderId="0" xfId="101" applyFont="1" applyAlignment="1">
      <alignment vertical="center"/>
    </xf>
    <xf numFmtId="0" fontId="4" fillId="0" borderId="0" xfId="101" applyFont="1" applyAlignment="1">
      <alignment horizontal="center" vertical="center"/>
    </xf>
    <xf numFmtId="0" fontId="10" fillId="0" borderId="25" xfId="101" applyFont="1" applyBorder="1" applyAlignment="1">
      <alignment vertical="center"/>
    </xf>
    <xf numFmtId="0" fontId="10" fillId="0" borderId="40" xfId="101" applyFont="1" applyBorder="1" applyAlignment="1">
      <alignment vertical="center"/>
    </xf>
    <xf numFmtId="0" fontId="9" fillId="0" borderId="27" xfId="101" applyFont="1" applyBorder="1" applyAlignment="1">
      <alignment horizontal="center" vertical="center"/>
    </xf>
    <xf numFmtId="0" fontId="9" fillId="0" borderId="5" xfId="101" applyFont="1" applyBorder="1" applyAlignment="1">
      <alignment horizontal="center" vertical="center"/>
    </xf>
    <xf numFmtId="0" fontId="6" fillId="0" borderId="0" xfId="101" applyFont="1" applyAlignment="1">
      <alignment vertical="center"/>
    </xf>
    <xf numFmtId="0" fontId="10" fillId="0" borderId="48" xfId="101" applyFont="1" applyBorder="1" applyAlignment="1">
      <alignment vertical="center"/>
    </xf>
    <xf numFmtId="0" fontId="10" fillId="0" borderId="3" xfId="101" applyFont="1" applyBorder="1" applyAlignment="1">
      <alignment vertical="center"/>
    </xf>
    <xf numFmtId="0" fontId="10" fillId="0" borderId="3" xfId="101" applyFont="1" applyBorder="1" applyAlignment="1">
      <alignment horizontal="center" vertical="center"/>
    </xf>
    <xf numFmtId="0" fontId="10" fillId="0" borderId="51" xfId="101" applyFont="1" applyBorder="1" applyAlignment="1">
      <alignment horizontal="center" vertical="center"/>
    </xf>
    <xf numFmtId="0" fontId="10" fillId="0" borderId="27" xfId="101" quotePrefix="1" applyFont="1" applyBorder="1" applyAlignment="1">
      <alignment horizontal="left" vertical="center"/>
    </xf>
    <xf numFmtId="3" fontId="10" fillId="0" borderId="5" xfId="101" applyNumberFormat="1" applyFont="1" applyBorder="1" applyAlignment="1">
      <alignment vertical="center"/>
    </xf>
    <xf numFmtId="3" fontId="10" fillId="0" borderId="31" xfId="101" applyNumberFormat="1" applyFont="1" applyBorder="1" applyAlignment="1">
      <alignment vertical="center"/>
    </xf>
    <xf numFmtId="0" fontId="10" fillId="0" borderId="27" xfId="101" applyFont="1" applyBorder="1" applyAlignment="1">
      <alignment vertical="center"/>
    </xf>
    <xf numFmtId="172" fontId="10" fillId="0" borderId="5" xfId="101" applyNumberFormat="1" applyFont="1" applyBorder="1" applyAlignment="1">
      <alignment horizontal="center" vertical="center"/>
    </xf>
    <xf numFmtId="179" fontId="10" fillId="0" borderId="5" xfId="101" applyNumberFormat="1" applyFont="1" applyBorder="1" applyAlignment="1">
      <alignment horizontal="center" vertical="center"/>
    </xf>
    <xf numFmtId="179" fontId="10" fillId="0" borderId="31" xfId="101" applyNumberFormat="1" applyFont="1" applyBorder="1" applyAlignment="1">
      <alignment horizontal="center" vertical="center"/>
    </xf>
    <xf numFmtId="179" fontId="4" fillId="0" borderId="0" xfId="101" applyNumberFormat="1" applyFont="1" applyAlignment="1">
      <alignment vertical="center"/>
    </xf>
    <xf numFmtId="172" fontId="4" fillId="0" borderId="0" xfId="101" applyNumberFormat="1" applyFont="1" applyAlignment="1">
      <alignment vertical="center"/>
    </xf>
    <xf numFmtId="0" fontId="10" fillId="0" borderId="0" xfId="101" applyFont="1" applyAlignment="1">
      <alignment vertical="center"/>
    </xf>
    <xf numFmtId="179" fontId="35" fillId="0" borderId="5" xfId="101" applyNumberFormat="1" applyFont="1" applyBorder="1" applyAlignment="1">
      <alignment horizontal="center" vertical="center"/>
    </xf>
    <xf numFmtId="179" fontId="35" fillId="0" borderId="31" xfId="101" applyNumberFormat="1" applyFont="1" applyBorder="1" applyAlignment="1">
      <alignment horizontal="center" vertical="center"/>
    </xf>
    <xf numFmtId="0" fontId="10" fillId="0" borderId="27" xfId="99" quotePrefix="1" applyFont="1" applyBorder="1" applyAlignment="1">
      <alignment horizontal="left" vertical="center"/>
    </xf>
    <xf numFmtId="179" fontId="13" fillId="0" borderId="5" xfId="101" applyNumberFormat="1" applyFont="1" applyBorder="1" applyAlignment="1">
      <alignment horizontal="center" vertical="center"/>
    </xf>
    <xf numFmtId="0" fontId="9" fillId="0" borderId="53" xfId="101" applyFont="1" applyBorder="1" applyAlignment="1">
      <alignment vertical="center"/>
    </xf>
    <xf numFmtId="172" fontId="9" fillId="0" borderId="68" xfId="101" applyNumberFormat="1" applyFont="1" applyBorder="1" applyAlignment="1">
      <alignment horizontal="center" vertical="center"/>
    </xf>
    <xf numFmtId="172" fontId="34" fillId="0" borderId="68" xfId="101" applyNumberFormat="1" applyFont="1" applyBorder="1" applyAlignment="1">
      <alignment horizontal="center" vertical="center"/>
    </xf>
    <xf numFmtId="172" fontId="34" fillId="0" borderId="69" xfId="101" applyNumberFormat="1" applyFont="1" applyBorder="1" applyAlignment="1">
      <alignment horizontal="center" vertical="center"/>
    </xf>
    <xf numFmtId="0" fontId="4" fillId="0" borderId="0" xfId="101" quotePrefix="1" applyFont="1" applyAlignment="1">
      <alignment horizontal="left" vertical="center"/>
    </xf>
    <xf numFmtId="0" fontId="4" fillId="0" borderId="0" xfId="101" applyFont="1" applyAlignment="1">
      <alignment horizontal="left" vertical="center"/>
    </xf>
    <xf numFmtId="0" fontId="15" fillId="0" borderId="0" xfId="101" quotePrefix="1" applyFont="1" applyAlignment="1">
      <alignment horizontal="left" vertical="center"/>
    </xf>
    <xf numFmtId="0" fontId="12" fillId="0" borderId="0" xfId="101" applyFont="1" applyAlignment="1">
      <alignment vertical="center"/>
    </xf>
    <xf numFmtId="0" fontId="11" fillId="0" borderId="0" xfId="101" quotePrefix="1" applyFont="1" applyAlignment="1">
      <alignment horizontal="left" vertical="center"/>
    </xf>
    <xf numFmtId="0" fontId="9" fillId="0" borderId="0" xfId="102" quotePrefix="1" applyFont="1" applyAlignment="1">
      <alignment horizontal="left" vertical="center"/>
    </xf>
    <xf numFmtId="0" fontId="8" fillId="0" borderId="0" xfId="102" applyFont="1" applyAlignment="1">
      <alignment vertical="center"/>
    </xf>
    <xf numFmtId="0" fontId="13" fillId="0" borderId="0" xfId="102" applyFont="1" applyAlignment="1">
      <alignment vertical="center"/>
    </xf>
    <xf numFmtId="0" fontId="10" fillId="0" borderId="13" xfId="102" applyFont="1" applyBorder="1" applyAlignment="1">
      <alignment vertical="center"/>
    </xf>
    <xf numFmtId="0" fontId="10" fillId="0" borderId="14" xfId="102" applyFont="1" applyBorder="1" applyAlignment="1">
      <alignment vertical="center"/>
    </xf>
    <xf numFmtId="0" fontId="10" fillId="0" borderId="65" xfId="102" applyFont="1" applyBorder="1" applyAlignment="1">
      <alignment vertical="center"/>
    </xf>
    <xf numFmtId="258" fontId="26" fillId="0" borderId="34" xfId="102" applyNumberFormat="1" applyFont="1" applyBorder="1" applyAlignment="1">
      <alignment horizontal="center" vertical="center"/>
    </xf>
    <xf numFmtId="0" fontId="10" fillId="0" borderId="0" xfId="102" applyFont="1" applyAlignment="1">
      <alignment vertical="center"/>
    </xf>
    <xf numFmtId="0" fontId="13" fillId="0" borderId="27" xfId="102" applyFont="1" applyBorder="1" applyAlignment="1">
      <alignment vertical="center"/>
    </xf>
    <xf numFmtId="0" fontId="13" fillId="0" borderId="41" xfId="102" applyFont="1" applyBorder="1" applyAlignment="1">
      <alignment vertical="center"/>
    </xf>
    <xf numFmtId="168" fontId="13" fillId="0" borderId="5" xfId="102" applyNumberFormat="1" applyFont="1" applyBorder="1" applyAlignment="1">
      <alignment horizontal="center" vertical="center"/>
    </xf>
    <xf numFmtId="3" fontId="13" fillId="0" borderId="41" xfId="102" applyNumberFormat="1" applyFont="1" applyBorder="1" applyAlignment="1">
      <alignment horizontal="center" vertical="center"/>
    </xf>
    <xf numFmtId="3" fontId="13" fillId="0" borderId="5" xfId="102" applyNumberFormat="1" applyFont="1" applyBorder="1" applyAlignment="1">
      <alignment horizontal="center" vertical="center"/>
    </xf>
    <xf numFmtId="3" fontId="13" fillId="0" borderId="28" xfId="102" applyNumberFormat="1" applyFont="1" applyBorder="1" applyAlignment="1">
      <alignment horizontal="center" vertical="center"/>
    </xf>
    <xf numFmtId="259" fontId="13" fillId="0" borderId="5" xfId="102" applyNumberFormat="1" applyFont="1" applyBorder="1" applyAlignment="1">
      <alignment horizontal="center" vertical="center"/>
    </xf>
    <xf numFmtId="183" fontId="13" fillId="0" borderId="41" xfId="102" applyNumberFormat="1" applyFont="1" applyBorder="1" applyAlignment="1">
      <alignment horizontal="center" vertical="center"/>
    </xf>
    <xf numFmtId="183" fontId="13" fillId="0" borderId="5" xfId="102" applyNumberFormat="1" applyFont="1" applyBorder="1" applyAlignment="1">
      <alignment horizontal="center" vertical="center"/>
    </xf>
    <xf numFmtId="183" fontId="13" fillId="0" borderId="28" xfId="102" applyNumberFormat="1" applyFont="1" applyBorder="1" applyAlignment="1">
      <alignment horizontal="center" vertical="center"/>
    </xf>
    <xf numFmtId="259" fontId="12" fillId="0" borderId="5" xfId="102" applyNumberFormat="1" applyFont="1" applyBorder="1" applyAlignment="1">
      <alignment horizontal="center" vertical="center"/>
    </xf>
    <xf numFmtId="0" fontId="13" fillId="0" borderId="17" xfId="102" applyFont="1" applyBorder="1" applyAlignment="1">
      <alignment vertical="center"/>
    </xf>
    <xf numFmtId="0" fontId="13" fillId="0" borderId="20" xfId="102" applyFont="1" applyBorder="1" applyAlignment="1">
      <alignment vertical="center"/>
    </xf>
    <xf numFmtId="0" fontId="13" fillId="0" borderId="35" xfId="102" applyFont="1" applyBorder="1" applyAlignment="1">
      <alignment vertical="center"/>
    </xf>
    <xf numFmtId="168" fontId="12" fillId="0" borderId="18" xfId="102" applyNumberFormat="1" applyFont="1" applyBorder="1" applyAlignment="1">
      <alignment horizontal="center" vertical="center"/>
    </xf>
    <xf numFmtId="3" fontId="13" fillId="0" borderId="35" xfId="102" applyNumberFormat="1" applyFont="1" applyBorder="1" applyAlignment="1">
      <alignment horizontal="center" vertical="center"/>
    </xf>
    <xf numFmtId="3" fontId="13" fillId="0" borderId="18" xfId="102" applyNumberFormat="1" applyFont="1" applyBorder="1" applyAlignment="1">
      <alignment horizontal="center" vertical="center"/>
    </xf>
    <xf numFmtId="3" fontId="13" fillId="0" borderId="19" xfId="102" applyNumberFormat="1" applyFont="1" applyBorder="1" applyAlignment="1">
      <alignment horizontal="center" vertical="center"/>
    </xf>
    <xf numFmtId="0" fontId="11" fillId="0" borderId="0" xfId="102" applyFont="1" applyAlignment="1">
      <alignment vertical="center"/>
    </xf>
    <xf numFmtId="0" fontId="12" fillId="0" borderId="0" xfId="102" applyFont="1" applyAlignment="1">
      <alignment vertical="center"/>
    </xf>
    <xf numFmtId="0" fontId="29" fillId="0" borderId="0" xfId="98" applyFont="1" applyAlignment="1">
      <alignment vertical="center" wrapText="1"/>
    </xf>
    <xf numFmtId="0" fontId="30" fillId="0" borderId="0" xfId="102" applyFont="1" applyAlignment="1">
      <alignment vertical="center"/>
    </xf>
    <xf numFmtId="0" fontId="9" fillId="0" borderId="0" xfId="102" applyFont="1" applyAlignment="1">
      <alignment vertical="center"/>
    </xf>
    <xf numFmtId="0" fontId="3" fillId="0" borderId="0" xfId="102" applyFont="1" applyAlignment="1">
      <alignment vertical="center"/>
    </xf>
    <xf numFmtId="0" fontId="6" fillId="0" borderId="0" xfId="102" applyFont="1" applyAlignment="1">
      <alignment vertical="center"/>
    </xf>
    <xf numFmtId="0" fontId="13" fillId="0" borderId="13" xfId="102" applyFont="1" applyBorder="1" applyAlignment="1">
      <alignment vertical="center"/>
    </xf>
    <xf numFmtId="0" fontId="13" fillId="0" borderId="14" xfId="102" applyFont="1" applyBorder="1" applyAlignment="1">
      <alignment vertical="center"/>
    </xf>
    <xf numFmtId="0" fontId="13" fillId="0" borderId="65" xfId="102" applyFont="1" applyBorder="1" applyAlignment="1">
      <alignment vertical="center"/>
    </xf>
    <xf numFmtId="260" fontId="26" fillId="0" borderId="34" xfId="102" applyNumberFormat="1" applyFont="1" applyBorder="1" applyAlignment="1">
      <alignment horizontal="center" vertical="center"/>
    </xf>
    <xf numFmtId="260" fontId="26" fillId="0" borderId="65" xfId="102" applyNumberFormat="1" applyFont="1" applyBorder="1" applyAlignment="1">
      <alignment horizontal="center" vertical="center"/>
    </xf>
    <xf numFmtId="260" fontId="26" fillId="0" borderId="15" xfId="102" applyNumberFormat="1" applyFont="1" applyBorder="1" applyAlignment="1">
      <alignment horizontal="center" vertical="center"/>
    </xf>
    <xf numFmtId="0" fontId="26" fillId="0" borderId="0" xfId="102" applyFont="1" applyAlignment="1">
      <alignment vertical="center"/>
    </xf>
    <xf numFmtId="0" fontId="13" fillId="0" borderId="5" xfId="102" applyFont="1" applyBorder="1" applyAlignment="1">
      <alignment vertical="center"/>
    </xf>
    <xf numFmtId="0" fontId="13" fillId="0" borderId="28" xfId="102" applyFont="1" applyBorder="1" applyAlignment="1">
      <alignment vertical="center"/>
    </xf>
    <xf numFmtId="0" fontId="50" fillId="0" borderId="27" xfId="102" applyFont="1" applyBorder="1" applyAlignment="1">
      <alignment vertical="center"/>
    </xf>
    <xf numFmtId="164" fontId="13" fillId="0" borderId="41" xfId="102" applyNumberFormat="1" applyFont="1" applyBorder="1" applyAlignment="1">
      <alignment horizontal="center" vertical="center"/>
    </xf>
    <xf numFmtId="164" fontId="13" fillId="0" borderId="5" xfId="102" applyNumberFormat="1" applyFont="1" applyBorder="1" applyAlignment="1">
      <alignment horizontal="center" vertical="center"/>
    </xf>
    <xf numFmtId="164" fontId="13" fillId="0" borderId="28" xfId="102" applyNumberFormat="1" applyFont="1" applyBorder="1" applyAlignment="1">
      <alignment horizontal="center" vertical="center"/>
    </xf>
    <xf numFmtId="0" fontId="50" fillId="0" borderId="0" xfId="102" applyFont="1" applyAlignment="1">
      <alignment vertical="center"/>
    </xf>
    <xf numFmtId="0" fontId="26" fillId="0" borderId="41" xfId="102" applyFont="1" applyBorder="1" applyAlignment="1">
      <alignment vertical="center"/>
    </xf>
    <xf numFmtId="164" fontId="26" fillId="0" borderId="41" xfId="102" applyNumberFormat="1" applyFont="1" applyBorder="1" applyAlignment="1">
      <alignment horizontal="center" vertical="center"/>
    </xf>
    <xf numFmtId="164" fontId="26" fillId="0" borderId="5" xfId="102" applyNumberFormat="1" applyFont="1" applyBorder="1" applyAlignment="1">
      <alignment horizontal="center" vertical="center"/>
    </xf>
    <xf numFmtId="164" fontId="26" fillId="0" borderId="28" xfId="102" applyNumberFormat="1" applyFont="1" applyBorder="1" applyAlignment="1">
      <alignment horizontal="center" vertical="center"/>
    </xf>
    <xf numFmtId="0" fontId="13" fillId="0" borderId="41" xfId="102" quotePrefix="1" applyFont="1" applyBorder="1" applyAlignment="1">
      <alignment horizontal="left" vertical="center"/>
    </xf>
    <xf numFmtId="164" fontId="13" fillId="0" borderId="35" xfId="102" applyNumberFormat="1" applyFont="1" applyBorder="1" applyAlignment="1">
      <alignment horizontal="center" vertical="center"/>
    </xf>
    <xf numFmtId="164" fontId="13" fillId="0" borderId="18" xfId="102" applyNumberFormat="1" applyFont="1" applyBorder="1" applyAlignment="1">
      <alignment horizontal="center" vertical="center"/>
    </xf>
    <xf numFmtId="164" fontId="13" fillId="0" borderId="19" xfId="102" applyNumberFormat="1" applyFont="1" applyBorder="1" applyAlignment="1">
      <alignment horizontal="center" vertical="center"/>
    </xf>
    <xf numFmtId="0" fontId="29" fillId="0" borderId="0" xfId="102" applyFont="1" applyAlignment="1">
      <alignment vertical="center"/>
    </xf>
    <xf numFmtId="164" fontId="13" fillId="0" borderId="0" xfId="102" applyNumberFormat="1" applyFont="1" applyAlignment="1">
      <alignment vertical="center"/>
    </xf>
    <xf numFmtId="0" fontId="9" fillId="0" borderId="0" xfId="98" applyFont="1" applyAlignment="1">
      <alignment vertical="center"/>
    </xf>
    <xf numFmtId="0" fontId="10" fillId="0" borderId="0" xfId="98" applyFont="1" applyAlignment="1">
      <alignment vertical="center"/>
    </xf>
    <xf numFmtId="0" fontId="10" fillId="0" borderId="5" xfId="98" applyFont="1" applyBorder="1" applyAlignment="1">
      <alignment horizontal="center" vertical="center"/>
    </xf>
    <xf numFmtId="179" fontId="10" fillId="0" borderId="8" xfId="103" applyNumberFormat="1" applyFont="1" applyFill="1" applyBorder="1" applyAlignment="1">
      <alignment vertical="center"/>
    </xf>
    <xf numFmtId="179" fontId="10" fillId="0" borderId="41" xfId="103" applyNumberFormat="1" applyFont="1" applyFill="1" applyBorder="1" applyAlignment="1">
      <alignment vertical="center"/>
    </xf>
    <xf numFmtId="0" fontId="10" fillId="0" borderId="3" xfId="98" applyFont="1" applyBorder="1" applyAlignment="1">
      <alignment horizontal="center" vertical="center"/>
    </xf>
    <xf numFmtId="0" fontId="13" fillId="0" borderId="0" xfId="98" applyFont="1" applyAlignment="1">
      <alignment vertical="center"/>
    </xf>
    <xf numFmtId="179" fontId="10" fillId="0" borderId="0" xfId="98" applyNumberFormat="1" applyFont="1" applyAlignment="1">
      <alignment vertical="center"/>
    </xf>
    <xf numFmtId="0" fontId="11" fillId="0" borderId="0" xfId="98" applyFont="1" applyAlignment="1">
      <alignment vertical="center"/>
    </xf>
    <xf numFmtId="0" fontId="9" fillId="0" borderId="0" xfId="98" applyFont="1" applyAlignment="1">
      <alignment horizontal="left" vertical="center"/>
    </xf>
    <xf numFmtId="0" fontId="10" fillId="0" borderId="11" xfId="98" applyFont="1" applyBorder="1" applyAlignment="1">
      <alignment horizontal="center" vertical="center" wrapText="1"/>
    </xf>
    <xf numFmtId="0" fontId="10" fillId="0" borderId="0" xfId="98" applyFont="1" applyAlignment="1">
      <alignment horizontal="center" vertical="center"/>
    </xf>
    <xf numFmtId="168" fontId="10" fillId="0" borderId="5" xfId="98" applyNumberFormat="1" applyFont="1" applyBorder="1" applyAlignment="1">
      <alignment horizontal="right" vertical="center"/>
    </xf>
    <xf numFmtId="179" fontId="10" fillId="0" borderId="8" xfId="103" applyNumberFormat="1" applyFont="1" applyFill="1" applyBorder="1" applyAlignment="1">
      <alignment horizontal="right" vertical="center"/>
    </xf>
    <xf numFmtId="179" fontId="10" fillId="0" borderId="41" xfId="103" applyNumberFormat="1" applyFont="1" applyFill="1" applyBorder="1" applyAlignment="1">
      <alignment horizontal="right" vertical="center"/>
    </xf>
    <xf numFmtId="168" fontId="10" fillId="0" borderId="8" xfId="98" applyNumberFormat="1" applyFont="1" applyBorder="1" applyAlignment="1">
      <alignment horizontal="right" vertical="center"/>
    </xf>
    <xf numFmtId="168" fontId="10" fillId="0" borderId="8" xfId="103" applyNumberFormat="1" applyFont="1" applyFill="1" applyBorder="1" applyAlignment="1">
      <alignment vertical="center"/>
    </xf>
    <xf numFmtId="168" fontId="10" fillId="0" borderId="5" xfId="103" applyNumberFormat="1" applyFont="1" applyFill="1" applyBorder="1" applyAlignment="1">
      <alignment vertical="center"/>
    </xf>
    <xf numFmtId="168" fontId="17" fillId="0" borderId="5" xfId="98" applyNumberFormat="1" applyFont="1" applyBorder="1" applyAlignment="1">
      <alignment horizontal="right" vertical="center"/>
    </xf>
    <xf numFmtId="0" fontId="12" fillId="0" borderId="0" xfId="98" applyFont="1" applyAlignment="1">
      <alignment horizontal="left" vertical="center" wrapText="1"/>
    </xf>
    <xf numFmtId="0" fontId="12" fillId="0" borderId="0" xfId="98" applyFont="1" applyAlignment="1">
      <alignment horizontal="left" vertical="center"/>
    </xf>
    <xf numFmtId="168" fontId="17" fillId="0" borderId="3" xfId="98" applyNumberFormat="1" applyFont="1" applyBorder="1" applyAlignment="1">
      <alignment horizontal="right" vertical="center"/>
    </xf>
    <xf numFmtId="0" fontId="10" fillId="0" borderId="0" xfId="98" applyFont="1" applyAlignment="1">
      <alignment horizontal="right" vertical="center"/>
    </xf>
    <xf numFmtId="3" fontId="10" fillId="0" borderId="0" xfId="98" applyNumberFormat="1" applyFont="1" applyAlignment="1">
      <alignment horizontal="center" vertical="center"/>
    </xf>
    <xf numFmtId="0" fontId="4" fillId="0" borderId="0" xfId="104" applyFont="1" applyAlignment="1">
      <alignment vertical="center"/>
    </xf>
    <xf numFmtId="0" fontId="5" fillId="0" borderId="0" xfId="50" applyFont="1" applyAlignment="1">
      <alignment vertical="center"/>
    </xf>
    <xf numFmtId="0" fontId="6" fillId="0" borderId="0" xfId="50" applyFont="1" applyAlignment="1">
      <alignment vertical="center"/>
    </xf>
    <xf numFmtId="0" fontId="4" fillId="0" borderId="0" xfId="50" applyFont="1" applyAlignment="1">
      <alignment vertical="center"/>
    </xf>
    <xf numFmtId="0" fontId="6" fillId="0" borderId="2" xfId="50" applyFont="1" applyBorder="1" applyAlignment="1">
      <alignment horizontal="centerContinuous" vertical="center"/>
    </xf>
    <xf numFmtId="172" fontId="26" fillId="0" borderId="2" xfId="50" applyNumberFormat="1" applyFont="1" applyBorder="1" applyAlignment="1">
      <alignment vertical="center"/>
    </xf>
    <xf numFmtId="172" fontId="26" fillId="0" borderId="2" xfId="50" applyNumberFormat="1" applyFont="1" applyBorder="1" applyAlignment="1">
      <alignment horizontal="center" vertical="center"/>
    </xf>
    <xf numFmtId="177" fontId="26" fillId="0" borderId="2" xfId="50" applyNumberFormat="1" applyFont="1" applyBorder="1" applyAlignment="1">
      <alignment horizontal="center" vertical="center"/>
    </xf>
    <xf numFmtId="0" fontId="26" fillId="0" borderId="5" xfId="50" applyFont="1" applyBorder="1" applyAlignment="1">
      <alignment vertical="center"/>
    </xf>
    <xf numFmtId="0" fontId="26" fillId="0" borderId="4" xfId="50" applyFont="1" applyBorder="1" applyAlignment="1">
      <alignment vertical="center"/>
    </xf>
    <xf numFmtId="0" fontId="6" fillId="0" borderId="11" xfId="50" applyFont="1" applyBorder="1" applyAlignment="1">
      <alignment horizontal="center" vertical="center" wrapText="1" shrinkToFit="1"/>
    </xf>
    <xf numFmtId="0" fontId="26" fillId="0" borderId="11" xfId="50" applyFont="1" applyBorder="1" applyAlignment="1">
      <alignment horizontal="centerContinuous" vertical="center"/>
    </xf>
    <xf numFmtId="0" fontId="13" fillId="0" borderId="0" xfId="50" applyFont="1" applyAlignment="1">
      <alignment vertical="center" shrinkToFit="1"/>
    </xf>
    <xf numFmtId="0" fontId="4" fillId="0" borderId="5" xfId="50" applyFont="1" applyBorder="1" applyAlignment="1">
      <alignment vertical="center" wrapText="1" shrinkToFit="1"/>
    </xf>
    <xf numFmtId="172" fontId="13" fillId="0" borderId="5" xfId="50" applyNumberFormat="1" applyFont="1" applyBorder="1" applyAlignment="1">
      <alignment vertical="center" shrinkToFit="1"/>
    </xf>
    <xf numFmtId="172" fontId="13" fillId="0" borderId="5" xfId="50" applyNumberFormat="1" applyFont="1" applyBorder="1" applyAlignment="1">
      <alignment horizontal="right" vertical="center" shrinkToFit="1"/>
    </xf>
    <xf numFmtId="0" fontId="13" fillId="0" borderId="41" xfId="50" applyFont="1" applyBorder="1" applyAlignment="1">
      <alignment vertical="center" shrinkToFit="1"/>
    </xf>
    <xf numFmtId="0" fontId="4" fillId="0" borderId="3" xfId="50" applyFont="1" applyBorder="1" applyAlignment="1">
      <alignment vertical="center" wrapText="1" shrinkToFit="1"/>
    </xf>
    <xf numFmtId="172" fontId="13" fillId="0" borderId="3" xfId="50" applyNumberFormat="1" applyFont="1" applyBorder="1" applyAlignment="1">
      <alignment vertical="center" shrinkToFit="1"/>
    </xf>
    <xf numFmtId="0" fontId="13" fillId="0" borderId="58" xfId="50" applyFont="1" applyBorder="1" applyAlignment="1">
      <alignment vertical="center" shrinkToFit="1"/>
    </xf>
    <xf numFmtId="0" fontId="11" fillId="0" borderId="0" xfId="50" applyFont="1"/>
    <xf numFmtId="0" fontId="12" fillId="0" borderId="0" xfId="105" applyFont="1" applyAlignment="1">
      <alignment vertical="center"/>
    </xf>
    <xf numFmtId="198" fontId="9" fillId="0" borderId="0" xfId="95" applyNumberFormat="1" applyFont="1" applyFill="1"/>
    <xf numFmtId="0" fontId="17" fillId="0" borderId="0" xfId="50" applyFont="1"/>
    <xf numFmtId="198" fontId="17" fillId="0" borderId="0" xfId="95" applyNumberFormat="1" applyFont="1" applyFill="1"/>
    <xf numFmtId="198" fontId="10" fillId="0" borderId="0" xfId="95" applyNumberFormat="1" applyFont="1" applyFill="1"/>
    <xf numFmtId="0" fontId="2" fillId="0" borderId="0" xfId="1" applyAlignment="1">
      <alignment vertical="center"/>
    </xf>
    <xf numFmtId="0" fontId="9" fillId="0" borderId="0" xfId="105" applyFont="1" applyAlignment="1">
      <alignment vertical="center"/>
    </xf>
    <xf numFmtId="0" fontId="10" fillId="0" borderId="0" xfId="105" applyFont="1" applyAlignment="1">
      <alignment vertical="center"/>
    </xf>
    <xf numFmtId="0" fontId="10" fillId="0" borderId="0" xfId="105" applyFont="1" applyAlignment="1">
      <alignment horizontal="center" vertical="center"/>
    </xf>
    <xf numFmtId="0" fontId="103" fillId="0" borderId="0" xfId="105" applyFont="1" applyAlignment="1">
      <alignment vertical="center"/>
    </xf>
    <xf numFmtId="0" fontId="26" fillId="0" borderId="11" xfId="105" applyFont="1" applyBorder="1" applyAlignment="1">
      <alignment horizontal="center" vertical="center"/>
    </xf>
    <xf numFmtId="0" fontId="26" fillId="0" borderId="1" xfId="105" applyFont="1" applyBorder="1" applyAlignment="1">
      <alignment horizontal="center" vertical="center"/>
    </xf>
    <xf numFmtId="0" fontId="26" fillId="0" borderId="8" xfId="105" applyFont="1" applyBorder="1" applyAlignment="1">
      <alignment vertical="center"/>
    </xf>
    <xf numFmtId="0" fontId="10" fillId="0" borderId="1" xfId="105" applyFont="1" applyBorder="1" applyAlignment="1">
      <alignment vertical="center"/>
    </xf>
    <xf numFmtId="0" fontId="10" fillId="0" borderId="1" xfId="105" applyFont="1" applyBorder="1" applyAlignment="1">
      <alignment horizontal="center" vertical="center"/>
    </xf>
    <xf numFmtId="0" fontId="13" fillId="0" borderId="8" xfId="105" applyFont="1" applyBorder="1" applyAlignment="1">
      <alignment vertical="center"/>
    </xf>
    <xf numFmtId="0" fontId="29" fillId="0" borderId="5" xfId="105" applyFont="1" applyBorder="1" applyAlignment="1">
      <alignment horizontal="center" vertical="center" wrapText="1"/>
    </xf>
    <xf numFmtId="198" fontId="13" fillId="0" borderId="5" xfId="95" applyNumberFormat="1" applyFont="1" applyFill="1" applyBorder="1" applyAlignment="1">
      <alignment horizontal="center" vertical="center"/>
    </xf>
    <xf numFmtId="0" fontId="29" fillId="0" borderId="5" xfId="105" applyFont="1" applyBorder="1" applyAlignment="1">
      <alignment horizontal="center" vertical="center"/>
    </xf>
    <xf numFmtId="198" fontId="26" fillId="0" borderId="41" xfId="95" applyNumberFormat="1" applyFont="1" applyFill="1" applyBorder="1" applyAlignment="1">
      <alignment horizontal="center" vertical="center"/>
    </xf>
    <xf numFmtId="198" fontId="13" fillId="0" borderId="41" xfId="95" applyNumberFormat="1" applyFont="1" applyFill="1" applyBorder="1" applyAlignment="1">
      <alignment horizontal="center" vertical="center"/>
    </xf>
    <xf numFmtId="198" fontId="13" fillId="0" borderId="5" xfId="95" applyNumberFormat="1" applyFont="1" applyFill="1" applyBorder="1" applyAlignment="1">
      <alignment horizontal="right" vertical="center"/>
    </xf>
    <xf numFmtId="0" fontId="13" fillId="0" borderId="6" xfId="105" applyFont="1" applyBorder="1" applyAlignment="1">
      <alignment vertical="center"/>
    </xf>
    <xf numFmtId="0" fontId="29" fillId="0" borderId="3" xfId="105" applyFont="1" applyBorder="1" applyAlignment="1">
      <alignment horizontal="center" vertical="center"/>
    </xf>
    <xf numFmtId="198" fontId="13" fillId="0" borderId="3" xfId="95" applyNumberFormat="1" applyFont="1" applyFill="1" applyBorder="1" applyAlignment="1">
      <alignment horizontal="center" vertical="center"/>
    </xf>
    <xf numFmtId="0" fontId="9" fillId="0" borderId="9" xfId="105" applyFont="1" applyBorder="1" applyAlignment="1">
      <alignment horizontal="center" vertical="center"/>
    </xf>
    <xf numFmtId="0" fontId="9" fillId="0" borderId="56" xfId="105" applyFont="1" applyBorder="1" applyAlignment="1">
      <alignment horizontal="center" vertical="center"/>
    </xf>
    <xf numFmtId="198" fontId="10" fillId="0" borderId="57" xfId="95" applyNumberFormat="1" applyFont="1" applyFill="1" applyBorder="1" applyAlignment="1">
      <alignment horizontal="right" vertical="center"/>
    </xf>
    <xf numFmtId="198" fontId="13" fillId="0" borderId="1" xfId="95" applyNumberFormat="1" applyFont="1" applyFill="1" applyBorder="1" applyAlignment="1">
      <alignment horizontal="center" vertical="center"/>
    </xf>
    <xf numFmtId="198" fontId="10" fillId="0" borderId="41" xfId="95" applyNumberFormat="1" applyFont="1" applyFill="1" applyBorder="1" applyAlignment="1">
      <alignment horizontal="right" vertical="center"/>
    </xf>
    <xf numFmtId="0" fontId="13" fillId="0" borderId="8" xfId="105" applyFont="1" applyBorder="1" applyAlignment="1">
      <alignment vertical="center" wrapText="1"/>
    </xf>
    <xf numFmtId="0" fontId="26" fillId="0" borderId="9" xfId="105" applyFont="1" applyBorder="1" applyAlignment="1">
      <alignment horizontal="center" vertical="center"/>
    </xf>
    <xf numFmtId="198" fontId="10" fillId="0" borderId="56" xfId="95" applyNumberFormat="1" applyFont="1" applyFill="1" applyBorder="1" applyAlignment="1">
      <alignment horizontal="right" vertical="center"/>
    </xf>
    <xf numFmtId="198" fontId="26" fillId="0" borderId="11" xfId="95" applyNumberFormat="1" applyFont="1" applyFill="1" applyBorder="1" applyAlignment="1">
      <alignment horizontal="center" vertical="center"/>
    </xf>
    <xf numFmtId="0" fontId="11" fillId="0" borderId="0" xfId="50" applyFont="1" applyAlignment="1">
      <alignment vertical="center"/>
    </xf>
    <xf numFmtId="198" fontId="12" fillId="0" borderId="0" xfId="95" applyNumberFormat="1" applyFont="1" applyFill="1" applyBorder="1" applyAlignment="1">
      <alignment horizontal="right" vertical="center"/>
    </xf>
    <xf numFmtId="198" fontId="12" fillId="0" borderId="0" xfId="95" applyNumberFormat="1" applyFont="1" applyFill="1" applyBorder="1" applyAlignment="1">
      <alignment vertical="center"/>
    </xf>
    <xf numFmtId="198" fontId="50" fillId="0" borderId="0" xfId="95" applyNumberFormat="1" applyFont="1" applyFill="1" applyBorder="1" applyAlignment="1">
      <alignment horizontal="center" vertical="center"/>
    </xf>
    <xf numFmtId="0" fontId="29" fillId="0" borderId="0" xfId="50" applyFont="1" applyAlignment="1">
      <alignment vertical="center"/>
    </xf>
    <xf numFmtId="0" fontId="10" fillId="0" borderId="0" xfId="50" applyFont="1" applyAlignment="1">
      <alignment vertical="center"/>
    </xf>
    <xf numFmtId="0" fontId="12" fillId="0" borderId="0" xfId="50" applyFont="1" applyAlignment="1">
      <alignment vertical="center"/>
    </xf>
    <xf numFmtId="0" fontId="12" fillId="0" borderId="0" xfId="50" applyFont="1" applyAlignment="1">
      <alignment horizontal="center" vertical="center"/>
    </xf>
    <xf numFmtId="0" fontId="13" fillId="0" borderId="0" xfId="50" applyFont="1" applyAlignment="1">
      <alignment horizontal="left" vertical="center"/>
    </xf>
    <xf numFmtId="0" fontId="13" fillId="0" borderId="28" xfId="104" applyBorder="1" applyAlignment="1">
      <alignment vertical="center"/>
    </xf>
    <xf numFmtId="164" fontId="13" fillId="0" borderId="0" xfId="104" applyNumberFormat="1" applyAlignment="1">
      <alignment vertical="center"/>
    </xf>
    <xf numFmtId="0" fontId="13" fillId="0" borderId="0" xfId="104" applyAlignment="1">
      <alignment vertical="center"/>
    </xf>
    <xf numFmtId="0" fontId="4" fillId="0" borderId="0" xfId="104" applyFont="1"/>
    <xf numFmtId="0" fontId="6" fillId="0" borderId="0" xfId="105" quotePrefix="1" applyFont="1" applyAlignment="1">
      <alignment horizontal="left"/>
    </xf>
    <xf numFmtId="261" fontId="13" fillId="0" borderId="0" xfId="105" applyNumberFormat="1" applyFont="1"/>
    <xf numFmtId="0" fontId="13" fillId="0" borderId="0" xfId="105" applyFont="1"/>
    <xf numFmtId="0" fontId="13" fillId="0" borderId="4" xfId="105" applyFont="1" applyBorder="1"/>
    <xf numFmtId="0" fontId="13" fillId="0" borderId="11" xfId="105" applyFont="1" applyBorder="1" applyAlignment="1">
      <alignment horizontal="center" vertical="center" wrapText="1"/>
    </xf>
    <xf numFmtId="0" fontId="26" fillId="0" borderId="5" xfId="105" applyFont="1" applyBorder="1" applyAlignment="1">
      <alignment vertical="center"/>
    </xf>
    <xf numFmtId="164" fontId="26" fillId="0" borderId="5" xfId="105" applyNumberFormat="1" applyFont="1" applyBorder="1" applyAlignment="1">
      <alignment horizontal="center" vertical="center"/>
    </xf>
    <xf numFmtId="165" fontId="26" fillId="0" borderId="5" xfId="105" applyNumberFormat="1" applyFont="1" applyBorder="1" applyAlignment="1">
      <alignment horizontal="center" vertical="center"/>
    </xf>
    <xf numFmtId="261" fontId="26" fillId="0" borderId="5" xfId="105" applyNumberFormat="1" applyFont="1" applyBorder="1" applyAlignment="1">
      <alignment horizontal="center" vertical="center"/>
    </xf>
    <xf numFmtId="176" fontId="26" fillId="0" borderId="5" xfId="105" applyNumberFormat="1" applyFont="1" applyBorder="1" applyAlignment="1">
      <alignment horizontal="center" vertical="center"/>
    </xf>
    <xf numFmtId="0" fontId="13" fillId="0" borderId="5" xfId="105" applyFont="1" applyBorder="1" applyAlignment="1">
      <alignment horizontal="left" vertical="center"/>
    </xf>
    <xf numFmtId="164" fontId="13" fillId="0" borderId="5" xfId="105" applyNumberFormat="1" applyFont="1" applyBorder="1" applyAlignment="1">
      <alignment horizontal="center" vertical="center"/>
    </xf>
    <xf numFmtId="176" fontId="13" fillId="0" borderId="5" xfId="105" applyNumberFormat="1" applyFont="1" applyBorder="1" applyAlignment="1">
      <alignment horizontal="center" vertical="center"/>
    </xf>
    <xf numFmtId="0" fontId="13" fillId="0" borderId="5" xfId="105" applyFont="1" applyBorder="1" applyAlignment="1">
      <alignment vertical="center"/>
    </xf>
    <xf numFmtId="165" fontId="13" fillId="0" borderId="5" xfId="105" applyNumberFormat="1" applyFont="1" applyBorder="1" applyAlignment="1">
      <alignment horizontal="center" vertical="center"/>
    </xf>
    <xf numFmtId="0" fontId="38" fillId="0" borderId="3" xfId="105" applyFont="1" applyBorder="1" applyAlignment="1">
      <alignment vertical="center"/>
    </xf>
    <xf numFmtId="164" fontId="13" fillId="0" borderId="3" xfId="105" applyNumberFormat="1" applyFont="1" applyBorder="1" applyAlignment="1">
      <alignment horizontal="center"/>
    </xf>
    <xf numFmtId="176" fontId="13" fillId="0" borderId="3" xfId="105" applyNumberFormat="1" applyFont="1" applyBorder="1" applyAlignment="1">
      <alignment horizontal="center"/>
    </xf>
    <xf numFmtId="0" fontId="26" fillId="0" borderId="3" xfId="105" applyFont="1" applyBorder="1" applyAlignment="1">
      <alignment vertical="center"/>
    </xf>
    <xf numFmtId="164" fontId="26" fillId="0" borderId="3" xfId="105" applyNumberFormat="1" applyFont="1" applyBorder="1" applyAlignment="1">
      <alignment horizontal="center" vertical="center"/>
    </xf>
    <xf numFmtId="165" fontId="26" fillId="0" borderId="3" xfId="105" applyNumberFormat="1" applyFont="1" applyBorder="1" applyAlignment="1">
      <alignment horizontal="center" vertical="center"/>
    </xf>
    <xf numFmtId="0" fontId="26" fillId="0" borderId="0" xfId="105" applyFont="1" applyAlignment="1">
      <alignment vertical="center"/>
    </xf>
    <xf numFmtId="165" fontId="26" fillId="0" borderId="0" xfId="105" applyNumberFormat="1" applyFont="1" applyAlignment="1">
      <alignment vertical="center"/>
    </xf>
    <xf numFmtId="164" fontId="26" fillId="0" borderId="0" xfId="105" applyNumberFormat="1" applyFont="1" applyAlignment="1">
      <alignment vertical="center"/>
    </xf>
    <xf numFmtId="165" fontId="26" fillId="0" borderId="2" xfId="105" applyNumberFormat="1" applyFont="1" applyBorder="1" applyAlignment="1">
      <alignment vertical="center"/>
    </xf>
    <xf numFmtId="0" fontId="12" fillId="0" borderId="0" xfId="105" applyFont="1"/>
    <xf numFmtId="183" fontId="10" fillId="0" borderId="0" xfId="105" applyNumberFormat="1" applyFont="1" applyAlignment="1">
      <alignment vertical="center"/>
    </xf>
    <xf numFmtId="0" fontId="26" fillId="0" borderId="10" xfId="105" applyFont="1" applyBorder="1" applyAlignment="1">
      <alignment horizontal="center" vertical="center"/>
    </xf>
    <xf numFmtId="0" fontId="26" fillId="0" borderId="11" xfId="105" applyFont="1" applyBorder="1" applyAlignment="1">
      <alignment horizontal="center" vertical="center" wrapText="1"/>
    </xf>
    <xf numFmtId="0" fontId="26" fillId="0" borderId="5" xfId="105" applyFont="1" applyBorder="1" applyAlignment="1">
      <alignment horizontal="center" vertical="center"/>
    </xf>
    <xf numFmtId="177" fontId="13" fillId="0" borderId="5" xfId="105" applyNumberFormat="1" applyFont="1" applyBorder="1" applyAlignment="1">
      <alignment horizontal="center" vertical="center"/>
    </xf>
    <xf numFmtId="177" fontId="13" fillId="0" borderId="8" xfId="105" applyNumberFormat="1" applyFont="1" applyBorder="1" applyAlignment="1">
      <alignment horizontal="center" vertical="center"/>
    </xf>
    <xf numFmtId="3" fontId="13" fillId="0" borderId="8" xfId="105" applyNumberFormat="1" applyFont="1" applyBorder="1" applyAlignment="1">
      <alignment horizontal="center" vertical="center"/>
    </xf>
    <xf numFmtId="3" fontId="13" fillId="0" borderId="5" xfId="105" applyNumberFormat="1" applyFont="1" applyBorder="1" applyAlignment="1">
      <alignment horizontal="center" vertical="center"/>
    </xf>
    <xf numFmtId="3" fontId="13" fillId="0" borderId="41" xfId="105" applyNumberFormat="1" applyFont="1" applyBorder="1" applyAlignment="1">
      <alignment horizontal="center" vertical="center"/>
    </xf>
    <xf numFmtId="177" fontId="13" fillId="0" borderId="5" xfId="106" applyNumberFormat="1" applyFont="1" applyFill="1" applyBorder="1" applyAlignment="1">
      <alignment horizontal="center" vertical="center" wrapText="1" shrinkToFit="1"/>
    </xf>
    <xf numFmtId="183" fontId="13" fillId="0" borderId="8" xfId="105" applyNumberFormat="1" applyFont="1" applyBorder="1" applyAlignment="1">
      <alignment horizontal="center" vertical="center"/>
    </xf>
    <xf numFmtId="183" fontId="13" fillId="0" borderId="5" xfId="105" applyNumberFormat="1" applyFont="1" applyBorder="1" applyAlignment="1">
      <alignment horizontal="center" vertical="center"/>
    </xf>
    <xf numFmtId="183" fontId="13" fillId="0" borderId="41" xfId="105" applyNumberFormat="1" applyFont="1" applyBorder="1" applyAlignment="1">
      <alignment horizontal="center" vertical="center"/>
    </xf>
    <xf numFmtId="177" fontId="10" fillId="0" borderId="0" xfId="105" applyNumberFormat="1" applyFont="1" applyAlignment="1">
      <alignment vertical="center"/>
    </xf>
    <xf numFmtId="0" fontId="26" fillId="0" borderId="3" xfId="105" applyFont="1" applyBorder="1" applyAlignment="1">
      <alignment horizontal="center" vertical="center"/>
    </xf>
    <xf numFmtId="177" fontId="13" fillId="0" borderId="3" xfId="105" applyNumberFormat="1" applyFont="1" applyBorder="1" applyAlignment="1">
      <alignment horizontal="center" vertical="center"/>
    </xf>
    <xf numFmtId="183" fontId="13" fillId="0" borderId="6" xfId="105" applyNumberFormat="1" applyFont="1" applyBorder="1" applyAlignment="1">
      <alignment horizontal="center" vertical="center"/>
    </xf>
    <xf numFmtId="183" fontId="13" fillId="0" borderId="3" xfId="105" applyNumberFormat="1" applyFont="1" applyBorder="1" applyAlignment="1">
      <alignment horizontal="center" vertical="center"/>
    </xf>
    <xf numFmtId="183" fontId="13" fillId="0" borderId="58" xfId="105" applyNumberFormat="1" applyFont="1" applyBorder="1" applyAlignment="1">
      <alignment horizontal="center" vertical="center"/>
    </xf>
    <xf numFmtId="177" fontId="13" fillId="0" borderId="6" xfId="105" applyNumberFormat="1" applyFont="1" applyBorder="1" applyAlignment="1">
      <alignment horizontal="center" vertical="center"/>
    </xf>
    <xf numFmtId="177" fontId="13" fillId="0" borderId="3" xfId="106" applyNumberFormat="1" applyFont="1" applyFill="1" applyBorder="1" applyAlignment="1">
      <alignment horizontal="center" vertical="center" wrapText="1" shrinkToFit="1"/>
    </xf>
    <xf numFmtId="177" fontId="13" fillId="0" borderId="0" xfId="45" applyNumberFormat="1" applyAlignment="1">
      <alignment vertical="center"/>
    </xf>
    <xf numFmtId="0" fontId="26" fillId="0" borderId="9" xfId="105" applyFont="1" applyBorder="1" applyAlignment="1">
      <alignment horizontal="center" vertical="center" wrapText="1"/>
    </xf>
    <xf numFmtId="1" fontId="13" fillId="0" borderId="5" xfId="105" applyNumberFormat="1" applyFont="1" applyBorder="1" applyAlignment="1">
      <alignment horizontal="center" vertical="center"/>
    </xf>
    <xf numFmtId="1" fontId="13" fillId="0" borderId="3" xfId="105" applyNumberFormat="1" applyFont="1" applyBorder="1" applyAlignment="1">
      <alignment horizontal="center" vertical="center"/>
    </xf>
    <xf numFmtId="3" fontId="13" fillId="0" borderId="3" xfId="105" applyNumberFormat="1" applyFont="1" applyBorder="1" applyAlignment="1">
      <alignment horizontal="center" vertical="center"/>
    </xf>
    <xf numFmtId="0" fontId="11" fillId="0" borderId="0" xfId="105" applyFont="1" applyAlignment="1">
      <alignment vertical="center"/>
    </xf>
    <xf numFmtId="183" fontId="12" fillId="0" borderId="0" xfId="105" applyNumberFormat="1" applyFont="1" applyAlignment="1">
      <alignment vertical="center"/>
    </xf>
    <xf numFmtId="0" fontId="13" fillId="0" borderId="0" xfId="105" applyFont="1" applyAlignment="1">
      <alignment vertical="center"/>
    </xf>
    <xf numFmtId="0" fontId="6" fillId="0" borderId="0" xfId="107" applyFont="1" applyAlignment="1">
      <alignment vertical="center"/>
    </xf>
    <xf numFmtId="0" fontId="13" fillId="0" borderId="0" xfId="107" applyFont="1" applyAlignment="1">
      <alignment vertical="center"/>
    </xf>
    <xf numFmtId="0" fontId="26" fillId="0" borderId="0" xfId="107" applyFont="1" applyAlignment="1">
      <alignment horizontal="right" vertical="center"/>
    </xf>
    <xf numFmtId="0" fontId="4" fillId="0" borderId="21" xfId="107" applyFont="1" applyBorder="1" applyAlignment="1">
      <alignment vertical="center"/>
    </xf>
    <xf numFmtId="0" fontId="4" fillId="0" borderId="24" xfId="107" applyFont="1" applyBorder="1" applyAlignment="1">
      <alignment vertical="center"/>
    </xf>
    <xf numFmtId="0" fontId="4" fillId="0" borderId="27" xfId="107" applyFont="1" applyBorder="1" applyAlignment="1">
      <alignment vertical="center"/>
    </xf>
    <xf numFmtId="0" fontId="4" fillId="0" borderId="0" xfId="107" applyFont="1" applyAlignment="1">
      <alignment vertical="center"/>
    </xf>
    <xf numFmtId="0" fontId="4" fillId="0" borderId="12" xfId="107" applyFont="1" applyBorder="1" applyAlignment="1">
      <alignment vertical="center"/>
    </xf>
    <xf numFmtId="0" fontId="13" fillId="0" borderId="27" xfId="107" applyFont="1" applyBorder="1" applyAlignment="1">
      <alignment vertical="center"/>
    </xf>
    <xf numFmtId="0" fontId="10" fillId="0" borderId="26" xfId="107" applyFont="1" applyBorder="1" applyAlignment="1">
      <alignment horizontal="center" vertical="center"/>
    </xf>
    <xf numFmtId="172" fontId="13" fillId="0" borderId="26" xfId="107" applyNumberFormat="1" applyFont="1" applyBorder="1" applyAlignment="1">
      <alignment horizontal="right" vertical="center"/>
    </xf>
    <xf numFmtId="212" fontId="13" fillId="0" borderId="26" xfId="107" applyNumberFormat="1" applyFont="1" applyBorder="1" applyAlignment="1">
      <alignment horizontal="right" vertical="center"/>
    </xf>
    <xf numFmtId="0" fontId="13" fillId="0" borderId="28" xfId="107" applyFont="1" applyBorder="1" applyAlignment="1">
      <alignment vertical="center"/>
    </xf>
    <xf numFmtId="0" fontId="42" fillId="0" borderId="17" xfId="107" applyFont="1" applyBorder="1" applyAlignment="1">
      <alignment vertical="center"/>
    </xf>
    <xf numFmtId="0" fontId="42" fillId="0" borderId="20" xfId="107" applyFont="1" applyBorder="1" applyAlignment="1">
      <alignment vertical="center"/>
    </xf>
    <xf numFmtId="0" fontId="130" fillId="0" borderId="16" xfId="107" applyFont="1" applyBorder="1" applyAlignment="1">
      <alignment vertical="center"/>
    </xf>
    <xf numFmtId="164" fontId="130" fillId="0" borderId="16" xfId="107" applyNumberFormat="1" applyFont="1" applyBorder="1" applyAlignment="1">
      <alignment vertical="center"/>
    </xf>
    <xf numFmtId="0" fontId="11" fillId="0" borderId="24" xfId="107" quotePrefix="1" applyFont="1" applyBorder="1" applyAlignment="1">
      <alignment vertical="center"/>
    </xf>
    <xf numFmtId="0" fontId="65" fillId="0" borderId="0" xfId="107" quotePrefix="1" applyFont="1" applyAlignment="1">
      <alignment vertical="center"/>
    </xf>
    <xf numFmtId="0" fontId="11" fillId="0" borderId="0" xfId="107" quotePrefix="1" applyFont="1" applyAlignment="1">
      <alignment vertical="center"/>
    </xf>
    <xf numFmtId="0" fontId="12" fillId="0" borderId="0" xfId="107" applyFont="1" applyAlignment="1">
      <alignment vertical="center"/>
    </xf>
    <xf numFmtId="0" fontId="10" fillId="0" borderId="0" xfId="107" applyFont="1" applyAlignment="1">
      <alignment vertical="center"/>
    </xf>
    <xf numFmtId="0" fontId="6" fillId="0" borderId="0" xfId="108" applyFont="1" applyAlignment="1">
      <alignment vertical="center"/>
    </xf>
    <xf numFmtId="0" fontId="13" fillId="0" borderId="0" xfId="108" applyFont="1"/>
    <xf numFmtId="0" fontId="26" fillId="0" borderId="36" xfId="108" applyFont="1" applyBorder="1" applyAlignment="1">
      <alignment horizontal="center" vertical="center"/>
    </xf>
    <xf numFmtId="0" fontId="26" fillId="0" borderId="34" xfId="108" applyFont="1" applyBorder="1" applyAlignment="1">
      <alignment horizontal="center" vertical="center"/>
    </xf>
    <xf numFmtId="0" fontId="26" fillId="0" borderId="14" xfId="108" applyFont="1" applyBorder="1" applyAlignment="1">
      <alignment horizontal="center" vertical="center"/>
    </xf>
    <xf numFmtId="0" fontId="26" fillId="0" borderId="15" xfId="108" applyFont="1" applyBorder="1" applyAlignment="1">
      <alignment horizontal="center" vertical="center"/>
    </xf>
    <xf numFmtId="0" fontId="26" fillId="0" borderId="0" xfId="108" applyFont="1" applyAlignment="1">
      <alignment horizontal="center"/>
    </xf>
    <xf numFmtId="0" fontId="26" fillId="0" borderId="29" xfId="108" applyFont="1" applyBorder="1" applyAlignment="1">
      <alignment horizontal="left" vertical="center"/>
    </xf>
    <xf numFmtId="0" fontId="26" fillId="0" borderId="5" xfId="108" applyFont="1" applyBorder="1" applyAlignment="1">
      <alignment horizontal="center"/>
    </xf>
    <xf numFmtId="0" fontId="26" fillId="0" borderId="23" xfId="108" applyFont="1" applyBorder="1" applyAlignment="1">
      <alignment horizontal="center"/>
    </xf>
    <xf numFmtId="0" fontId="13" fillId="0" borderId="27" xfId="108" applyFont="1" applyBorder="1" applyAlignment="1">
      <alignment horizontal="left" vertical="center" wrapText="1"/>
    </xf>
    <xf numFmtId="0" fontId="13" fillId="0" borderId="5" xfId="108" applyFont="1" applyBorder="1" applyAlignment="1">
      <alignment horizontal="center" vertical="center"/>
    </xf>
    <xf numFmtId="198" fontId="13" fillId="0" borderId="0" xfId="109" applyNumberFormat="1" applyFont="1" applyAlignment="1">
      <alignment vertical="center"/>
    </xf>
    <xf numFmtId="198" fontId="13" fillId="0" borderId="28" xfId="109" applyNumberFormat="1" applyFont="1" applyBorder="1" applyAlignment="1">
      <alignment vertical="center"/>
    </xf>
    <xf numFmtId="0" fontId="48" fillId="0" borderId="29" xfId="109" applyFont="1" applyBorder="1" applyAlignment="1">
      <alignment vertical="top" wrapText="1"/>
    </xf>
    <xf numFmtId="0" fontId="13" fillId="0" borderId="5" xfId="108" applyFont="1" applyBorder="1" applyAlignment="1">
      <alignment horizontal="center" vertical="top"/>
    </xf>
    <xf numFmtId="215" fontId="43" fillId="0" borderId="0" xfId="110" applyNumberFormat="1" applyFont="1" applyFill="1" applyBorder="1" applyAlignment="1">
      <alignment vertical="top"/>
    </xf>
    <xf numFmtId="215" fontId="43" fillId="0" borderId="28" xfId="110" applyNumberFormat="1" applyFont="1" applyFill="1" applyBorder="1" applyAlignment="1">
      <alignment vertical="top"/>
    </xf>
    <xf numFmtId="0" fontId="13" fillId="0" borderId="27" xfId="108" applyFont="1" applyBorder="1" applyAlignment="1">
      <alignment vertical="center" wrapText="1"/>
    </xf>
    <xf numFmtId="262" fontId="13" fillId="0" borderId="0" xfId="110" applyNumberFormat="1" applyFont="1" applyFill="1" applyBorder="1" applyAlignment="1">
      <alignment vertical="center"/>
    </xf>
    <xf numFmtId="49" fontId="13" fillId="0" borderId="0" xfId="110" applyNumberFormat="1" applyFont="1" applyFill="1" applyBorder="1" applyAlignment="1">
      <alignment horizontal="right" vertical="center"/>
    </xf>
    <xf numFmtId="262" fontId="13" fillId="0" borderId="0" xfId="111" applyNumberFormat="1" applyFont="1" applyFill="1" applyBorder="1" applyAlignment="1">
      <alignment horizontal="right" vertical="center"/>
    </xf>
    <xf numFmtId="0" fontId="13" fillId="0" borderId="0" xfId="111" applyNumberFormat="1" applyFont="1" applyFill="1" applyBorder="1" applyAlignment="1">
      <alignment horizontal="right" vertical="center"/>
    </xf>
    <xf numFmtId="0" fontId="13" fillId="0" borderId="28" xfId="111" applyNumberFormat="1" applyFont="1" applyFill="1" applyBorder="1" applyAlignment="1">
      <alignment horizontal="right" vertical="center"/>
    </xf>
    <xf numFmtId="49" fontId="13" fillId="0" borderId="0" xfId="108" applyNumberFormat="1" applyFont="1"/>
    <xf numFmtId="215" fontId="13" fillId="0" borderId="0" xfId="110" applyNumberFormat="1" applyFont="1" applyFill="1" applyBorder="1" applyAlignment="1">
      <alignment vertical="center"/>
    </xf>
    <xf numFmtId="215" fontId="13" fillId="0" borderId="28" xfId="110" applyNumberFormat="1" applyFont="1" applyFill="1" applyBorder="1" applyAlignment="1">
      <alignment vertical="center"/>
    </xf>
    <xf numFmtId="0" fontId="4" fillId="0" borderId="0" xfId="109" applyFont="1" applyAlignment="1">
      <alignment horizontal="center" vertical="center"/>
    </xf>
    <xf numFmtId="215" fontId="4" fillId="0" borderId="0" xfId="109" applyNumberFormat="1" applyFont="1" applyAlignment="1">
      <alignment vertical="center"/>
    </xf>
    <xf numFmtId="0" fontId="13" fillId="0" borderId="29" xfId="108" applyFont="1" applyBorder="1" applyAlignment="1">
      <alignment vertical="center"/>
    </xf>
    <xf numFmtId="0" fontId="139" fillId="0" borderId="5" xfId="108" applyFont="1" applyBorder="1" applyAlignment="1">
      <alignment horizontal="center" vertical="center" wrapText="1"/>
    </xf>
    <xf numFmtId="197" fontId="13" fillId="0" borderId="0" xfId="110" applyNumberFormat="1" applyFont="1" applyFill="1" applyBorder="1" applyAlignment="1">
      <alignment vertical="center"/>
    </xf>
    <xf numFmtId="197" fontId="13" fillId="0" borderId="28" xfId="110" applyNumberFormat="1" applyFont="1" applyFill="1" applyBorder="1" applyAlignment="1">
      <alignment vertical="center"/>
    </xf>
    <xf numFmtId="0" fontId="13" fillId="0" borderId="29" xfId="108" applyFont="1" applyBorder="1" applyAlignment="1">
      <alignment horizontal="left" vertical="center" wrapText="1"/>
    </xf>
    <xf numFmtId="197" fontId="13" fillId="0" borderId="0" xfId="112" applyFont="1" applyFill="1" applyBorder="1" applyAlignment="1">
      <alignment vertical="center"/>
    </xf>
    <xf numFmtId="197" fontId="13" fillId="0" borderId="28" xfId="112" applyFont="1" applyFill="1" applyBorder="1" applyAlignment="1">
      <alignment vertical="center"/>
    </xf>
    <xf numFmtId="198" fontId="13" fillId="0" borderId="0" xfId="112" applyNumberFormat="1" applyFont="1" applyFill="1" applyBorder="1" applyAlignment="1">
      <alignment vertical="center"/>
    </xf>
    <xf numFmtId="198" fontId="13" fillId="0" borderId="28" xfId="112" applyNumberFormat="1" applyFont="1" applyFill="1" applyBorder="1" applyAlignment="1">
      <alignment vertical="center"/>
    </xf>
    <xf numFmtId="215" fontId="48" fillId="0" borderId="0" xfId="112" applyNumberFormat="1" applyFont="1" applyFill="1" applyBorder="1" applyAlignment="1">
      <alignment vertical="top"/>
    </xf>
    <xf numFmtId="215" fontId="48" fillId="0" borderId="28" xfId="112" applyNumberFormat="1" applyFont="1" applyFill="1" applyBorder="1" applyAlignment="1">
      <alignment vertical="top"/>
    </xf>
    <xf numFmtId="0" fontId="10" fillId="0" borderId="5" xfId="109" applyFont="1" applyBorder="1" applyAlignment="1">
      <alignment horizontal="center" vertical="top"/>
    </xf>
    <xf numFmtId="177" fontId="48" fillId="0" borderId="0" xfId="109" applyNumberFormat="1" applyFont="1" applyAlignment="1">
      <alignment vertical="top"/>
    </xf>
    <xf numFmtId="177" fontId="48" fillId="0" borderId="28" xfId="109" applyNumberFormat="1" applyFont="1" applyBorder="1" applyAlignment="1">
      <alignment vertical="top"/>
    </xf>
    <xf numFmtId="198" fontId="13" fillId="0" borderId="163" xfId="112" applyNumberFormat="1" applyFont="1" applyFill="1" applyBorder="1" applyAlignment="1">
      <alignment vertical="center"/>
    </xf>
    <xf numFmtId="0" fontId="26" fillId="0" borderId="164" xfId="108" applyFont="1" applyBorder="1" applyAlignment="1">
      <alignment horizontal="left" vertical="center" wrapText="1"/>
    </xf>
    <xf numFmtId="0" fontId="13" fillId="0" borderId="165" xfId="108" applyFont="1" applyBorder="1" applyAlignment="1">
      <alignment horizontal="center" vertical="center"/>
    </xf>
    <xf numFmtId="198" fontId="13" fillId="0" borderId="166" xfId="112" applyNumberFormat="1" applyFont="1" applyFill="1" applyBorder="1" applyAlignment="1">
      <alignment vertical="center"/>
    </xf>
    <xf numFmtId="263" fontId="13" fillId="0" borderId="5" xfId="113" applyFont="1" applyBorder="1" applyAlignment="1">
      <alignment horizontal="center" vertical="center"/>
    </xf>
    <xf numFmtId="198" fontId="13" fillId="0" borderId="0" xfId="108" applyNumberFormat="1" applyFont="1"/>
    <xf numFmtId="43" fontId="13" fillId="0" borderId="0" xfId="108" applyNumberFormat="1" applyFont="1"/>
    <xf numFmtId="0" fontId="13" fillId="0" borderId="33" xfId="108" applyFont="1" applyBorder="1" applyAlignment="1">
      <alignment horizontal="left" vertical="center" wrapText="1"/>
    </xf>
    <xf numFmtId="263" fontId="13" fillId="0" borderId="18" xfId="113" applyFont="1" applyBorder="1" applyAlignment="1">
      <alignment horizontal="center" vertical="center"/>
    </xf>
    <xf numFmtId="198" fontId="13" fillId="0" borderId="20" xfId="112" applyNumberFormat="1" applyFont="1" applyFill="1" applyBorder="1" applyAlignment="1">
      <alignment vertical="center"/>
    </xf>
    <xf numFmtId="198" fontId="13" fillId="0" borderId="19" xfId="112" applyNumberFormat="1" applyFont="1" applyFill="1" applyBorder="1" applyAlignment="1">
      <alignment vertical="center"/>
    </xf>
    <xf numFmtId="0" fontId="13" fillId="0" borderId="0" xfId="108" applyFont="1" applyAlignment="1">
      <alignment horizontal="left" vertical="center" wrapText="1"/>
    </xf>
    <xf numFmtId="263" fontId="13" fillId="0" borderId="0" xfId="113" applyFont="1" applyAlignment="1">
      <alignment horizontal="center" vertical="center"/>
    </xf>
    <xf numFmtId="0" fontId="15" fillId="0" borderId="0" xfId="108" applyFont="1" applyAlignment="1">
      <alignment horizontal="left" vertical="center"/>
    </xf>
    <xf numFmtId="1" fontId="13" fillId="0" borderId="0" xfId="108" applyNumberFormat="1" applyFont="1"/>
    <xf numFmtId="1" fontId="13" fillId="0" borderId="0" xfId="109" applyNumberFormat="1" applyFont="1"/>
    <xf numFmtId="0" fontId="13" fillId="0" borderId="0" xfId="109" applyFont="1"/>
    <xf numFmtId="0" fontId="9" fillId="0" borderId="0" xfId="114" applyFont="1" applyAlignment="1">
      <alignment vertical="center"/>
    </xf>
    <xf numFmtId="0" fontId="4" fillId="0" borderId="0" xfId="114" applyFont="1"/>
    <xf numFmtId="0" fontId="53" fillId="0" borderId="0" xfId="114" applyFont="1"/>
    <xf numFmtId="0" fontId="140" fillId="0" borderId="0" xfId="114" applyFont="1" applyAlignment="1">
      <alignment horizontal="right"/>
    </xf>
    <xf numFmtId="0" fontId="6" fillId="0" borderId="0" xfId="114" applyFont="1" applyAlignment="1">
      <alignment horizontal="center"/>
    </xf>
    <xf numFmtId="0" fontId="140" fillId="0" borderId="178" xfId="114" applyFont="1" applyBorder="1" applyAlignment="1">
      <alignment horizontal="center"/>
    </xf>
    <xf numFmtId="0" fontId="140" fillId="0" borderId="0" xfId="114" applyFont="1" applyAlignment="1">
      <alignment horizontal="center"/>
    </xf>
    <xf numFmtId="0" fontId="140" fillId="0" borderId="175" xfId="114" applyFont="1" applyBorder="1" applyAlignment="1">
      <alignment horizontal="center" vertical="center"/>
    </xf>
    <xf numFmtId="0" fontId="140" fillId="0" borderId="4" xfId="114" applyFont="1" applyBorder="1" applyAlignment="1">
      <alignment horizontal="center" vertical="center"/>
    </xf>
    <xf numFmtId="0" fontId="53" fillId="0" borderId="4" xfId="115" applyFont="1" applyBorder="1"/>
    <xf numFmtId="0" fontId="140" fillId="0" borderId="29" xfId="114" applyFont="1" applyBorder="1" applyAlignment="1">
      <alignment horizontal="center" vertical="center"/>
    </xf>
    <xf numFmtId="0" fontId="140" fillId="0" borderId="8" xfId="114" applyFont="1" applyBorder="1" applyAlignment="1">
      <alignment horizontal="center" vertical="center"/>
    </xf>
    <xf numFmtId="0" fontId="140" fillId="0" borderId="184" xfId="114" applyFont="1" applyBorder="1" applyAlignment="1">
      <alignment horizontal="center" vertical="center"/>
    </xf>
    <xf numFmtId="0" fontId="140" fillId="0" borderId="2" xfId="114" applyFont="1" applyBorder="1" applyAlignment="1">
      <alignment horizontal="center" vertical="center"/>
    </xf>
    <xf numFmtId="0" fontId="140" fillId="0" borderId="185" xfId="114" applyFont="1" applyBorder="1" applyAlignment="1">
      <alignment horizontal="center" vertical="center"/>
    </xf>
    <xf numFmtId="0" fontId="140" fillId="0" borderId="0" xfId="114" applyFont="1" applyAlignment="1">
      <alignment horizontal="center" vertical="center"/>
    </xf>
    <xf numFmtId="0" fontId="140" fillId="0" borderId="157" xfId="114" applyFont="1" applyBorder="1" applyAlignment="1">
      <alignment horizontal="center" vertical="center"/>
    </xf>
    <xf numFmtId="0" fontId="140" fillId="0" borderId="28" xfId="114" applyFont="1" applyBorder="1" applyAlignment="1">
      <alignment horizontal="center" vertical="center"/>
    </xf>
    <xf numFmtId="0" fontId="53" fillId="0" borderId="29" xfId="114" applyFont="1" applyBorder="1" applyAlignment="1">
      <alignment vertical="center"/>
    </xf>
    <xf numFmtId="198" fontId="53" fillId="0" borderId="0" xfId="116" applyNumberFormat="1" applyFont="1" applyFill="1" applyBorder="1" applyAlignment="1">
      <alignment vertical="center"/>
    </xf>
    <xf numFmtId="198" fontId="53" fillId="0" borderId="178" xfId="116" applyNumberFormat="1" applyFont="1" applyFill="1" applyBorder="1" applyAlignment="1">
      <alignment vertical="center"/>
    </xf>
    <xf numFmtId="198" fontId="53" fillId="0" borderId="179" xfId="116" applyNumberFormat="1" applyFont="1" applyFill="1" applyBorder="1" applyAlignment="1">
      <alignment vertical="center"/>
    </xf>
    <xf numFmtId="198" fontId="142" fillId="0" borderId="0" xfId="116" applyNumberFormat="1" applyFont="1" applyFill="1" applyBorder="1" applyAlignment="1">
      <alignment vertical="center"/>
    </xf>
    <xf numFmtId="198" fontId="53" fillId="0" borderId="157" xfId="116" applyNumberFormat="1" applyFont="1" applyFill="1" applyBorder="1" applyAlignment="1">
      <alignment vertical="center"/>
    </xf>
    <xf numFmtId="198" fontId="140" fillId="0" borderId="28" xfId="116" applyNumberFormat="1" applyFont="1" applyFill="1" applyBorder="1" applyAlignment="1">
      <alignment vertical="center"/>
    </xf>
    <xf numFmtId="198" fontId="142" fillId="0" borderId="178" xfId="116" applyNumberFormat="1" applyFont="1" applyFill="1" applyBorder="1" applyAlignment="1">
      <alignment vertical="center"/>
    </xf>
    <xf numFmtId="0" fontId="53" fillId="0" borderId="50" xfId="114" applyFont="1" applyBorder="1" applyAlignment="1">
      <alignment vertical="center"/>
    </xf>
    <xf numFmtId="0" fontId="140" fillId="0" borderId="75" xfId="114" applyFont="1" applyBorder="1" applyAlignment="1">
      <alignment vertical="center" wrapText="1"/>
    </xf>
    <xf numFmtId="198" fontId="140" fillId="0" borderId="10" xfId="116" applyNumberFormat="1" applyFont="1" applyFill="1" applyBorder="1" applyAlignment="1">
      <alignment vertical="center"/>
    </xf>
    <xf numFmtId="198" fontId="140" fillId="0" borderId="151" xfId="116" applyNumberFormat="1" applyFont="1" applyFill="1" applyBorder="1" applyAlignment="1">
      <alignment vertical="center"/>
    </xf>
    <xf numFmtId="198" fontId="140" fillId="0" borderId="174" xfId="116" applyNumberFormat="1" applyFont="1" applyFill="1" applyBorder="1" applyAlignment="1">
      <alignment vertical="center"/>
    </xf>
    <xf numFmtId="198" fontId="140" fillId="0" borderId="150" xfId="116" applyNumberFormat="1" applyFont="1" applyFill="1" applyBorder="1" applyAlignment="1">
      <alignment vertical="center"/>
    </xf>
    <xf numFmtId="198" fontId="140" fillId="0" borderId="76" xfId="116" applyNumberFormat="1" applyFont="1" applyFill="1" applyBorder="1" applyAlignment="1">
      <alignment vertical="center"/>
    </xf>
    <xf numFmtId="0" fontId="6" fillId="0" borderId="0" xfId="114" applyFont="1"/>
    <xf numFmtId="0" fontId="53" fillId="0" borderId="29" xfId="114" applyFont="1" applyBorder="1" applyAlignment="1">
      <alignment vertical="center" wrapText="1"/>
    </xf>
    <xf numFmtId="0" fontId="4" fillId="0" borderId="0" xfId="115"/>
    <xf numFmtId="0" fontId="140" fillId="0" borderId="75" xfId="114" applyFont="1" applyBorder="1" applyAlignment="1">
      <alignment vertical="center"/>
    </xf>
    <xf numFmtId="0" fontId="90" fillId="0" borderId="0" xfId="117" applyFont="1"/>
    <xf numFmtId="0" fontId="53" fillId="0" borderId="33" xfId="114" applyFont="1" applyBorder="1" applyAlignment="1">
      <alignment vertical="center"/>
    </xf>
    <xf numFmtId="198" fontId="53" fillId="0" borderId="20" xfId="116" applyNumberFormat="1" applyFont="1" applyFill="1" applyBorder="1" applyAlignment="1">
      <alignment vertical="center"/>
    </xf>
    <xf numFmtId="198" fontId="53" fillId="0" borderId="186" xfId="116" applyNumberFormat="1" applyFont="1" applyFill="1" applyBorder="1" applyAlignment="1">
      <alignment vertical="center"/>
    </xf>
    <xf numFmtId="264" fontId="142" fillId="0" borderId="20" xfId="116" applyNumberFormat="1" applyFont="1" applyFill="1" applyBorder="1" applyAlignment="1">
      <alignment vertical="center"/>
    </xf>
    <xf numFmtId="198" fontId="142" fillId="0" borderId="20" xfId="116" applyNumberFormat="1" applyFont="1" applyFill="1" applyBorder="1" applyAlignment="1">
      <alignment vertical="center"/>
    </xf>
    <xf numFmtId="198" fontId="53" fillId="0" borderId="187" xfId="116" applyNumberFormat="1" applyFont="1" applyFill="1" applyBorder="1" applyAlignment="1">
      <alignment vertical="center"/>
    </xf>
    <xf numFmtId="198" fontId="53" fillId="0" borderId="188" xfId="116" applyNumberFormat="1" applyFont="1" applyFill="1" applyBorder="1" applyAlignment="1">
      <alignment vertical="center"/>
    </xf>
    <xf numFmtId="198" fontId="140" fillId="0" borderId="19" xfId="116" applyNumberFormat="1" applyFont="1" applyFill="1" applyBorder="1" applyAlignment="1">
      <alignment vertical="center"/>
    </xf>
    <xf numFmtId="0" fontId="142" fillId="0" borderId="0" xfId="114" applyFont="1"/>
    <xf numFmtId="0" fontId="9" fillId="0" borderId="0" xfId="109" applyFont="1"/>
    <xf numFmtId="0" fontId="3" fillId="0" borderId="0" xfId="109" applyFont="1"/>
    <xf numFmtId="265" fontId="13" fillId="0" borderId="0" xfId="109" applyNumberFormat="1" applyFont="1"/>
    <xf numFmtId="0" fontId="13" fillId="0" borderId="21" xfId="109" applyFont="1" applyBorder="1"/>
    <xf numFmtId="0" fontId="13" fillId="0" borderId="24" xfId="109" applyFont="1" applyBorder="1"/>
    <xf numFmtId="0" fontId="26" fillId="0" borderId="40" xfId="109" applyFont="1" applyBorder="1" applyAlignment="1">
      <alignment horizontal="center" vertical="center"/>
    </xf>
    <xf numFmtId="0" fontId="26" fillId="0" borderId="71" xfId="109" applyFont="1" applyBorder="1" applyAlignment="1">
      <alignment horizontal="center" vertical="center"/>
    </xf>
    <xf numFmtId="0" fontId="26" fillId="0" borderId="62" xfId="109" applyFont="1" applyBorder="1" applyAlignment="1">
      <alignment horizontal="center"/>
    </xf>
    <xf numFmtId="0" fontId="26" fillId="0" borderId="78" xfId="108" applyFont="1" applyBorder="1" applyAlignment="1">
      <alignment horizontal="center" vertical="center"/>
    </xf>
    <xf numFmtId="0" fontId="26" fillId="0" borderId="60" xfId="108" applyFont="1" applyBorder="1" applyAlignment="1">
      <alignment horizontal="center" vertical="center"/>
    </xf>
    <xf numFmtId="0" fontId="9" fillId="0" borderId="27" xfId="109" applyFont="1" applyBorder="1" applyAlignment="1">
      <alignment horizontal="left"/>
    </xf>
    <xf numFmtId="0" fontId="9" fillId="0" borderId="0" xfId="109" applyFont="1" applyAlignment="1">
      <alignment horizontal="left"/>
    </xf>
    <xf numFmtId="0" fontId="26" fillId="0" borderId="0" xfId="109" applyFont="1" applyAlignment="1">
      <alignment horizontal="left"/>
    </xf>
    <xf numFmtId="0" fontId="26" fillId="0" borderId="0" xfId="109" applyFont="1" applyAlignment="1">
      <alignment horizontal="center"/>
    </xf>
    <xf numFmtId="265" fontId="26" fillId="0" borderId="0" xfId="109" applyNumberFormat="1" applyFont="1" applyAlignment="1">
      <alignment horizontal="center"/>
    </xf>
    <xf numFmtId="0" fontId="26" fillId="0" borderId="41" xfId="109" applyFont="1" applyBorder="1" applyAlignment="1">
      <alignment horizontal="center"/>
    </xf>
    <xf numFmtId="0" fontId="13" fillId="0" borderId="41" xfId="109" applyFont="1" applyBorder="1" applyAlignment="1">
      <alignment horizontal="center"/>
    </xf>
    <xf numFmtId="177" fontId="26" fillId="0" borderId="1" xfId="109" applyNumberFormat="1" applyFont="1" applyBorder="1" applyAlignment="1">
      <alignment horizontal="center"/>
    </xf>
    <xf numFmtId="177" fontId="26" fillId="0" borderId="5" xfId="109" applyNumberFormat="1" applyFont="1" applyBorder="1" applyAlignment="1">
      <alignment horizontal="center"/>
    </xf>
    <xf numFmtId="177" fontId="26" fillId="0" borderId="0" xfId="109" applyNumberFormat="1" applyFont="1" applyAlignment="1">
      <alignment horizontal="center"/>
    </xf>
    <xf numFmtId="177" fontId="26" fillId="0" borderId="28" xfId="109" applyNumberFormat="1" applyFont="1" applyBorder="1" applyAlignment="1">
      <alignment horizontal="center"/>
    </xf>
    <xf numFmtId="0" fontId="13" fillId="0" borderId="27" xfId="109" applyFont="1" applyBorder="1"/>
    <xf numFmtId="0" fontId="10" fillId="0" borderId="0" xfId="109" applyFont="1" applyAlignment="1">
      <alignment horizontal="left"/>
    </xf>
    <xf numFmtId="0" fontId="13" fillId="0" borderId="0" xfId="109" applyFont="1" applyAlignment="1">
      <alignment horizontal="left"/>
    </xf>
    <xf numFmtId="0" fontId="13" fillId="0" borderId="0" xfId="109" applyFont="1" applyAlignment="1">
      <alignment horizontal="center"/>
    </xf>
    <xf numFmtId="265" fontId="13" fillId="0" borderId="5" xfId="109" applyNumberFormat="1" applyFont="1" applyBorder="1"/>
    <xf numFmtId="265" fontId="13" fillId="0" borderId="28" xfId="109" applyNumberFormat="1" applyFont="1" applyBorder="1"/>
    <xf numFmtId="4" fontId="13" fillId="0" borderId="0" xfId="109" applyNumberFormat="1" applyFont="1"/>
    <xf numFmtId="0" fontId="13" fillId="0" borderId="5" xfId="109" applyFont="1" applyBorder="1" applyAlignment="1">
      <alignment horizontal="center"/>
    </xf>
    <xf numFmtId="196" fontId="13" fillId="0" borderId="0" xfId="109" applyNumberFormat="1" applyFont="1"/>
    <xf numFmtId="0" fontId="9" fillId="0" borderId="27" xfId="109" applyFont="1" applyBorder="1" applyAlignment="1">
      <alignment horizontal="left" vertical="center"/>
    </xf>
    <xf numFmtId="0" fontId="9" fillId="0" borderId="0" xfId="109" applyFont="1" applyAlignment="1">
      <alignment horizontal="left" vertical="center"/>
    </xf>
    <xf numFmtId="0" fontId="26" fillId="0" borderId="0" xfId="109" applyFont="1" applyAlignment="1">
      <alignment horizontal="left" vertical="center"/>
    </xf>
    <xf numFmtId="0" fontId="26" fillId="0" borderId="0" xfId="109" applyFont="1" applyAlignment="1">
      <alignment horizontal="center" vertical="center"/>
    </xf>
    <xf numFmtId="0" fontId="26" fillId="0" borderId="41" xfId="109" applyFont="1" applyBorder="1" applyAlignment="1">
      <alignment horizontal="center" vertical="center"/>
    </xf>
    <xf numFmtId="0" fontId="13" fillId="0" borderId="41" xfId="109" applyFont="1" applyBorder="1" applyAlignment="1">
      <alignment horizontal="center" vertical="center"/>
    </xf>
    <xf numFmtId="188" fontId="26" fillId="0" borderId="5" xfId="109" applyNumberFormat="1" applyFont="1" applyBorder="1" applyAlignment="1">
      <alignment vertical="center"/>
    </xf>
    <xf numFmtId="188" fontId="26" fillId="0" borderId="0" xfId="109" applyNumberFormat="1" applyFont="1" applyAlignment="1">
      <alignment vertical="center"/>
    </xf>
    <xf numFmtId="188" fontId="26" fillId="0" borderId="28" xfId="109" applyNumberFormat="1" applyFont="1" applyBorder="1" applyAlignment="1">
      <alignment vertical="center"/>
    </xf>
    <xf numFmtId="188" fontId="13" fillId="0" borderId="5" xfId="109" applyNumberFormat="1" applyFont="1" applyBorder="1"/>
    <xf numFmtId="188" fontId="13" fillId="0" borderId="0" xfId="109" applyNumberFormat="1" applyFont="1"/>
    <xf numFmtId="188" fontId="13" fillId="0" borderId="28" xfId="109" applyNumberFormat="1" applyFont="1" applyBorder="1"/>
    <xf numFmtId="0" fontId="13" fillId="0" borderId="0" xfId="109" applyFont="1" applyAlignment="1">
      <alignment horizontal="left" vertical="top" wrapText="1"/>
    </xf>
    <xf numFmtId="0" fontId="38" fillId="0" borderId="0" xfId="109" applyFont="1" applyAlignment="1">
      <alignment horizontal="left" vertical="top"/>
    </xf>
    <xf numFmtId="0" fontId="92" fillId="0" borderId="0" xfId="109" applyFont="1" applyAlignment="1">
      <alignment horizontal="left"/>
    </xf>
    <xf numFmtId="0" fontId="13" fillId="0" borderId="17" xfId="109" applyFont="1" applyBorder="1"/>
    <xf numFmtId="0" fontId="48" fillId="0" borderId="20" xfId="109" applyFont="1" applyBorder="1" applyAlignment="1">
      <alignment horizontal="left"/>
    </xf>
    <xf numFmtId="0" fontId="48" fillId="0" borderId="20" xfId="109" applyFont="1" applyBorder="1"/>
    <xf numFmtId="0" fontId="48" fillId="0" borderId="20" xfId="109" applyFont="1" applyBorder="1" applyAlignment="1">
      <alignment horizontal="center"/>
    </xf>
    <xf numFmtId="0" fontId="13" fillId="0" borderId="20" xfId="109" applyFont="1" applyBorder="1"/>
    <xf numFmtId="0" fontId="48" fillId="0" borderId="35" xfId="109" applyFont="1" applyBorder="1" applyAlignment="1">
      <alignment horizontal="center"/>
    </xf>
    <xf numFmtId="0" fontId="48" fillId="0" borderId="18" xfId="109" applyFont="1" applyBorder="1" applyAlignment="1">
      <alignment horizontal="center"/>
    </xf>
    <xf numFmtId="188" fontId="48" fillId="0" borderId="18" xfId="109" applyNumberFormat="1" applyFont="1" applyBorder="1"/>
    <xf numFmtId="188" fontId="48" fillId="0" borderId="19" xfId="109" applyNumberFormat="1" applyFont="1" applyBorder="1"/>
    <xf numFmtId="0" fontId="13" fillId="0" borderId="0" xfId="108" applyFont="1" applyAlignment="1">
      <alignment horizontal="left" vertical="center"/>
    </xf>
    <xf numFmtId="0" fontId="48" fillId="0" borderId="0" xfId="109" applyFont="1" applyAlignment="1">
      <alignment horizontal="left"/>
    </xf>
    <xf numFmtId="0" fontId="48" fillId="0" borderId="0" xfId="109" applyFont="1"/>
    <xf numFmtId="0" fontId="48" fillId="0" borderId="0" xfId="109" applyFont="1" applyAlignment="1">
      <alignment horizontal="center"/>
    </xf>
    <xf numFmtId="188" fontId="48" fillId="0" borderId="0" xfId="109" applyNumberFormat="1" applyFont="1"/>
    <xf numFmtId="0" fontId="11" fillId="0" borderId="0" xfId="109" applyFont="1" applyAlignment="1">
      <alignment vertical="center"/>
    </xf>
    <xf numFmtId="0" fontId="11" fillId="0" borderId="0" xfId="109" applyFont="1"/>
    <xf numFmtId="0" fontId="43" fillId="0" borderId="0" xfId="109" applyFont="1"/>
    <xf numFmtId="0" fontId="11" fillId="0" borderId="0" xfId="108" applyFont="1" applyAlignment="1">
      <alignment horizontal="left" vertical="center" wrapText="1"/>
    </xf>
    <xf numFmtId="188" fontId="12" fillId="0" borderId="0" xfId="109" applyNumberFormat="1" applyFont="1"/>
    <xf numFmtId="0" fontId="12" fillId="0" borderId="0" xfId="109" applyFont="1"/>
    <xf numFmtId="0" fontId="4" fillId="0" borderId="0" xfId="109" applyFont="1" applyAlignment="1">
      <alignment horizontal="center"/>
    </xf>
    <xf numFmtId="165" fontId="48" fillId="0" borderId="0" xfId="109" applyNumberFormat="1" applyFont="1"/>
    <xf numFmtId="0" fontId="13" fillId="0" borderId="24" xfId="109" applyFont="1" applyBorder="1" applyAlignment="1">
      <alignment horizontal="centerContinuous"/>
    </xf>
    <xf numFmtId="0" fontId="13" fillId="0" borderId="40" xfId="109" applyFont="1" applyBorder="1" applyAlignment="1">
      <alignment horizontal="centerContinuous"/>
    </xf>
    <xf numFmtId="0" fontId="13" fillId="0" borderId="64" xfId="109" applyFont="1" applyBorder="1" applyAlignment="1">
      <alignment horizontal="centerContinuous"/>
    </xf>
    <xf numFmtId="0" fontId="13" fillId="0" borderId="32" xfId="109" applyFont="1" applyBorder="1" applyAlignment="1">
      <alignment horizontal="centerContinuous"/>
    </xf>
    <xf numFmtId="0" fontId="13" fillId="0" borderId="4" xfId="109" applyFont="1" applyBorder="1" applyAlignment="1">
      <alignment horizontal="centerContinuous" vertical="top"/>
    </xf>
    <xf numFmtId="0" fontId="13" fillId="0" borderId="58" xfId="109" applyFont="1" applyBorder="1" applyAlignment="1">
      <alignment horizontal="centerContinuous" vertical="top"/>
    </xf>
    <xf numFmtId="0" fontId="13" fillId="0" borderId="6" xfId="109" applyFont="1" applyBorder="1" applyAlignment="1">
      <alignment horizontal="centerContinuous" vertical="top"/>
    </xf>
    <xf numFmtId="0" fontId="13" fillId="0" borderId="51" xfId="109" applyFont="1" applyBorder="1" applyAlignment="1">
      <alignment horizontal="centerContinuous" vertical="top"/>
    </xf>
    <xf numFmtId="0" fontId="13" fillId="0" borderId="58" xfId="109" applyFont="1" applyBorder="1" applyAlignment="1">
      <alignment horizontal="center"/>
    </xf>
    <xf numFmtId="0" fontId="13" fillId="0" borderId="6" xfId="109" applyFont="1" applyBorder="1" applyAlignment="1">
      <alignment horizontal="center"/>
    </xf>
    <xf numFmtId="0" fontId="13" fillId="0" borderId="76" xfId="109" applyFont="1" applyBorder="1" applyAlignment="1">
      <alignment horizontal="center"/>
    </xf>
    <xf numFmtId="0" fontId="13" fillId="0" borderId="41" xfId="109" applyFont="1" applyBorder="1"/>
    <xf numFmtId="179" fontId="13" fillId="0" borderId="41" xfId="109" applyNumberFormat="1" applyFont="1" applyBorder="1" applyAlignment="1">
      <alignment horizontal="right"/>
    </xf>
    <xf numFmtId="266" fontId="13" fillId="0" borderId="5" xfId="118" applyNumberFormat="1" applyFont="1" applyFill="1" applyBorder="1" applyAlignment="1"/>
    <xf numFmtId="166" fontId="13" fillId="0" borderId="5" xfId="110" applyNumberFormat="1" applyFont="1" applyFill="1" applyBorder="1" applyAlignment="1"/>
    <xf numFmtId="267" fontId="13" fillId="0" borderId="8" xfId="109" applyNumberFormat="1" applyFont="1" applyBorder="1" applyAlignment="1">
      <alignment horizontal="right"/>
    </xf>
    <xf numFmtId="267" fontId="13" fillId="0" borderId="31" xfId="109" applyNumberFormat="1" applyFont="1" applyBorder="1" applyAlignment="1">
      <alignment horizontal="right"/>
    </xf>
    <xf numFmtId="166" fontId="13" fillId="0" borderId="5" xfId="110" applyNumberFormat="1" applyFont="1" applyFill="1" applyBorder="1"/>
    <xf numFmtId="0" fontId="48" fillId="0" borderId="29" xfId="109" applyFont="1" applyBorder="1" applyAlignment="1">
      <alignment horizontal="left" indent="1"/>
    </xf>
    <xf numFmtId="179" fontId="48" fillId="0" borderId="41" xfId="109" applyNumberFormat="1" applyFont="1" applyBorder="1" applyAlignment="1">
      <alignment horizontal="right"/>
    </xf>
    <xf numFmtId="266" fontId="48" fillId="0" borderId="5" xfId="118" applyNumberFormat="1" applyFont="1" applyFill="1" applyBorder="1" applyAlignment="1">
      <alignment horizontal="right"/>
    </xf>
    <xf numFmtId="166" fontId="13" fillId="0" borderId="3" xfId="109" applyNumberFormat="1" applyFont="1" applyBorder="1"/>
    <xf numFmtId="267" fontId="13" fillId="0" borderId="6" xfId="109" applyNumberFormat="1" applyFont="1" applyBorder="1" applyAlignment="1">
      <alignment horizontal="right"/>
    </xf>
    <xf numFmtId="267" fontId="13" fillId="0" borderId="51" xfId="109" applyNumberFormat="1" applyFont="1" applyBorder="1" applyAlignment="1">
      <alignment horizontal="right"/>
    </xf>
    <xf numFmtId="0" fontId="26" fillId="0" borderId="53" xfId="109" applyFont="1" applyBorder="1"/>
    <xf numFmtId="0" fontId="13" fillId="0" borderId="54" xfId="109" applyFont="1" applyBorder="1"/>
    <xf numFmtId="0" fontId="13" fillId="0" borderId="70" xfId="109" applyFont="1" applyBorder="1"/>
    <xf numFmtId="179" fontId="26" fillId="0" borderId="70" xfId="109" applyNumberFormat="1" applyFont="1" applyBorder="1" applyAlignment="1">
      <alignment horizontal="right"/>
    </xf>
    <xf numFmtId="266" fontId="26" fillId="0" borderId="70" xfId="118" applyNumberFormat="1" applyFont="1" applyFill="1" applyBorder="1"/>
    <xf numFmtId="166" fontId="26" fillId="0" borderId="68" xfId="109" applyNumberFormat="1" applyFont="1" applyBorder="1"/>
    <xf numFmtId="267" fontId="26" fillId="0" borderId="80" xfId="109" applyNumberFormat="1" applyFont="1" applyBorder="1"/>
    <xf numFmtId="267" fontId="26" fillId="0" borderId="69" xfId="109" applyNumberFormat="1" applyFont="1" applyBorder="1"/>
    <xf numFmtId="0" fontId="12" fillId="0" borderId="0" xfId="109" applyFont="1" applyAlignment="1">
      <alignment vertical="center"/>
    </xf>
    <xf numFmtId="179" fontId="12" fillId="0" borderId="0" xfId="109" applyNumberFormat="1" applyFont="1"/>
    <xf numFmtId="183" fontId="13" fillId="0" borderId="0" xfId="109" applyNumberFormat="1" applyFont="1"/>
    <xf numFmtId="197" fontId="13" fillId="0" borderId="0" xfId="109" applyNumberFormat="1" applyFont="1"/>
    <xf numFmtId="179" fontId="29" fillId="0" borderId="0" xfId="109" applyNumberFormat="1" applyFont="1"/>
    <xf numFmtId="180" fontId="29" fillId="0" borderId="0" xfId="109" applyNumberFormat="1" applyFont="1"/>
    <xf numFmtId="268" fontId="29" fillId="0" borderId="0" xfId="109" applyNumberFormat="1" applyFont="1"/>
    <xf numFmtId="215" fontId="13" fillId="0" borderId="0" xfId="109" applyNumberFormat="1" applyFont="1"/>
    <xf numFmtId="0" fontId="9" fillId="0" borderId="0" xfId="119" applyFont="1" applyAlignment="1">
      <alignment vertical="center"/>
    </xf>
    <xf numFmtId="0" fontId="4" fillId="0" borderId="0" xfId="119" applyFont="1"/>
    <xf numFmtId="0" fontId="4" fillId="0" borderId="0" xfId="120"/>
    <xf numFmtId="0" fontId="4" fillId="0" borderId="0" xfId="109" applyFont="1"/>
    <xf numFmtId="0" fontId="13" fillId="0" borderId="0" xfId="119" applyFont="1"/>
    <xf numFmtId="0" fontId="90" fillId="0" borderId="25" xfId="119" applyFont="1" applyBorder="1" applyAlignment="1">
      <alignment horizontal="center" vertical="center"/>
    </xf>
    <xf numFmtId="0" fontId="90" fillId="0" borderId="50" xfId="119" applyFont="1" applyBorder="1" applyAlignment="1">
      <alignment horizontal="center" vertical="center"/>
    </xf>
    <xf numFmtId="0" fontId="53" fillId="0" borderId="137" xfId="119" applyFont="1" applyBorder="1" applyAlignment="1">
      <alignment horizontal="center" vertical="center" wrapText="1"/>
    </xf>
    <xf numFmtId="0" fontId="145" fillId="0" borderId="138" xfId="119" applyFont="1" applyBorder="1" applyAlignment="1">
      <alignment horizontal="center" vertical="center" wrapText="1"/>
    </xf>
    <xf numFmtId="0" fontId="53" fillId="0" borderId="140" xfId="119" applyFont="1" applyBorder="1" applyAlignment="1">
      <alignment horizontal="center" vertical="center" wrapText="1"/>
    </xf>
    <xf numFmtId="0" fontId="147" fillId="0" borderId="137" xfId="119" applyFont="1" applyBorder="1" applyAlignment="1">
      <alignment horizontal="center" vertical="center" wrapText="1"/>
    </xf>
    <xf numFmtId="0" fontId="145" fillId="0" borderId="189" xfId="119" applyFont="1" applyBorder="1" applyAlignment="1">
      <alignment horizontal="center" vertical="center" wrapText="1"/>
    </xf>
    <xf numFmtId="17" fontId="50" fillId="0" borderId="190" xfId="119" quotePrefix="1" applyNumberFormat="1" applyFont="1" applyBorder="1" applyAlignment="1">
      <alignment horizontal="center" vertical="center"/>
    </xf>
    <xf numFmtId="215" fontId="12" fillId="0" borderId="191" xfId="119" applyNumberFormat="1" applyFont="1" applyBorder="1" applyAlignment="1">
      <alignment vertical="center"/>
    </xf>
    <xf numFmtId="215" fontId="12" fillId="0" borderId="192" xfId="119" applyNumberFormat="1" applyFont="1" applyBorder="1" applyAlignment="1">
      <alignment vertical="center"/>
    </xf>
    <xf numFmtId="215" fontId="12" fillId="0" borderId="193" xfId="119" applyNumberFormat="1" applyFont="1" applyBorder="1" applyAlignment="1">
      <alignment vertical="center"/>
    </xf>
    <xf numFmtId="215" fontId="12" fillId="0" borderId="194" xfId="119" applyNumberFormat="1" applyFont="1" applyBorder="1" applyAlignment="1">
      <alignment vertical="center"/>
    </xf>
    <xf numFmtId="215" fontId="12" fillId="0" borderId="195" xfId="119" applyNumberFormat="1" applyFont="1" applyBorder="1" applyAlignment="1">
      <alignment vertical="center"/>
    </xf>
    <xf numFmtId="177" fontId="12" fillId="0" borderId="195" xfId="119" applyNumberFormat="1" applyFont="1" applyBorder="1" applyAlignment="1">
      <alignment vertical="center"/>
    </xf>
    <xf numFmtId="9" fontId="12" fillId="0" borderId="191" xfId="121" applyFont="1" applyFill="1" applyBorder="1" applyAlignment="1">
      <alignment horizontal="center" vertical="center"/>
    </xf>
    <xf numFmtId="9" fontId="12" fillId="0" borderId="196" xfId="121" applyFont="1" applyFill="1" applyBorder="1" applyAlignment="1">
      <alignment horizontal="center" vertical="center"/>
    </xf>
    <xf numFmtId="215" fontId="12" fillId="0" borderId="197" xfId="119" applyNumberFormat="1" applyFont="1" applyBorder="1" applyAlignment="1">
      <alignment vertical="center"/>
    </xf>
    <xf numFmtId="215" fontId="12" fillId="0" borderId="135" xfId="119" applyNumberFormat="1" applyFont="1" applyBorder="1" applyAlignment="1">
      <alignment vertical="center"/>
    </xf>
    <xf numFmtId="215" fontId="12" fillId="0" borderId="198" xfId="119" applyNumberFormat="1" applyFont="1" applyBorder="1" applyAlignment="1">
      <alignment vertical="center"/>
    </xf>
    <xf numFmtId="17" fontId="50" fillId="0" borderId="199" xfId="119" quotePrefix="1" applyNumberFormat="1" applyFont="1" applyBorder="1" applyAlignment="1">
      <alignment horizontal="right" vertical="center"/>
    </xf>
    <xf numFmtId="215" fontId="12" fillId="0" borderId="200" xfId="119" applyNumberFormat="1" applyFont="1" applyBorder="1" applyAlignment="1">
      <alignment vertical="center"/>
    </xf>
    <xf numFmtId="215" fontId="12" fillId="0" borderId="201" xfId="119" applyNumberFormat="1" applyFont="1" applyBorder="1" applyAlignment="1">
      <alignment vertical="center"/>
    </xf>
    <xf numFmtId="215" fontId="12" fillId="0" borderId="202" xfId="119" applyNumberFormat="1" applyFont="1" applyBorder="1" applyAlignment="1">
      <alignment vertical="center"/>
    </xf>
    <xf numFmtId="215" fontId="12" fillId="0" borderId="203" xfId="119" applyNumberFormat="1" applyFont="1" applyBorder="1" applyAlignment="1">
      <alignment vertical="center"/>
    </xf>
    <xf numFmtId="215" fontId="12" fillId="0" borderId="204" xfId="119" applyNumberFormat="1" applyFont="1" applyBorder="1" applyAlignment="1">
      <alignment vertical="center"/>
    </xf>
    <xf numFmtId="177" fontId="12" fillId="0" borderId="204" xfId="119" applyNumberFormat="1" applyFont="1" applyBorder="1" applyAlignment="1">
      <alignment vertical="center"/>
    </xf>
    <xf numFmtId="9" fontId="12" fillId="0" borderId="200" xfId="121" applyFont="1" applyFill="1" applyBorder="1" applyAlignment="1">
      <alignment horizontal="center" vertical="center"/>
    </xf>
    <xf numFmtId="9" fontId="12" fillId="0" borderId="205" xfId="121" applyFont="1" applyFill="1" applyBorder="1" applyAlignment="1">
      <alignment horizontal="center" vertical="center"/>
    </xf>
    <xf numFmtId="0" fontId="9" fillId="0" borderId="0" xfId="122" applyFont="1" applyAlignment="1">
      <alignment horizontal="left" vertical="center"/>
    </xf>
    <xf numFmtId="0" fontId="13" fillId="0" borderId="0" xfId="122" applyFont="1"/>
    <xf numFmtId="0" fontId="4" fillId="0" borderId="0" xfId="122"/>
    <xf numFmtId="263" fontId="13" fillId="0" borderId="0" xfId="113" applyFont="1"/>
    <xf numFmtId="177" fontId="13" fillId="0" borderId="0" xfId="109" applyNumberFormat="1" applyFont="1"/>
    <xf numFmtId="177" fontId="29" fillId="0" borderId="0" xfId="109" applyNumberFormat="1" applyFont="1"/>
    <xf numFmtId="215" fontId="50" fillId="0" borderId="0" xfId="123" applyNumberFormat="1" applyFont="1" applyFill="1" applyBorder="1" applyAlignment="1">
      <alignment vertical="center"/>
    </xf>
    <xf numFmtId="215" fontId="50" fillId="0" borderId="0" xfId="122" applyNumberFormat="1" applyFont="1" applyAlignment="1">
      <alignment vertical="center"/>
    </xf>
    <xf numFmtId="198" fontId="50" fillId="0" borderId="0" xfId="122" applyNumberFormat="1" applyFont="1" applyAlignment="1">
      <alignment vertical="center"/>
    </xf>
    <xf numFmtId="0" fontId="43" fillId="0" borderId="0" xfId="109" applyFont="1" applyAlignment="1">
      <alignment vertical="top"/>
    </xf>
    <xf numFmtId="0" fontId="4" fillId="0" borderId="0" xfId="124" applyFont="1" applyAlignment="1">
      <alignment vertical="center"/>
    </xf>
    <xf numFmtId="0" fontId="6" fillId="0" borderId="0" xfId="124" applyFont="1" applyAlignment="1">
      <alignment horizontal="left" vertical="center"/>
    </xf>
    <xf numFmtId="0" fontId="9" fillId="0" borderId="11" xfId="124" applyFont="1" applyBorder="1" applyAlignment="1">
      <alignment horizontal="left" vertical="center"/>
    </xf>
    <xf numFmtId="0" fontId="10" fillId="0" borderId="9" xfId="124" applyFont="1" applyBorder="1" applyAlignment="1">
      <alignment vertical="center"/>
    </xf>
    <xf numFmtId="0" fontId="10" fillId="0" borderId="10" xfId="124" applyFont="1" applyBorder="1" applyAlignment="1">
      <alignment vertical="center"/>
    </xf>
    <xf numFmtId="0" fontId="10" fillId="0" borderId="56" xfId="124" applyFont="1" applyBorder="1" applyAlignment="1">
      <alignment vertical="center"/>
    </xf>
    <xf numFmtId="0" fontId="9" fillId="0" borderId="57" xfId="124" applyFont="1" applyBorder="1" applyAlignment="1">
      <alignment horizontal="center" vertical="center"/>
    </xf>
    <xf numFmtId="0" fontId="9" fillId="0" borderId="11" xfId="124" applyFont="1" applyBorder="1" applyAlignment="1">
      <alignment horizontal="center" vertical="center"/>
    </xf>
    <xf numFmtId="0" fontId="9" fillId="0" borderId="7" xfId="124" applyFont="1" applyBorder="1" applyAlignment="1">
      <alignment horizontal="left" vertical="center"/>
    </xf>
    <xf numFmtId="0" fontId="10" fillId="0" borderId="2" xfId="124" applyFont="1" applyBorder="1" applyAlignment="1">
      <alignment horizontal="left" vertical="center"/>
    </xf>
    <xf numFmtId="0" fontId="10" fillId="0" borderId="2" xfId="124" applyFont="1" applyBorder="1" applyAlignment="1">
      <alignment vertical="center"/>
    </xf>
    <xf numFmtId="0" fontId="10" fillId="0" borderId="57" xfId="124" applyFont="1" applyBorder="1" applyAlignment="1">
      <alignment vertical="center"/>
    </xf>
    <xf numFmtId="0" fontId="9" fillId="0" borderId="1" xfId="124" applyFont="1" applyBorder="1" applyAlignment="1">
      <alignment vertical="center"/>
    </xf>
    <xf numFmtId="0" fontId="10" fillId="0" borderId="8" xfId="124" applyFont="1" applyBorder="1" applyAlignment="1">
      <alignment horizontal="left" vertical="center"/>
    </xf>
    <xf numFmtId="0" fontId="10" fillId="0" borderId="0" xfId="124" applyFont="1" applyAlignment="1">
      <alignment horizontal="left" vertical="center"/>
    </xf>
    <xf numFmtId="0" fontId="10" fillId="0" borderId="41" xfId="124" applyFont="1" applyBorder="1" applyAlignment="1">
      <alignment horizontal="left" vertical="center"/>
    </xf>
    <xf numFmtId="0" fontId="10" fillId="0" borderId="5" xfId="124" applyFont="1" applyBorder="1" applyAlignment="1">
      <alignment horizontal="center" vertical="center"/>
    </xf>
    <xf numFmtId="198" fontId="10" fillId="0" borderId="5" xfId="95" applyNumberFormat="1" applyFont="1" applyFill="1" applyBorder="1" applyAlignment="1">
      <alignment horizontal="right" vertical="center"/>
    </xf>
    <xf numFmtId="215" fontId="10" fillId="0" borderId="5" xfId="95" applyNumberFormat="1" applyFont="1" applyFill="1" applyBorder="1" applyAlignment="1">
      <alignment horizontal="right" vertical="center"/>
    </xf>
    <xf numFmtId="259" fontId="10" fillId="0" borderId="5" xfId="124" applyNumberFormat="1" applyFont="1" applyBorder="1" applyAlignment="1">
      <alignment horizontal="center" vertical="center" wrapText="1"/>
    </xf>
    <xf numFmtId="197" fontId="10" fillId="0" borderId="5" xfId="95" applyFont="1" applyFill="1" applyBorder="1" applyAlignment="1">
      <alignment horizontal="right" vertical="center"/>
    </xf>
    <xf numFmtId="215" fontId="13" fillId="0" borderId="5" xfId="95" applyNumberFormat="1" applyFont="1" applyFill="1" applyBorder="1" applyAlignment="1">
      <alignment horizontal="right" vertical="center"/>
    </xf>
    <xf numFmtId="259" fontId="10" fillId="0" borderId="5" xfId="124" applyNumberFormat="1" applyFont="1" applyBorder="1" applyAlignment="1">
      <alignment horizontal="center" vertical="center"/>
    </xf>
    <xf numFmtId="0" fontId="102" fillId="0" borderId="3" xfId="124" applyFont="1" applyBorder="1" applyAlignment="1">
      <alignment horizontal="center" vertical="center" wrapText="1"/>
    </xf>
    <xf numFmtId="0" fontId="13" fillId="0" borderId="2" xfId="124" applyFont="1" applyBorder="1" applyAlignment="1">
      <alignment horizontal="left" vertical="center"/>
    </xf>
    <xf numFmtId="0" fontId="13" fillId="0" borderId="57" xfId="124" applyFont="1" applyBorder="1" applyAlignment="1">
      <alignment horizontal="left" vertical="center"/>
    </xf>
    <xf numFmtId="0" fontId="13" fillId="0" borderId="1" xfId="124" applyFont="1" applyBorder="1" applyAlignment="1">
      <alignment horizontal="center" vertical="center"/>
    </xf>
    <xf numFmtId="269" fontId="13" fillId="0" borderId="1" xfId="124" applyNumberFormat="1" applyFont="1" applyBorder="1" applyAlignment="1">
      <alignment horizontal="right" vertical="center"/>
    </xf>
    <xf numFmtId="270" fontId="10" fillId="0" borderId="5" xfId="109" applyNumberFormat="1" applyFont="1" applyBorder="1" applyAlignment="1">
      <alignment horizontal="left" vertical="center"/>
    </xf>
    <xf numFmtId="0" fontId="10" fillId="0" borderId="8" xfId="109" applyFont="1" applyBorder="1" applyAlignment="1">
      <alignment horizontal="left" vertical="center"/>
    </xf>
    <xf numFmtId="0" fontId="10" fillId="0" borderId="0" xfId="109" applyFont="1" applyAlignment="1">
      <alignment horizontal="left" vertical="center"/>
    </xf>
    <xf numFmtId="0" fontId="10" fillId="0" borderId="41" xfId="109" applyFont="1" applyBorder="1" applyAlignment="1">
      <alignment horizontal="left" vertical="center"/>
    </xf>
    <xf numFmtId="0" fontId="10" fillId="0" borderId="5" xfId="124" applyFont="1" applyBorder="1" applyAlignment="1">
      <alignment horizontal="left" vertical="center"/>
    </xf>
    <xf numFmtId="0" fontId="17" fillId="0" borderId="0" xfId="124" applyFont="1" applyAlignment="1">
      <alignment horizontal="left" vertical="center"/>
    </xf>
    <xf numFmtId="177" fontId="10" fillId="0" borderId="5" xfId="124" applyNumberFormat="1" applyFont="1" applyBorder="1" applyAlignment="1">
      <alignment horizontal="left" vertical="center"/>
    </xf>
    <xf numFmtId="0" fontId="10" fillId="0" borderId="6" xfId="124" applyFont="1" applyBorder="1" applyAlignment="1">
      <alignment horizontal="left" vertical="center"/>
    </xf>
    <xf numFmtId="0" fontId="10" fillId="0" borderId="4" xfId="124" applyFont="1" applyBorder="1" applyAlignment="1">
      <alignment horizontal="left" vertical="center"/>
    </xf>
    <xf numFmtId="0" fontId="10" fillId="0" borderId="58" xfId="124" applyFont="1" applyBorder="1" applyAlignment="1">
      <alignment horizontal="left" vertical="center"/>
    </xf>
    <xf numFmtId="0" fontId="10" fillId="0" borderId="3" xfId="124" applyFont="1" applyBorder="1" applyAlignment="1">
      <alignment horizontal="left" vertical="center"/>
    </xf>
    <xf numFmtId="215" fontId="10" fillId="0" borderId="3" xfId="95" applyNumberFormat="1" applyFont="1" applyFill="1" applyBorder="1" applyAlignment="1">
      <alignment horizontal="right" vertical="center"/>
    </xf>
    <xf numFmtId="0" fontId="13" fillId="0" borderId="0" xfId="124" applyFont="1" applyAlignment="1">
      <alignment vertical="center"/>
    </xf>
    <xf numFmtId="0" fontId="10" fillId="0" borderId="0" xfId="124" applyFont="1" applyAlignment="1">
      <alignment horizontal="center" vertical="center"/>
    </xf>
    <xf numFmtId="271" fontId="10" fillId="0" borderId="0" xfId="124" applyNumberFormat="1" applyFont="1" applyAlignment="1">
      <alignment horizontal="right" vertical="center"/>
    </xf>
    <xf numFmtId="0" fontId="10" fillId="0" borderId="1" xfId="124" applyFont="1" applyBorder="1" applyAlignment="1">
      <alignment horizontal="center" vertical="center"/>
    </xf>
    <xf numFmtId="0" fontId="10" fillId="0" borderId="3" xfId="124" applyFont="1" applyBorder="1" applyAlignment="1">
      <alignment horizontal="center" vertical="center"/>
    </xf>
    <xf numFmtId="0" fontId="12" fillId="0" borderId="0" xfId="124" applyFont="1" applyAlignment="1">
      <alignment vertical="center"/>
    </xf>
    <xf numFmtId="0" fontId="29" fillId="0" borderId="0" xfId="124" applyFont="1" applyAlignment="1">
      <alignment vertical="center"/>
    </xf>
    <xf numFmtId="0" fontId="6" fillId="0" borderId="0" xfId="13" applyFont="1"/>
    <xf numFmtId="0" fontId="17" fillId="0" borderId="0" xfId="13" applyFont="1"/>
    <xf numFmtId="0" fontId="49" fillId="0" borderId="0" xfId="13" applyFont="1"/>
    <xf numFmtId="0" fontId="10" fillId="0" borderId="50" xfId="13" applyFont="1" applyBorder="1" applyAlignment="1">
      <alignment horizontal="center" vertical="center" textRotation="90" wrapText="1"/>
    </xf>
    <xf numFmtId="0" fontId="10" fillId="0" borderId="51" xfId="13" applyFont="1" applyBorder="1" applyAlignment="1">
      <alignment horizontal="center" vertical="center" textRotation="90" wrapText="1"/>
    </xf>
    <xf numFmtId="0" fontId="10" fillId="0" borderId="3" xfId="13" applyFont="1" applyBorder="1" applyAlignment="1">
      <alignment horizontal="center" vertical="center" textRotation="90" wrapText="1"/>
    </xf>
    <xf numFmtId="177" fontId="10" fillId="0" borderId="0" xfId="13" applyNumberFormat="1" applyFont="1" applyAlignment="1">
      <alignment vertical="center"/>
    </xf>
    <xf numFmtId="0" fontId="10" fillId="0" borderId="216" xfId="13" applyFont="1" applyBorder="1" applyAlignment="1">
      <alignment horizontal="center" vertical="center"/>
    </xf>
    <xf numFmtId="177" fontId="10" fillId="0" borderId="41" xfId="13" applyNumberFormat="1" applyFont="1" applyBorder="1" applyAlignment="1">
      <alignment horizontal="center" vertical="center"/>
    </xf>
    <xf numFmtId="177" fontId="17" fillId="0" borderId="31" xfId="13" applyNumberFormat="1" applyFont="1" applyBorder="1" applyAlignment="1">
      <alignment horizontal="center" vertical="center"/>
    </xf>
    <xf numFmtId="177" fontId="10" fillId="0" borderId="29" xfId="13" applyNumberFormat="1" applyFont="1" applyBorder="1" applyAlignment="1">
      <alignment horizontal="center" vertical="center"/>
    </xf>
    <xf numFmtId="177" fontId="17" fillId="0" borderId="5" xfId="13" applyNumberFormat="1" applyFont="1" applyBorder="1" applyAlignment="1">
      <alignment horizontal="center" vertical="center"/>
    </xf>
    <xf numFmtId="177" fontId="10" fillId="0" borderId="217" xfId="13" applyNumberFormat="1" applyFont="1" applyBorder="1" applyAlignment="1">
      <alignment horizontal="center" vertical="center"/>
    </xf>
    <xf numFmtId="177" fontId="17" fillId="0" borderId="216" xfId="13" applyNumberFormat="1" applyFont="1" applyBorder="1" applyAlignment="1">
      <alignment horizontal="center" vertical="center"/>
    </xf>
    <xf numFmtId="177" fontId="10" fillId="0" borderId="218" xfId="13" applyNumberFormat="1" applyFont="1" applyBorder="1" applyAlignment="1">
      <alignment horizontal="center" vertical="center"/>
    </xf>
    <xf numFmtId="177" fontId="17" fillId="0" borderId="219" xfId="13" applyNumberFormat="1" applyFont="1" applyBorder="1" applyAlignment="1">
      <alignment horizontal="center" vertical="center"/>
    </xf>
    <xf numFmtId="177" fontId="10" fillId="0" borderId="220" xfId="13" applyNumberFormat="1" applyFont="1" applyBorder="1" applyAlignment="1">
      <alignment horizontal="center" vertical="center"/>
    </xf>
    <xf numFmtId="177" fontId="17" fillId="0" borderId="221" xfId="13" applyNumberFormat="1" applyFont="1" applyBorder="1" applyAlignment="1">
      <alignment horizontal="center" vertical="center"/>
    </xf>
    <xf numFmtId="177" fontId="10" fillId="0" borderId="222" xfId="13" applyNumberFormat="1" applyFont="1" applyBorder="1" applyAlignment="1">
      <alignment horizontal="center" vertical="center"/>
    </xf>
    <xf numFmtId="177" fontId="17" fillId="0" borderId="223" xfId="13" applyNumberFormat="1" applyFont="1" applyBorder="1" applyAlignment="1">
      <alignment horizontal="center" vertical="center"/>
    </xf>
    <xf numFmtId="177" fontId="10" fillId="0" borderId="224" xfId="13" applyNumberFormat="1" applyFont="1" applyBorder="1" applyAlignment="1">
      <alignment horizontal="center" vertical="center"/>
    </xf>
    <xf numFmtId="177" fontId="17" fillId="0" borderId="225" xfId="13" applyNumberFormat="1" applyFont="1" applyBorder="1" applyAlignment="1">
      <alignment horizontal="center" vertical="center"/>
    </xf>
    <xf numFmtId="177" fontId="10" fillId="0" borderId="226" xfId="13" applyNumberFormat="1" applyFont="1" applyBorder="1" applyAlignment="1">
      <alignment horizontal="center" vertical="center"/>
    </xf>
    <xf numFmtId="177" fontId="17" fillId="0" borderId="227" xfId="13" applyNumberFormat="1" applyFont="1" applyBorder="1" applyAlignment="1">
      <alignment horizontal="center" vertical="center"/>
    </xf>
    <xf numFmtId="177" fontId="10" fillId="0" borderId="228" xfId="13" applyNumberFormat="1" applyFont="1" applyBorder="1" applyAlignment="1">
      <alignment horizontal="center" vertical="center"/>
    </xf>
    <xf numFmtId="177" fontId="17" fillId="0" borderId="229" xfId="13" applyNumberFormat="1" applyFont="1" applyBorder="1" applyAlignment="1">
      <alignment horizontal="center" vertical="center"/>
    </xf>
    <xf numFmtId="177" fontId="10" fillId="0" borderId="230" xfId="13" applyNumberFormat="1" applyFont="1" applyBorder="1" applyAlignment="1">
      <alignment horizontal="center" vertical="center"/>
    </xf>
    <xf numFmtId="177" fontId="13" fillId="0" borderId="230" xfId="13" applyNumberFormat="1" applyFont="1" applyBorder="1" applyAlignment="1">
      <alignment horizontal="center" vertical="center"/>
    </xf>
    <xf numFmtId="177" fontId="17" fillId="0" borderId="231" xfId="13" applyNumberFormat="1" applyFont="1" applyBorder="1" applyAlignment="1">
      <alignment horizontal="center" vertical="center"/>
    </xf>
    <xf numFmtId="0" fontId="10" fillId="0" borderId="232" xfId="13" applyFont="1" applyBorder="1" applyAlignment="1">
      <alignment horizontal="center" vertical="center"/>
    </xf>
    <xf numFmtId="0" fontId="151" fillId="0" borderId="51" xfId="13" applyFont="1" applyBorder="1" applyAlignment="1">
      <alignment horizontal="center" vertical="center"/>
    </xf>
    <xf numFmtId="177" fontId="151" fillId="0" borderId="228" xfId="13" applyNumberFormat="1" applyFont="1" applyBorder="1" applyAlignment="1">
      <alignment horizontal="center" vertical="center"/>
    </xf>
    <xf numFmtId="177" fontId="152" fillId="0" borderId="229" xfId="13" applyNumberFormat="1" applyFont="1" applyBorder="1" applyAlignment="1">
      <alignment horizontal="center" vertical="center"/>
    </xf>
    <xf numFmtId="177" fontId="151" fillId="0" borderId="230" xfId="13" applyNumberFormat="1" applyFont="1" applyBorder="1" applyAlignment="1">
      <alignment horizontal="center" vertical="center"/>
    </xf>
    <xf numFmtId="177" fontId="10" fillId="0" borderId="11" xfId="13" applyNumberFormat="1" applyFont="1" applyBorder="1" applyAlignment="1">
      <alignment horizontal="center" vertical="center"/>
    </xf>
    <xf numFmtId="0" fontId="151" fillId="0" borderId="234" xfId="13" applyFont="1" applyBorder="1" applyAlignment="1">
      <alignment horizontal="center" vertical="center"/>
    </xf>
    <xf numFmtId="177" fontId="151" fillId="0" borderId="70" xfId="13" applyNumberFormat="1" applyFont="1" applyBorder="1" applyAlignment="1">
      <alignment horizontal="center" vertical="center"/>
    </xf>
    <xf numFmtId="177" fontId="152" fillId="0" borderId="69" xfId="13" applyNumberFormat="1" applyFont="1" applyBorder="1" applyAlignment="1">
      <alignment horizontal="center" vertical="center"/>
    </xf>
    <xf numFmtId="177" fontId="151" fillId="0" borderId="67" xfId="13" applyNumberFormat="1" applyFont="1" applyBorder="1" applyAlignment="1">
      <alignment horizontal="center" vertical="center"/>
    </xf>
    <xf numFmtId="0" fontId="151" fillId="0" borderId="236" xfId="13" applyFont="1" applyBorder="1" applyAlignment="1">
      <alignment horizontal="center" vertical="center"/>
    </xf>
    <xf numFmtId="0" fontId="151" fillId="0" borderId="228" xfId="13" applyFont="1" applyBorder="1" applyAlignment="1">
      <alignment horizontal="center" vertical="center"/>
    </xf>
    <xf numFmtId="0" fontId="6" fillId="0" borderId="0" xfId="120" applyFont="1"/>
    <xf numFmtId="0" fontId="6" fillId="0" borderId="0" xfId="125" applyFont="1"/>
    <xf numFmtId="0" fontId="4" fillId="0" borderId="0" xfId="125" applyFont="1"/>
    <xf numFmtId="0" fontId="4" fillId="0" borderId="0" xfId="105" applyFont="1"/>
    <xf numFmtId="0" fontId="100" fillId="0" borderId="0" xfId="120" applyFont="1"/>
    <xf numFmtId="1" fontId="6" fillId="0" borderId="0" xfId="125" applyNumberFormat="1" applyFont="1" applyAlignment="1">
      <alignment horizontal="center" vertical="center"/>
    </xf>
    <xf numFmtId="0" fontId="100" fillId="0" borderId="0" xfId="120" applyFont="1" applyAlignment="1">
      <alignment vertical="center"/>
    </xf>
    <xf numFmtId="0" fontId="4" fillId="0" borderId="0" xfId="105" applyFont="1" applyAlignment="1">
      <alignment vertical="center"/>
    </xf>
    <xf numFmtId="0" fontId="6" fillId="0" borderId="9" xfId="125" applyFont="1" applyBorder="1" applyAlignment="1">
      <alignment horizontal="center" vertical="center" wrapText="1"/>
    </xf>
    <xf numFmtId="0" fontId="6" fillId="0" borderId="56" xfId="125" applyFont="1" applyBorder="1" applyAlignment="1">
      <alignment horizontal="center" vertical="center" wrapText="1"/>
    </xf>
    <xf numFmtId="0" fontId="6" fillId="0" borderId="0" xfId="125" applyFont="1" applyAlignment="1">
      <alignment horizontal="center" vertical="center" wrapText="1"/>
    </xf>
    <xf numFmtId="0" fontId="4" fillId="0" borderId="94" xfId="120" applyBorder="1" applyAlignment="1">
      <alignment horizontal="center" vertical="center" wrapText="1"/>
    </xf>
    <xf numFmtId="0" fontId="4" fillId="0" borderId="95" xfId="120" applyBorder="1" applyAlignment="1">
      <alignment horizontal="center" vertical="center" wrapText="1"/>
    </xf>
    <xf numFmtId="0" fontId="4" fillId="0" borderId="154" xfId="120" applyBorder="1" applyAlignment="1">
      <alignment horizontal="center" vertical="center" wrapText="1"/>
    </xf>
    <xf numFmtId="0" fontId="4" fillId="0" borderId="153" xfId="120" applyBorder="1" applyAlignment="1">
      <alignment horizontal="center" vertical="center" wrapText="1"/>
    </xf>
    <xf numFmtId="0" fontId="4" fillId="0" borderId="0" xfId="120" applyAlignment="1">
      <alignment horizontal="center" vertical="center" wrapText="1"/>
    </xf>
    <xf numFmtId="17" fontId="6" fillId="0" borderId="8" xfId="125" applyNumberFormat="1" applyFont="1" applyBorder="1" applyAlignment="1">
      <alignment horizontal="left" vertical="center"/>
    </xf>
    <xf numFmtId="3" fontId="6" fillId="0" borderId="238" xfId="125" applyNumberFormat="1" applyFont="1" applyBorder="1" applyAlignment="1">
      <alignment vertical="center"/>
    </xf>
    <xf numFmtId="3" fontId="6" fillId="0" borderId="154" xfId="125" applyNumberFormat="1" applyFont="1" applyBorder="1" applyAlignment="1">
      <alignment vertical="center"/>
    </xf>
    <xf numFmtId="0" fontId="6" fillId="0" borderId="57" xfId="105" applyFont="1" applyBorder="1" applyAlignment="1">
      <alignment vertical="center"/>
    </xf>
    <xf numFmtId="3" fontId="6" fillId="0" borderId="239" xfId="125" applyNumberFormat="1" applyFont="1" applyBorder="1" applyAlignment="1">
      <alignment vertical="center"/>
    </xf>
    <xf numFmtId="3" fontId="4" fillId="0" borderId="0" xfId="125" applyNumberFormat="1" applyFont="1" applyAlignment="1">
      <alignment horizontal="right" vertical="center"/>
    </xf>
    <xf numFmtId="41" fontId="6" fillId="0" borderId="0" xfId="125" applyNumberFormat="1" applyFont="1" applyAlignment="1">
      <alignment vertical="center"/>
    </xf>
    <xf numFmtId="1" fontId="4" fillId="0" borderId="0" xfId="105" applyNumberFormat="1" applyFont="1" applyAlignment="1">
      <alignment vertical="center"/>
    </xf>
    <xf numFmtId="17" fontId="6" fillId="0" borderId="8" xfId="125" quotePrefix="1" applyNumberFormat="1" applyFont="1" applyBorder="1" applyAlignment="1">
      <alignment horizontal="left" vertical="center"/>
    </xf>
    <xf numFmtId="3" fontId="4" fillId="0" borderId="238" xfId="125" applyNumberFormat="1" applyFont="1" applyBorder="1" applyAlignment="1">
      <alignment vertical="center"/>
    </xf>
    <xf numFmtId="0" fontId="4" fillId="0" borderId="5" xfId="1" applyFont="1" applyBorder="1" applyAlignment="1">
      <alignment vertical="center"/>
    </xf>
    <xf numFmtId="0" fontId="4" fillId="0" borderId="41" xfId="105" applyFont="1" applyBorder="1" applyAlignment="1">
      <alignment vertical="center"/>
    </xf>
    <xf numFmtId="3" fontId="4" fillId="0" borderId="240" xfId="125" applyNumberFormat="1" applyFont="1" applyBorder="1" applyAlignment="1">
      <alignment vertical="center"/>
    </xf>
    <xf numFmtId="41" fontId="4" fillId="0" borderId="0" xfId="125" applyNumberFormat="1" applyFont="1" applyAlignment="1">
      <alignment vertical="center"/>
    </xf>
    <xf numFmtId="177" fontId="4" fillId="0" borderId="0" xfId="105" applyNumberFormat="1" applyFont="1" applyAlignment="1">
      <alignment vertical="center"/>
    </xf>
    <xf numFmtId="17" fontId="6" fillId="0" borderId="6" xfId="125" applyNumberFormat="1" applyFont="1" applyBorder="1" applyAlignment="1">
      <alignment horizontal="left" vertical="center"/>
    </xf>
    <xf numFmtId="3" fontId="4" fillId="0" borderId="241" xfId="125" applyNumberFormat="1" applyFont="1" applyBorder="1" applyAlignment="1">
      <alignment vertical="center"/>
    </xf>
    <xf numFmtId="0" fontId="4" fillId="0" borderId="3" xfId="1" applyFont="1" applyBorder="1" applyAlignment="1">
      <alignment vertical="center"/>
    </xf>
    <xf numFmtId="0" fontId="4" fillId="0" borderId="58" xfId="105" applyFont="1" applyBorder="1" applyAlignment="1">
      <alignment vertical="center"/>
    </xf>
    <xf numFmtId="3" fontId="4" fillId="0" borderId="242" xfId="125" applyNumberFormat="1" applyFont="1" applyBorder="1" applyAlignment="1">
      <alignment vertical="center"/>
    </xf>
    <xf numFmtId="0" fontId="4" fillId="0" borderId="0" xfId="13" applyFont="1" applyAlignment="1">
      <alignment vertical="center"/>
    </xf>
    <xf numFmtId="41" fontId="100" fillId="0" borderId="0" xfId="125" applyNumberFormat="1" applyFont="1" applyAlignment="1">
      <alignment vertical="center"/>
    </xf>
    <xf numFmtId="41" fontId="18" fillId="0" borderId="0" xfId="125" applyNumberFormat="1" applyFont="1" applyAlignment="1">
      <alignment vertical="center"/>
    </xf>
    <xf numFmtId="0" fontId="4" fillId="0" borderId="0" xfId="13" applyFont="1"/>
    <xf numFmtId="3" fontId="4" fillId="0" borderId="0" xfId="105" applyNumberFormat="1" applyFont="1"/>
    <xf numFmtId="0" fontId="103" fillId="0" borderId="0" xfId="13" applyFont="1"/>
    <xf numFmtId="0" fontId="10" fillId="0" borderId="0" xfId="13" applyFont="1" applyAlignment="1">
      <alignment horizontal="right"/>
    </xf>
    <xf numFmtId="0" fontId="9" fillId="0" borderId="11" xfId="13" applyFont="1" applyBorder="1" applyAlignment="1">
      <alignment horizontal="center" vertical="center"/>
    </xf>
    <xf numFmtId="0" fontId="9" fillId="0" borderId="8" xfId="13" applyFont="1" applyBorder="1" applyAlignment="1">
      <alignment vertical="center"/>
    </xf>
    <xf numFmtId="3" fontId="9" fillId="0" borderId="5" xfId="13" applyNumberFormat="1" applyFont="1" applyBorder="1" applyAlignment="1">
      <alignment horizontal="right" vertical="center"/>
    </xf>
    <xf numFmtId="3" fontId="9" fillId="0" borderId="5" xfId="126" applyNumberFormat="1" applyFont="1" applyBorder="1" applyAlignment="1">
      <alignment horizontal="right" vertical="center"/>
    </xf>
    <xf numFmtId="3" fontId="9" fillId="0" borderId="41" xfId="126" applyNumberFormat="1" applyFont="1" applyBorder="1" applyAlignment="1">
      <alignment horizontal="right" vertical="center"/>
    </xf>
    <xf numFmtId="3" fontId="9" fillId="0" borderId="5" xfId="127" applyNumberFormat="1" applyFont="1" applyBorder="1" applyAlignment="1">
      <alignment horizontal="right" vertical="center"/>
    </xf>
    <xf numFmtId="0" fontId="10" fillId="0" borderId="8" xfId="13" applyFont="1" applyBorder="1" applyAlignment="1">
      <alignment horizontal="left" vertical="center" indent="1"/>
    </xf>
    <xf numFmtId="3" fontId="10" fillId="0" borderId="5" xfId="13" applyNumberFormat="1" applyFont="1" applyBorder="1" applyAlignment="1">
      <alignment horizontal="right" vertical="center"/>
    </xf>
    <xf numFmtId="3" fontId="10" fillId="0" borderId="5" xfId="126" applyNumberFormat="1" applyFont="1" applyBorder="1" applyAlignment="1">
      <alignment horizontal="right" vertical="center"/>
    </xf>
    <xf numFmtId="3" fontId="10" fillId="0" borderId="41" xfId="126" applyNumberFormat="1" applyFont="1" applyBorder="1" applyAlignment="1">
      <alignment horizontal="right" vertical="center"/>
    </xf>
    <xf numFmtId="3" fontId="10" fillId="0" borderId="5" xfId="127" applyNumberFormat="1" applyFont="1" applyBorder="1" applyAlignment="1">
      <alignment horizontal="right" vertical="center"/>
    </xf>
    <xf numFmtId="0" fontId="49" fillId="0" borderId="0" xfId="13" applyFont="1" applyAlignment="1">
      <alignment vertical="center"/>
    </xf>
    <xf numFmtId="0" fontId="17" fillId="0" borderId="8" xfId="13" applyFont="1" applyBorder="1" applyAlignment="1">
      <alignment horizontal="left" vertical="center" indent="3"/>
    </xf>
    <xf numFmtId="0" fontId="17" fillId="0" borderId="0" xfId="13" applyFont="1" applyAlignment="1">
      <alignment vertical="center"/>
    </xf>
    <xf numFmtId="3" fontId="17" fillId="0" borderId="5" xfId="13" applyNumberFormat="1" applyFont="1" applyBorder="1" applyAlignment="1">
      <alignment horizontal="right" vertical="center"/>
    </xf>
    <xf numFmtId="3" fontId="17" fillId="0" borderId="5" xfId="126" applyNumberFormat="1" applyFont="1" applyBorder="1" applyAlignment="1">
      <alignment horizontal="right" vertical="center"/>
    </xf>
    <xf numFmtId="3" fontId="17" fillId="0" borderId="41" xfId="126" applyNumberFormat="1" applyFont="1" applyBorder="1" applyAlignment="1">
      <alignment horizontal="right" vertical="center"/>
    </xf>
    <xf numFmtId="3" fontId="17" fillId="0" borderId="5" xfId="127" applyNumberFormat="1" applyFont="1" applyBorder="1" applyAlignment="1">
      <alignment horizontal="right" vertical="center"/>
    </xf>
    <xf numFmtId="3" fontId="13" fillId="0" borderId="41" xfId="126" applyNumberFormat="1" applyFont="1" applyBorder="1" applyAlignment="1">
      <alignment horizontal="right" vertical="center"/>
    </xf>
    <xf numFmtId="272" fontId="17" fillId="0" borderId="8" xfId="13" applyNumberFormat="1" applyFont="1" applyBorder="1" applyAlignment="1">
      <alignment horizontal="left" vertical="center" indent="2"/>
    </xf>
    <xf numFmtId="272" fontId="49" fillId="0" borderId="0" xfId="13" applyNumberFormat="1" applyFont="1" applyAlignment="1">
      <alignment horizontal="left" vertical="center"/>
    </xf>
    <xf numFmtId="272" fontId="49" fillId="0" borderId="41" xfId="13" applyNumberFormat="1" applyFont="1" applyBorder="1" applyAlignment="1">
      <alignment horizontal="left" vertical="center"/>
    </xf>
    <xf numFmtId="0" fontId="17" fillId="0" borderId="8" xfId="13" applyFont="1" applyBorder="1" applyAlignment="1">
      <alignment horizontal="left" vertical="center" indent="2"/>
    </xf>
    <xf numFmtId="0" fontId="17" fillId="0" borderId="8" xfId="13" applyFont="1" applyBorder="1" applyAlignment="1">
      <alignment vertical="center"/>
    </xf>
    <xf numFmtId="3" fontId="10" fillId="0" borderId="41" xfId="13" applyNumberFormat="1" applyFont="1" applyBorder="1" applyAlignment="1">
      <alignment horizontal="right" vertical="center"/>
    </xf>
    <xf numFmtId="0" fontId="10" fillId="0" borderId="8" xfId="13" applyFont="1" applyBorder="1" applyAlignment="1">
      <alignment vertical="center"/>
    </xf>
    <xf numFmtId="3" fontId="9" fillId="0" borderId="11" xfId="13" applyNumberFormat="1" applyFont="1" applyBorder="1" applyAlignment="1">
      <alignment horizontal="right" vertical="center"/>
    </xf>
    <xf numFmtId="3" fontId="9" fillId="0" borderId="11" xfId="126" applyNumberFormat="1" applyFont="1" applyBorder="1" applyAlignment="1">
      <alignment horizontal="right" vertical="center"/>
    </xf>
    <xf numFmtId="3" fontId="9" fillId="0" borderId="11" xfId="127" applyNumberFormat="1" applyFont="1" applyBorder="1" applyAlignment="1">
      <alignment horizontal="right" vertical="center"/>
    </xf>
    <xf numFmtId="0" fontId="10" fillId="0" borderId="0" xfId="13" applyFont="1" applyAlignment="1">
      <alignment horizontal="center" vertical="center"/>
    </xf>
    <xf numFmtId="272" fontId="10" fillId="0" borderId="0" xfId="13" applyNumberFormat="1" applyFont="1" applyAlignment="1">
      <alignment horizontal="right" vertical="center"/>
    </xf>
    <xf numFmtId="0" fontId="27" fillId="0" borderId="0" xfId="105" applyFont="1" applyAlignment="1">
      <alignment vertical="center"/>
    </xf>
    <xf numFmtId="0" fontId="27" fillId="0" borderId="0" xfId="13" applyFont="1"/>
    <xf numFmtId="0" fontId="4" fillId="0" borderId="4" xfId="13" applyFont="1" applyBorder="1"/>
    <xf numFmtId="0" fontId="6" fillId="0" borderId="4" xfId="13" applyFont="1" applyBorder="1"/>
    <xf numFmtId="0" fontId="4" fillId="0" borderId="0" xfId="13" applyFont="1" applyAlignment="1">
      <alignment horizontal="right"/>
    </xf>
    <xf numFmtId="0" fontId="6" fillId="0" borderId="58" xfId="13" applyFont="1" applyBorder="1" applyAlignment="1">
      <alignment horizontal="center" vertical="center"/>
    </xf>
    <xf numFmtId="1" fontId="6" fillId="0" borderId="11" xfId="13" applyNumberFormat="1" applyFont="1" applyBorder="1" applyAlignment="1">
      <alignment horizontal="center" vertical="center"/>
    </xf>
    <xf numFmtId="1" fontId="6" fillId="0" borderId="3" xfId="13" applyNumberFormat="1" applyFont="1" applyBorder="1" applyAlignment="1">
      <alignment horizontal="center" vertical="center"/>
    </xf>
    <xf numFmtId="0" fontId="6" fillId="0" borderId="41" xfId="13" applyFont="1" applyBorder="1" applyAlignment="1">
      <alignment horizontal="left" vertical="center" indent="1"/>
    </xf>
    <xf numFmtId="3" fontId="6" fillId="0" borderId="5" xfId="13" applyNumberFormat="1" applyFont="1" applyBorder="1" applyAlignment="1">
      <alignment vertical="center"/>
    </xf>
    <xf numFmtId="3" fontId="6" fillId="0" borderId="1" xfId="13" applyNumberFormat="1" applyFont="1" applyBorder="1" applyAlignment="1">
      <alignment vertical="center"/>
    </xf>
    <xf numFmtId="3" fontId="6" fillId="0" borderId="1" xfId="13" applyNumberFormat="1" applyFont="1" applyBorder="1" applyAlignment="1">
      <alignment horizontal="right" vertical="center" indent="2"/>
    </xf>
    <xf numFmtId="0" fontId="4" fillId="0" borderId="41" xfId="13" applyFont="1" applyBorder="1" applyAlignment="1">
      <alignment horizontal="left" vertical="center" indent="2"/>
    </xf>
    <xf numFmtId="3" fontId="4" fillId="0" borderId="5" xfId="128" applyNumberFormat="1" applyFont="1" applyFill="1" applyBorder="1" applyAlignment="1">
      <alignment vertical="center"/>
    </xf>
    <xf numFmtId="3" fontId="4" fillId="0" borderId="8" xfId="128" applyNumberFormat="1" applyFont="1" applyFill="1" applyBorder="1" applyAlignment="1">
      <alignment vertical="center"/>
    </xf>
    <xf numFmtId="3" fontId="4" fillId="0" borderId="5" xfId="128" applyNumberFormat="1" applyFont="1" applyFill="1" applyBorder="1" applyAlignment="1">
      <alignment horizontal="right" vertical="center" indent="2"/>
    </xf>
    <xf numFmtId="3" fontId="6" fillId="0" borderId="5" xfId="128" applyNumberFormat="1" applyFont="1" applyFill="1" applyBorder="1" applyAlignment="1">
      <alignment vertical="center"/>
    </xf>
    <xf numFmtId="0" fontId="4" fillId="0" borderId="41" xfId="13" applyFont="1" applyBorder="1" applyAlignment="1">
      <alignment horizontal="left" vertical="center" wrapText="1" indent="2"/>
    </xf>
    <xf numFmtId="0" fontId="6" fillId="0" borderId="1" xfId="13" applyFont="1" applyBorder="1" applyAlignment="1">
      <alignment horizontal="center" vertical="center"/>
    </xf>
    <xf numFmtId="3" fontId="6" fillId="0" borderId="1" xfId="128" applyNumberFormat="1" applyFont="1" applyFill="1" applyBorder="1" applyAlignment="1">
      <alignment vertical="center"/>
    </xf>
    <xf numFmtId="3" fontId="6" fillId="0" borderId="1" xfId="128" applyNumberFormat="1" applyFont="1" applyFill="1" applyBorder="1" applyAlignment="1">
      <alignment horizontal="right" vertical="center" indent="2"/>
    </xf>
    <xf numFmtId="0" fontId="4" fillId="0" borderId="41" xfId="13" applyFont="1" applyBorder="1" applyAlignment="1">
      <alignment horizontal="left" vertical="center"/>
    </xf>
    <xf numFmtId="1" fontId="4" fillId="0" borderId="5" xfId="95" applyNumberFormat="1" applyFont="1" applyFill="1" applyBorder="1" applyAlignment="1">
      <alignment horizontal="right" vertical="center"/>
    </xf>
    <xf numFmtId="1" fontId="4" fillId="0" borderId="8" xfId="95" applyNumberFormat="1" applyFont="1" applyFill="1" applyBorder="1" applyAlignment="1">
      <alignment horizontal="right" vertical="center"/>
    </xf>
    <xf numFmtId="0" fontId="13" fillId="0" borderId="0" xfId="13" applyFont="1" applyAlignment="1">
      <alignment horizontal="left" vertical="center"/>
    </xf>
    <xf numFmtId="0" fontId="3" fillId="0" borderId="0" xfId="13" applyFont="1"/>
    <xf numFmtId="272" fontId="8" fillId="0" borderId="0" xfId="13" applyNumberFormat="1" applyFont="1"/>
    <xf numFmtId="0" fontId="8" fillId="0" borderId="0" xfId="13" applyFont="1"/>
    <xf numFmtId="0" fontId="8" fillId="0" borderId="0" xfId="105" applyFont="1"/>
    <xf numFmtId="0" fontId="6" fillId="0" borderId="11" xfId="13" applyFont="1" applyBorder="1" applyAlignment="1">
      <alignment horizontal="center" vertical="center"/>
    </xf>
    <xf numFmtId="0" fontId="105" fillId="0" borderId="11" xfId="13" applyFont="1" applyBorder="1" applyAlignment="1">
      <alignment horizontal="center" vertical="center"/>
    </xf>
    <xf numFmtId="0" fontId="105" fillId="0" borderId="11" xfId="130" applyFont="1" applyBorder="1" applyAlignment="1">
      <alignment horizontal="center" vertical="center"/>
    </xf>
    <xf numFmtId="0" fontId="105" fillId="0" borderId="3" xfId="130" applyFont="1" applyBorder="1" applyAlignment="1">
      <alignment horizontal="center" vertical="center"/>
    </xf>
    <xf numFmtId="236" fontId="6" fillId="0" borderId="5" xfId="13" applyNumberFormat="1" applyFont="1" applyBorder="1" applyAlignment="1">
      <alignment horizontal="left" vertical="center" indent="1"/>
    </xf>
    <xf numFmtId="3" fontId="105" fillId="0" borderId="1" xfId="1" applyNumberFormat="1" applyFont="1" applyBorder="1" applyAlignment="1">
      <alignment horizontal="right" vertical="center"/>
    </xf>
    <xf numFmtId="3" fontId="105" fillId="0" borderId="5" xfId="13" applyNumberFormat="1" applyFont="1" applyBorder="1" applyAlignment="1">
      <alignment horizontal="right" vertical="center"/>
    </xf>
    <xf numFmtId="0" fontId="4" fillId="0" borderId="5" xfId="13" applyFont="1" applyBorder="1" applyAlignment="1">
      <alignment horizontal="left" vertical="center" indent="1"/>
    </xf>
    <xf numFmtId="3" fontId="5" fillId="0" borderId="5" xfId="1" applyNumberFormat="1" applyFont="1" applyBorder="1" applyAlignment="1">
      <alignment horizontal="right" vertical="center"/>
    </xf>
    <xf numFmtId="0" fontId="18" fillId="0" borderId="5" xfId="13" applyFont="1" applyBorder="1" applyAlignment="1">
      <alignment horizontal="left" vertical="center" indent="3"/>
    </xf>
    <xf numFmtId="3" fontId="154" fillId="0" borderId="5" xfId="1" applyNumberFormat="1" applyFont="1" applyBorder="1" applyAlignment="1">
      <alignment horizontal="right" vertical="center"/>
    </xf>
    <xf numFmtId="3" fontId="154" fillId="0" borderId="5" xfId="13" applyNumberFormat="1" applyFont="1" applyBorder="1" applyAlignment="1">
      <alignment horizontal="right" vertical="center"/>
    </xf>
    <xf numFmtId="3" fontId="154" fillId="0" borderId="3" xfId="1" applyNumberFormat="1" applyFont="1" applyBorder="1" applyAlignment="1">
      <alignment horizontal="right" vertical="center"/>
    </xf>
    <xf numFmtId="236" fontId="3" fillId="0" borderId="0" xfId="13" applyNumberFormat="1" applyFont="1" applyAlignment="1">
      <alignment horizontal="left" vertical="center" wrapText="1" indent="1"/>
    </xf>
    <xf numFmtId="0" fontId="10" fillId="0" borderId="0" xfId="105" applyFont="1"/>
    <xf numFmtId="0" fontId="6" fillId="0" borderId="0" xfId="105" applyFont="1" applyAlignment="1">
      <alignment vertical="center"/>
    </xf>
    <xf numFmtId="0" fontId="4" fillId="0" borderId="0" xfId="105" applyFont="1" applyAlignment="1">
      <alignment horizontal="center" vertical="center"/>
    </xf>
    <xf numFmtId="0" fontId="4" fillId="0" borderId="4" xfId="105" applyFont="1" applyBorder="1" applyAlignment="1">
      <alignment horizontal="right" vertical="center"/>
    </xf>
    <xf numFmtId="0" fontId="4" fillId="0" borderId="4" xfId="105" applyFont="1" applyBorder="1" applyAlignment="1">
      <alignment vertical="center"/>
    </xf>
    <xf numFmtId="0" fontId="6" fillId="0" borderId="9" xfId="105" applyFont="1" applyBorder="1" applyAlignment="1">
      <alignment horizontal="left" vertical="center"/>
    </xf>
    <xf numFmtId="0" fontId="6" fillId="0" borderId="56" xfId="105" applyFont="1" applyBorder="1" applyAlignment="1">
      <alignment horizontal="center" vertical="center"/>
    </xf>
    <xf numFmtId="0" fontId="6" fillId="0" borderId="10" xfId="105" applyFont="1" applyBorder="1" applyAlignment="1">
      <alignment horizontal="center" vertical="center"/>
    </xf>
    <xf numFmtId="0" fontId="6" fillId="0" borderId="11" xfId="105" applyFont="1" applyBorder="1" applyAlignment="1">
      <alignment horizontal="center" vertical="center"/>
    </xf>
    <xf numFmtId="0" fontId="6" fillId="0" borderId="7" xfId="105" applyFont="1" applyBorder="1" applyAlignment="1">
      <alignment horizontal="left" vertical="center"/>
    </xf>
    <xf numFmtId="0" fontId="6" fillId="0" borderId="57" xfId="105" applyFont="1" applyBorder="1" applyAlignment="1">
      <alignment horizontal="left" vertical="center"/>
    </xf>
    <xf numFmtId="0" fontId="6" fillId="0" borderId="2" xfId="105" applyFont="1" applyBorder="1" applyAlignment="1">
      <alignment horizontal="left" vertical="center"/>
    </xf>
    <xf numFmtId="0" fontId="4" fillId="0" borderId="1" xfId="105" applyFont="1" applyBorder="1" applyAlignment="1">
      <alignment vertical="center"/>
    </xf>
    <xf numFmtId="0" fontId="4" fillId="0" borderId="8" xfId="105" applyFont="1" applyBorder="1" applyAlignment="1">
      <alignment horizontal="left" vertical="center"/>
    </xf>
    <xf numFmtId="0" fontId="4" fillId="0" borderId="41" xfId="105" applyFont="1" applyBorder="1" applyAlignment="1">
      <alignment horizontal="left" vertical="center"/>
    </xf>
    <xf numFmtId="0" fontId="4" fillId="0" borderId="0" xfId="105" applyFont="1" applyAlignment="1">
      <alignment horizontal="left" vertical="center"/>
    </xf>
    <xf numFmtId="4" fontId="4" fillId="0" borderId="5" xfId="105" applyNumberFormat="1" applyFont="1" applyBorder="1" applyAlignment="1">
      <alignment horizontal="right" vertical="center" indent="1"/>
    </xf>
    <xf numFmtId="0" fontId="4" fillId="0" borderId="0" xfId="105" applyFont="1" applyAlignment="1">
      <alignment horizontal="left" vertical="center" wrapText="1"/>
    </xf>
    <xf numFmtId="0" fontId="4" fillId="0" borderId="6" xfId="105" applyFont="1" applyBorder="1" applyAlignment="1">
      <alignment horizontal="left" vertical="center"/>
    </xf>
    <xf numFmtId="0" fontId="4" fillId="0" borderId="58" xfId="105" applyFont="1" applyBorder="1" applyAlignment="1">
      <alignment horizontal="left" vertical="center"/>
    </xf>
    <xf numFmtId="0" fontId="4" fillId="0" borderId="3" xfId="105" applyFont="1" applyBorder="1" applyAlignment="1">
      <alignment horizontal="left" vertical="center" wrapText="1"/>
    </xf>
    <xf numFmtId="4" fontId="4" fillId="0" borderId="3" xfId="105" applyNumberFormat="1" applyFont="1" applyBorder="1" applyAlignment="1">
      <alignment horizontal="right" vertical="center" indent="1"/>
    </xf>
    <xf numFmtId="0" fontId="4" fillId="0" borderId="0" xfId="131" applyFont="1" applyAlignment="1">
      <alignment vertical="center"/>
    </xf>
    <xf numFmtId="0" fontId="9" fillId="0" borderId="0" xfId="105" applyFont="1" applyAlignment="1">
      <alignment horizontal="left"/>
    </xf>
    <xf numFmtId="0" fontId="10" fillId="0" borderId="0" xfId="70" applyFont="1"/>
    <xf numFmtId="0" fontId="10" fillId="0" borderId="0" xfId="70" applyFont="1" applyAlignment="1">
      <alignment horizontal="right" vertical="center"/>
    </xf>
    <xf numFmtId="0" fontId="9" fillId="0" borderId="11" xfId="70" applyFont="1" applyBorder="1" applyAlignment="1">
      <alignment horizontal="center" vertical="center"/>
    </xf>
    <xf numFmtId="0" fontId="10" fillId="0" borderId="5" xfId="70" applyFont="1" applyBorder="1" applyAlignment="1">
      <alignment horizontal="left" vertical="center" wrapText="1" indent="1"/>
    </xf>
    <xf numFmtId="3" fontId="10" fillId="0" borderId="5" xfId="132" applyNumberFormat="1" applyFont="1" applyFill="1" applyBorder="1" applyAlignment="1">
      <alignment horizontal="right" vertical="center"/>
    </xf>
    <xf numFmtId="0" fontId="10" fillId="0" borderId="5" xfId="70" applyFont="1" applyBorder="1" applyAlignment="1">
      <alignment horizontal="left" vertical="center" indent="1"/>
    </xf>
    <xf numFmtId="3" fontId="13" fillId="0" borderId="5" xfId="132" applyNumberFormat="1" applyFont="1" applyFill="1" applyBorder="1" applyAlignment="1">
      <alignment horizontal="right" vertical="center"/>
    </xf>
    <xf numFmtId="3" fontId="9" fillId="0" borderId="11" xfId="132" applyNumberFormat="1" applyFont="1" applyFill="1" applyBorder="1" applyAlignment="1">
      <alignment horizontal="right" vertical="center"/>
    </xf>
    <xf numFmtId="198" fontId="9" fillId="0" borderId="11" xfId="5" applyNumberFormat="1" applyFont="1" applyFill="1" applyBorder="1" applyAlignment="1">
      <alignment horizontal="right" vertical="center"/>
    </xf>
    <xf numFmtId="3" fontId="10" fillId="0" borderId="0" xfId="105" applyNumberFormat="1" applyFont="1"/>
    <xf numFmtId="0" fontId="4" fillId="0" borderId="0" xfId="129" applyFont="1"/>
    <xf numFmtId="0" fontId="6" fillId="0" borderId="4" xfId="133" applyFont="1" applyBorder="1" applyAlignment="1">
      <alignment horizontal="left" vertical="top" wrapText="1"/>
    </xf>
    <xf numFmtId="0" fontId="6" fillId="0" borderId="4" xfId="133" applyFont="1" applyBorder="1" applyAlignment="1">
      <alignment horizontal="right" vertical="top" wrapText="1"/>
    </xf>
    <xf numFmtId="0" fontId="6" fillId="0" borderId="11" xfId="133" applyFont="1" applyBorder="1" applyAlignment="1">
      <alignment horizontal="center" vertical="center" wrapText="1"/>
    </xf>
    <xf numFmtId="0" fontId="6" fillId="0" borderId="11" xfId="133" applyFont="1" applyBorder="1" applyAlignment="1">
      <alignment horizontal="center" vertical="center"/>
    </xf>
    <xf numFmtId="0" fontId="6" fillId="0" borderId="5" xfId="133" applyFont="1" applyBorder="1" applyAlignment="1">
      <alignment horizontal="left" vertical="center" indent="2"/>
    </xf>
    <xf numFmtId="2" fontId="6" fillId="0" borderId="5" xfId="133" applyNumberFormat="1" applyFont="1" applyBorder="1" applyAlignment="1">
      <alignment horizontal="center" vertical="center"/>
    </xf>
    <xf numFmtId="0" fontId="4" fillId="0" borderId="5" xfId="133" applyFont="1" applyBorder="1" applyAlignment="1">
      <alignment horizontal="left" vertical="center" indent="3"/>
    </xf>
    <xf numFmtId="2" fontId="4" fillId="0" borderId="5" xfId="133" quotePrefix="1" applyNumberFormat="1" applyFont="1" applyBorder="1" applyAlignment="1">
      <alignment horizontal="center" vertical="center"/>
    </xf>
    <xf numFmtId="0" fontId="4" fillId="0" borderId="243" xfId="133" applyFont="1" applyBorder="1" applyAlignment="1">
      <alignment horizontal="left" vertical="center" wrapText="1" indent="3"/>
    </xf>
    <xf numFmtId="2" fontId="4" fillId="0" borderId="243" xfId="133" applyNumberFormat="1" applyFont="1" applyBorder="1" applyAlignment="1">
      <alignment horizontal="center" vertical="center"/>
    </xf>
    <xf numFmtId="0" fontId="6" fillId="0" borderId="5" xfId="133" applyFont="1" applyBorder="1" applyAlignment="1">
      <alignment horizontal="left" vertical="center" wrapText="1" indent="1"/>
    </xf>
    <xf numFmtId="0" fontId="4" fillId="0" borderId="5" xfId="133" applyFont="1" applyBorder="1" applyAlignment="1">
      <alignment horizontal="left" vertical="center" wrapText="1" indent="3"/>
    </xf>
    <xf numFmtId="2" fontId="4" fillId="0" borderId="5" xfId="133" applyNumberFormat="1" applyFont="1" applyBorder="1" applyAlignment="1">
      <alignment horizontal="center" vertical="center"/>
    </xf>
    <xf numFmtId="2" fontId="13" fillId="0" borderId="5" xfId="133" applyNumberFormat="1" applyBorder="1" applyAlignment="1">
      <alignment horizontal="center" vertical="center"/>
    </xf>
    <xf numFmtId="0" fontId="4" fillId="0" borderId="3" xfId="133" applyFont="1" applyBorder="1" applyAlignment="1">
      <alignment horizontal="left" vertical="center" wrapText="1" indent="3"/>
    </xf>
    <xf numFmtId="2" fontId="4" fillId="0" borderId="3" xfId="133" applyNumberFormat="1" applyFont="1" applyBorder="1" applyAlignment="1">
      <alignment horizontal="center" vertical="center"/>
    </xf>
    <xf numFmtId="2" fontId="6" fillId="0" borderId="11" xfId="133" applyNumberFormat="1" applyFont="1" applyBorder="1" applyAlignment="1">
      <alignment horizontal="center" vertical="center"/>
    </xf>
    <xf numFmtId="0" fontId="4" fillId="0" borderId="0" xfId="67" applyFont="1"/>
    <xf numFmtId="0" fontId="4" fillId="0" borderId="0" xfId="133" applyFont="1" applyAlignment="1">
      <alignment horizontal="center"/>
    </xf>
    <xf numFmtId="0" fontId="4" fillId="0" borderId="0" xfId="133" applyFont="1"/>
    <xf numFmtId="2" fontId="4" fillId="0" borderId="0" xfId="133" applyNumberFormat="1" applyFont="1"/>
    <xf numFmtId="2" fontId="4" fillId="0" borderId="0" xfId="129" applyNumberFormat="1" applyFont="1"/>
    <xf numFmtId="0" fontId="6" fillId="0" borderId="0" xfId="105" applyFont="1"/>
    <xf numFmtId="0" fontId="4" fillId="0" borderId="4" xfId="105" applyFont="1" applyBorder="1" applyAlignment="1">
      <alignment vertical="top"/>
    </xf>
    <xf numFmtId="0" fontId="88" fillId="0" borderId="11" xfId="13" applyFont="1" applyBorder="1" applyAlignment="1">
      <alignment horizontal="center" vertical="center"/>
    </xf>
    <xf numFmtId="0" fontId="88" fillId="0" borderId="9" xfId="13" applyFont="1" applyBorder="1" applyAlignment="1">
      <alignment horizontal="center" vertical="center"/>
    </xf>
    <xf numFmtId="0" fontId="88" fillId="0" borderId="244" xfId="13" applyFont="1" applyBorder="1" applyAlignment="1">
      <alignment horizontal="center" vertical="center"/>
    </xf>
    <xf numFmtId="0" fontId="102" fillId="0" borderId="5" xfId="13" applyFont="1" applyBorder="1" applyAlignment="1">
      <alignment horizontal="left" vertical="center" wrapText="1" indent="1"/>
    </xf>
    <xf numFmtId="4" fontId="102" fillId="0" borderId="5" xfId="13" applyNumberFormat="1" applyFont="1" applyBorder="1" applyAlignment="1">
      <alignment horizontal="center" vertical="center"/>
    </xf>
    <xf numFmtId="4" fontId="102" fillId="0" borderId="8" xfId="13" applyNumberFormat="1" applyFont="1" applyBorder="1" applyAlignment="1">
      <alignment horizontal="center" vertical="center"/>
    </xf>
    <xf numFmtId="4" fontId="102" fillId="0" borderId="11" xfId="13" applyNumberFormat="1" applyFont="1" applyBorder="1" applyAlignment="1">
      <alignment horizontal="center" vertical="center"/>
    </xf>
    <xf numFmtId="4" fontId="102" fillId="0" borderId="11" xfId="2" applyNumberFormat="1" applyFont="1" applyBorder="1" applyAlignment="1">
      <alignment horizontal="center" vertical="center"/>
    </xf>
    <xf numFmtId="4" fontId="88" fillId="0" borderId="11" xfId="13" applyNumberFormat="1" applyFont="1" applyBorder="1" applyAlignment="1">
      <alignment horizontal="center" vertical="center"/>
    </xf>
    <xf numFmtId="4" fontId="88" fillId="0" borderId="9" xfId="13" applyNumberFormat="1" applyFont="1" applyBorder="1" applyAlignment="1">
      <alignment horizontal="center" vertical="center"/>
    </xf>
    <xf numFmtId="0" fontId="13" fillId="0" borderId="2" xfId="105" applyFont="1" applyBorder="1"/>
    <xf numFmtId="0" fontId="13" fillId="0" borderId="20" xfId="39" applyFont="1" applyBorder="1" applyAlignment="1">
      <alignment horizontal="right"/>
    </xf>
    <xf numFmtId="0" fontId="4" fillId="0" borderId="0" xfId="0" applyFont="1" applyAlignment="1">
      <alignment vertical="center"/>
    </xf>
    <xf numFmtId="0" fontId="9" fillId="0" borderId="0" xfId="134" quotePrefix="1" applyFont="1" applyAlignment="1">
      <alignment horizontal="left" vertical="center"/>
    </xf>
    <xf numFmtId="0" fontId="10" fillId="0" borderId="0" xfId="134" applyFont="1" applyAlignment="1">
      <alignment vertical="center"/>
    </xf>
    <xf numFmtId="0" fontId="9" fillId="0" borderId="0" xfId="134" applyFont="1" applyAlignment="1">
      <alignment vertical="center"/>
    </xf>
    <xf numFmtId="0" fontId="13" fillId="0" borderId="0" xfId="134" applyFont="1" applyAlignment="1">
      <alignment vertical="center"/>
    </xf>
    <xf numFmtId="0" fontId="10" fillId="0" borderId="1" xfId="134" quotePrefix="1" applyFont="1" applyBorder="1" applyAlignment="1">
      <alignment horizontal="center" vertical="center" wrapText="1"/>
    </xf>
    <xf numFmtId="17" fontId="10" fillId="0" borderId="1" xfId="134" quotePrefix="1" applyNumberFormat="1" applyFont="1" applyBorder="1" applyAlignment="1">
      <alignment horizontal="center" vertical="center" wrapText="1"/>
    </xf>
    <xf numFmtId="0" fontId="9" fillId="0" borderId="8" xfId="134" applyFont="1" applyBorder="1" applyAlignment="1">
      <alignment vertical="center" wrapText="1"/>
    </xf>
    <xf numFmtId="2" fontId="10" fillId="0" borderId="5" xfId="134" applyNumberFormat="1" applyFont="1" applyBorder="1" applyAlignment="1">
      <alignment vertical="center"/>
    </xf>
    <xf numFmtId="235" fontId="13" fillId="0" borderId="0" xfId="134" applyNumberFormat="1" applyFont="1" applyAlignment="1">
      <alignment vertical="center"/>
    </xf>
    <xf numFmtId="0" fontId="10" fillId="0" borderId="8" xfId="134" applyFont="1" applyBorder="1" applyAlignment="1">
      <alignment vertical="center" wrapText="1"/>
    </xf>
    <xf numFmtId="0" fontId="4" fillId="0" borderId="0" xfId="0" applyFont="1"/>
    <xf numFmtId="0" fontId="10" fillId="0" borderId="11" xfId="134" quotePrefix="1" applyFont="1" applyBorder="1" applyAlignment="1">
      <alignment horizontal="center" vertical="center" wrapText="1"/>
    </xf>
    <xf numFmtId="2" fontId="17" fillId="0" borderId="5" xfId="134" applyNumberFormat="1" applyFont="1" applyBorder="1" applyAlignment="1">
      <alignment horizontal="left" vertical="center"/>
    </xf>
    <xf numFmtId="0" fontId="48" fillId="0" borderId="0" xfId="134" applyFont="1" applyAlignment="1">
      <alignment vertical="center"/>
    </xf>
    <xf numFmtId="2" fontId="10" fillId="0" borderId="8" xfId="134" applyNumberFormat="1" applyFont="1" applyBorder="1" applyAlignment="1">
      <alignment vertical="center"/>
    </xf>
    <xf numFmtId="0" fontId="10" fillId="0" borderId="70" xfId="44" applyFont="1" applyBorder="1" applyAlignment="1">
      <alignment horizontal="center" vertical="center"/>
    </xf>
    <xf numFmtId="240" fontId="13" fillId="0" borderId="41" xfId="39" applyNumberFormat="1" applyFont="1" applyBorder="1" applyAlignment="1">
      <alignment horizontal="center"/>
    </xf>
    <xf numFmtId="240" fontId="0" fillId="0" borderId="0" xfId="0" applyNumberFormat="1"/>
    <xf numFmtId="237" fontId="13" fillId="0" borderId="5" xfId="39" applyNumberFormat="1" applyFont="1" applyBorder="1" applyAlignment="1">
      <alignment horizontal="center"/>
    </xf>
    <xf numFmtId="0" fontId="6" fillId="0" borderId="0" xfId="39" applyFont="1" applyAlignment="1">
      <alignment horizontal="centerContinuous" vertical="center"/>
    </xf>
    <xf numFmtId="0" fontId="4" fillId="0" borderId="0" xfId="39" applyFont="1" applyAlignment="1">
      <alignment horizontal="centerContinuous" vertical="center"/>
    </xf>
    <xf numFmtId="0" fontId="5" fillId="0" borderId="0" xfId="39" applyFont="1" applyAlignment="1">
      <alignment horizontal="centerContinuous" vertical="center"/>
    </xf>
    <xf numFmtId="0" fontId="105" fillId="0" borderId="0" xfId="39" applyFont="1" applyAlignment="1">
      <alignment horizontal="centerContinuous" vertical="center"/>
    </xf>
    <xf numFmtId="0" fontId="6" fillId="0" borderId="0" xfId="39" quotePrefix="1" applyFont="1" applyAlignment="1">
      <alignment horizontal="left" vertical="center"/>
    </xf>
    <xf numFmtId="0" fontId="8" fillId="0" borderId="0" xfId="39" applyFont="1" applyAlignment="1">
      <alignment vertical="center"/>
    </xf>
    <xf numFmtId="0" fontId="6" fillId="0" borderId="0" xfId="39" applyFont="1" applyAlignment="1">
      <alignment vertical="center"/>
    </xf>
    <xf numFmtId="0" fontId="4" fillId="0" borderId="0" xfId="39" applyFont="1" applyAlignment="1">
      <alignment vertical="center"/>
    </xf>
    <xf numFmtId="0" fontId="4" fillId="0" borderId="0" xfId="39" quotePrefix="1" applyFont="1" applyAlignment="1">
      <alignment horizontal="left" vertical="center"/>
    </xf>
    <xf numFmtId="0" fontId="10" fillId="0" borderId="0" xfId="39" applyFont="1" applyAlignment="1">
      <alignment horizontal="right" vertical="center"/>
    </xf>
    <xf numFmtId="0" fontId="10" fillId="0" borderId="7" xfId="39" applyFont="1" applyBorder="1" applyAlignment="1">
      <alignment vertical="center"/>
    </xf>
    <xf numFmtId="0" fontId="10" fillId="0" borderId="2" xfId="39" applyFont="1" applyBorder="1" applyAlignment="1">
      <alignment vertical="center"/>
    </xf>
    <xf numFmtId="0" fontId="10" fillId="0" borderId="8" xfId="39" applyFont="1" applyBorder="1" applyAlignment="1">
      <alignment vertical="center"/>
    </xf>
    <xf numFmtId="0" fontId="10" fillId="0" borderId="0" xfId="39" applyFont="1" applyAlignment="1">
      <alignment vertical="center"/>
    </xf>
    <xf numFmtId="0" fontId="10" fillId="0" borderId="57" xfId="44" applyFont="1" applyBorder="1" applyAlignment="1">
      <alignment horizontal="center" vertical="center"/>
    </xf>
    <xf numFmtId="0" fontId="10" fillId="0" borderId="1" xfId="44" applyFont="1" applyBorder="1" applyAlignment="1">
      <alignment horizontal="center" vertical="center"/>
    </xf>
    <xf numFmtId="238" fontId="10" fillId="0" borderId="8" xfId="39" applyNumberFormat="1" applyFont="1" applyBorder="1" applyAlignment="1">
      <alignment vertical="center"/>
    </xf>
    <xf numFmtId="168" fontId="10" fillId="0" borderId="26" xfId="39" applyNumberFormat="1" applyFont="1" applyBorder="1" applyAlignment="1">
      <alignment vertical="center"/>
    </xf>
    <xf numFmtId="168" fontId="10" fillId="0" borderId="86" xfId="39" applyNumberFormat="1" applyFont="1" applyBorder="1" applyAlignment="1">
      <alignment vertical="center"/>
    </xf>
    <xf numFmtId="168" fontId="10" fillId="0" borderId="57" xfId="39" applyNumberFormat="1" applyFont="1" applyBorder="1" applyAlignment="1">
      <alignment vertical="center"/>
    </xf>
    <xf numFmtId="168" fontId="10" fillId="0" borderId="1" xfId="39" applyNumberFormat="1" applyFont="1" applyBorder="1" applyAlignment="1">
      <alignment vertical="center"/>
    </xf>
    <xf numFmtId="168" fontId="10" fillId="0" borderId="0" xfId="39" applyNumberFormat="1" applyFont="1" applyAlignment="1">
      <alignment vertical="center"/>
    </xf>
    <xf numFmtId="168" fontId="10" fillId="0" borderId="5" xfId="39" applyNumberFormat="1" applyFont="1" applyBorder="1" applyAlignment="1">
      <alignment vertical="center"/>
    </xf>
    <xf numFmtId="168" fontId="10" fillId="0" borderId="41" xfId="39" applyNumberFormat="1" applyFont="1" applyBorder="1" applyAlignment="1">
      <alignment vertical="center"/>
    </xf>
    <xf numFmtId="168" fontId="10" fillId="0" borderId="3" xfId="39" applyNumberFormat="1" applyFont="1" applyBorder="1" applyAlignment="1">
      <alignment vertical="center"/>
    </xf>
    <xf numFmtId="0" fontId="9" fillId="0" borderId="7" xfId="39" applyFont="1" applyBorder="1" applyAlignment="1">
      <alignment vertical="center"/>
    </xf>
    <xf numFmtId="0" fontId="9" fillId="0" borderId="2" xfId="39" applyFont="1" applyBorder="1" applyAlignment="1">
      <alignment vertical="center"/>
    </xf>
    <xf numFmtId="168" fontId="9" fillId="0" borderId="86" xfId="39" applyNumberFormat="1" applyFont="1" applyBorder="1" applyAlignment="1">
      <alignment vertical="center"/>
    </xf>
    <xf numFmtId="168" fontId="9" fillId="0" borderId="57" xfId="39" applyNumberFormat="1" applyFont="1" applyBorder="1" applyAlignment="1">
      <alignment vertical="center"/>
    </xf>
    <xf numFmtId="168" fontId="9" fillId="0" borderId="1" xfId="39" applyNumberFormat="1" applyFont="1" applyBorder="1" applyAlignment="1">
      <alignment vertical="center"/>
    </xf>
    <xf numFmtId="0" fontId="9" fillId="0" borderId="8" xfId="39" applyFont="1" applyBorder="1" applyAlignment="1">
      <alignment vertical="center"/>
    </xf>
    <xf numFmtId="0" fontId="9" fillId="0" borderId="0" xfId="39" applyFont="1" applyAlignment="1">
      <alignment vertical="center"/>
    </xf>
    <xf numFmtId="0" fontId="9" fillId="0" borderId="0" xfId="39" quotePrefix="1" applyFont="1" applyAlignment="1">
      <alignment horizontal="left" vertical="center"/>
    </xf>
    <xf numFmtId="168" fontId="9" fillId="0" borderId="26" xfId="39" applyNumberFormat="1" applyFont="1" applyBorder="1" applyAlignment="1">
      <alignment horizontal="right" vertical="center"/>
    </xf>
    <xf numFmtId="168" fontId="26" fillId="0" borderId="26" xfId="39" applyNumberFormat="1" applyFont="1" applyBorder="1" applyAlignment="1">
      <alignment horizontal="right" vertical="center"/>
    </xf>
    <xf numFmtId="168" fontId="9" fillId="0" borderId="41" xfId="39" applyNumberFormat="1" applyFont="1" applyBorder="1" applyAlignment="1">
      <alignment horizontal="right" vertical="center"/>
    </xf>
    <xf numFmtId="168" fontId="9" fillId="0" borderId="5" xfId="39" applyNumberFormat="1" applyFont="1" applyBorder="1" applyAlignment="1">
      <alignment horizontal="right" vertical="center"/>
    </xf>
    <xf numFmtId="0" fontId="9" fillId="0" borderId="9" xfId="39" applyFont="1" applyBorder="1" applyAlignment="1">
      <alignment vertical="center"/>
    </xf>
    <xf numFmtId="0" fontId="9" fillId="0" borderId="10" xfId="39" applyFont="1" applyBorder="1" applyAlignment="1">
      <alignment vertical="center"/>
    </xf>
    <xf numFmtId="168" fontId="9" fillId="0" borderId="246" xfId="39" applyNumberFormat="1" applyFont="1" applyBorder="1" applyAlignment="1">
      <alignment vertical="center"/>
    </xf>
    <xf numFmtId="168" fontId="9" fillId="0" borderId="56" xfId="39" applyNumberFormat="1" applyFont="1" applyBorder="1" applyAlignment="1">
      <alignment vertical="center"/>
    </xf>
    <xf numFmtId="168" fontId="9" fillId="0" borderId="11" xfId="39" applyNumberFormat="1" applyFont="1" applyBorder="1" applyAlignment="1">
      <alignment vertical="center"/>
    </xf>
    <xf numFmtId="0" fontId="9" fillId="0" borderId="6" xfId="39" applyFont="1" applyBorder="1" applyAlignment="1">
      <alignment vertical="center"/>
    </xf>
    <xf numFmtId="168" fontId="9" fillId="0" borderId="245" xfId="39" applyNumberFormat="1" applyFont="1" applyBorder="1" applyAlignment="1">
      <alignment vertical="center"/>
    </xf>
    <xf numFmtId="168" fontId="9" fillId="0" borderId="58" xfId="39" applyNumberFormat="1" applyFont="1" applyBorder="1" applyAlignment="1">
      <alignment vertical="center"/>
    </xf>
    <xf numFmtId="168" fontId="9" fillId="0" borderId="3" xfId="39" applyNumberFormat="1" applyFont="1" applyBorder="1" applyAlignment="1">
      <alignment vertical="center"/>
    </xf>
    <xf numFmtId="0" fontId="12" fillId="0" borderId="0" xfId="39" applyFont="1" applyAlignment="1">
      <alignment vertical="center"/>
    </xf>
    <xf numFmtId="0" fontId="6" fillId="0" borderId="0" xfId="136" quotePrefix="1" applyFont="1" applyAlignment="1">
      <alignment horizontal="left" vertical="center"/>
    </xf>
    <xf numFmtId="0" fontId="6" fillId="0" borderId="0" xfId="136" applyFont="1" applyAlignment="1">
      <alignment horizontal="left" vertical="center"/>
    </xf>
    <xf numFmtId="0" fontId="4" fillId="0" borderId="0" xfId="136" applyFont="1" applyAlignment="1">
      <alignment vertical="center"/>
    </xf>
    <xf numFmtId="0" fontId="4" fillId="0" borderId="0" xfId="136" applyFont="1" applyAlignment="1">
      <alignment horizontal="center" vertical="center"/>
    </xf>
    <xf numFmtId="0" fontId="4" fillId="0" borderId="0" xfId="136" quotePrefix="1" applyFont="1" applyAlignment="1">
      <alignment horizontal="left" vertical="center"/>
    </xf>
    <xf numFmtId="0" fontId="13" fillId="0" borderId="0" xfId="136" quotePrefix="1" applyFont="1" applyAlignment="1">
      <alignment horizontal="right" vertical="center"/>
    </xf>
    <xf numFmtId="0" fontId="10" fillId="0" borderId="25" xfId="136" applyFont="1" applyBorder="1" applyAlignment="1">
      <alignment horizontal="center" vertical="center"/>
    </xf>
    <xf numFmtId="0" fontId="9" fillId="0" borderId="21" xfId="39" applyFont="1" applyBorder="1" applyAlignment="1">
      <alignment horizontal="center" vertical="center"/>
    </xf>
    <xf numFmtId="0" fontId="9" fillId="0" borderId="29" xfId="136" applyFont="1" applyBorder="1" applyAlignment="1">
      <alignment horizontal="center" vertical="center"/>
    </xf>
    <xf numFmtId="0" fontId="9" fillId="0" borderId="33" xfId="136" applyFont="1" applyBorder="1" applyAlignment="1">
      <alignment horizontal="center" vertical="center"/>
    </xf>
    <xf numFmtId="0" fontId="10" fillId="0" borderId="52" xfId="44" applyFont="1" applyBorder="1" applyAlignment="1">
      <alignment horizontal="center" vertical="center"/>
    </xf>
    <xf numFmtId="0" fontId="9" fillId="0" borderId="0" xfId="136" applyFont="1" applyAlignment="1">
      <alignment horizontal="center" vertical="center"/>
    </xf>
    <xf numFmtId="0" fontId="9" fillId="0" borderId="28" xfId="136" applyFont="1" applyBorder="1" applyAlignment="1">
      <alignment vertical="center"/>
    </xf>
    <xf numFmtId="168" fontId="9" fillId="0" borderId="12" xfId="136" applyNumberFormat="1" applyFont="1" applyBorder="1" applyAlignment="1">
      <alignment horizontal="center" vertical="center"/>
    </xf>
    <xf numFmtId="168" fontId="9" fillId="0" borderId="21" xfId="136" applyNumberFormat="1" applyFont="1" applyBorder="1" applyAlignment="1">
      <alignment horizontal="center" vertical="center"/>
    </xf>
    <xf numFmtId="168" fontId="9" fillId="0" borderId="86" xfId="136" applyNumberFormat="1" applyFont="1" applyBorder="1" applyAlignment="1">
      <alignment horizontal="center" vertical="center"/>
    </xf>
    <xf numFmtId="168" fontId="9" fillId="0" borderId="66" xfId="136" applyNumberFormat="1" applyFont="1" applyBorder="1" applyAlignment="1">
      <alignment horizontal="center" vertical="center"/>
    </xf>
    <xf numFmtId="168" fontId="9" fillId="0" borderId="1" xfId="136" applyNumberFormat="1" applyFont="1" applyBorder="1" applyAlignment="1">
      <alignment horizontal="center" vertical="center"/>
    </xf>
    <xf numFmtId="168" fontId="9" fillId="0" borderId="52" xfId="136" applyNumberFormat="1" applyFont="1" applyBorder="1" applyAlignment="1">
      <alignment horizontal="center" vertical="center"/>
    </xf>
    <xf numFmtId="0" fontId="6" fillId="0" borderId="0" xfId="136" applyFont="1" applyAlignment="1">
      <alignment vertical="center"/>
    </xf>
    <xf numFmtId="0" fontId="10" fillId="0" borderId="29" xfId="136" applyFont="1" applyBorder="1" applyAlignment="1">
      <alignment horizontal="center" vertical="center"/>
    </xf>
    <xf numFmtId="0" fontId="10" fillId="0" borderId="0" xfId="136" applyFont="1" applyAlignment="1">
      <alignment horizontal="center" vertical="center"/>
    </xf>
    <xf numFmtId="0" fontId="10" fillId="0" borderId="28" xfId="136" applyFont="1" applyBorder="1" applyAlignment="1">
      <alignment vertical="center"/>
    </xf>
    <xf numFmtId="164" fontId="10" fillId="0" borderId="27" xfId="136" applyNumberFormat="1" applyFont="1" applyBorder="1" applyAlignment="1">
      <alignment horizontal="center" vertical="center"/>
    </xf>
    <xf numFmtId="164" fontId="10" fillId="0" borderId="26" xfId="136" applyNumberFormat="1" applyFont="1" applyBorder="1" applyAlignment="1">
      <alignment horizontal="center" vertical="center"/>
    </xf>
    <xf numFmtId="164" fontId="10" fillId="0" borderId="29" xfId="136" applyNumberFormat="1" applyFont="1" applyBorder="1" applyAlignment="1">
      <alignment horizontal="center" vertical="center"/>
    </xf>
    <xf numFmtId="164" fontId="10" fillId="0" borderId="5" xfId="136" applyNumberFormat="1" applyFont="1" applyBorder="1" applyAlignment="1">
      <alignment horizontal="center" vertical="center"/>
    </xf>
    <xf numFmtId="164" fontId="10" fillId="0" borderId="31" xfId="136" applyNumberFormat="1" applyFont="1" applyBorder="1" applyAlignment="1">
      <alignment horizontal="center" vertical="center"/>
    </xf>
    <xf numFmtId="0" fontId="4" fillId="0" borderId="26" xfId="136" applyFont="1" applyBorder="1" applyAlignment="1">
      <alignment vertical="center"/>
    </xf>
    <xf numFmtId="0" fontId="4" fillId="0" borderId="29" xfId="136" applyFont="1" applyBorder="1" applyAlignment="1">
      <alignment vertical="center"/>
    </xf>
    <xf numFmtId="0" fontId="4" fillId="0" borderId="5" xfId="136" applyFont="1" applyBorder="1" applyAlignment="1">
      <alignment vertical="center"/>
    </xf>
    <xf numFmtId="0" fontId="4" fillId="0" borderId="31" xfId="136" applyFont="1" applyBorder="1" applyAlignment="1">
      <alignment vertical="center"/>
    </xf>
    <xf numFmtId="0" fontId="10" fillId="0" borderId="28" xfId="136" applyFont="1" applyBorder="1" applyAlignment="1">
      <alignment horizontal="left" vertical="center"/>
    </xf>
    <xf numFmtId="0" fontId="4" fillId="0" borderId="26" xfId="136" applyFont="1" applyBorder="1" applyAlignment="1">
      <alignment horizontal="center" vertical="center"/>
    </xf>
    <xf numFmtId="0" fontId="4" fillId="0" borderId="27" xfId="136" applyFont="1" applyBorder="1" applyAlignment="1">
      <alignment horizontal="center" vertical="center"/>
    </xf>
    <xf numFmtId="164" fontId="13" fillId="0" borderId="26" xfId="136" applyNumberFormat="1" applyFont="1" applyBorder="1" applyAlignment="1">
      <alignment horizontal="center" vertical="center"/>
    </xf>
    <xf numFmtId="273" fontId="10" fillId="0" borderId="5" xfId="136" applyNumberFormat="1" applyFont="1" applyBorder="1" applyAlignment="1">
      <alignment horizontal="center" vertical="center"/>
    </xf>
    <xf numFmtId="0" fontId="10" fillId="0" borderId="33" xfId="136" applyFont="1" applyBorder="1" applyAlignment="1">
      <alignment horizontal="center" vertical="center"/>
    </xf>
    <xf numFmtId="0" fontId="10" fillId="0" borderId="20" xfId="136" applyFont="1" applyBorder="1" applyAlignment="1">
      <alignment horizontal="center" vertical="center"/>
    </xf>
    <xf numFmtId="0" fontId="10" fillId="0" borderId="19" xfId="136" applyFont="1" applyBorder="1" applyAlignment="1">
      <alignment vertical="center"/>
    </xf>
    <xf numFmtId="0" fontId="10" fillId="0" borderId="16" xfId="136" applyFont="1" applyBorder="1" applyAlignment="1">
      <alignment horizontal="center" vertical="center"/>
    </xf>
    <xf numFmtId="0" fontId="10" fillId="0" borderId="17" xfId="136" applyFont="1" applyBorder="1" applyAlignment="1">
      <alignment horizontal="center" vertical="center"/>
    </xf>
    <xf numFmtId="0" fontId="10" fillId="0" borderId="18" xfId="136" applyFont="1" applyBorder="1" applyAlignment="1">
      <alignment horizontal="center" vertical="center"/>
    </xf>
    <xf numFmtId="0" fontId="10" fillId="0" borderId="30" xfId="136" applyFont="1" applyBorder="1" applyAlignment="1">
      <alignment horizontal="center" vertical="center"/>
    </xf>
    <xf numFmtId="0" fontId="27" fillId="0" borderId="0" xfId="136" quotePrefix="1" applyFont="1" applyAlignment="1">
      <alignment horizontal="right" vertical="center"/>
    </xf>
    <xf numFmtId="164" fontId="27" fillId="0" borderId="0" xfId="136" quotePrefix="1" applyNumberFormat="1" applyFont="1" applyAlignment="1">
      <alignment horizontal="right" vertical="center"/>
    </xf>
    <xf numFmtId="0" fontId="10" fillId="0" borderId="0" xfId="136" applyFont="1" applyAlignment="1">
      <alignment vertical="center"/>
    </xf>
    <xf numFmtId="0" fontId="12" fillId="0" borderId="0" xfId="136" applyFont="1" applyAlignment="1">
      <alignment horizontal="left" vertical="center"/>
    </xf>
    <xf numFmtId="0" fontId="12" fillId="0" borderId="0" xfId="136" applyFont="1" applyAlignment="1">
      <alignment horizontal="center" vertical="center"/>
    </xf>
    <xf numFmtId="0" fontId="12" fillId="0" borderId="0" xfId="136" applyFont="1" applyAlignment="1">
      <alignment vertical="center"/>
    </xf>
    <xf numFmtId="0" fontId="6" fillId="0" borderId="0" xfId="136" quotePrefix="1" applyFont="1" applyAlignment="1">
      <alignment horizontal="left"/>
    </xf>
    <xf numFmtId="0" fontId="26" fillId="0" borderId="0" xfId="47" quotePrefix="1" applyFont="1" applyAlignment="1">
      <alignment horizontal="left"/>
    </xf>
    <xf numFmtId="0" fontId="26" fillId="0" borderId="0" xfId="39" applyFont="1"/>
    <xf numFmtId="0" fontId="13" fillId="0" borderId="58" xfId="39" applyFont="1" applyBorder="1" applyAlignment="1">
      <alignment horizontal="center" vertical="center" wrapText="1"/>
    </xf>
    <xf numFmtId="0" fontId="13" fillId="0" borderId="6" xfId="39" applyFont="1" applyBorder="1" applyAlignment="1">
      <alignment horizontal="center" vertical="center" wrapText="1"/>
    </xf>
    <xf numFmtId="0" fontId="13" fillId="0" borderId="11" xfId="39" applyFont="1" applyBorder="1" applyAlignment="1">
      <alignment horizontal="center" vertical="center" wrapText="1"/>
    </xf>
    <xf numFmtId="0" fontId="37" fillId="0" borderId="1" xfId="39" applyFont="1" applyBorder="1" applyAlignment="1">
      <alignment horizontal="center" vertical="center"/>
    </xf>
    <xf numFmtId="240" fontId="37" fillId="0" borderId="31" xfId="39" applyNumberFormat="1" applyFont="1" applyBorder="1" applyAlignment="1">
      <alignment horizontal="center" vertical="center"/>
    </xf>
    <xf numFmtId="240" fontId="37" fillId="0" borderId="26" xfId="39" applyNumberFormat="1" applyFont="1" applyBorder="1" applyAlignment="1">
      <alignment horizontal="center" vertical="center"/>
    </xf>
    <xf numFmtId="240" fontId="37" fillId="0" borderId="86" xfId="39" applyNumberFormat="1" applyFont="1" applyBorder="1" applyAlignment="1">
      <alignment horizontal="center" vertical="center"/>
    </xf>
    <xf numFmtId="240" fontId="37" fillId="0" borderId="41" xfId="39" applyNumberFormat="1" applyFont="1" applyBorder="1" applyAlignment="1">
      <alignment horizontal="center" vertical="center"/>
    </xf>
    <xf numFmtId="240" fontId="37" fillId="0" borderId="0" xfId="39" applyNumberFormat="1" applyFont="1" applyAlignment="1">
      <alignment horizontal="center" vertical="center"/>
    </xf>
    <xf numFmtId="240" fontId="37" fillId="0" borderId="1" xfId="39" applyNumberFormat="1" applyFont="1" applyBorder="1" applyAlignment="1">
      <alignment horizontal="center" vertical="center"/>
    </xf>
    <xf numFmtId="0" fontId="13" fillId="0" borderId="5" xfId="39" applyFont="1" applyBorder="1" applyAlignment="1">
      <alignment vertical="center"/>
    </xf>
    <xf numFmtId="240" fontId="26" fillId="0" borderId="31" xfId="39" applyNumberFormat="1" applyFont="1" applyBorder="1" applyAlignment="1">
      <alignment horizontal="center" vertical="center"/>
    </xf>
    <xf numFmtId="240" fontId="26" fillId="0" borderId="26" xfId="39" applyNumberFormat="1" applyFont="1" applyBorder="1" applyAlignment="1">
      <alignment horizontal="center" vertical="center"/>
    </xf>
    <xf numFmtId="3" fontId="26" fillId="0" borderId="41" xfId="39" applyNumberFormat="1" applyFont="1" applyBorder="1" applyAlignment="1">
      <alignment horizontal="center" vertical="center"/>
    </xf>
    <xf numFmtId="3" fontId="26" fillId="0" borderId="8" xfId="39" applyNumberFormat="1" applyFont="1" applyBorder="1" applyAlignment="1">
      <alignment horizontal="center" vertical="center"/>
    </xf>
    <xf numFmtId="3" fontId="26" fillId="0" borderId="5" xfId="39" applyNumberFormat="1" applyFont="1" applyBorder="1" applyAlignment="1">
      <alignment horizontal="center" vertical="center"/>
    </xf>
    <xf numFmtId="240" fontId="13" fillId="0" borderId="31" xfId="39" applyNumberFormat="1" applyFont="1" applyBorder="1" applyAlignment="1">
      <alignment horizontal="center" vertical="center"/>
    </xf>
    <xf numFmtId="240" fontId="13" fillId="0" borderId="26" xfId="39" applyNumberFormat="1" applyFont="1" applyBorder="1" applyAlignment="1">
      <alignment horizontal="center" vertical="center"/>
    </xf>
    <xf numFmtId="3" fontId="13" fillId="0" borderId="41" xfId="39" applyNumberFormat="1" applyFont="1" applyBorder="1" applyAlignment="1">
      <alignment horizontal="center" vertical="center"/>
    </xf>
    <xf numFmtId="3" fontId="13" fillId="0" borderId="8" xfId="39" applyNumberFormat="1" applyFont="1" applyBorder="1" applyAlignment="1">
      <alignment horizontal="center" vertical="center"/>
    </xf>
    <xf numFmtId="3" fontId="13" fillId="0" borderId="5" xfId="39" applyNumberFormat="1" applyFont="1" applyBorder="1" applyAlignment="1">
      <alignment horizontal="center" vertical="center"/>
    </xf>
    <xf numFmtId="0" fontId="48" fillId="0" borderId="5" xfId="39" applyFont="1" applyBorder="1" applyAlignment="1">
      <alignment vertical="center"/>
    </xf>
    <xf numFmtId="240" fontId="48" fillId="0" borderId="31" xfId="39" applyNumberFormat="1" applyFont="1" applyBorder="1" applyAlignment="1">
      <alignment horizontal="center" vertical="center"/>
    </xf>
    <xf numFmtId="240" fontId="48" fillId="0" borderId="26" xfId="39" applyNumberFormat="1" applyFont="1" applyBorder="1" applyAlignment="1">
      <alignment horizontal="center" vertical="center"/>
    </xf>
    <xf numFmtId="3" fontId="48" fillId="0" borderId="41" xfId="39" applyNumberFormat="1" applyFont="1" applyBorder="1" applyAlignment="1">
      <alignment horizontal="center" vertical="center"/>
    </xf>
    <xf numFmtId="3" fontId="48" fillId="0" borderId="8" xfId="39" applyNumberFormat="1" applyFont="1" applyBorder="1" applyAlignment="1">
      <alignment horizontal="center" vertical="center"/>
    </xf>
    <xf numFmtId="3" fontId="48" fillId="0" borderId="5" xfId="39" applyNumberFormat="1" applyFont="1" applyBorder="1" applyAlignment="1">
      <alignment horizontal="center" vertical="center"/>
    </xf>
    <xf numFmtId="0" fontId="13" fillId="0" borderId="5" xfId="39" applyFont="1" applyBorder="1" applyAlignment="1">
      <alignment vertical="center" wrapText="1"/>
    </xf>
    <xf numFmtId="274" fontId="13" fillId="0" borderId="31" xfId="39" applyNumberFormat="1" applyFont="1" applyBorder="1" applyAlignment="1">
      <alignment horizontal="center" vertical="center"/>
    </xf>
    <xf numFmtId="274" fontId="13" fillId="0" borderId="26" xfId="39" applyNumberFormat="1" applyFont="1" applyBorder="1" applyAlignment="1">
      <alignment horizontal="center" vertical="center"/>
    </xf>
    <xf numFmtId="274" fontId="13" fillId="0" borderId="41" xfId="39" applyNumberFormat="1" applyFont="1" applyBorder="1" applyAlignment="1">
      <alignment horizontal="center" vertical="center"/>
    </xf>
    <xf numFmtId="274" fontId="13" fillId="0" borderId="8" xfId="39" applyNumberFormat="1" applyFont="1" applyBorder="1" applyAlignment="1">
      <alignment horizontal="center" vertical="center"/>
    </xf>
    <xf numFmtId="274" fontId="13" fillId="0" borderId="5" xfId="39" applyNumberFormat="1" applyFont="1" applyBorder="1" applyAlignment="1">
      <alignment horizontal="center" vertical="center"/>
    </xf>
    <xf numFmtId="0" fontId="13" fillId="0" borderId="8" xfId="39" applyFont="1" applyBorder="1" applyAlignment="1">
      <alignment vertical="center"/>
    </xf>
    <xf numFmtId="0" fontId="48" fillId="0" borderId="8" xfId="39" applyFont="1" applyBorder="1" applyAlignment="1">
      <alignment vertical="center"/>
    </xf>
    <xf numFmtId="0" fontId="13" fillId="0" borderId="6" xfId="39" applyFont="1" applyBorder="1" applyAlignment="1">
      <alignment horizontal="left" vertical="center" wrapText="1"/>
    </xf>
    <xf numFmtId="240" fontId="26" fillId="0" borderId="51" xfId="39" quotePrefix="1" applyNumberFormat="1" applyFont="1" applyBorder="1" applyAlignment="1">
      <alignment horizontal="center" vertical="center"/>
    </xf>
    <xf numFmtId="240" fontId="26" fillId="0" borderId="245" xfId="39" quotePrefix="1" applyNumberFormat="1" applyFont="1" applyBorder="1" applyAlignment="1">
      <alignment horizontal="center" vertical="center"/>
    </xf>
    <xf numFmtId="274" fontId="13" fillId="0" borderId="245" xfId="39" applyNumberFormat="1" applyFont="1" applyBorder="1" applyAlignment="1">
      <alignment horizontal="center" vertical="center"/>
    </xf>
    <xf numFmtId="240" fontId="26" fillId="0" borderId="245" xfId="39" applyNumberFormat="1" applyFont="1" applyBorder="1" applyAlignment="1">
      <alignment horizontal="center" vertical="center"/>
    </xf>
    <xf numFmtId="274" fontId="13" fillId="0" borderId="58" xfId="39" applyNumberFormat="1" applyFont="1" applyBorder="1" applyAlignment="1">
      <alignment horizontal="center" vertical="center"/>
    </xf>
    <xf numFmtId="274" fontId="13" fillId="0" borderId="3" xfId="39" applyNumberFormat="1" applyFont="1" applyBorder="1" applyAlignment="1">
      <alignment horizontal="center" vertical="center"/>
    </xf>
    <xf numFmtId="274" fontId="13" fillId="0" borderId="6" xfId="39" applyNumberFormat="1" applyFont="1" applyBorder="1" applyAlignment="1">
      <alignment horizontal="center" vertical="center"/>
    </xf>
    <xf numFmtId="240" fontId="26" fillId="0" borderId="3" xfId="39" applyNumberFormat="1" applyFont="1" applyBorder="1" applyAlignment="1">
      <alignment horizontal="center" vertical="center"/>
    </xf>
    <xf numFmtId="240" fontId="13" fillId="0" borderId="0" xfId="39" applyNumberFormat="1" applyFont="1"/>
    <xf numFmtId="0" fontId="9" fillId="0" borderId="0" xfId="43" quotePrefix="1" applyFont="1" applyAlignment="1">
      <alignment horizontal="left"/>
    </xf>
    <xf numFmtId="0" fontId="3" fillId="0" borderId="0" xfId="43" applyFont="1"/>
    <xf numFmtId="0" fontId="8" fillId="0" borderId="0" xfId="43" applyFont="1"/>
    <xf numFmtId="0" fontId="4" fillId="0" borderId="0" xfId="43" applyFont="1"/>
    <xf numFmtId="164" fontId="29" fillId="0" borderId="26" xfId="39" applyNumberFormat="1" applyFont="1" applyBorder="1" applyAlignment="1">
      <alignment horizontal="center"/>
    </xf>
    <xf numFmtId="0" fontId="157" fillId="0" borderId="27" xfId="43" applyFont="1" applyBorder="1"/>
    <xf numFmtId="0" fontId="157" fillId="0" borderId="0" xfId="43" applyFont="1"/>
    <xf numFmtId="0" fontId="158" fillId="0" borderId="0" xfId="43" applyFont="1"/>
    <xf numFmtId="0" fontId="158" fillId="0" borderId="28" xfId="43" applyFont="1" applyBorder="1"/>
    <xf numFmtId="3" fontId="158" fillId="0" borderId="26" xfId="43" applyNumberFormat="1" applyFont="1" applyBorder="1" applyAlignment="1">
      <alignment horizontal="right" indent="2"/>
    </xf>
    <xf numFmtId="3" fontId="158" fillId="0" borderId="12" xfId="43" applyNumberFormat="1" applyFont="1" applyBorder="1" applyAlignment="1">
      <alignment horizontal="center"/>
    </xf>
    <xf numFmtId="0" fontId="37" fillId="0" borderId="0" xfId="43" applyFont="1"/>
    <xf numFmtId="0" fontId="50" fillId="0" borderId="27" xfId="43" applyFont="1" applyBorder="1"/>
    <xf numFmtId="0" fontId="50" fillId="0" borderId="0" xfId="43" applyFont="1"/>
    <xf numFmtId="0" fontId="77" fillId="0" borderId="28" xfId="43" applyFont="1" applyBorder="1"/>
    <xf numFmtId="3" fontId="77" fillId="0" borderId="26" xfId="43" applyNumberFormat="1" applyFont="1" applyBorder="1" applyAlignment="1">
      <alignment horizontal="right" wrapText="1" indent="2"/>
    </xf>
    <xf numFmtId="164" fontId="77" fillId="0" borderId="26" xfId="39" applyNumberFormat="1" applyFont="1" applyBorder="1" applyAlignment="1">
      <alignment horizontal="center"/>
    </xf>
    <xf numFmtId="0" fontId="26" fillId="0" borderId="0" xfId="43" applyFont="1" applyAlignment="1">
      <alignment vertical="top" wrapText="1"/>
    </xf>
    <xf numFmtId="0" fontId="12" fillId="0" borderId="27" xfId="43" applyFont="1" applyBorder="1"/>
    <xf numFmtId="0" fontId="12" fillId="0" borderId="0" xfId="43" applyFont="1"/>
    <xf numFmtId="0" fontId="159" fillId="0" borderId="0" xfId="43" applyFont="1"/>
    <xf numFmtId="0" fontId="29" fillId="0" borderId="28" xfId="43" applyFont="1" applyBorder="1"/>
    <xf numFmtId="3" fontId="29" fillId="0" borderId="26" xfId="43" applyNumberFormat="1" applyFont="1" applyBorder="1" applyAlignment="1">
      <alignment horizontal="right" indent="2"/>
    </xf>
    <xf numFmtId="0" fontId="13" fillId="0" borderId="0" xfId="43" applyFont="1" applyAlignment="1">
      <alignment vertical="top" wrapText="1"/>
    </xf>
    <xf numFmtId="0" fontId="29" fillId="0" borderId="0" xfId="43" applyFont="1"/>
    <xf numFmtId="164" fontId="13" fillId="0" borderId="26" xfId="39" applyNumberFormat="1" applyFont="1" applyBorder="1" applyAlignment="1">
      <alignment horizontal="center"/>
    </xf>
    <xf numFmtId="3" fontId="29" fillId="0" borderId="26" xfId="43" applyNumberFormat="1" applyFont="1" applyBorder="1" applyAlignment="1">
      <alignment horizontal="center"/>
    </xf>
    <xf numFmtId="3" fontId="77" fillId="0" borderId="26" xfId="43" applyNumberFormat="1" applyFont="1" applyBorder="1" applyAlignment="1">
      <alignment horizontal="right" indent="2"/>
    </xf>
    <xf numFmtId="0" fontId="12" fillId="0" borderId="28" xfId="43" quotePrefix="1" applyFont="1" applyBorder="1"/>
    <xf numFmtId="0" fontId="29" fillId="0" borderId="26" xfId="43" applyFont="1" applyBorder="1" applyAlignment="1">
      <alignment horizontal="right" indent="2"/>
    </xf>
    <xf numFmtId="227" fontId="29" fillId="0" borderId="26" xfId="39" applyNumberFormat="1" applyFont="1" applyBorder="1" applyAlignment="1">
      <alignment horizontal="center"/>
    </xf>
    <xf numFmtId="0" fontId="26" fillId="0" borderId="0" xfId="43" applyFont="1"/>
    <xf numFmtId="0" fontId="12" fillId="0" borderId="27" xfId="43" applyFont="1" applyBorder="1" applyAlignment="1">
      <alignment horizontal="right"/>
    </xf>
    <xf numFmtId="0" fontId="12" fillId="0" borderId="0" xfId="43" applyFont="1" applyAlignment="1">
      <alignment horizontal="right"/>
    </xf>
    <xf numFmtId="238" fontId="50" fillId="0" borderId="0" xfId="43" applyNumberFormat="1" applyFont="1"/>
    <xf numFmtId="0" fontId="77" fillId="0" borderId="26" xfId="43" applyFont="1" applyBorder="1" applyAlignment="1">
      <alignment horizontal="right" indent="2"/>
    </xf>
    <xf numFmtId="37" fontId="77" fillId="0" borderId="29" xfId="5" applyNumberFormat="1" applyFont="1" applyFill="1" applyBorder="1" applyAlignment="1">
      <alignment horizontal="center"/>
    </xf>
    <xf numFmtId="37" fontId="29" fillId="0" borderId="29" xfId="5" applyNumberFormat="1" applyFont="1" applyFill="1" applyBorder="1" applyAlignment="1">
      <alignment horizontal="center"/>
    </xf>
    <xf numFmtId="0" fontId="12" fillId="0" borderId="17" xfId="43" applyFont="1" applyBorder="1"/>
    <xf numFmtId="0" fontId="12" fillId="0" borderId="20" xfId="43" applyFont="1" applyBorder="1"/>
    <xf numFmtId="0" fontId="29" fillId="0" borderId="20" xfId="43" applyFont="1" applyBorder="1"/>
    <xf numFmtId="0" fontId="29" fillId="0" borderId="19" xfId="43" applyFont="1" applyBorder="1"/>
    <xf numFmtId="3" fontId="29" fillId="0" borderId="16" xfId="43" applyNumberFormat="1" applyFont="1" applyBorder="1" applyAlignment="1">
      <alignment horizontal="center"/>
    </xf>
    <xf numFmtId="3" fontId="157" fillId="0" borderId="24" xfId="43" applyNumberFormat="1" applyFont="1" applyBorder="1" applyAlignment="1">
      <alignment horizontal="right" indent="2"/>
    </xf>
    <xf numFmtId="3" fontId="157" fillId="0" borderId="0" xfId="43" applyNumberFormat="1" applyFont="1" applyAlignment="1">
      <alignment horizontal="right" indent="2"/>
    </xf>
    <xf numFmtId="202" fontId="11" fillId="0" borderId="0" xfId="43" quotePrefix="1" applyNumberFormat="1" applyFont="1" applyAlignment="1">
      <alignment horizontal="right"/>
    </xf>
    <xf numFmtId="0" fontId="30" fillId="0" borderId="0" xfId="43" applyFont="1"/>
    <xf numFmtId="0" fontId="9" fillId="0" borderId="0" xfId="137" quotePrefix="1" applyFont="1" applyAlignment="1">
      <alignment horizontal="left"/>
    </xf>
    <xf numFmtId="0" fontId="6" fillId="0" borderId="0" xfId="137" applyFont="1"/>
    <xf numFmtId="0" fontId="4" fillId="0" borderId="0" xfId="137" applyFont="1"/>
    <xf numFmtId="0" fontId="12" fillId="0" borderId="0" xfId="137" applyFont="1" applyAlignment="1">
      <alignment horizontal="right"/>
    </xf>
    <xf numFmtId="0" fontId="12" fillId="0" borderId="0" xfId="137" applyFont="1"/>
    <xf numFmtId="0" fontId="4" fillId="0" borderId="0" xfId="137" applyFont="1" applyAlignment="1">
      <alignment horizontal="center"/>
    </xf>
    <xf numFmtId="0" fontId="13" fillId="0" borderId="0" xfId="137" applyFont="1" applyAlignment="1">
      <alignment horizontal="center"/>
    </xf>
    <xf numFmtId="0" fontId="10" fillId="0" borderId="0" xfId="137" applyFont="1"/>
    <xf numFmtId="0" fontId="13" fillId="0" borderId="0" xfId="137" applyFont="1"/>
    <xf numFmtId="0" fontId="13" fillId="0" borderId="0" xfId="137" quotePrefix="1" applyFont="1" applyAlignment="1">
      <alignment horizontal="left"/>
    </xf>
    <xf numFmtId="0" fontId="9" fillId="0" borderId="12" xfId="137" applyFont="1" applyBorder="1" applyAlignment="1">
      <alignment horizontal="center"/>
    </xf>
    <xf numFmtId="0" fontId="10" fillId="0" borderId="24" xfId="137" applyFont="1" applyBorder="1"/>
    <xf numFmtId="0" fontId="9" fillId="0" borderId="0" xfId="137" quotePrefix="1" applyFont="1" applyAlignment="1">
      <alignment horizontal="center"/>
    </xf>
    <xf numFmtId="0" fontId="9" fillId="0" borderId="16" xfId="137" applyFont="1" applyBorder="1" applyAlignment="1">
      <alignment horizontal="center"/>
    </xf>
    <xf numFmtId="0" fontId="10" fillId="0" borderId="20" xfId="137" applyFont="1" applyBorder="1" applyAlignment="1">
      <alignment horizontal="left"/>
    </xf>
    <xf numFmtId="0" fontId="10" fillId="0" borderId="37" xfId="44" applyFont="1" applyBorder="1" applyAlignment="1">
      <alignment horizontal="center" vertical="center"/>
    </xf>
    <xf numFmtId="0" fontId="10" fillId="0" borderId="36" xfId="44" applyFont="1" applyBorder="1" applyAlignment="1">
      <alignment horizontal="center" vertical="center"/>
    </xf>
    <xf numFmtId="0" fontId="10" fillId="0" borderId="15" xfId="44" applyFont="1" applyBorder="1" applyAlignment="1">
      <alignment horizontal="center" vertical="center"/>
    </xf>
    <xf numFmtId="0" fontId="10" fillId="0" borderId="0" xfId="137" applyFont="1" applyAlignment="1">
      <alignment horizontal="center"/>
    </xf>
    <xf numFmtId="0" fontId="6" fillId="0" borderId="26" xfId="137" applyFont="1" applyBorder="1" applyAlignment="1">
      <alignment horizontal="center"/>
    </xf>
    <xf numFmtId="0" fontId="50" fillId="0" borderId="0" xfId="137" applyFont="1"/>
    <xf numFmtId="0" fontId="157" fillId="0" borderId="0" xfId="137" applyFont="1"/>
    <xf numFmtId="0" fontId="157" fillId="0" borderId="28" xfId="137" applyFont="1" applyBorder="1"/>
    <xf numFmtId="3" fontId="37" fillId="0" borderId="26" xfId="137" applyNumberFormat="1" applyFont="1" applyBorder="1" applyAlignment="1">
      <alignment horizontal="right" indent="1"/>
    </xf>
    <xf numFmtId="3" fontId="157" fillId="0" borderId="0" xfId="137" applyNumberFormat="1" applyFont="1" applyAlignment="1">
      <alignment horizontal="right" indent="1"/>
    </xf>
    <xf numFmtId="0" fontId="26" fillId="0" borderId="0" xfId="137" applyFont="1"/>
    <xf numFmtId="0" fontId="26" fillId="0" borderId="26" xfId="137" applyFont="1" applyBorder="1" applyAlignment="1">
      <alignment horizontal="center"/>
    </xf>
    <xf numFmtId="0" fontId="50" fillId="0" borderId="28" xfId="137" applyFont="1" applyBorder="1"/>
    <xf numFmtId="3" fontId="26" fillId="0" borderId="26" xfId="137" applyNumberFormat="1" applyFont="1" applyBorder="1" applyAlignment="1">
      <alignment horizontal="right" indent="1"/>
    </xf>
    <xf numFmtId="3" fontId="50" fillId="0" borderId="0" xfId="137" applyNumberFormat="1" applyFont="1" applyAlignment="1">
      <alignment horizontal="right" indent="1"/>
    </xf>
    <xf numFmtId="0" fontId="13" fillId="0" borderId="26" xfId="137" applyFont="1" applyBorder="1" applyAlignment="1">
      <alignment horizontal="center"/>
    </xf>
    <xf numFmtId="0" fontId="12" fillId="0" borderId="28" xfId="137" applyFont="1" applyBorder="1"/>
    <xf numFmtId="3" fontId="13" fillId="0" borderId="26" xfId="137" applyNumberFormat="1" applyFont="1" applyBorder="1" applyAlignment="1">
      <alignment horizontal="right" indent="1"/>
    </xf>
    <xf numFmtId="3" fontId="12" fillId="0" borderId="0" xfId="137" applyNumberFormat="1" applyFont="1" applyAlignment="1">
      <alignment horizontal="right" indent="1"/>
    </xf>
    <xf numFmtId="0" fontId="13" fillId="0" borderId="0" xfId="137" applyFont="1" applyAlignment="1">
      <alignment vertical="top" wrapText="1"/>
    </xf>
    <xf numFmtId="0" fontId="12" fillId="0" borderId="28" xfId="137" applyFont="1" applyBorder="1" applyAlignment="1">
      <alignment vertical="top" wrapText="1"/>
    </xf>
    <xf numFmtId="3" fontId="13" fillId="0" borderId="26" xfId="39" applyNumberFormat="1" applyFont="1" applyBorder="1" applyAlignment="1">
      <alignment horizontal="right" indent="1"/>
    </xf>
    <xf numFmtId="3" fontId="12" fillId="0" borderId="0" xfId="39" applyNumberFormat="1" applyFont="1" applyAlignment="1">
      <alignment horizontal="right" indent="1"/>
    </xf>
    <xf numFmtId="3" fontId="13" fillId="0" borderId="27" xfId="39" applyNumberFormat="1" applyFont="1" applyBorder="1" applyAlignment="1">
      <alignment horizontal="right" indent="1"/>
    </xf>
    <xf numFmtId="202" fontId="13" fillId="0" borderId="26" xfId="137" applyNumberFormat="1" applyFont="1" applyBorder="1" applyAlignment="1">
      <alignment horizontal="center"/>
    </xf>
    <xf numFmtId="0" fontId="13" fillId="0" borderId="16" xfId="137" applyFont="1" applyBorder="1" applyAlignment="1">
      <alignment horizontal="center"/>
    </xf>
    <xf numFmtId="0" fontId="12" fillId="0" borderId="20" xfId="137" applyFont="1" applyBorder="1"/>
    <xf numFmtId="0" fontId="12" fillId="0" borderId="19" xfId="137" applyFont="1" applyBorder="1"/>
    <xf numFmtId="3" fontId="13" fillId="0" borderId="16" xfId="39" applyNumberFormat="1" applyFont="1" applyBorder="1" applyAlignment="1">
      <alignment horizontal="right" indent="1"/>
    </xf>
    <xf numFmtId="238" fontId="13" fillId="0" borderId="0" xfId="137" applyNumberFormat="1" applyFont="1" applyAlignment="1">
      <alignment horizontal="center"/>
    </xf>
    <xf numFmtId="0" fontId="107" fillId="0" borderId="0" xfId="137" applyFont="1"/>
    <xf numFmtId="3" fontId="38" fillId="0" borderId="0" xfId="137" applyNumberFormat="1" applyFont="1"/>
    <xf numFmtId="0" fontId="38" fillId="0" borderId="0" xfId="137" applyFont="1"/>
    <xf numFmtId="0" fontId="9" fillId="0" borderId="0" xfId="137" applyFont="1"/>
    <xf numFmtId="3" fontId="13" fillId="0" borderId="0" xfId="137" applyNumberFormat="1" applyFont="1"/>
    <xf numFmtId="3" fontId="12" fillId="0" borderId="0" xfId="137" quotePrefix="1" applyNumberFormat="1" applyFont="1" applyAlignment="1">
      <alignment horizontal="left"/>
    </xf>
    <xf numFmtId="0" fontId="9" fillId="0" borderId="26" xfId="137" applyFont="1" applyBorder="1" applyAlignment="1">
      <alignment horizontal="center"/>
    </xf>
    <xf numFmtId="3" fontId="26" fillId="0" borderId="12" xfId="137" applyNumberFormat="1" applyFont="1" applyBorder="1" applyAlignment="1">
      <alignment horizontal="right" indent="1"/>
    </xf>
    <xf numFmtId="3" fontId="26" fillId="0" borderId="21" xfId="137" applyNumberFormat="1" applyFont="1" applyBorder="1" applyAlignment="1">
      <alignment horizontal="right" indent="1"/>
    </xf>
    <xf numFmtId="0" fontId="10" fillId="0" borderId="26" xfId="137" applyFont="1" applyBorder="1" applyAlignment="1">
      <alignment horizontal="center"/>
    </xf>
    <xf numFmtId="3" fontId="13" fillId="0" borderId="27" xfId="137" applyNumberFormat="1" applyFont="1" applyBorder="1" applyAlignment="1">
      <alignment horizontal="right" indent="1"/>
    </xf>
    <xf numFmtId="3" fontId="26" fillId="0" borderId="27" xfId="137" applyNumberFormat="1" applyFont="1" applyBorder="1" applyAlignment="1">
      <alignment horizontal="right" indent="1"/>
    </xf>
    <xf numFmtId="0" fontId="12" fillId="0" borderId="28" xfId="39" applyFont="1" applyBorder="1"/>
    <xf numFmtId="240" fontId="26" fillId="0" borderId="26" xfId="39" applyNumberFormat="1" applyFont="1" applyBorder="1" applyAlignment="1">
      <alignment vertical="center"/>
    </xf>
    <xf numFmtId="0" fontId="50" fillId="0" borderId="17" xfId="137" applyFont="1" applyBorder="1"/>
    <xf numFmtId="0" fontId="50" fillId="0" borderId="20" xfId="137" applyFont="1" applyBorder="1"/>
    <xf numFmtId="0" fontId="50" fillId="0" borderId="19" xfId="137" applyFont="1" applyBorder="1"/>
    <xf numFmtId="3" fontId="26" fillId="0" borderId="16" xfId="137" applyNumberFormat="1" applyFont="1" applyBorder="1" applyAlignment="1">
      <alignment horizontal="right" indent="1"/>
    </xf>
    <xf numFmtId="3" fontId="26" fillId="0" borderId="17" xfId="137" applyNumberFormat="1" applyFont="1" applyBorder="1" applyAlignment="1">
      <alignment horizontal="right" indent="1"/>
    </xf>
    <xf numFmtId="202" fontId="11" fillId="0" borderId="0" xfId="137" quotePrefix="1" applyNumberFormat="1" applyFont="1" applyAlignment="1">
      <alignment horizontal="right"/>
    </xf>
    <xf numFmtId="0" fontId="12" fillId="0" borderId="0" xfId="39" applyFont="1"/>
    <xf numFmtId="0" fontId="11" fillId="0" borderId="0" xfId="137" applyFont="1"/>
    <xf numFmtId="0" fontId="12" fillId="0" borderId="0" xfId="137" applyFont="1" applyAlignment="1">
      <alignment horizontal="center"/>
    </xf>
    <xf numFmtId="0" fontId="9" fillId="0" borderId="0" xfId="138" quotePrefix="1" applyFont="1" applyAlignment="1">
      <alignment horizontal="left"/>
    </xf>
    <xf numFmtId="0" fontId="3" fillId="0" borderId="0" xfId="138" applyFont="1"/>
    <xf numFmtId="0" fontId="9" fillId="0" borderId="0" xfId="138" applyFont="1"/>
    <xf numFmtId="0" fontId="8" fillId="0" borderId="0" xfId="138" applyFont="1"/>
    <xf numFmtId="0" fontId="13" fillId="0" borderId="20" xfId="138" applyFont="1" applyBorder="1"/>
    <xf numFmtId="0" fontId="10" fillId="0" borderId="20" xfId="138" applyFont="1" applyBorder="1"/>
    <xf numFmtId="0" fontId="13" fillId="0" borderId="0" xfId="138" applyFont="1"/>
    <xf numFmtId="0" fontId="4" fillId="0" borderId="21" xfId="138" applyFont="1" applyBorder="1"/>
    <xf numFmtId="0" fontId="26" fillId="0" borderId="24" xfId="138" applyFont="1" applyBorder="1" applyAlignment="1">
      <alignment vertical="center"/>
    </xf>
    <xf numFmtId="0" fontId="4" fillId="0" borderId="0" xfId="138" applyFont="1"/>
    <xf numFmtId="0" fontId="26" fillId="0" borderId="17" xfId="138" applyFont="1" applyBorder="1" applyAlignment="1">
      <alignment horizontal="left" vertical="center"/>
    </xf>
    <xf numFmtId="0" fontId="26" fillId="0" borderId="20" xfId="138" applyFont="1" applyBorder="1" applyAlignment="1">
      <alignment vertical="center"/>
    </xf>
    <xf numFmtId="0" fontId="29" fillId="0" borderId="67" xfId="138" applyFont="1" applyBorder="1" applyAlignment="1">
      <alignment horizontal="center"/>
    </xf>
    <xf numFmtId="0" fontId="29" fillId="0" borderId="68" xfId="138" applyFont="1" applyBorder="1" applyAlignment="1">
      <alignment horizontal="center"/>
    </xf>
    <xf numFmtId="0" fontId="9" fillId="0" borderId="27" xfId="138" applyFont="1" applyBorder="1"/>
    <xf numFmtId="0" fontId="50" fillId="0" borderId="0" xfId="138" applyFont="1"/>
    <xf numFmtId="0" fontId="50" fillId="0" borderId="28" xfId="138" applyFont="1" applyBorder="1"/>
    <xf numFmtId="3" fontId="157" fillId="0" borderId="12" xfId="138" applyNumberFormat="1" applyFont="1" applyBorder="1" applyAlignment="1">
      <alignment horizontal="right" indent="2"/>
    </xf>
    <xf numFmtId="3" fontId="157" fillId="0" borderId="26" xfId="138" applyNumberFormat="1" applyFont="1" applyBorder="1" applyAlignment="1">
      <alignment horizontal="right" indent="2"/>
    </xf>
    <xf numFmtId="3" fontId="157" fillId="0" borderId="27" xfId="138" applyNumberFormat="1" applyFont="1" applyBorder="1" applyAlignment="1">
      <alignment horizontal="right" indent="2"/>
    </xf>
    <xf numFmtId="3" fontId="157" fillId="0" borderId="29" xfId="138" applyNumberFormat="1" applyFont="1" applyBorder="1" applyAlignment="1">
      <alignment horizontal="right" indent="2"/>
    </xf>
    <xf numFmtId="3" fontId="157" fillId="0" borderId="22" xfId="138" applyNumberFormat="1" applyFont="1" applyBorder="1" applyAlignment="1">
      <alignment horizontal="right" indent="2"/>
    </xf>
    <xf numFmtId="3" fontId="9" fillId="0" borderId="0" xfId="138" applyNumberFormat="1" applyFont="1"/>
    <xf numFmtId="0" fontId="26" fillId="0" borderId="27" xfId="138" applyFont="1" applyBorder="1"/>
    <xf numFmtId="0" fontId="26" fillId="0" borderId="0" xfId="138" applyFont="1" applyAlignment="1">
      <alignment horizontal="left"/>
    </xf>
    <xf numFmtId="0" fontId="157" fillId="0" borderId="0" xfId="138" applyFont="1"/>
    <xf numFmtId="0" fontId="157" fillId="0" borderId="28" xfId="138" applyFont="1" applyBorder="1"/>
    <xf numFmtId="3" fontId="157" fillId="0" borderId="5" xfId="138" applyNumberFormat="1" applyFont="1" applyBorder="1" applyAlignment="1">
      <alignment horizontal="right" indent="2"/>
    </xf>
    <xf numFmtId="0" fontId="26" fillId="0" borderId="0" xfId="138" applyFont="1"/>
    <xf numFmtId="0" fontId="13" fillId="0" borderId="27" xfId="138" applyFont="1" applyBorder="1"/>
    <xf numFmtId="0" fontId="13" fillId="0" borderId="0" xfId="138" applyFont="1" applyAlignment="1">
      <alignment horizontal="left"/>
    </xf>
    <xf numFmtId="0" fontId="47" fillId="0" borderId="0" xfId="138" applyFont="1"/>
    <xf numFmtId="0" fontId="12" fillId="0" borderId="28" xfId="138" applyFont="1" applyBorder="1"/>
    <xf numFmtId="3" fontId="12" fillId="0" borderId="26" xfId="138" applyNumberFormat="1" applyFont="1" applyBorder="1" applyAlignment="1">
      <alignment horizontal="right" indent="2"/>
    </xf>
    <xf numFmtId="3" fontId="12" fillId="0" borderId="27" xfId="138" applyNumberFormat="1" applyFont="1" applyBorder="1" applyAlignment="1">
      <alignment horizontal="right" indent="2"/>
    </xf>
    <xf numFmtId="3" fontId="12" fillId="0" borderId="29" xfId="138" applyNumberFormat="1" applyFont="1" applyBorder="1" applyAlignment="1">
      <alignment horizontal="right" indent="2"/>
    </xf>
    <xf numFmtId="3" fontId="12" fillId="0" borderId="5" xfId="138" applyNumberFormat="1" applyFont="1" applyBorder="1" applyAlignment="1">
      <alignment horizontal="right" indent="2"/>
    </xf>
    <xf numFmtId="0" fontId="12" fillId="0" borderId="0" xfId="138" applyFont="1"/>
    <xf numFmtId="3" fontId="13" fillId="0" borderId="26" xfId="138" applyNumberFormat="1" applyFont="1" applyBorder="1" applyAlignment="1">
      <alignment horizontal="right" indent="2"/>
    </xf>
    <xf numFmtId="0" fontId="37" fillId="0" borderId="27" xfId="138" applyFont="1" applyBorder="1"/>
    <xf numFmtId="0" fontId="37" fillId="0" borderId="0" xfId="138" applyFont="1"/>
    <xf numFmtId="0" fontId="13" fillId="0" borderId="17" xfId="138" applyFont="1" applyBorder="1"/>
    <xf numFmtId="0" fontId="12" fillId="0" borderId="20" xfId="138" applyFont="1" applyBorder="1"/>
    <xf numFmtId="0" fontId="12" fillId="0" borderId="19" xfId="138" applyFont="1" applyBorder="1"/>
    <xf numFmtId="3" fontId="12" fillId="0" borderId="16" xfId="138" applyNumberFormat="1" applyFont="1" applyBorder="1" applyAlignment="1">
      <alignment horizontal="right" indent="2"/>
    </xf>
    <xf numFmtId="3" fontId="12" fillId="0" borderId="17" xfId="138" applyNumberFormat="1" applyFont="1" applyBorder="1" applyAlignment="1">
      <alignment horizontal="right" indent="2"/>
    </xf>
    <xf numFmtId="3" fontId="12" fillId="0" borderId="33" xfId="138" applyNumberFormat="1" applyFont="1" applyBorder="1" applyAlignment="1">
      <alignment horizontal="right" indent="2"/>
    </xf>
    <xf numFmtId="3" fontId="12" fillId="0" borderId="18" xfId="138" applyNumberFormat="1" applyFont="1" applyBorder="1" applyAlignment="1">
      <alignment horizontal="right" indent="2"/>
    </xf>
    <xf numFmtId="0" fontId="13" fillId="0" borderId="0" xfId="138" applyFont="1" applyAlignment="1">
      <alignment vertical="top"/>
    </xf>
    <xf numFmtId="202" fontId="7" fillId="0" borderId="0" xfId="138" quotePrefix="1" applyNumberFormat="1" applyFont="1" applyAlignment="1">
      <alignment horizontal="right" vertical="top"/>
    </xf>
    <xf numFmtId="202" fontId="32" fillId="0" borderId="0" xfId="138" quotePrefix="1" applyNumberFormat="1" applyFont="1" applyAlignment="1">
      <alignment horizontal="right" vertical="top"/>
    </xf>
    <xf numFmtId="0" fontId="13" fillId="0" borderId="0" xfId="48" applyFont="1" applyAlignment="1">
      <alignment horizontal="left"/>
    </xf>
    <xf numFmtId="3" fontId="13" fillId="0" borderId="0" xfId="138" applyNumberFormat="1" applyFont="1" applyAlignment="1">
      <alignment vertical="top"/>
    </xf>
    <xf numFmtId="3" fontId="30" fillId="0" borderId="0" xfId="138" applyNumberFormat="1" applyFont="1" applyAlignment="1">
      <alignment vertical="top"/>
    </xf>
    <xf numFmtId="0" fontId="29" fillId="0" borderId="0" xfId="39" applyFont="1" applyAlignment="1">
      <alignment vertical="top"/>
    </xf>
    <xf numFmtId="3" fontId="29" fillId="0" borderId="0" xfId="39" applyNumberFormat="1" applyFont="1" applyAlignment="1">
      <alignment vertical="top"/>
    </xf>
    <xf numFmtId="3" fontId="29" fillId="0" borderId="0" xfId="138" applyNumberFormat="1" applyFont="1" applyAlignment="1">
      <alignment vertical="top"/>
    </xf>
    <xf numFmtId="0" fontId="10" fillId="0" borderId="0" xfId="138" applyFont="1"/>
    <xf numFmtId="3" fontId="8" fillId="0" borderId="0" xfId="138" applyNumberFormat="1" applyFont="1"/>
    <xf numFmtId="3" fontId="13" fillId="0" borderId="0" xfId="138" applyNumberFormat="1" applyFont="1"/>
    <xf numFmtId="0" fontId="13" fillId="0" borderId="21" xfId="138" applyFont="1" applyBorder="1"/>
    <xf numFmtId="0" fontId="13" fillId="0" borderId="24" xfId="138" applyFont="1" applyBorder="1"/>
    <xf numFmtId="0" fontId="29" fillId="0" borderId="28" xfId="138" applyFont="1" applyBorder="1"/>
    <xf numFmtId="3" fontId="12" fillId="0" borderId="22" xfId="138" applyNumberFormat="1" applyFont="1" applyBorder="1" applyAlignment="1">
      <alignment horizontal="right" indent="2"/>
    </xf>
    <xf numFmtId="0" fontId="38" fillId="0" borderId="27" xfId="138" applyFont="1" applyBorder="1"/>
    <xf numFmtId="0" fontId="38" fillId="0" borderId="0" xfId="138" applyFont="1"/>
    <xf numFmtId="0" fontId="158" fillId="0" borderId="0" xfId="138" applyFont="1"/>
    <xf numFmtId="0" fontId="158" fillId="0" borderId="28" xfId="138" applyFont="1" applyBorder="1"/>
    <xf numFmtId="3" fontId="50" fillId="0" borderId="27" xfId="138" applyNumberFormat="1" applyFont="1" applyBorder="1" applyAlignment="1">
      <alignment horizontal="right" indent="2"/>
    </xf>
    <xf numFmtId="3" fontId="50" fillId="0" borderId="29" xfId="138" applyNumberFormat="1" applyFont="1" applyBorder="1" applyAlignment="1">
      <alignment horizontal="right" indent="2"/>
    </xf>
    <xf numFmtId="3" fontId="50" fillId="0" borderId="5" xfId="138" applyNumberFormat="1" applyFont="1" applyBorder="1" applyAlignment="1">
      <alignment horizontal="right" indent="2"/>
    </xf>
    <xf numFmtId="1" fontId="12" fillId="0" borderId="29" xfId="138" applyNumberFormat="1" applyFont="1" applyBorder="1" applyAlignment="1">
      <alignment horizontal="right" indent="2"/>
    </xf>
    <xf numFmtId="274" fontId="13" fillId="0" borderId="0" xfId="39" applyNumberFormat="1" applyFont="1" applyAlignment="1">
      <alignment horizontal="center"/>
    </xf>
    <xf numFmtId="274" fontId="13" fillId="0" borderId="28" xfId="39" applyNumberFormat="1" applyFont="1" applyBorder="1" applyAlignment="1">
      <alignment horizontal="center" vertical="center"/>
    </xf>
    <xf numFmtId="0" fontId="29" fillId="0" borderId="19" xfId="138" applyFont="1" applyBorder="1"/>
    <xf numFmtId="274" fontId="13" fillId="0" borderId="18" xfId="39" applyNumberFormat="1" applyFont="1" applyBorder="1" applyAlignment="1">
      <alignment horizontal="center" vertical="center"/>
    </xf>
    <xf numFmtId="0" fontId="29" fillId="0" borderId="0" xfId="138" applyFont="1"/>
    <xf numFmtId="0" fontId="12" fillId="0" borderId="0" xfId="137" applyFont="1" applyAlignment="1">
      <alignment horizontal="left"/>
    </xf>
    <xf numFmtId="0" fontId="37" fillId="0" borderId="0" xfId="8" applyFont="1" applyFill="1" applyAlignment="1">
      <alignment horizontal="centerContinuous" vertical="center"/>
    </xf>
    <xf numFmtId="0" fontId="13" fillId="0" borderId="0" xfId="8" applyFont="1" applyFill="1" applyAlignment="1">
      <alignment horizontal="centerContinuous"/>
    </xf>
    <xf numFmtId="0" fontId="13" fillId="0" borderId="0" xfId="8" applyFont="1" applyFill="1" applyAlignment="1">
      <alignment horizontal="centerContinuous" vertical="center"/>
    </xf>
    <xf numFmtId="0" fontId="13" fillId="0" borderId="0" xfId="8" applyFont="1" applyFill="1" applyAlignment="1">
      <alignment vertical="center"/>
    </xf>
    <xf numFmtId="0" fontId="37" fillId="0" borderId="0" xfId="8" applyFont="1" applyFill="1" applyAlignment="1"/>
    <xf numFmtId="0" fontId="13" fillId="0" borderId="0" xfId="8" applyFont="1" applyFill="1" applyAlignment="1">
      <alignment horizontal="justify" vertical="center"/>
    </xf>
    <xf numFmtId="0" fontId="13" fillId="0" borderId="0" xfId="8" applyFont="1" applyFill="1" applyAlignment="1">
      <alignment horizontal="left" vertical="center"/>
    </xf>
    <xf numFmtId="0" fontId="13" fillId="0" borderId="0" xfId="8" applyFont="1" applyFill="1" applyAlignment="1">
      <alignment vertical="center" wrapText="1"/>
    </xf>
    <xf numFmtId="0" fontId="13" fillId="0" borderId="0" xfId="8" applyFont="1" applyFill="1" applyAlignment="1">
      <alignment horizontal="right" vertical="center"/>
    </xf>
    <xf numFmtId="0" fontId="13" fillId="0" borderId="0" xfId="7" applyFont="1" applyFill="1" applyAlignment="1">
      <alignment horizontal="right" vertical="center"/>
    </xf>
    <xf numFmtId="0" fontId="13" fillId="0" borderId="0" xfId="7" applyFont="1" applyFill="1" applyAlignment="1">
      <alignment horizontal="left"/>
    </xf>
    <xf numFmtId="0" fontId="13" fillId="0" borderId="0" xfId="7" quotePrefix="1" applyFont="1" applyFill="1" applyAlignment="1">
      <alignment horizontal="justify" vertical="center" wrapText="1"/>
    </xf>
    <xf numFmtId="0" fontId="13" fillId="0" borderId="0" xfId="8" applyFont="1" applyFill="1" applyAlignment="1">
      <alignment horizontal="justify" vertical="center" wrapText="1"/>
    </xf>
    <xf numFmtId="0" fontId="160" fillId="0" borderId="0" xfId="8" applyFont="1" applyFill="1" applyAlignment="1">
      <alignment horizontal="left"/>
    </xf>
    <xf numFmtId="0" fontId="160" fillId="0" borderId="0" xfId="8" applyFont="1" applyFill="1" applyAlignment="1">
      <alignment horizontal="justify" vertical="center" wrapText="1"/>
    </xf>
    <xf numFmtId="0" fontId="13" fillId="0" borderId="0" xfId="8" applyFont="1" applyFill="1" applyAlignment="1">
      <alignment horizontal="left"/>
    </xf>
    <xf numFmtId="0" fontId="13" fillId="0" borderId="0" xfId="8" quotePrefix="1" applyFont="1" applyFill="1" applyAlignment="1">
      <alignment horizontal="justify" vertical="center" wrapText="1"/>
    </xf>
    <xf numFmtId="0" fontId="37" fillId="0" borderId="0" xfId="8" quotePrefix="1" applyFont="1" applyFill="1" applyAlignment="1">
      <alignment horizontal="left"/>
    </xf>
    <xf numFmtId="0" fontId="13" fillId="0" borderId="0" xfId="8" applyFont="1" applyFill="1" applyAlignment="1">
      <alignment horizontal="right" vertical="center" wrapText="1"/>
    </xf>
    <xf numFmtId="0" fontId="37" fillId="0" borderId="0" xfId="8" applyFont="1" applyFill="1" applyAlignment="1">
      <alignment horizontal="right" vertical="center"/>
    </xf>
    <xf numFmtId="0" fontId="36" fillId="0" borderId="0" xfId="6" applyFont="1" applyFill="1" applyAlignment="1">
      <alignment horizontal="left"/>
    </xf>
    <xf numFmtId="0" fontId="36" fillId="0" borderId="0" xfId="6" applyFont="1" applyFill="1" applyAlignment="1">
      <alignment horizontal="justify" vertical="center" wrapText="1"/>
    </xf>
    <xf numFmtId="2" fontId="13" fillId="0" borderId="0" xfId="8" applyNumberFormat="1" applyFont="1" applyFill="1" applyAlignment="1">
      <alignment horizontal="left"/>
    </xf>
    <xf numFmtId="0" fontId="13" fillId="0" borderId="0" xfId="8" applyFont="1" applyFill="1" applyAlignment="1">
      <alignment horizontal="left" wrapText="1"/>
    </xf>
    <xf numFmtId="0" fontId="13" fillId="0" borderId="0" xfId="8" applyFont="1" applyFill="1" applyAlignment="1">
      <alignment horizontal="left" vertical="center" wrapText="1"/>
    </xf>
    <xf numFmtId="0" fontId="26" fillId="0" borderId="0" xfId="8" applyFont="1" applyFill="1" applyAlignment="1">
      <alignment vertical="center"/>
    </xf>
    <xf numFmtId="0" fontId="13" fillId="0" borderId="0" xfId="8" applyFont="1" applyFill="1" applyAlignment="1"/>
    <xf numFmtId="0" fontId="9" fillId="0" borderId="28" xfId="1" applyFont="1" applyBorder="1" applyAlignment="1">
      <alignment horizontal="center"/>
    </xf>
    <xf numFmtId="0" fontId="10" fillId="0" borderId="27" xfId="1" applyFont="1" applyBorder="1" applyAlignment="1">
      <alignment horizontal="left"/>
    </xf>
    <xf numFmtId="0" fontId="10" fillId="0" borderId="27" xfId="1" applyFont="1" applyBorder="1" applyAlignment="1">
      <alignment horizontal="center"/>
    </xf>
    <xf numFmtId="0" fontId="10" fillId="0" borderId="28" xfId="1" applyFont="1" applyBorder="1" applyAlignment="1">
      <alignment horizontal="center"/>
    </xf>
    <xf numFmtId="0" fontId="6" fillId="0" borderId="0" xfId="1" quotePrefix="1" applyFont="1" applyAlignment="1">
      <alignment horizontal="left"/>
    </xf>
    <xf numFmtId="0" fontId="6" fillId="0" borderId="0" xfId="91" applyFont="1" applyAlignment="1">
      <alignment horizontal="left"/>
    </xf>
    <xf numFmtId="0" fontId="4" fillId="0" borderId="0" xfId="91" applyFont="1"/>
    <xf numFmtId="0" fontId="161" fillId="0" borderId="0" xfId="91" applyFont="1"/>
    <xf numFmtId="246" fontId="129" fillId="0" borderId="0" xfId="91" applyNumberFormat="1" applyFont="1"/>
    <xf numFmtId="0" fontId="13" fillId="0" borderId="0" xfId="91" applyFont="1"/>
    <xf numFmtId="0" fontId="126" fillId="0" borderId="0" xfId="91" applyFont="1" applyAlignment="1">
      <alignment horizontal="right"/>
    </xf>
    <xf numFmtId="0" fontId="162" fillId="0" borderId="0" xfId="91" applyFont="1" applyAlignment="1">
      <alignment horizontal="right"/>
    </xf>
    <xf numFmtId="0" fontId="163" fillId="0" borderId="116" xfId="91" applyFont="1" applyBorder="1"/>
    <xf numFmtId="0" fontId="129" fillId="0" borderId="118" xfId="91" applyFont="1" applyBorder="1"/>
    <xf numFmtId="0" fontId="129" fillId="0" borderId="119" xfId="91" applyFont="1" applyBorder="1"/>
    <xf numFmtId="0" fontId="13" fillId="0" borderId="27" xfId="91" applyFont="1" applyBorder="1"/>
    <xf numFmtId="0" fontId="163" fillId="0" borderId="247" xfId="91" applyFont="1" applyBorder="1"/>
    <xf numFmtId="0" fontId="164" fillId="0" borderId="248" xfId="91" applyFont="1" applyBorder="1" applyAlignment="1">
      <alignment horizontal="center"/>
    </xf>
    <xf numFmtId="0" fontId="129" fillId="0" borderId="249" xfId="91" applyFont="1" applyBorder="1"/>
    <xf numFmtId="0" fontId="164" fillId="0" borderId="249" xfId="91" applyFont="1" applyBorder="1" applyAlignment="1">
      <alignment horizontal="left"/>
    </xf>
    <xf numFmtId="0" fontId="129" fillId="0" borderId="250" xfId="91" applyFont="1" applyBorder="1" applyAlignment="1">
      <alignment horizontal="center"/>
    </xf>
    <xf numFmtId="0" fontId="129" fillId="0" borderId="248" xfId="91" applyFont="1" applyBorder="1" applyAlignment="1">
      <alignment horizontal="center"/>
    </xf>
    <xf numFmtId="0" fontId="129" fillId="0" borderId="251" xfId="91" applyFont="1" applyBorder="1" applyAlignment="1">
      <alignment horizontal="center"/>
    </xf>
    <xf numFmtId="0" fontId="129" fillId="0" borderId="249" xfId="91" applyFont="1" applyBorder="1" applyAlignment="1">
      <alignment horizontal="center"/>
    </xf>
    <xf numFmtId="0" fontId="129" fillId="0" borderId="252" xfId="91" applyFont="1" applyBorder="1" applyAlignment="1">
      <alignment horizontal="center"/>
    </xf>
    <xf numFmtId="0" fontId="129" fillId="0" borderId="253" xfId="91" applyFont="1" applyBorder="1" applyAlignment="1">
      <alignment horizontal="center"/>
    </xf>
    <xf numFmtId="0" fontId="163" fillId="0" borderId="120" xfId="91" applyFont="1" applyBorder="1"/>
    <xf numFmtId="0" fontId="129" fillId="0" borderId="122" xfId="91" applyFont="1" applyBorder="1"/>
    <xf numFmtId="0" fontId="129" fillId="0" borderId="0" xfId="91" applyFont="1"/>
    <xf numFmtId="0" fontId="129" fillId="0" borderId="254" xfId="91" applyFont="1" applyBorder="1"/>
    <xf numFmtId="0" fontId="129" fillId="0" borderId="41" xfId="91" applyFont="1" applyBorder="1"/>
    <xf numFmtId="0" fontId="129" fillId="0" borderId="27" xfId="91" applyFont="1" applyBorder="1"/>
    <xf numFmtId="0" fontId="129" fillId="0" borderId="255" xfId="91" applyFont="1" applyBorder="1"/>
    <xf numFmtId="246" fontId="129" fillId="0" borderId="28" xfId="91" applyNumberFormat="1" applyFont="1" applyBorder="1"/>
    <xf numFmtId="0" fontId="129" fillId="0" borderId="256" xfId="91" applyFont="1" applyBorder="1"/>
    <xf numFmtId="246" fontId="129" fillId="0" borderId="254" xfId="91" applyNumberFormat="1" applyFont="1" applyBorder="1"/>
    <xf numFmtId="246" fontId="129" fillId="0" borderId="122" xfId="91" applyNumberFormat="1" applyFont="1" applyBorder="1"/>
    <xf numFmtId="246" fontId="129" fillId="0" borderId="257" xfId="91" applyNumberFormat="1" applyFont="1" applyBorder="1"/>
    <xf numFmtId="246" fontId="129" fillId="0" borderId="27" xfId="91" applyNumberFormat="1" applyFont="1" applyBorder="1"/>
    <xf numFmtId="246" fontId="129" fillId="0" borderId="31" xfId="91" applyNumberFormat="1" applyFont="1" applyBorder="1"/>
    <xf numFmtId="246" fontId="129" fillId="2" borderId="0" xfId="91" applyNumberFormat="1" applyFont="1" applyFill="1"/>
    <xf numFmtId="246" fontId="129" fillId="2" borderId="258" xfId="91" applyNumberFormat="1" applyFont="1" applyFill="1" applyBorder="1"/>
    <xf numFmtId="246" fontId="129" fillId="2" borderId="254" xfId="91" applyNumberFormat="1" applyFont="1" applyFill="1" applyBorder="1"/>
    <xf numFmtId="246" fontId="129" fillId="2" borderId="28" xfId="91" applyNumberFormat="1" applyFont="1" applyFill="1" applyBorder="1"/>
    <xf numFmtId="4" fontId="13" fillId="0" borderId="0" xfId="91" applyNumberFormat="1" applyFont="1"/>
    <xf numFmtId="246" fontId="129" fillId="0" borderId="254" xfId="1" applyNumberFormat="1" applyFont="1" applyBorder="1"/>
    <xf numFmtId="246" fontId="129" fillId="0" borderId="257" xfId="1" applyNumberFormat="1" applyFont="1" applyBorder="1"/>
    <xf numFmtId="246" fontId="129" fillId="0" borderId="29" xfId="91" applyNumberFormat="1" applyFont="1" applyBorder="1"/>
    <xf numFmtId="246" fontId="129" fillId="2" borderId="254" xfId="91" applyNumberFormat="1" applyFont="1" applyFill="1" applyBorder="1" applyAlignment="1">
      <alignment horizontal="center"/>
    </xf>
    <xf numFmtId="246" fontId="129" fillId="2" borderId="28" xfId="91" applyNumberFormat="1" applyFont="1" applyFill="1" applyBorder="1" applyAlignment="1">
      <alignment horizontal="center"/>
    </xf>
    <xf numFmtId="0" fontId="129" fillId="0" borderId="0" xfId="91" applyFont="1" applyAlignment="1">
      <alignment horizontal="left"/>
    </xf>
    <xf numFmtId="0" fontId="129" fillId="0" borderId="248" xfId="91" applyFont="1" applyBorder="1"/>
    <xf numFmtId="0" fontId="129" fillId="0" borderId="250" xfId="91" applyFont="1" applyBorder="1"/>
    <xf numFmtId="0" fontId="129" fillId="0" borderId="251" xfId="91" applyFont="1" applyBorder="1"/>
    <xf numFmtId="0" fontId="129" fillId="0" borderId="33" xfId="91" applyFont="1" applyBorder="1"/>
    <xf numFmtId="0" fontId="129" fillId="0" borderId="19" xfId="91" applyFont="1" applyBorder="1"/>
    <xf numFmtId="0" fontId="129" fillId="0" borderId="17" xfId="91" applyFont="1" applyBorder="1"/>
    <xf numFmtId="0" fontId="129" fillId="2" borderId="17" xfId="91" applyFont="1" applyFill="1" applyBorder="1"/>
    <xf numFmtId="0" fontId="129" fillId="0" borderId="259" xfId="91" applyFont="1" applyBorder="1"/>
    <xf numFmtId="0" fontId="10" fillId="0" borderId="0" xfId="91" applyFont="1"/>
    <xf numFmtId="0" fontId="163" fillId="0" borderId="0" xfId="91" applyFont="1"/>
    <xf numFmtId="0" fontId="27" fillId="0" borderId="0" xfId="91" applyFont="1"/>
    <xf numFmtId="0" fontId="5" fillId="0" borderId="0" xfId="91" applyFont="1"/>
    <xf numFmtId="0" fontId="164" fillId="0" borderId="0" xfId="13" applyFont="1"/>
    <xf numFmtId="0" fontId="161" fillId="0" borderId="0" xfId="13" applyFont="1"/>
    <xf numFmtId="0" fontId="161" fillId="0" borderId="1" xfId="13" applyFont="1" applyBorder="1"/>
    <xf numFmtId="0" fontId="126" fillId="0" borderId="1" xfId="13" applyFont="1" applyBorder="1"/>
    <xf numFmtId="0" fontId="126" fillId="0" borderId="260" xfId="13" applyFont="1" applyBorder="1" applyAlignment="1">
      <alignment horizontal="center"/>
    </xf>
    <xf numFmtId="0" fontId="126" fillId="0" borderId="261" xfId="13" applyFont="1" applyBorder="1" applyAlignment="1">
      <alignment horizontal="center"/>
    </xf>
    <xf numFmtId="0" fontId="126" fillId="0" borderId="262" xfId="13" applyFont="1" applyBorder="1"/>
    <xf numFmtId="0" fontId="161" fillId="0" borderId="5" xfId="13" applyFont="1" applyBorder="1"/>
    <xf numFmtId="0" fontId="126" fillId="0" borderId="5" xfId="13" applyFont="1" applyBorder="1" applyAlignment="1">
      <alignment horizontal="center"/>
    </xf>
    <xf numFmtId="0" fontId="126" fillId="0" borderId="263" xfId="13" applyFont="1" applyBorder="1" applyAlignment="1">
      <alignment horizontal="center"/>
    </xf>
    <xf numFmtId="0" fontId="126" fillId="0" borderId="264" xfId="13" applyFont="1" applyBorder="1" applyAlignment="1">
      <alignment horizontal="center"/>
    </xf>
    <xf numFmtId="0" fontId="126" fillId="0" borderId="257" xfId="13" applyFont="1" applyBorder="1" applyAlignment="1">
      <alignment horizontal="center"/>
    </xf>
    <xf numFmtId="0" fontId="129" fillId="0" borderId="5" xfId="13" applyFont="1" applyBorder="1" applyAlignment="1">
      <alignment horizontal="center"/>
    </xf>
    <xf numFmtId="0" fontId="161" fillId="0" borderId="265" xfId="13" applyFont="1" applyBorder="1"/>
    <xf numFmtId="0" fontId="126" fillId="0" borderId="265" xfId="13" applyFont="1" applyBorder="1" applyAlignment="1">
      <alignment horizontal="center"/>
    </xf>
    <xf numFmtId="0" fontId="126" fillId="0" borderId="266" xfId="13" applyFont="1" applyBorder="1" applyAlignment="1">
      <alignment horizontal="center"/>
    </xf>
    <xf numFmtId="0" fontId="126" fillId="0" borderId="267" xfId="13" applyFont="1" applyBorder="1" applyAlignment="1">
      <alignment horizontal="center"/>
    </xf>
    <xf numFmtId="0" fontId="126" fillId="0" borderId="268" xfId="13" applyFont="1" applyBorder="1" applyAlignment="1">
      <alignment horizontal="center"/>
    </xf>
    <xf numFmtId="4" fontId="13" fillId="0" borderId="5" xfId="13" applyNumberFormat="1" applyFont="1" applyBorder="1" applyAlignment="1">
      <alignment horizontal="right"/>
    </xf>
    <xf numFmtId="4" fontId="13" fillId="0" borderId="1" xfId="13" applyNumberFormat="1" applyFont="1" applyBorder="1" applyAlignment="1">
      <alignment horizontal="right"/>
    </xf>
    <xf numFmtId="267" fontId="126" fillId="0" borderId="1" xfId="13" applyNumberFormat="1" applyFont="1" applyBorder="1" applyAlignment="1">
      <alignment horizontal="right" wrapText="1"/>
    </xf>
    <xf numFmtId="186" fontId="126" fillId="0" borderId="1" xfId="13" applyNumberFormat="1" applyFont="1" applyBorder="1" applyAlignment="1">
      <alignment horizontal="right"/>
    </xf>
    <xf numFmtId="267" fontId="126" fillId="0" borderId="5" xfId="13" applyNumberFormat="1" applyFont="1" applyBorder="1" applyAlignment="1">
      <alignment horizontal="right" wrapText="1"/>
    </xf>
    <xf numFmtId="186" fontId="126" fillId="0" borderId="5" xfId="13" applyNumberFormat="1" applyFont="1" applyBorder="1" applyAlignment="1">
      <alignment horizontal="right"/>
    </xf>
    <xf numFmtId="4" fontId="13" fillId="0" borderId="41" xfId="13" applyNumberFormat="1" applyFont="1" applyBorder="1" applyAlignment="1">
      <alignment horizontal="right"/>
    </xf>
    <xf numFmtId="0" fontId="126" fillId="0" borderId="41" xfId="13" applyFont="1" applyBorder="1" applyAlignment="1">
      <alignment horizontal="center"/>
    </xf>
    <xf numFmtId="0" fontId="126" fillId="0" borderId="58" xfId="13" applyFont="1" applyBorder="1" applyAlignment="1">
      <alignment horizontal="center"/>
    </xf>
    <xf numFmtId="4" fontId="13" fillId="0" borderId="3" xfId="13" applyNumberFormat="1" applyFont="1" applyBorder="1" applyAlignment="1">
      <alignment horizontal="right"/>
    </xf>
    <xf numFmtId="267" fontId="126" fillId="0" borderId="3" xfId="13" applyNumberFormat="1" applyFont="1" applyBorder="1" applyAlignment="1">
      <alignment horizontal="right" wrapText="1"/>
    </xf>
    <xf numFmtId="186" fontId="126" fillId="0" borderId="3" xfId="13" applyNumberFormat="1" applyFont="1" applyBorder="1" applyAlignment="1">
      <alignment horizontal="right"/>
    </xf>
    <xf numFmtId="0" fontId="167" fillId="0" borderId="0" xfId="13" applyFont="1" applyAlignment="1">
      <alignment horizontal="left"/>
    </xf>
    <xf numFmtId="0" fontId="129" fillId="0" borderId="0" xfId="13" applyFont="1"/>
    <xf numFmtId="0" fontId="126" fillId="0" borderId="0" xfId="13" applyFont="1"/>
    <xf numFmtId="232" fontId="126" fillId="0" borderId="0" xfId="13" applyNumberFormat="1" applyFont="1"/>
    <xf numFmtId="0" fontId="164" fillId="0" borderId="0" xfId="13" applyFont="1" applyAlignment="1">
      <alignment horizontal="left"/>
    </xf>
    <xf numFmtId="0" fontId="168" fillId="0" borderId="11" xfId="13" applyFont="1" applyBorder="1"/>
    <xf numFmtId="0" fontId="168" fillId="0" borderId="11" xfId="13" applyFont="1" applyBorder="1" applyAlignment="1">
      <alignment horizontal="center" vertical="center" wrapText="1"/>
    </xf>
    <xf numFmtId="15" fontId="168" fillId="0" borderId="11" xfId="13" applyNumberFormat="1" applyFont="1" applyBorder="1" applyAlignment="1">
      <alignment horizontal="center" vertical="center"/>
    </xf>
    <xf numFmtId="0" fontId="128" fillId="0" borderId="1" xfId="1" applyFont="1" applyBorder="1" applyAlignment="1">
      <alignment horizontal="justify" vertical="center" wrapText="1"/>
    </xf>
    <xf numFmtId="198" fontId="128" fillId="0" borderId="1" xfId="5" applyNumberFormat="1" applyFont="1" applyBorder="1"/>
    <xf numFmtId="0" fontId="128" fillId="0" borderId="5" xfId="1" applyFont="1" applyBorder="1" applyAlignment="1">
      <alignment horizontal="justify" vertical="center" wrapText="1"/>
    </xf>
    <xf numFmtId="198" fontId="128" fillId="0" borderId="5" xfId="5" applyNumberFormat="1" applyFont="1" applyBorder="1"/>
    <xf numFmtId="3" fontId="128" fillId="0" borderId="5" xfId="5" applyNumberFormat="1" applyFont="1" applyBorder="1" applyAlignment="1">
      <alignment horizontal="right"/>
    </xf>
    <xf numFmtId="0" fontId="124" fillId="0" borderId="5" xfId="1" applyFont="1" applyBorder="1" applyAlignment="1">
      <alignment horizontal="justify" vertical="center" wrapText="1"/>
    </xf>
    <xf numFmtId="198" fontId="124" fillId="0" borderId="5" xfId="5" applyNumberFormat="1" applyFont="1" applyBorder="1"/>
    <xf numFmtId="0" fontId="124" fillId="0" borderId="3" xfId="1" applyFont="1" applyBorder="1" applyAlignment="1">
      <alignment horizontal="justify" vertical="center" wrapText="1"/>
    </xf>
    <xf numFmtId="198" fontId="124" fillId="0" borderId="3" xfId="5" applyNumberFormat="1" applyFont="1" applyBorder="1"/>
    <xf numFmtId="0" fontId="134" fillId="0" borderId="0" xfId="13" applyFont="1"/>
    <xf numFmtId="0" fontId="129" fillId="0" borderId="116" xfId="13" applyFont="1" applyBorder="1"/>
    <xf numFmtId="0" fontId="129" fillId="0" borderId="119" xfId="13" applyFont="1" applyBorder="1"/>
    <xf numFmtId="0" fontId="168" fillId="0" borderId="110" xfId="13" applyFont="1" applyBorder="1" applyAlignment="1">
      <alignment horizontal="center" vertical="center"/>
    </xf>
    <xf numFmtId="0" fontId="129" fillId="0" borderId="120" xfId="13" applyFont="1" applyBorder="1"/>
    <xf numFmtId="0" fontId="129" fillId="0" borderId="269" xfId="13" applyFont="1" applyBorder="1"/>
    <xf numFmtId="0" fontId="168" fillId="0" borderId="0" xfId="13" applyFont="1"/>
    <xf numFmtId="0" fontId="126" fillId="0" borderId="270" xfId="13" applyFont="1" applyBorder="1"/>
    <xf numFmtId="178" fontId="126" fillId="0" borderId="270" xfId="13" applyNumberFormat="1" applyFont="1" applyBorder="1"/>
    <xf numFmtId="178" fontId="126" fillId="0" borderId="270" xfId="13" applyNumberFormat="1" applyFont="1" applyBorder="1" applyAlignment="1">
      <alignment horizontal="right"/>
    </xf>
    <xf numFmtId="0" fontId="164" fillId="0" borderId="120" xfId="13" applyFont="1" applyBorder="1"/>
    <xf numFmtId="0" fontId="168" fillId="0" borderId="0" xfId="13" applyFont="1" applyAlignment="1">
      <alignment horizontal="center"/>
    </xf>
    <xf numFmtId="178" fontId="168" fillId="0" borderId="270" xfId="13" applyNumberFormat="1" applyFont="1" applyBorder="1"/>
    <xf numFmtId="178" fontId="13" fillId="0" borderId="270" xfId="13" applyNumberFormat="1" applyFont="1" applyBorder="1"/>
    <xf numFmtId="197" fontId="126" fillId="0" borderId="270" xfId="5" applyFont="1" applyBorder="1" applyAlignment="1">
      <alignment horizontal="center"/>
    </xf>
    <xf numFmtId="197" fontId="126" fillId="0" borderId="270" xfId="5" applyFont="1" applyBorder="1" applyAlignment="1">
      <alignment horizontal="right"/>
    </xf>
    <xf numFmtId="0" fontId="164" fillId="0" borderId="271" xfId="13" applyFont="1" applyBorder="1"/>
    <xf numFmtId="0" fontId="168" fillId="0" borderId="20" xfId="13" applyFont="1" applyBorder="1"/>
    <xf numFmtId="0" fontId="168" fillId="0" borderId="20" xfId="13" applyFont="1" applyBorder="1" applyAlignment="1">
      <alignment horizontal="center"/>
    </xf>
    <xf numFmtId="178" fontId="168" fillId="0" borderId="272" xfId="13" applyNumberFormat="1" applyFont="1" applyBorder="1"/>
    <xf numFmtId="178" fontId="168" fillId="0" borderId="273" xfId="13" applyNumberFormat="1" applyFont="1" applyBorder="1"/>
    <xf numFmtId="0" fontId="167" fillId="0" borderId="0" xfId="13" applyFont="1"/>
    <xf numFmtId="195" fontId="126" fillId="0" borderId="0" xfId="13" applyNumberFormat="1" applyFont="1"/>
    <xf numFmtId="0" fontId="32" fillId="0" borderId="0" xfId="13" applyFont="1" applyAlignment="1">
      <alignment vertical="top"/>
    </xf>
    <xf numFmtId="0" fontId="13" fillId="0" borderId="0" xfId="13" applyFont="1" applyAlignment="1">
      <alignment vertical="top"/>
    </xf>
    <xf numFmtId="0" fontId="129" fillId="0" borderId="0" xfId="13" applyFont="1" applyAlignment="1">
      <alignment vertical="top"/>
    </xf>
    <xf numFmtId="195" fontId="129" fillId="0" borderId="0" xfId="13" applyNumberFormat="1" applyFont="1" applyAlignment="1">
      <alignment vertical="top"/>
    </xf>
    <xf numFmtId="195" fontId="161" fillId="0" borderId="0" xfId="13" applyNumberFormat="1" applyFont="1"/>
    <xf numFmtId="0" fontId="171" fillId="0" borderId="0" xfId="13" applyFont="1"/>
    <xf numFmtId="195" fontId="129" fillId="0" borderId="0" xfId="13" applyNumberFormat="1" applyFont="1"/>
    <xf numFmtId="1" fontId="168" fillId="0" borderId="116" xfId="13" applyNumberFormat="1" applyFont="1" applyBorder="1" applyAlignment="1">
      <alignment horizontal="center" vertical="center"/>
    </xf>
    <xf numFmtId="1" fontId="168" fillId="0" borderId="119" xfId="13" applyNumberFormat="1" applyFont="1" applyBorder="1" applyAlignment="1">
      <alignment horizontal="center" vertical="center"/>
    </xf>
    <xf numFmtId="1" fontId="168" fillId="0" borderId="274" xfId="13" applyNumberFormat="1" applyFont="1" applyBorder="1" applyAlignment="1">
      <alignment horizontal="center" vertical="center"/>
    </xf>
    <xf numFmtId="1" fontId="168" fillId="0" borderId="13" xfId="13" applyNumberFormat="1" applyFont="1" applyBorder="1" applyAlignment="1">
      <alignment horizontal="center" vertical="center" wrapText="1"/>
    </xf>
    <xf numFmtId="0" fontId="26" fillId="0" borderId="37" xfId="13" applyFont="1" applyBorder="1" applyAlignment="1">
      <alignment horizontal="center" vertical="center"/>
    </xf>
    <xf numFmtId="0" fontId="26" fillId="0" borderId="15" xfId="13" applyFont="1" applyBorder="1" applyAlignment="1">
      <alignment horizontal="center" vertical="center"/>
    </xf>
    <xf numFmtId="0" fontId="126" fillId="0" borderId="120" xfId="13" applyFont="1" applyBorder="1"/>
    <xf numFmtId="195" fontId="126" fillId="0" borderId="254" xfId="13" applyNumberFormat="1" applyFont="1" applyBorder="1"/>
    <xf numFmtId="195" fontId="126" fillId="0" borderId="120" xfId="13" applyNumberFormat="1" applyFont="1" applyBorder="1"/>
    <xf numFmtId="195" fontId="126" fillId="0" borderId="26" xfId="13" applyNumberFormat="1" applyFont="1" applyBorder="1"/>
    <xf numFmtId="0" fontId="26" fillId="0" borderId="23" xfId="13" applyFont="1" applyBorder="1" applyAlignment="1">
      <alignment horizontal="center" vertical="center"/>
    </xf>
    <xf numFmtId="178" fontId="126" fillId="0" borderId="254" xfId="13" applyNumberFormat="1" applyFont="1" applyBorder="1"/>
    <xf numFmtId="178" fontId="126" fillId="0" borderId="120" xfId="13" applyNumberFormat="1" applyFont="1" applyBorder="1"/>
    <xf numFmtId="178" fontId="126" fillId="0" borderId="26" xfId="13" applyNumberFormat="1" applyFont="1" applyBorder="1"/>
    <xf numFmtId="215" fontId="13" fillId="0" borderId="28" xfId="5" applyNumberFormat="1" applyFont="1" applyBorder="1" applyAlignment="1">
      <alignment horizontal="right" vertical="center"/>
    </xf>
    <xf numFmtId="178" fontId="168" fillId="0" borderId="254" xfId="13" applyNumberFormat="1" applyFont="1" applyBorder="1"/>
    <xf numFmtId="178" fontId="168" fillId="0" borderId="120" xfId="13" applyNumberFormat="1" applyFont="1" applyBorder="1"/>
    <xf numFmtId="178" fontId="168" fillId="0" borderId="26" xfId="13" applyNumberFormat="1" applyFont="1" applyBorder="1"/>
    <xf numFmtId="215" fontId="26" fillId="0" borderId="28" xfId="5" applyNumberFormat="1" applyFont="1" applyBorder="1" applyAlignment="1">
      <alignment horizontal="right" vertical="center"/>
    </xf>
    <xf numFmtId="178" fontId="13" fillId="0" borderId="120" xfId="13" applyNumberFormat="1" applyFont="1" applyBorder="1"/>
    <xf numFmtId="178" fontId="126" fillId="0" borderId="26" xfId="13" applyNumberFormat="1" applyFont="1" applyBorder="1" applyAlignment="1">
      <alignment horizontal="center"/>
    </xf>
    <xf numFmtId="0" fontId="129" fillId="0" borderId="17" xfId="13" applyFont="1" applyBorder="1"/>
    <xf numFmtId="0" fontId="129" fillId="0" borderId="20" xfId="13" applyFont="1" applyBorder="1"/>
    <xf numFmtId="178" fontId="168" fillId="0" borderId="275" xfId="13" applyNumberFormat="1" applyFont="1" applyBorder="1"/>
    <xf numFmtId="178" fontId="168" fillId="0" borderId="271" xfId="13" applyNumberFormat="1" applyFont="1" applyBorder="1"/>
    <xf numFmtId="178" fontId="168" fillId="0" borderId="16" xfId="13" applyNumberFormat="1" applyFont="1" applyBorder="1"/>
    <xf numFmtId="215" fontId="26" fillId="0" borderId="19" xfId="5" applyNumberFormat="1" applyFont="1" applyBorder="1" applyAlignment="1">
      <alignment horizontal="right" vertical="center"/>
    </xf>
    <xf numFmtId="0" fontId="3" fillId="0" borderId="0" xfId="13" applyFont="1" applyAlignment="1">
      <alignment horizontal="center"/>
    </xf>
    <xf numFmtId="0" fontId="4" fillId="0" borderId="0" xfId="13" applyFont="1" applyAlignment="1">
      <alignment horizontal="center"/>
    </xf>
    <xf numFmtId="0" fontId="129" fillId="0" borderId="0" xfId="13" applyFont="1" applyAlignment="1">
      <alignment horizontal="right" vertical="top"/>
    </xf>
    <xf numFmtId="0" fontId="161" fillId="0" borderId="37" xfId="13" applyFont="1" applyBorder="1" applyAlignment="1">
      <alignment vertical="center"/>
    </xf>
    <xf numFmtId="0" fontId="164" fillId="0" borderId="37" xfId="13" applyFont="1" applyBorder="1" applyAlignment="1">
      <alignment horizontal="center" vertical="center"/>
    </xf>
    <xf numFmtId="0" fontId="129" fillId="0" borderId="12" xfId="13" applyFont="1" applyBorder="1" applyAlignment="1">
      <alignment vertical="center"/>
    </xf>
    <xf numFmtId="254" fontId="4" fillId="0" borderId="12" xfId="5" applyNumberFormat="1" applyFont="1" applyBorder="1" applyAlignment="1">
      <alignment vertical="center"/>
    </xf>
    <xf numFmtId="198" fontId="4" fillId="0" borderId="12" xfId="5" applyNumberFormat="1" applyFont="1" applyBorder="1" applyAlignment="1">
      <alignment vertical="center"/>
    </xf>
    <xf numFmtId="198" fontId="4" fillId="0" borderId="26" xfId="5" applyNumberFormat="1" applyFont="1" applyBorder="1" applyAlignment="1">
      <alignment vertical="center"/>
    </xf>
    <xf numFmtId="0" fontId="129" fillId="0" borderId="26" xfId="13" applyFont="1" applyBorder="1" applyAlignment="1">
      <alignment vertical="center"/>
    </xf>
    <xf numFmtId="254" fontId="4" fillId="0" borderId="26" xfId="5" applyNumberFormat="1" applyFont="1" applyBorder="1" applyAlignment="1">
      <alignment vertical="center"/>
    </xf>
    <xf numFmtId="0" fontId="129" fillId="0" borderId="276" xfId="13" applyFont="1" applyBorder="1" applyAlignment="1">
      <alignment vertical="center"/>
    </xf>
    <xf numFmtId="254" fontId="4" fillId="0" borderId="276" xfId="5" applyNumberFormat="1" applyFont="1" applyBorder="1" applyAlignment="1">
      <alignment vertical="center"/>
    </xf>
    <xf numFmtId="198" fontId="4" fillId="0" borderId="276" xfId="5" applyNumberFormat="1" applyFont="1" applyBorder="1" applyAlignment="1">
      <alignment vertical="center"/>
    </xf>
    <xf numFmtId="0" fontId="164" fillId="0" borderId="277" xfId="13" applyFont="1" applyBorder="1" applyAlignment="1">
      <alignment horizontal="center" vertical="center"/>
    </xf>
    <xf numFmtId="198" fontId="6" fillId="0" borderId="277" xfId="5" applyNumberFormat="1" applyFont="1" applyBorder="1" applyAlignment="1">
      <alignment vertical="center"/>
    </xf>
    <xf numFmtId="254" fontId="4" fillId="0" borderId="0" xfId="13" applyNumberFormat="1" applyFont="1" applyAlignment="1">
      <alignment horizontal="center"/>
    </xf>
    <xf numFmtId="0" fontId="161" fillId="0" borderId="0" xfId="13" applyFont="1" applyAlignment="1">
      <alignment horizontal="center"/>
    </xf>
    <xf numFmtId="0" fontId="4" fillId="0" borderId="12" xfId="13" applyFont="1" applyBorder="1" applyAlignment="1">
      <alignment horizontal="left"/>
    </xf>
    <xf numFmtId="0" fontId="164" fillId="0" borderId="26" xfId="13" applyFont="1" applyBorder="1" applyAlignment="1">
      <alignment horizontal="left"/>
    </xf>
    <xf numFmtId="0" fontId="4" fillId="0" borderId="26" xfId="13" applyFont="1" applyBorder="1" applyAlignment="1">
      <alignment horizontal="center"/>
    </xf>
    <xf numFmtId="0" fontId="4" fillId="0" borderId="26" xfId="13" applyFont="1" applyBorder="1"/>
    <xf numFmtId="0" fontId="129" fillId="0" borderId="26" xfId="13" applyFont="1" applyBorder="1"/>
    <xf numFmtId="198" fontId="4" fillId="0" borderId="26" xfId="5" applyNumberFormat="1" applyFont="1" applyBorder="1" applyAlignment="1">
      <alignment horizontal="right"/>
    </xf>
    <xf numFmtId="198" fontId="164" fillId="0" borderId="26" xfId="5" applyNumberFormat="1" applyFont="1" applyBorder="1" applyAlignment="1">
      <alignment horizontal="right"/>
    </xf>
    <xf numFmtId="0" fontId="164" fillId="0" borderId="16" xfId="13" applyFont="1" applyBorder="1" applyAlignment="1">
      <alignment horizontal="left"/>
    </xf>
    <xf numFmtId="254" fontId="6" fillId="0" borderId="37" xfId="5" applyNumberFormat="1" applyFont="1" applyBorder="1" applyAlignment="1">
      <alignment horizontal="right"/>
    </xf>
    <xf numFmtId="1" fontId="6" fillId="0" borderId="0" xfId="13" applyNumberFormat="1" applyFont="1" applyAlignment="1">
      <alignment horizontal="right"/>
    </xf>
    <xf numFmtId="187" fontId="4" fillId="0" borderId="0" xfId="13" applyNumberFormat="1" applyFont="1" applyAlignment="1">
      <alignment horizontal="center"/>
    </xf>
    <xf numFmtId="0" fontId="36" fillId="0" borderId="0" xfId="6" applyFill="1" applyAlignment="1">
      <alignment horizontal="left" wrapText="1"/>
    </xf>
    <xf numFmtId="0" fontId="36" fillId="0" borderId="0" xfId="6" applyFill="1" applyAlignment="1">
      <alignment wrapText="1"/>
    </xf>
    <xf numFmtId="0" fontId="4" fillId="0" borderId="0" xfId="1" applyFont="1" applyAlignment="1">
      <alignment wrapText="1"/>
    </xf>
    <xf numFmtId="0" fontId="2" fillId="0" borderId="0" xfId="1" applyAlignment="1">
      <alignment horizontal="left" wrapText="1"/>
    </xf>
    <xf numFmtId="0" fontId="58" fillId="0" borderId="0" xfId="25" quotePrefix="1" applyFont="1" applyAlignment="1">
      <alignment horizontal="left" vertical="center"/>
    </xf>
    <xf numFmtId="0" fontId="68" fillId="0" borderId="0" xfId="24" applyFont="1" applyAlignment="1">
      <alignment horizontal="left" wrapText="1"/>
    </xf>
    <xf numFmtId="0" fontId="58" fillId="0" borderId="0" xfId="24" quotePrefix="1" applyFont="1" applyAlignment="1">
      <alignment horizontal="left" vertical="center"/>
    </xf>
    <xf numFmtId="0" fontId="9" fillId="0" borderId="7" xfId="45" applyFont="1" applyBorder="1" applyAlignment="1">
      <alignment horizontal="center" vertical="center"/>
    </xf>
    <xf numFmtId="0" fontId="9" fillId="0" borderId="6" xfId="45" applyFont="1" applyBorder="1" applyAlignment="1">
      <alignment vertical="center"/>
    </xf>
    <xf numFmtId="0" fontId="9" fillId="0" borderId="8" xfId="45" applyFont="1" applyBorder="1" applyAlignment="1">
      <alignment vertical="center"/>
    </xf>
    <xf numFmtId="0" fontId="9" fillId="0" borderId="0" xfId="45" applyFont="1" applyAlignment="1">
      <alignment vertical="center"/>
    </xf>
    <xf numFmtId="0" fontId="6" fillId="0" borderId="0" xfId="45" applyFont="1" applyAlignment="1">
      <alignment horizontal="center" vertical="center"/>
    </xf>
    <xf numFmtId="0" fontId="9" fillId="0" borderId="6" xfId="45" applyFont="1" applyBorder="1" applyAlignment="1">
      <alignment horizontal="center" vertical="center"/>
    </xf>
    <xf numFmtId="0" fontId="9" fillId="0" borderId="1" xfId="45" applyFont="1" applyBorder="1" applyAlignment="1">
      <alignment horizontal="center" vertical="center"/>
    </xf>
    <xf numFmtId="0" fontId="9" fillId="0" borderId="5" xfId="45" applyFont="1" applyBorder="1" applyAlignment="1">
      <alignment horizontal="center" vertical="center"/>
    </xf>
    <xf numFmtId="0" fontId="9" fillId="0" borderId="3" xfId="45" applyFont="1" applyBorder="1" applyAlignment="1">
      <alignment horizontal="center" vertical="center"/>
    </xf>
    <xf numFmtId="0" fontId="9" fillId="0" borderId="11" xfId="45" applyFont="1" applyBorder="1" applyAlignment="1">
      <alignment horizontal="center" vertical="center"/>
    </xf>
    <xf numFmtId="0" fontId="26" fillId="0" borderId="0" xfId="13" quotePrefix="1" applyFont="1" applyAlignment="1">
      <alignment horizontal="center"/>
    </xf>
    <xf numFmtId="0" fontId="50" fillId="2" borderId="0" xfId="139" applyFont="1" applyFill="1"/>
    <xf numFmtId="0" fontId="13" fillId="2" borderId="0" xfId="13" applyFont="1" applyFill="1"/>
    <xf numFmtId="0" fontId="26" fillId="0" borderId="13" xfId="140" applyFont="1" applyBorder="1" applyAlignment="1">
      <alignment horizontal="center"/>
    </xf>
    <xf numFmtId="276" fontId="50" fillId="0" borderId="37" xfId="13" applyNumberFormat="1" applyFont="1" applyBorder="1" applyAlignment="1">
      <alignment horizontal="center"/>
    </xf>
    <xf numFmtId="276" fontId="50" fillId="0" borderId="14" xfId="13" applyNumberFormat="1" applyFont="1" applyBorder="1" applyAlignment="1">
      <alignment horizontal="center"/>
    </xf>
    <xf numFmtId="276" fontId="50" fillId="0" borderId="38" xfId="13" applyNumberFormat="1" applyFont="1" applyBorder="1" applyAlignment="1">
      <alignment horizontal="center"/>
    </xf>
    <xf numFmtId="276" fontId="50" fillId="0" borderId="39" xfId="13" applyNumberFormat="1" applyFont="1" applyBorder="1" applyAlignment="1">
      <alignment horizontal="center"/>
    </xf>
    <xf numFmtId="0" fontId="50" fillId="0" borderId="27" xfId="140" applyFont="1" applyBorder="1"/>
    <xf numFmtId="183" fontId="50" fillId="2" borderId="26" xfId="13" applyNumberFormat="1" applyFont="1" applyFill="1" applyBorder="1"/>
    <xf numFmtId="183" fontId="50" fillId="2" borderId="28" xfId="13" applyNumberFormat="1" applyFont="1" applyFill="1" applyBorder="1"/>
    <xf numFmtId="0" fontId="12" fillId="0" borderId="27" xfId="140" applyFont="1" applyBorder="1"/>
    <xf numFmtId="183" fontId="12" fillId="2" borderId="26" xfId="13" applyNumberFormat="1" applyFont="1" applyFill="1" applyBorder="1"/>
    <xf numFmtId="183" fontId="12" fillId="2" borderId="28" xfId="13" applyNumberFormat="1" applyFont="1" applyFill="1" applyBorder="1"/>
    <xf numFmtId="183" fontId="29" fillId="2" borderId="26" xfId="13" applyNumberFormat="1" applyFont="1" applyFill="1" applyBorder="1"/>
    <xf numFmtId="183" fontId="29" fillId="2" borderId="28" xfId="13" applyNumberFormat="1" applyFont="1" applyFill="1" applyBorder="1"/>
    <xf numFmtId="183" fontId="26" fillId="2" borderId="26" xfId="13" applyNumberFormat="1" applyFont="1" applyFill="1" applyBorder="1"/>
    <xf numFmtId="0" fontId="26" fillId="0" borderId="17" xfId="140" applyFont="1" applyBorder="1"/>
    <xf numFmtId="183" fontId="26" fillId="2" borderId="16" xfId="13" applyNumberFormat="1" applyFont="1" applyFill="1" applyBorder="1"/>
    <xf numFmtId="183" fontId="26" fillId="2" borderId="19" xfId="13" applyNumberFormat="1" applyFont="1" applyFill="1" applyBorder="1"/>
    <xf numFmtId="0" fontId="43" fillId="2" borderId="0" xfId="13" applyFont="1" applyFill="1" applyAlignment="1">
      <alignment horizontal="right"/>
    </xf>
    <xf numFmtId="0" fontId="26" fillId="0" borderId="59" xfId="140" applyFont="1" applyBorder="1" applyAlignment="1">
      <alignment horizontal="center"/>
    </xf>
    <xf numFmtId="0" fontId="13" fillId="0" borderId="29" xfId="140" applyBorder="1" applyAlignment="1">
      <alignment horizontal="center"/>
    </xf>
    <xf numFmtId="0" fontId="13" fillId="2" borderId="27" xfId="13" applyFont="1" applyFill="1" applyBorder="1"/>
    <xf numFmtId="0" fontId="13" fillId="2" borderId="12" xfId="13" applyFont="1" applyFill="1" applyBorder="1"/>
    <xf numFmtId="0" fontId="50" fillId="0" borderId="29" xfId="140" applyFont="1" applyBorder="1"/>
    <xf numFmtId="183" fontId="50" fillId="2" borderId="27" xfId="13" applyNumberFormat="1" applyFont="1" applyFill="1" applyBorder="1"/>
    <xf numFmtId="0" fontId="12" fillId="0" borderId="29" xfId="140" applyFont="1" applyBorder="1"/>
    <xf numFmtId="183" fontId="12" fillId="2" borderId="27" xfId="13" applyNumberFormat="1" applyFont="1" applyFill="1" applyBorder="1"/>
    <xf numFmtId="183" fontId="29" fillId="2" borderId="27" xfId="13" applyNumberFormat="1" applyFont="1" applyFill="1" applyBorder="1"/>
    <xf numFmtId="183" fontId="77" fillId="2" borderId="27" xfId="13" applyNumberFormat="1" applyFont="1" applyFill="1" applyBorder="1"/>
    <xf numFmtId="183" fontId="77" fillId="2" borderId="26" xfId="13" applyNumberFormat="1" applyFont="1" applyFill="1" applyBorder="1"/>
    <xf numFmtId="0" fontId="50" fillId="0" borderId="29" xfId="140" applyFont="1" applyBorder="1" applyAlignment="1">
      <alignment wrapText="1"/>
    </xf>
    <xf numFmtId="183" fontId="50" fillId="2" borderId="16" xfId="13" applyNumberFormat="1" applyFont="1" applyFill="1" applyBorder="1"/>
    <xf numFmtId="0" fontId="13" fillId="0" borderId="33" xfId="13" applyFont="1" applyBorder="1"/>
    <xf numFmtId="183" fontId="26" fillId="2" borderId="0" xfId="13" applyNumberFormat="1" applyFont="1" applyFill="1"/>
    <xf numFmtId="0" fontId="164" fillId="0" borderId="0" xfId="45" applyFont="1" applyAlignment="1">
      <alignment horizontal="left"/>
    </xf>
    <xf numFmtId="0" fontId="161" fillId="0" borderId="0" xfId="45" applyFont="1"/>
    <xf numFmtId="0" fontId="126" fillId="0" borderId="7" xfId="45" applyFont="1" applyBorder="1"/>
    <xf numFmtId="0" fontId="126" fillId="0" borderId="2" xfId="45" applyFont="1" applyBorder="1"/>
    <xf numFmtId="0" fontId="126" fillId="0" borderId="57" xfId="45" applyFont="1" applyBorder="1"/>
    <xf numFmtId="0" fontId="126" fillId="0" borderId="8" xfId="45" applyFont="1" applyBorder="1" applyAlignment="1">
      <alignment horizontal="center"/>
    </xf>
    <xf numFmtId="165" fontId="126" fillId="0" borderId="8" xfId="45" applyNumberFormat="1" applyFont="1" applyBorder="1"/>
    <xf numFmtId="0" fontId="126" fillId="0" borderId="6" xfId="45" applyFont="1" applyBorder="1" applyAlignment="1">
      <alignment horizontal="center"/>
    </xf>
    <xf numFmtId="0" fontId="13" fillId="0" borderId="4" xfId="45" applyBorder="1"/>
    <xf numFmtId="165" fontId="126" fillId="0" borderId="6" xfId="45" applyNumberFormat="1" applyFont="1" applyBorder="1"/>
    <xf numFmtId="0" fontId="126" fillId="0" borderId="283" xfId="13" applyFont="1" applyBorder="1" applyAlignment="1">
      <alignment horizontal="center" vertical="center"/>
    </xf>
    <xf numFmtId="0" fontId="12" fillId="0" borderId="284" xfId="13" applyFont="1" applyBorder="1"/>
    <xf numFmtId="0" fontId="12" fillId="0" borderId="285" xfId="13" applyFont="1" applyBorder="1"/>
    <xf numFmtId="17" fontId="178" fillId="0" borderId="286" xfId="13" applyNumberFormat="1" applyFont="1" applyBorder="1" applyAlignment="1">
      <alignment horizontal="center" wrapText="1"/>
    </xf>
    <xf numFmtId="49" fontId="178" fillId="0" borderId="286" xfId="13" applyNumberFormat="1" applyFont="1" applyBorder="1" applyAlignment="1">
      <alignment horizontal="center" wrapText="1"/>
    </xf>
    <xf numFmtId="0" fontId="13" fillId="0" borderId="120" xfId="13" applyFont="1" applyBorder="1" applyAlignment="1">
      <alignment horizontal="center" vertical="center"/>
    </xf>
    <xf numFmtId="0" fontId="13" fillId="0" borderId="26" xfId="13" applyFont="1" applyBorder="1"/>
    <xf numFmtId="0" fontId="13" fillId="0" borderId="287" xfId="13" applyFont="1" applyBorder="1" applyAlignment="1">
      <alignment horizontal="center" vertical="center"/>
    </xf>
    <xf numFmtId="0" fontId="12" fillId="0" borderId="0" xfId="13" applyFont="1" applyAlignment="1">
      <alignment horizontal="left" vertical="center"/>
    </xf>
    <xf numFmtId="3" fontId="167" fillId="0" borderId="26" xfId="13" applyNumberFormat="1" applyFont="1" applyBorder="1" applyAlignment="1">
      <alignment horizontal="center" vertical="center"/>
    </xf>
    <xf numFmtId="0" fontId="126" fillId="0" borderId="287" xfId="13" applyFont="1" applyBorder="1" applyAlignment="1">
      <alignment horizontal="center"/>
    </xf>
    <xf numFmtId="3" fontId="13" fillId="0" borderId="26" xfId="13" applyNumberFormat="1" applyFont="1" applyBorder="1"/>
    <xf numFmtId="0" fontId="43" fillId="0" borderId="0" xfId="13" applyFont="1"/>
    <xf numFmtId="3" fontId="171" fillId="0" borderId="26" xfId="13" applyNumberFormat="1" applyFont="1" applyBorder="1" applyAlignment="1">
      <alignment horizontal="center" vertical="center"/>
    </xf>
    <xf numFmtId="0" fontId="126" fillId="0" borderId="287" xfId="13" quotePrefix="1" applyFont="1" applyBorder="1" applyAlignment="1">
      <alignment horizontal="right"/>
    </xf>
    <xf numFmtId="0" fontId="13" fillId="0" borderId="288" xfId="13" applyFont="1" applyBorder="1"/>
    <xf numFmtId="0" fontId="173" fillId="0" borderId="10" xfId="13" applyFont="1" applyBorder="1" applyAlignment="1">
      <alignment horizontal="center" vertical="center"/>
    </xf>
    <xf numFmtId="3" fontId="173" fillId="0" borderId="37" xfId="13" applyNumberFormat="1" applyFont="1" applyBorder="1" applyAlignment="1">
      <alignment horizontal="right" vertical="center"/>
    </xf>
    <xf numFmtId="0" fontId="126" fillId="0" borderId="287" xfId="13" applyFont="1" applyBorder="1"/>
    <xf numFmtId="3" fontId="167" fillId="0" borderId="281" xfId="13" applyNumberFormat="1" applyFont="1" applyBorder="1" applyAlignment="1">
      <alignment horizontal="right" vertical="center"/>
    </xf>
    <xf numFmtId="0" fontId="13" fillId="0" borderId="12" xfId="13" applyFont="1" applyBorder="1"/>
    <xf numFmtId="3" fontId="167" fillId="0" borderId="26" xfId="13" applyNumberFormat="1" applyFont="1" applyBorder="1" applyAlignment="1">
      <alignment horizontal="right" vertical="center"/>
    </xf>
    <xf numFmtId="0" fontId="167" fillId="0" borderId="281" xfId="13" applyFont="1" applyBorder="1"/>
    <xf numFmtId="0" fontId="167" fillId="0" borderId="279" xfId="13" applyFont="1" applyBorder="1"/>
    <xf numFmtId="0" fontId="126" fillId="0" borderId="287" xfId="13" applyFont="1" applyBorder="1" applyAlignment="1">
      <alignment horizontal="center" vertical="center"/>
    </xf>
    <xf numFmtId="0" fontId="167" fillId="0" borderId="0" xfId="13" applyFont="1" applyAlignment="1">
      <alignment horizontal="left" vertical="center"/>
    </xf>
    <xf numFmtId="0" fontId="13" fillId="0" borderId="289" xfId="13" applyFont="1" applyBorder="1"/>
    <xf numFmtId="0" fontId="173" fillId="0" borderId="290" xfId="13" applyFont="1" applyBorder="1" applyAlignment="1">
      <alignment vertical="center"/>
    </xf>
    <xf numFmtId="0" fontId="173" fillId="0" borderId="291" xfId="13" applyFont="1" applyBorder="1" applyAlignment="1">
      <alignment vertical="center"/>
    </xf>
    <xf numFmtId="3" fontId="173" fillId="0" borderId="292" xfId="13" applyNumberFormat="1" applyFont="1" applyBorder="1" applyAlignment="1">
      <alignment horizontal="right" vertical="center"/>
    </xf>
    <xf numFmtId="3" fontId="13" fillId="0" borderId="0" xfId="13" applyNumberFormat="1" applyFont="1"/>
    <xf numFmtId="0" fontId="179" fillId="0" borderId="0" xfId="6" applyFont="1" applyFill="1" applyAlignment="1">
      <alignment horizontal="left"/>
    </xf>
    <xf numFmtId="0" fontId="9" fillId="0" borderId="0" xfId="141" applyFont="1"/>
    <xf numFmtId="0" fontId="10" fillId="0" borderId="0" xfId="141" applyFont="1"/>
    <xf numFmtId="0" fontId="17" fillId="0" borderId="0" xfId="141" applyFont="1" applyAlignment="1">
      <alignment horizontal="right"/>
    </xf>
    <xf numFmtId="3" fontId="9" fillId="0" borderId="293" xfId="141" applyNumberFormat="1" applyFont="1" applyBorder="1" applyAlignment="1">
      <alignment horizontal="left"/>
    </xf>
    <xf numFmtId="0" fontId="9" fillId="0" borderId="11" xfId="141" quotePrefix="1" applyFont="1" applyBorder="1" applyAlignment="1">
      <alignment horizontal="center"/>
    </xf>
    <xf numFmtId="3" fontId="9" fillId="0" borderId="294" xfId="141" applyNumberFormat="1" applyFont="1" applyBorder="1" applyAlignment="1">
      <alignment horizontal="left"/>
    </xf>
    <xf numFmtId="3" fontId="9" fillId="0" borderId="295" xfId="141" quotePrefix="1" applyNumberFormat="1" applyFont="1" applyBorder="1" applyAlignment="1">
      <alignment horizontal="center"/>
    </xf>
    <xf numFmtId="3" fontId="9" fillId="0" borderId="294" xfId="142" applyNumberFormat="1" applyFont="1" applyBorder="1" applyProtection="1">
      <protection hidden="1"/>
    </xf>
    <xf numFmtId="3" fontId="9" fillId="2" borderId="296" xfId="143" applyNumberFormat="1" applyFont="1" applyFill="1" applyBorder="1" applyAlignment="1">
      <alignment horizontal="center"/>
    </xf>
    <xf numFmtId="3" fontId="10" fillId="0" borderId="294" xfId="142" applyNumberFormat="1" applyFont="1" applyBorder="1" applyProtection="1">
      <protection hidden="1"/>
    </xf>
    <xf numFmtId="3" fontId="10" fillId="2" borderId="296" xfId="143" applyNumberFormat="1" applyFont="1" applyFill="1" applyBorder="1" applyAlignment="1">
      <alignment horizontal="center"/>
    </xf>
    <xf numFmtId="3" fontId="17" fillId="0" borderId="294" xfId="142" applyNumberFormat="1" applyFont="1" applyBorder="1" applyProtection="1">
      <protection hidden="1"/>
    </xf>
    <xf numFmtId="3" fontId="17" fillId="2" borderId="296" xfId="143" applyNumberFormat="1" applyFont="1" applyFill="1" applyBorder="1" applyAlignment="1">
      <alignment horizontal="center"/>
    </xf>
    <xf numFmtId="3" fontId="10" fillId="0" borderId="297" xfId="142" applyNumberFormat="1" applyFont="1" applyBorder="1" applyProtection="1">
      <protection hidden="1"/>
    </xf>
    <xf numFmtId="3" fontId="10" fillId="2" borderId="298" xfId="143" applyNumberFormat="1" applyFont="1" applyFill="1" applyBorder="1" applyAlignment="1">
      <alignment horizontal="center"/>
    </xf>
    <xf numFmtId="3" fontId="17" fillId="0" borderId="0" xfId="142" applyNumberFormat="1" applyFont="1" applyProtection="1">
      <protection hidden="1"/>
    </xf>
    <xf numFmtId="3" fontId="10" fillId="0" borderId="0" xfId="144" applyNumberFormat="1" applyFont="1" applyFill="1" applyBorder="1" applyAlignment="1">
      <alignment horizontal="center"/>
    </xf>
    <xf numFmtId="3" fontId="9" fillId="0" borderId="9" xfId="141" applyNumberFormat="1" applyFont="1" applyBorder="1" applyAlignment="1">
      <alignment horizontal="left" vertical="center"/>
    </xf>
    <xf numFmtId="0" fontId="9" fillId="0" borderId="11" xfId="141" quotePrefix="1" applyFont="1" applyBorder="1" applyAlignment="1">
      <alignment horizontal="center" vertical="center"/>
    </xf>
    <xf numFmtId="3" fontId="9" fillId="0" borderId="8" xfId="142" applyNumberFormat="1" applyFont="1" applyBorder="1" applyProtection="1">
      <protection hidden="1"/>
    </xf>
    <xf numFmtId="3" fontId="9" fillId="2" borderId="5" xfId="143" applyNumberFormat="1" applyFont="1" applyFill="1" applyBorder="1" applyAlignment="1">
      <alignment horizontal="center"/>
    </xf>
    <xf numFmtId="3" fontId="10" fillId="0" borderId="8" xfId="142" applyNumberFormat="1" applyFont="1" applyBorder="1" applyProtection="1">
      <protection hidden="1"/>
    </xf>
    <xf numFmtId="3" fontId="10" fillId="2" borderId="5" xfId="143" applyNumberFormat="1" applyFont="1" applyFill="1" applyBorder="1" applyAlignment="1">
      <alignment horizontal="center"/>
    </xf>
    <xf numFmtId="3" fontId="10" fillId="0" borderId="8" xfId="142" applyNumberFormat="1" applyFont="1" applyBorder="1" applyAlignment="1" applyProtection="1">
      <alignment wrapText="1"/>
      <protection hidden="1"/>
    </xf>
    <xf numFmtId="3" fontId="10" fillId="0" borderId="6" xfId="142" applyNumberFormat="1" applyFont="1" applyBorder="1" applyProtection="1">
      <protection hidden="1"/>
    </xf>
    <xf numFmtId="3" fontId="9" fillId="0" borderId="7" xfId="141" applyNumberFormat="1" applyFont="1" applyBorder="1" applyAlignment="1">
      <alignment horizontal="left"/>
    </xf>
    <xf numFmtId="37" fontId="9" fillId="2" borderId="1" xfId="143" quotePrefix="1" applyNumberFormat="1" applyFont="1" applyFill="1" applyBorder="1" applyAlignment="1">
      <alignment horizontal="center"/>
    </xf>
    <xf numFmtId="3" fontId="17" fillId="0" borderId="6" xfId="142" applyNumberFormat="1" applyFont="1" applyBorder="1" applyProtection="1">
      <protection hidden="1"/>
    </xf>
    <xf numFmtId="37" fontId="17" fillId="2" borderId="3" xfId="143" applyNumberFormat="1" applyFont="1" applyFill="1" applyBorder="1" applyAlignment="1" applyProtection="1">
      <alignment horizontal="center"/>
      <protection hidden="1"/>
    </xf>
    <xf numFmtId="3" fontId="9" fillId="0" borderId="9" xfId="141" applyNumberFormat="1" applyFont="1" applyBorder="1" applyAlignment="1">
      <alignment horizontal="left"/>
    </xf>
    <xf numFmtId="37" fontId="9" fillId="2" borderId="5" xfId="143" applyNumberFormat="1" applyFont="1" applyFill="1" applyBorder="1" applyAlignment="1" applyProtection="1">
      <alignment horizontal="center"/>
      <protection hidden="1"/>
    </xf>
    <xf numFmtId="3" fontId="9" fillId="0" borderId="6" xfId="141" applyNumberFormat="1" applyFont="1" applyBorder="1" applyAlignment="1">
      <alignment horizontal="left"/>
    </xf>
    <xf numFmtId="3" fontId="9" fillId="0" borderId="9" xfId="142" applyNumberFormat="1" applyFont="1" applyBorder="1" applyProtection="1">
      <protection hidden="1"/>
    </xf>
    <xf numFmtId="37" fontId="9" fillId="2" borderId="11" xfId="143" applyNumberFormat="1" applyFont="1" applyFill="1" applyBorder="1" applyAlignment="1" applyProtection="1">
      <alignment horizontal="center"/>
      <protection hidden="1"/>
    </xf>
    <xf numFmtId="37" fontId="9" fillId="6" borderId="11" xfId="143" applyNumberFormat="1" applyFont="1" applyFill="1" applyBorder="1" applyAlignment="1" applyProtection="1">
      <alignment horizontal="center"/>
      <protection hidden="1"/>
    </xf>
    <xf numFmtId="3" fontId="9" fillId="0" borderId="6" xfId="142" applyNumberFormat="1" applyFont="1" applyBorder="1" applyProtection="1">
      <protection hidden="1"/>
    </xf>
    <xf numFmtId="0" fontId="181" fillId="2" borderId="0" xfId="141" applyFont="1" applyFill="1" applyAlignment="1">
      <alignment horizontal="left" vertical="center" wrapText="1"/>
    </xf>
    <xf numFmtId="198" fontId="182" fillId="2" borderId="0" xfId="141" applyNumberFormat="1" applyFont="1" applyFill="1"/>
    <xf numFmtId="0" fontId="181" fillId="2" borderId="0" xfId="141" applyFont="1" applyFill="1"/>
    <xf numFmtId="0" fontId="183" fillId="2" borderId="0" xfId="141" applyFont="1" applyFill="1"/>
    <xf numFmtId="0" fontId="184" fillId="2" borderId="0" xfId="6" applyFont="1" applyFill="1" applyAlignment="1"/>
    <xf numFmtId="0" fontId="181" fillId="2" borderId="0" xfId="141" applyFont="1" applyFill="1" applyAlignment="1">
      <alignment horizontal="left"/>
    </xf>
    <xf numFmtId="0" fontId="36" fillId="0" borderId="0" xfId="6" applyFill="1" applyAlignment="1">
      <alignment horizontal="left"/>
    </xf>
    <xf numFmtId="0" fontId="36" fillId="0" borderId="0" xfId="6" applyFill="1" applyAlignment="1">
      <alignment horizontal="left" vertical="center"/>
    </xf>
    <xf numFmtId="0" fontId="90" fillId="0" borderId="1" xfId="32" applyFont="1" applyBorder="1" applyAlignment="1">
      <alignment horizontal="center" vertical="center"/>
    </xf>
    <xf numFmtId="229" fontId="90" fillId="0" borderId="9" xfId="32" applyNumberFormat="1" applyFont="1" applyBorder="1" applyAlignment="1">
      <alignment horizontal="center" vertical="center" wrapText="1"/>
    </xf>
    <xf numFmtId="229" fontId="90" fillId="0" borderId="56" xfId="32" applyNumberFormat="1" applyFont="1" applyBorder="1" applyAlignment="1">
      <alignment horizontal="center" vertical="center" wrapText="1"/>
    </xf>
    <xf numFmtId="229" fontId="88" fillId="0" borderId="0" xfId="32" quotePrefix="1" applyNumberFormat="1" applyFont="1" applyAlignment="1">
      <alignment horizontal="left" vertical="center" wrapText="1"/>
    </xf>
    <xf numFmtId="0" fontId="9" fillId="0" borderId="9" xfId="134" applyFont="1" applyBorder="1" applyAlignment="1">
      <alignment horizontal="center" vertical="center"/>
    </xf>
    <xf numFmtId="0" fontId="9" fillId="0" borderId="11" xfId="134" applyFont="1" applyBorder="1" applyAlignment="1">
      <alignment horizontal="center" vertical="center"/>
    </xf>
    <xf numFmtId="0" fontId="58" fillId="0" borderId="10" xfId="0" applyFont="1" applyBorder="1" applyAlignment="1">
      <alignment horizontal="right" indent="1"/>
    </xf>
    <xf numFmtId="0" fontId="58" fillId="0" borderId="56" xfId="0" applyFont="1" applyBorder="1" applyAlignment="1">
      <alignment horizontal="right" indent="1"/>
    </xf>
    <xf numFmtId="164" fontId="58" fillId="0" borderId="2" xfId="0" applyNumberFormat="1" applyFont="1" applyBorder="1"/>
    <xf numFmtId="164" fontId="58" fillId="0" borderId="57" xfId="0" applyNumberFormat="1" applyFont="1" applyBorder="1"/>
    <xf numFmtId="164" fontId="58" fillId="0" borderId="0" xfId="0" applyNumberFormat="1" applyFont="1"/>
    <xf numFmtId="164" fontId="58" fillId="0" borderId="41" xfId="0" applyNumberFormat="1" applyFont="1" applyBorder="1"/>
    <xf numFmtId="0" fontId="188" fillId="0" borderId="0" xfId="0" applyFont="1" applyAlignment="1">
      <alignment horizontal="left" vertical="top" wrapText="1"/>
    </xf>
    <xf numFmtId="0" fontId="188" fillId="0" borderId="41" xfId="0" applyFont="1" applyBorder="1" applyAlignment="1">
      <alignment horizontal="left" vertical="top" wrapText="1"/>
    </xf>
    <xf numFmtId="164" fontId="60" fillId="0" borderId="0" xfId="0" applyNumberFormat="1" applyFont="1"/>
    <xf numFmtId="164" fontId="60" fillId="0" borderId="41" xfId="0" applyNumberFormat="1" applyFont="1" applyBorder="1"/>
    <xf numFmtId="164" fontId="60" fillId="0" borderId="4" xfId="0" applyNumberFormat="1" applyFont="1" applyBorder="1"/>
    <xf numFmtId="164" fontId="60" fillId="0" borderId="58" xfId="0" applyNumberFormat="1" applyFont="1" applyBorder="1"/>
    <xf numFmtId="217" fontId="60" fillId="0" borderId="0" xfId="0" applyNumberFormat="1" applyFont="1" applyAlignment="1">
      <alignment horizontal="center"/>
    </xf>
    <xf numFmtId="0" fontId="60" fillId="0" borderId="0" xfId="0" applyFont="1" applyAlignment="1">
      <alignment horizontal="center"/>
    </xf>
    <xf numFmtId="217" fontId="60" fillId="0" borderId="41" xfId="0" applyNumberFormat="1" applyFont="1" applyBorder="1" applyAlignment="1">
      <alignment horizontal="center"/>
    </xf>
    <xf numFmtId="217" fontId="62" fillId="0" borderId="0" xfId="0" applyNumberFormat="1" applyFont="1" applyAlignment="1">
      <alignment horizontal="center"/>
    </xf>
    <xf numFmtId="0" fontId="62" fillId="0" borderId="0" xfId="0" applyFont="1" applyAlignment="1">
      <alignment horizontal="center"/>
    </xf>
    <xf numFmtId="217" fontId="62" fillId="0" borderId="41" xfId="0" applyNumberFormat="1" applyFont="1" applyBorder="1" applyAlignment="1">
      <alignment horizontal="center"/>
    </xf>
    <xf numFmtId="177" fontId="62" fillId="0" borderId="0" xfId="0" applyNumberFormat="1" applyFont="1" applyAlignment="1">
      <alignment horizontal="center"/>
    </xf>
    <xf numFmtId="177" fontId="62" fillId="0" borderId="41" xfId="0" applyNumberFormat="1" applyFont="1" applyBorder="1" applyAlignment="1">
      <alignment horizontal="center"/>
    </xf>
    <xf numFmtId="177" fontId="60" fillId="0" borderId="0" xfId="0" applyNumberFormat="1" applyFont="1" applyAlignment="1">
      <alignment horizontal="center"/>
    </xf>
    <xf numFmtId="177" fontId="60" fillId="0" borderId="41" xfId="0" applyNumberFormat="1" applyFont="1" applyBorder="1" applyAlignment="1">
      <alignment horizontal="center"/>
    </xf>
    <xf numFmtId="177" fontId="60" fillId="0" borderId="4" xfId="0" applyNumberFormat="1" applyFont="1" applyBorder="1" applyAlignment="1">
      <alignment horizontal="center"/>
    </xf>
    <xf numFmtId="177" fontId="60" fillId="0" borderId="58" xfId="0" applyNumberFormat="1" applyFont="1" applyBorder="1" applyAlignment="1">
      <alignment horizontal="center"/>
    </xf>
    <xf numFmtId="0" fontId="58" fillId="0" borderId="0" xfId="25" quotePrefix="1" applyFont="1" applyAlignment="1">
      <alignment vertical="center"/>
    </xf>
    <xf numFmtId="164" fontId="58" fillId="0" borderId="10" xfId="0" applyNumberFormat="1" applyFont="1" applyBorder="1"/>
    <xf numFmtId="164" fontId="58" fillId="0" borderId="56" xfId="0" applyNumberFormat="1" applyFont="1" applyBorder="1"/>
    <xf numFmtId="0" fontId="57" fillId="0" borderId="0" xfId="0" applyFont="1" applyAlignment="1">
      <alignment horizontal="left" vertical="top" wrapText="1"/>
    </xf>
    <xf numFmtId="0" fontId="57" fillId="0" borderId="41" xfId="0" applyFont="1" applyBorder="1" applyAlignment="1">
      <alignment horizontal="left" vertical="top" wrapText="1"/>
    </xf>
    <xf numFmtId="164" fontId="58" fillId="5" borderId="2" xfId="0" applyNumberFormat="1" applyFont="1" applyFill="1" applyBorder="1" applyProtection="1">
      <protection locked="0"/>
    </xf>
    <xf numFmtId="164" fontId="58" fillId="5" borderId="57" xfId="0" applyNumberFormat="1" applyFont="1" applyFill="1" applyBorder="1" applyProtection="1">
      <protection locked="0"/>
    </xf>
    <xf numFmtId="164" fontId="58" fillId="5" borderId="0" xfId="0" applyNumberFormat="1" applyFont="1" applyFill="1" applyProtection="1">
      <protection locked="0"/>
    </xf>
    <xf numFmtId="164" fontId="58" fillId="5" borderId="41" xfId="0" applyNumberFormat="1" applyFont="1" applyFill="1" applyBorder="1" applyProtection="1">
      <protection locked="0"/>
    </xf>
    <xf numFmtId="164" fontId="58" fillId="5" borderId="4" xfId="0" applyNumberFormat="1" applyFont="1" applyFill="1" applyBorder="1" applyProtection="1">
      <protection locked="0"/>
    </xf>
    <xf numFmtId="164" fontId="58" fillId="5" borderId="58" xfId="0" applyNumberFormat="1" applyFont="1" applyFill="1" applyBorder="1" applyProtection="1">
      <protection locked="0"/>
    </xf>
    <xf numFmtId="0" fontId="66" fillId="0" borderId="9" xfId="0" applyFont="1" applyBorder="1" applyAlignment="1">
      <alignment horizontal="right" indent="1"/>
    </xf>
    <xf numFmtId="0" fontId="66" fillId="0" borderId="10" xfId="0" applyFont="1" applyBorder="1" applyAlignment="1">
      <alignment horizontal="right" indent="1"/>
    </xf>
    <xf numFmtId="0" fontId="66" fillId="0" borderId="56" xfId="0" applyFont="1" applyBorder="1" applyAlignment="1">
      <alignment horizontal="right" indent="1"/>
    </xf>
    <xf numFmtId="0" fontId="66" fillId="0" borderId="5" xfId="0" applyFont="1" applyBorder="1" applyAlignment="1">
      <alignment horizontal="left"/>
    </xf>
    <xf numFmtId="172" fontId="66" fillId="0" borderId="7" xfId="0" applyNumberFormat="1" applyFont="1" applyBorder="1"/>
    <xf numFmtId="172" fontId="66" fillId="0" borderId="2" xfId="0" applyNumberFormat="1" applyFont="1" applyBorder="1"/>
    <xf numFmtId="172" fontId="66" fillId="0" borderId="57" xfId="0" applyNumberFormat="1" applyFont="1" applyBorder="1"/>
    <xf numFmtId="0" fontId="44" fillId="0" borderId="5" xfId="0" applyFont="1" applyBorder="1" applyAlignment="1">
      <alignment horizontal="left"/>
    </xf>
    <xf numFmtId="277" fontId="44" fillId="0" borderId="8" xfId="0" applyNumberFormat="1" applyFont="1" applyBorder="1"/>
    <xf numFmtId="277" fontId="44" fillId="0" borderId="0" xfId="0" applyNumberFormat="1" applyFont="1"/>
    <xf numFmtId="277" fontId="44" fillId="0" borderId="41" xfId="0" applyNumberFormat="1" applyFont="1" applyBorder="1"/>
    <xf numFmtId="172" fontId="44" fillId="0" borderId="8" xfId="0" applyNumberFormat="1" applyFont="1" applyBorder="1"/>
    <xf numFmtId="172" fontId="44" fillId="0" borderId="0" xfId="0" applyNumberFormat="1" applyFont="1"/>
    <xf numFmtId="172" fontId="44" fillId="0" borderId="41" xfId="0" applyNumberFormat="1" applyFont="1" applyBorder="1"/>
    <xf numFmtId="172" fontId="66" fillId="0" borderId="8" xfId="0" applyNumberFormat="1" applyFont="1" applyBorder="1"/>
    <xf numFmtId="172" fontId="66" fillId="0" borderId="0" xfId="0" applyNumberFormat="1" applyFont="1"/>
    <xf numFmtId="172" fontId="66" fillId="0" borderId="41" xfId="0" applyNumberFormat="1" applyFont="1" applyBorder="1"/>
    <xf numFmtId="0" fontId="44" fillId="0" borderId="5" xfId="0" quotePrefix="1" applyFont="1" applyBorder="1" applyAlignment="1">
      <alignment horizontal="left"/>
    </xf>
    <xf numFmtId="0" fontId="66" fillId="0" borderId="5" xfId="0" quotePrefix="1" applyFont="1" applyBorder="1" applyAlignment="1">
      <alignment horizontal="left"/>
    </xf>
    <xf numFmtId="0" fontId="66" fillId="0" borderId="5" xfId="0" quotePrefix="1" applyFont="1" applyBorder="1" applyAlignment="1">
      <alignment horizontal="left" wrapText="1"/>
    </xf>
    <xf numFmtId="0" fontId="66" fillId="0" borderId="5" xfId="0" applyFont="1" applyBorder="1" applyAlignment="1">
      <alignment horizontal="left" wrapText="1"/>
    </xf>
    <xf numFmtId="0" fontId="66" fillId="0" borderId="11" xfId="0" applyFont="1" applyBorder="1" applyAlignment="1">
      <alignment horizontal="left"/>
    </xf>
    <xf numFmtId="172" fontId="66" fillId="0" borderId="9" xfId="0" applyNumberFormat="1" applyFont="1" applyBorder="1"/>
    <xf numFmtId="172" fontId="66" fillId="0" borderId="10" xfId="0" applyNumberFormat="1" applyFont="1" applyBorder="1"/>
    <xf numFmtId="172" fontId="66" fillId="0" borderId="56" xfId="0" applyNumberFormat="1" applyFont="1" applyBorder="1"/>
    <xf numFmtId="0" fontId="66" fillId="0" borderId="0" xfId="0" applyFont="1" applyAlignment="1">
      <alignment horizontal="left"/>
    </xf>
    <xf numFmtId="220" fontId="66" fillId="0" borderId="2" xfId="0" applyNumberFormat="1" applyFont="1" applyBorder="1" applyAlignment="1">
      <alignment horizontal="center" wrapText="1"/>
    </xf>
    <xf numFmtId="220" fontId="66" fillId="0" borderId="57" xfId="0" applyNumberFormat="1" applyFont="1" applyBorder="1" applyAlignment="1">
      <alignment horizontal="center" wrapText="1"/>
    </xf>
    <xf numFmtId="221" fontId="44" fillId="0" borderId="0" xfId="0" applyNumberFormat="1" applyFont="1" applyAlignment="1">
      <alignment horizontal="center" wrapText="1"/>
    </xf>
    <xf numFmtId="220" fontId="44" fillId="0" borderId="0" xfId="0" applyNumberFormat="1" applyFont="1" applyAlignment="1">
      <alignment horizontal="center" wrapText="1"/>
    </xf>
    <xf numFmtId="220" fontId="44" fillId="0" borderId="41" xfId="0" applyNumberFormat="1" applyFont="1" applyBorder="1" applyAlignment="1">
      <alignment horizontal="center" wrapText="1"/>
    </xf>
    <xf numFmtId="220" fontId="66" fillId="0" borderId="0" xfId="0" applyNumberFormat="1" applyFont="1" applyAlignment="1">
      <alignment horizontal="center" wrapText="1"/>
    </xf>
    <xf numFmtId="220" fontId="66" fillId="0" borderId="41" xfId="0" applyNumberFormat="1" applyFont="1" applyBorder="1" applyAlignment="1">
      <alignment horizontal="center" wrapText="1"/>
    </xf>
    <xf numFmtId="0" fontId="44" fillId="0" borderId="0" xfId="0" applyFont="1" applyAlignment="1">
      <alignment horizontal="center" wrapText="1"/>
    </xf>
    <xf numFmtId="222" fontId="44" fillId="0" borderId="0" xfId="0" applyNumberFormat="1" applyFont="1" applyAlignment="1">
      <alignment horizontal="center" wrapText="1"/>
    </xf>
    <xf numFmtId="222" fontId="44" fillId="0" borderId="41" xfId="0" applyNumberFormat="1" applyFont="1" applyBorder="1" applyAlignment="1">
      <alignment horizontal="center" wrapText="1"/>
    </xf>
    <xf numFmtId="166" fontId="66" fillId="0" borderId="10" xfId="0" applyNumberFormat="1" applyFont="1" applyBorder="1" applyAlignment="1">
      <alignment wrapText="1"/>
    </xf>
    <xf numFmtId="218" fontId="66" fillId="0" borderId="2" xfId="0" applyNumberFormat="1" applyFont="1" applyBorder="1" applyAlignment="1">
      <alignment horizontal="right"/>
    </xf>
    <xf numFmtId="218" fontId="66" fillId="0" borderId="57" xfId="0" applyNumberFormat="1" applyFont="1" applyBorder="1" applyAlignment="1">
      <alignment horizontal="right"/>
    </xf>
    <xf numFmtId="218" fontId="44" fillId="0" borderId="0" xfId="0" applyNumberFormat="1" applyFont="1" applyAlignment="1">
      <alignment horizontal="right"/>
    </xf>
    <xf numFmtId="218" fontId="44" fillId="0" borderId="41" xfId="0" applyNumberFormat="1" applyFont="1" applyBorder="1" applyAlignment="1">
      <alignment horizontal="right"/>
    </xf>
    <xf numFmtId="218" fontId="69" fillId="0" borderId="0" xfId="0" applyNumberFormat="1" applyFont="1" applyAlignment="1">
      <alignment horizontal="right"/>
    </xf>
    <xf numFmtId="218" fontId="69" fillId="0" borderId="41" xfId="0" applyNumberFormat="1" applyFont="1" applyBorder="1" applyAlignment="1">
      <alignment horizontal="right"/>
    </xf>
    <xf numFmtId="218" fontId="66" fillId="0" borderId="0" xfId="0" applyNumberFormat="1" applyFont="1" applyAlignment="1">
      <alignment horizontal="right"/>
    </xf>
    <xf numFmtId="218" fontId="66" fillId="0" borderId="41" xfId="0" applyNumberFormat="1" applyFont="1" applyBorder="1" applyAlignment="1">
      <alignment horizontal="right"/>
    </xf>
    <xf numFmtId="218" fontId="44" fillId="0" borderId="4" xfId="0" applyNumberFormat="1" applyFont="1" applyBorder="1" applyAlignment="1">
      <alignment horizontal="right"/>
    </xf>
    <xf numFmtId="218" fontId="44" fillId="0" borderId="58" xfId="0" applyNumberFormat="1" applyFont="1" applyBorder="1" applyAlignment="1">
      <alignment horizontal="right"/>
    </xf>
    <xf numFmtId="179" fontId="66" fillId="0" borderId="2" xfId="0" applyNumberFormat="1" applyFont="1" applyBorder="1" applyAlignment="1">
      <alignment horizontal="right"/>
    </xf>
    <xf numFmtId="179" fontId="66" fillId="0" borderId="57" xfId="0" applyNumberFormat="1" applyFont="1" applyBorder="1" applyAlignment="1">
      <alignment horizontal="right"/>
    </xf>
    <xf numFmtId="179" fontId="69" fillId="0" borderId="0" xfId="0" applyNumberFormat="1" applyFont="1" applyAlignment="1">
      <alignment horizontal="right"/>
    </xf>
    <xf numFmtId="179" fontId="69" fillId="0" borderId="41" xfId="0" applyNumberFormat="1" applyFont="1" applyBorder="1" applyAlignment="1">
      <alignment horizontal="right"/>
    </xf>
    <xf numFmtId="179" fontId="66" fillId="0" borderId="0" xfId="0" applyNumberFormat="1" applyFont="1" applyAlignment="1">
      <alignment horizontal="right"/>
    </xf>
    <xf numFmtId="179" fontId="66" fillId="0" borderId="41" xfId="0" applyNumberFormat="1" applyFont="1" applyBorder="1" applyAlignment="1">
      <alignment horizontal="right"/>
    </xf>
    <xf numFmtId="179" fontId="44" fillId="0" borderId="0" xfId="0" applyNumberFormat="1" applyFont="1" applyAlignment="1">
      <alignment horizontal="right"/>
    </xf>
    <xf numFmtId="179" fontId="44" fillId="0" borderId="41" xfId="0" applyNumberFormat="1" applyFont="1" applyBorder="1" applyAlignment="1">
      <alignment horizontal="right"/>
    </xf>
    <xf numFmtId="179" fontId="66" fillId="0" borderId="10" xfId="0" applyNumberFormat="1" applyFont="1" applyBorder="1" applyAlignment="1">
      <alignment horizontal="right"/>
    </xf>
    <xf numFmtId="179" fontId="66" fillId="0" borderId="56" xfId="0" applyNumberFormat="1" applyFont="1" applyBorder="1" applyAlignment="1">
      <alignment horizontal="right"/>
    </xf>
    <xf numFmtId="224" fontId="44" fillId="0" borderId="0" xfId="0" applyNumberFormat="1" applyFont="1" applyAlignment="1">
      <alignment horizontal="right"/>
    </xf>
    <xf numFmtId="224" fontId="44" fillId="0" borderId="41" xfId="0" applyNumberFormat="1" applyFont="1" applyBorder="1" applyAlignment="1">
      <alignment horizontal="right"/>
    </xf>
    <xf numFmtId="0" fontId="44" fillId="0" borderId="3" xfId="24" applyFont="1" applyBorder="1" applyAlignment="1">
      <alignment horizontal="center" wrapText="1"/>
    </xf>
    <xf numFmtId="179" fontId="44" fillId="0" borderId="4" xfId="0" applyNumberFormat="1" applyFont="1" applyBorder="1" applyAlignment="1">
      <alignment horizontal="right"/>
    </xf>
    <xf numFmtId="179" fontId="44" fillId="0" borderId="58" xfId="0" applyNumberFormat="1" applyFont="1" applyBorder="1" applyAlignment="1">
      <alignment horizontal="right"/>
    </xf>
    <xf numFmtId="0" fontId="66" fillId="0" borderId="2" xfId="0" applyFont="1" applyBorder="1" applyAlignment="1">
      <alignment horizontal="right" vertical="top" wrapText="1"/>
    </xf>
    <xf numFmtId="0" fontId="66" fillId="0" borderId="0" xfId="0" applyFont="1" applyAlignment="1">
      <alignment horizontal="right" vertical="top" wrapText="1"/>
    </xf>
    <xf numFmtId="0" fontId="66" fillId="0" borderId="41" xfId="0" applyFont="1" applyBorder="1" applyAlignment="1">
      <alignment horizontal="right" vertical="top" wrapText="1"/>
    </xf>
    <xf numFmtId="180" fontId="66" fillId="0" borderId="2" xfId="0" applyNumberFormat="1" applyFont="1" applyBorder="1" applyAlignment="1">
      <alignment horizontal="right"/>
    </xf>
    <xf numFmtId="180" fontId="66" fillId="0" borderId="57" xfId="0" applyNumberFormat="1" applyFont="1" applyBorder="1" applyAlignment="1">
      <alignment horizontal="right"/>
    </xf>
    <xf numFmtId="180" fontId="66" fillId="0" borderId="0" xfId="0" applyNumberFormat="1" applyFont="1" applyAlignment="1">
      <alignment horizontal="right"/>
    </xf>
    <xf numFmtId="180" fontId="66" fillId="0" borderId="41" xfId="0" applyNumberFormat="1" applyFont="1" applyBorder="1" applyAlignment="1">
      <alignment horizontal="right"/>
    </xf>
    <xf numFmtId="180" fontId="44" fillId="0" borderId="0" xfId="0" applyNumberFormat="1" applyFont="1" applyAlignment="1">
      <alignment horizontal="right"/>
    </xf>
    <xf numFmtId="180" fontId="44" fillId="0" borderId="41" xfId="0" applyNumberFormat="1" applyFont="1" applyBorder="1" applyAlignment="1">
      <alignment horizontal="right"/>
    </xf>
    <xf numFmtId="180" fontId="44" fillId="0" borderId="4" xfId="0" applyNumberFormat="1" applyFont="1" applyBorder="1" applyAlignment="1">
      <alignment horizontal="right"/>
    </xf>
    <xf numFmtId="180" fontId="44" fillId="0" borderId="58" xfId="0" applyNumberFormat="1" applyFont="1" applyBorder="1" applyAlignment="1">
      <alignment horizontal="right"/>
    </xf>
    <xf numFmtId="164" fontId="66" fillId="0" borderId="0" xfId="0" applyNumberFormat="1" applyFont="1"/>
    <xf numFmtId="164" fontId="66" fillId="0" borderId="41" xfId="0" applyNumberFormat="1" applyFont="1" applyBorder="1"/>
    <xf numFmtId="164" fontId="44" fillId="0" borderId="0" xfId="0" applyNumberFormat="1" applyFont="1"/>
    <xf numFmtId="164" fontId="44" fillId="0" borderId="41" xfId="0" applyNumberFormat="1" applyFont="1" applyBorder="1"/>
    <xf numFmtId="164" fontId="66" fillId="0" borderId="10" xfId="0" applyNumberFormat="1" applyFont="1" applyBorder="1"/>
    <xf numFmtId="164" fontId="66" fillId="0" borderId="56" xfId="0" applyNumberFormat="1" applyFont="1" applyBorder="1"/>
    <xf numFmtId="164" fontId="69" fillId="0" borderId="0" xfId="0" applyNumberFormat="1" applyFont="1"/>
    <xf numFmtId="164" fontId="69" fillId="0" borderId="41" xfId="0" applyNumberFormat="1" applyFont="1" applyBorder="1"/>
    <xf numFmtId="164" fontId="66" fillId="0" borderId="2" xfId="0" applyNumberFormat="1" applyFont="1" applyBorder="1"/>
    <xf numFmtId="164" fontId="66" fillId="0" borderId="57" xfId="0" applyNumberFormat="1" applyFont="1" applyBorder="1"/>
    <xf numFmtId="176" fontId="66" fillId="0" borderId="10" xfId="0" applyNumberFormat="1" applyFont="1" applyBorder="1" applyAlignment="1">
      <alignment horizontal="right"/>
    </xf>
    <xf numFmtId="176" fontId="66" fillId="0" borderId="56" xfId="0" applyNumberFormat="1" applyFont="1" applyBorder="1" applyAlignment="1">
      <alignment horizontal="right"/>
    </xf>
    <xf numFmtId="167" fontId="44" fillId="0" borderId="0" xfId="0" applyNumberFormat="1" applyFont="1" applyAlignment="1">
      <alignment horizontal="right" wrapText="1" indent="1"/>
    </xf>
    <xf numFmtId="218" fontId="66" fillId="0" borderId="10" xfId="0" applyNumberFormat="1" applyFont="1" applyBorder="1" applyAlignment="1">
      <alignment horizontal="right"/>
    </xf>
    <xf numFmtId="218" fontId="66" fillId="0" borderId="56" xfId="0" applyNumberFormat="1" applyFont="1" applyBorder="1" applyAlignment="1">
      <alignment horizontal="right"/>
    </xf>
    <xf numFmtId="0" fontId="44" fillId="0" borderId="0" xfId="0" applyFont="1" applyAlignment="1">
      <alignment horizontal="left" vertical="top" wrapText="1"/>
    </xf>
    <xf numFmtId="0" fontId="44" fillId="0" borderId="0" xfId="0" applyFont="1" applyAlignment="1">
      <alignment horizontal="left" wrapText="1"/>
    </xf>
    <xf numFmtId="0" fontId="44" fillId="0" borderId="41" xfId="0" applyFont="1" applyBorder="1" applyAlignment="1">
      <alignment horizontal="left" vertical="top" wrapText="1"/>
    </xf>
    <xf numFmtId="0" fontId="36" fillId="0" borderId="0" xfId="6" applyFill="1" applyAlignment="1">
      <alignment vertical="center"/>
    </xf>
    <xf numFmtId="0" fontId="66" fillId="0" borderId="9" xfId="24" applyFont="1" applyBorder="1" applyAlignment="1">
      <alignment horizontal="right" indent="1"/>
    </xf>
    <xf numFmtId="166" fontId="66" fillId="0" borderId="8" xfId="0" applyNumberFormat="1" applyFont="1" applyBorder="1" applyAlignment="1">
      <alignment wrapText="1"/>
    </xf>
    <xf numFmtId="166" fontId="66" fillId="0" borderId="0" xfId="0" applyNumberFormat="1" applyFont="1" applyBorder="1" applyAlignment="1">
      <alignment wrapText="1"/>
    </xf>
    <xf numFmtId="166" fontId="66" fillId="0" borderId="41" xfId="0" applyNumberFormat="1" applyFont="1" applyBorder="1" applyAlignment="1">
      <alignment wrapText="1"/>
    </xf>
    <xf numFmtId="166" fontId="44" fillId="0" borderId="8" xfId="0" applyNumberFormat="1" applyFont="1" applyBorder="1" applyAlignment="1">
      <alignment wrapText="1"/>
    </xf>
    <xf numFmtId="166" fontId="44" fillId="0" borderId="0" xfId="0" applyNumberFormat="1" applyFont="1" applyBorder="1" applyAlignment="1">
      <alignment wrapText="1"/>
    </xf>
    <xf numFmtId="166" fontId="44" fillId="0" borderId="41" xfId="0" applyNumberFormat="1" applyFont="1" applyBorder="1" applyAlignment="1">
      <alignment wrapText="1"/>
    </xf>
    <xf numFmtId="223" fontId="69" fillId="0" borderId="8" xfId="0" applyNumberFormat="1" applyFont="1" applyBorder="1" applyAlignment="1">
      <alignment wrapText="1"/>
    </xf>
    <xf numFmtId="223" fontId="69" fillId="0" borderId="0" xfId="0" applyNumberFormat="1" applyFont="1" applyBorder="1" applyAlignment="1">
      <alignment wrapText="1"/>
    </xf>
    <xf numFmtId="223" fontId="69" fillId="0" borderId="41" xfId="0" applyNumberFormat="1" applyFont="1" applyBorder="1" applyAlignment="1">
      <alignment wrapText="1"/>
    </xf>
    <xf numFmtId="166" fontId="69" fillId="0" borderId="8" xfId="0" applyNumberFormat="1" applyFont="1" applyBorder="1" applyAlignment="1">
      <alignment wrapText="1"/>
    </xf>
    <xf numFmtId="166" fontId="69" fillId="0" borderId="0" xfId="0" applyNumberFormat="1" applyFont="1" applyBorder="1" applyAlignment="1">
      <alignment wrapText="1"/>
    </xf>
    <xf numFmtId="166" fontId="69" fillId="0" borderId="41" xfId="0" applyNumberFormat="1" applyFont="1" applyBorder="1" applyAlignment="1">
      <alignment wrapText="1"/>
    </xf>
    <xf numFmtId="177" fontId="0" fillId="0" borderId="8" xfId="0" applyNumberFormat="1" applyBorder="1" applyAlignment="1">
      <alignment horizontal="left" vertical="top" wrapText="1"/>
    </xf>
    <xf numFmtId="177" fontId="0" fillId="0" borderId="0" xfId="0" applyNumberFormat="1" applyBorder="1" applyAlignment="1">
      <alignment horizontal="left" vertical="top" wrapText="1"/>
    </xf>
    <xf numFmtId="177" fontId="0" fillId="0" borderId="41" xfId="0" applyNumberFormat="1" applyBorder="1" applyAlignment="1">
      <alignment horizontal="left" vertical="top" wrapText="1"/>
    </xf>
    <xf numFmtId="166" fontId="66" fillId="0" borderId="9" xfId="0" applyNumberFormat="1" applyFont="1" applyBorder="1" applyAlignment="1">
      <alignment wrapText="1"/>
    </xf>
    <xf numFmtId="166" fontId="66" fillId="0" borderId="56" xfId="0" applyNumberFormat="1" applyFont="1" applyBorder="1" applyAlignment="1">
      <alignment wrapText="1"/>
    </xf>
    <xf numFmtId="0" fontId="3" fillId="0" borderId="0" xfId="38" applyFont="1" applyFill="1"/>
    <xf numFmtId="0" fontId="8" fillId="0" borderId="0" xfId="38" applyFont="1" applyFill="1"/>
    <xf numFmtId="0" fontId="8" fillId="0" borderId="0" xfId="38" applyFont="1" applyFill="1" applyAlignment="1">
      <alignment horizontal="center"/>
    </xf>
    <xf numFmtId="0" fontId="13" fillId="0" borderId="0" xfId="39" applyFont="1" applyFill="1"/>
    <xf numFmtId="0" fontId="3" fillId="0" borderId="0" xfId="40" quotePrefix="1" applyFont="1" applyFill="1" applyAlignment="1">
      <alignment horizontal="left"/>
    </xf>
    <xf numFmtId="0" fontId="8" fillId="0" borderId="0" xfId="40" applyFont="1" applyFill="1"/>
    <xf numFmtId="0" fontId="13" fillId="0" borderId="0" xfId="45" applyFont="1" applyAlignment="1">
      <alignment vertical="center"/>
    </xf>
    <xf numFmtId="172" fontId="10" fillId="0" borderId="5" xfId="45" applyNumberFormat="1" applyFont="1" applyBorder="1" applyAlignment="1">
      <alignment vertical="center"/>
    </xf>
    <xf numFmtId="172" fontId="10" fillId="0" borderId="0" xfId="45" applyNumberFormat="1" applyFont="1" applyAlignment="1">
      <alignment vertical="center"/>
    </xf>
    <xf numFmtId="247" fontId="10" fillId="0" borderId="41" xfId="45" applyNumberFormat="1" applyFont="1" applyBorder="1" applyAlignment="1">
      <alignment horizontal="right" vertical="center"/>
    </xf>
    <xf numFmtId="247" fontId="13" fillId="0" borderId="41" xfId="45" applyNumberFormat="1" applyFont="1" applyBorder="1" applyAlignment="1">
      <alignment horizontal="right" vertical="center"/>
    </xf>
    <xf numFmtId="172" fontId="10" fillId="0" borderId="3" xfId="45" applyNumberFormat="1" applyFont="1" applyBorder="1" applyAlignment="1">
      <alignment vertical="center"/>
    </xf>
    <xf numFmtId="172" fontId="10" fillId="0" borderId="4" xfId="45" applyNumberFormat="1" applyFont="1" applyBorder="1" applyAlignment="1">
      <alignment vertical="center"/>
    </xf>
    <xf numFmtId="172" fontId="9" fillId="0" borderId="5" xfId="45" applyNumberFormat="1" applyFont="1" applyBorder="1" applyAlignment="1">
      <alignment vertical="center"/>
    </xf>
    <xf numFmtId="172" fontId="9" fillId="0" borderId="1" xfId="45" applyNumberFormat="1" applyFont="1" applyBorder="1" applyAlignment="1">
      <alignment vertical="center"/>
    </xf>
    <xf numFmtId="172" fontId="9" fillId="0" borderId="3" xfId="45" applyNumberFormat="1" applyFont="1" applyBorder="1" applyAlignment="1">
      <alignment vertical="center"/>
    </xf>
    <xf numFmtId="172" fontId="9" fillId="0" borderId="4" xfId="45" applyNumberFormat="1" applyFont="1" applyBorder="1" applyAlignment="1">
      <alignment vertical="center"/>
    </xf>
    <xf numFmtId="164" fontId="10" fillId="0" borderId="1" xfId="45" applyNumberFormat="1" applyFont="1" applyBorder="1" applyAlignment="1">
      <alignment horizontal="right" vertical="center"/>
    </xf>
    <xf numFmtId="164" fontId="10" fillId="0" borderId="5" xfId="45" applyNumberFormat="1" applyFont="1" applyBorder="1" applyAlignment="1">
      <alignment horizontal="right" vertical="center"/>
    </xf>
    <xf numFmtId="164" fontId="10" fillId="0" borderId="0" xfId="45" applyNumberFormat="1" applyFont="1" applyAlignment="1">
      <alignment horizontal="right" vertical="center"/>
    </xf>
    <xf numFmtId="164" fontId="10" fillId="0" borderId="3" xfId="45" applyNumberFormat="1" applyFont="1" applyBorder="1" applyAlignment="1">
      <alignment horizontal="right" vertical="center"/>
    </xf>
    <xf numFmtId="164" fontId="10" fillId="0" borderId="4" xfId="45" applyNumberFormat="1" applyFont="1" applyBorder="1" applyAlignment="1">
      <alignment horizontal="right" vertical="center"/>
    </xf>
    <xf numFmtId="164" fontId="9" fillId="0" borderId="5" xfId="45" applyNumberFormat="1" applyFont="1" applyBorder="1" applyAlignment="1">
      <alignment horizontal="right" vertical="center"/>
    </xf>
    <xf numFmtId="164" fontId="9" fillId="0" borderId="3" xfId="45" applyNumberFormat="1" applyFont="1" applyBorder="1" applyAlignment="1">
      <alignment horizontal="right" vertical="center"/>
    </xf>
    <xf numFmtId="164" fontId="9" fillId="0" borderId="11" xfId="45" applyNumberFormat="1" applyFont="1" applyBorder="1" applyAlignment="1">
      <alignment horizontal="right" vertical="center"/>
    </xf>
    <xf numFmtId="0" fontId="9" fillId="0" borderId="57" xfId="45" applyFont="1" applyBorder="1" applyAlignment="1">
      <alignment horizontal="center" vertical="center" wrapText="1"/>
    </xf>
    <xf numFmtId="17" fontId="9" fillId="0" borderId="3" xfId="45" quotePrefix="1" applyNumberFormat="1" applyFont="1" applyBorder="1" applyAlignment="1">
      <alignment horizontal="center" vertical="center"/>
    </xf>
    <xf numFmtId="3" fontId="10" fillId="0" borderId="6" xfId="45" applyNumberFormat="1" applyFont="1" applyBorder="1" applyAlignment="1">
      <alignment horizontal="center" vertical="center"/>
    </xf>
    <xf numFmtId="3" fontId="10" fillId="0" borderId="3" xfId="45" applyNumberFormat="1" applyFont="1" applyBorder="1" applyAlignment="1">
      <alignment horizontal="center" vertical="center"/>
    </xf>
    <xf numFmtId="3" fontId="10" fillId="0" borderId="58" xfId="45" applyNumberFormat="1" applyFont="1" applyBorder="1" applyAlignment="1">
      <alignment horizontal="center" vertical="center"/>
    </xf>
    <xf numFmtId="3" fontId="13" fillId="0" borderId="0" xfId="45" applyNumberFormat="1" applyFont="1" applyAlignment="1">
      <alignment horizontal="center" vertical="center"/>
    </xf>
    <xf numFmtId="179" fontId="10" fillId="0" borderId="1" xfId="45" applyNumberFormat="1" applyFont="1" applyBorder="1" applyAlignment="1">
      <alignment vertical="center"/>
    </xf>
    <xf numFmtId="179" fontId="10" fillId="0" borderId="5" xfId="45" applyNumberFormat="1" applyFont="1" applyBorder="1" applyAlignment="1">
      <alignment vertical="center"/>
    </xf>
    <xf numFmtId="179" fontId="9" fillId="0" borderId="1" xfId="45" applyNumberFormat="1" applyFont="1" applyBorder="1" applyAlignment="1">
      <alignment vertical="center"/>
    </xf>
    <xf numFmtId="179" fontId="9" fillId="0" borderId="3" xfId="45" applyNumberFormat="1" applyFont="1" applyBorder="1" applyAlignment="1">
      <alignment vertical="center"/>
    </xf>
    <xf numFmtId="249" fontId="10" fillId="0" borderId="3" xfId="74" applyNumberFormat="1" applyFont="1" applyFill="1" applyBorder="1" applyAlignment="1">
      <alignment horizontal="center" vertical="center"/>
    </xf>
    <xf numFmtId="249" fontId="10" fillId="0" borderId="3" xfId="74" applyNumberFormat="1" applyFont="1" applyFill="1" applyBorder="1" applyAlignment="1">
      <alignment horizontal="right" vertical="center"/>
    </xf>
    <xf numFmtId="250" fontId="10" fillId="0" borderId="3" xfId="45" applyNumberFormat="1" applyFont="1" applyBorder="1" applyAlignment="1">
      <alignment horizontal="right" vertical="center"/>
    </xf>
    <xf numFmtId="3" fontId="10" fillId="0" borderId="6" xfId="75" applyNumberFormat="1" applyFont="1" applyBorder="1" applyAlignment="1">
      <alignment horizontal="center" vertical="center"/>
    </xf>
    <xf numFmtId="3" fontId="10" fillId="0" borderId="3" xfId="75" applyNumberFormat="1" applyFont="1" applyBorder="1" applyAlignment="1">
      <alignment horizontal="center" vertical="center"/>
    </xf>
    <xf numFmtId="0" fontId="36" fillId="0" borderId="0" xfId="6" applyAlignment="1" applyProtection="1">
      <alignment horizontal="left" vertical="center"/>
    </xf>
    <xf numFmtId="168" fontId="4" fillId="0" borderId="1" xfId="77" applyNumberFormat="1" applyFont="1" applyBorder="1" applyAlignment="1">
      <alignment horizontal="right" vertical="center" shrinkToFit="1"/>
    </xf>
    <xf numFmtId="168" fontId="4" fillId="0" borderId="5" xfId="77" applyNumberFormat="1" applyFont="1" applyBorder="1" applyAlignment="1">
      <alignment horizontal="right" vertical="center" shrinkToFit="1"/>
    </xf>
    <xf numFmtId="168" fontId="4" fillId="0" borderId="2" xfId="77" applyNumberFormat="1" applyFont="1" applyBorder="1" applyAlignment="1">
      <alignment horizontal="right" vertical="center" shrinkToFit="1"/>
    </xf>
    <xf numFmtId="168" fontId="4" fillId="0" borderId="7" xfId="77" applyNumberFormat="1" applyFont="1" applyBorder="1" applyAlignment="1">
      <alignment horizontal="right" vertical="center" shrinkToFit="1"/>
    </xf>
    <xf numFmtId="168" fontId="4" fillId="0" borderId="1" xfId="76" applyNumberFormat="1" applyFont="1" applyBorder="1" applyAlignment="1">
      <alignment horizontal="right" vertical="center" shrinkToFit="1"/>
    </xf>
    <xf numFmtId="168" fontId="4" fillId="0" borderId="0" xfId="77" applyNumberFormat="1" applyFont="1" applyAlignment="1">
      <alignment horizontal="right" vertical="center" shrinkToFit="1"/>
    </xf>
    <xf numFmtId="168" fontId="4" fillId="0" borderId="8" xfId="77" applyNumberFormat="1" applyFont="1" applyBorder="1" applyAlignment="1">
      <alignment horizontal="right" vertical="center" shrinkToFit="1"/>
    </xf>
    <xf numFmtId="168" fontId="4" fillId="0" borderId="5" xfId="76" applyNumberFormat="1" applyFont="1" applyBorder="1" applyAlignment="1">
      <alignment horizontal="right" vertical="center" shrinkToFit="1"/>
    </xf>
    <xf numFmtId="168" fontId="13" fillId="0" borderId="5" xfId="77" applyNumberFormat="1" applyFont="1" applyBorder="1" applyAlignment="1">
      <alignment horizontal="right" vertical="center" shrinkToFit="1"/>
    </xf>
    <xf numFmtId="168" fontId="4" fillId="0" borderId="3" xfId="77" applyNumberFormat="1" applyFont="1" applyBorder="1" applyAlignment="1">
      <alignment horizontal="right" vertical="center" shrinkToFit="1"/>
    </xf>
    <xf numFmtId="168" fontId="9" fillId="0" borderId="1" xfId="76" applyNumberFormat="1" applyFont="1" applyBorder="1" applyAlignment="1">
      <alignment horizontal="right" vertical="center" shrinkToFit="1"/>
    </xf>
    <xf numFmtId="168" fontId="6" fillId="0" borderId="1" xfId="76" applyNumberFormat="1" applyFont="1" applyBorder="1" applyAlignment="1">
      <alignment horizontal="right" vertical="center" shrinkToFit="1"/>
    </xf>
    <xf numFmtId="168" fontId="9" fillId="0" borderId="5" xfId="76" applyNumberFormat="1" applyFont="1" applyBorder="1" applyAlignment="1">
      <alignment horizontal="right" vertical="center" shrinkToFit="1"/>
    </xf>
    <xf numFmtId="168" fontId="9" fillId="0" borderId="3" xfId="76" applyNumberFormat="1" applyFont="1" applyBorder="1" applyAlignment="1">
      <alignment horizontal="right" vertical="center" shrinkToFit="1"/>
    </xf>
    <xf numFmtId="168" fontId="9" fillId="0" borderId="0" xfId="76" applyNumberFormat="1" applyFont="1" applyAlignment="1">
      <alignment horizontal="right" vertical="center" shrinkToFit="1"/>
    </xf>
    <xf numFmtId="168" fontId="9" fillId="0" borderId="6" xfId="76" applyNumberFormat="1" applyFont="1" applyBorder="1" applyAlignment="1">
      <alignment horizontal="right" vertical="center" shrinkToFit="1"/>
    </xf>
    <xf numFmtId="168" fontId="6" fillId="0" borderId="3" xfId="76" applyNumberFormat="1" applyFont="1" applyBorder="1" applyAlignment="1">
      <alignment horizontal="right" vertical="center" shrinkToFit="1"/>
    </xf>
    <xf numFmtId="168" fontId="9" fillId="0" borderId="11" xfId="76" applyNumberFormat="1" applyFont="1" applyBorder="1" applyAlignment="1">
      <alignment vertical="center" shrinkToFit="1"/>
    </xf>
    <xf numFmtId="168" fontId="9" fillId="0" borderId="56" xfId="76" applyNumberFormat="1" applyFont="1" applyBorder="1" applyAlignment="1">
      <alignment vertical="center" shrinkToFit="1"/>
    </xf>
    <xf numFmtId="168" fontId="6" fillId="0" borderId="3" xfId="76" applyNumberFormat="1" applyFont="1" applyBorder="1" applyAlignment="1">
      <alignment vertical="center" shrinkToFit="1"/>
    </xf>
    <xf numFmtId="0" fontId="13" fillId="0" borderId="0" xfId="76" applyFont="1" applyAlignment="1">
      <alignment vertical="center"/>
    </xf>
    <xf numFmtId="0" fontId="13" fillId="0" borderId="0" xfId="76" applyFont="1" applyAlignment="1">
      <alignment horizontal="center" vertical="center" textRotation="180"/>
    </xf>
    <xf numFmtId="168" fontId="4" fillId="0" borderId="2" xfId="78" applyNumberFormat="1" applyFont="1" applyBorder="1" applyAlignment="1">
      <alignment horizontal="right" vertical="center" shrinkToFit="1"/>
    </xf>
    <xf numFmtId="168" fontId="4" fillId="0" borderId="1" xfId="78" applyNumberFormat="1" applyFont="1" applyBorder="1" applyAlignment="1">
      <alignment horizontal="right" vertical="center" shrinkToFit="1"/>
    </xf>
    <xf numFmtId="168" fontId="4" fillId="0" borderId="5" xfId="78" applyNumberFormat="1" applyFont="1" applyBorder="1" applyAlignment="1">
      <alignment horizontal="right" vertical="center" shrinkToFit="1"/>
    </xf>
    <xf numFmtId="168" fontId="4" fillId="0" borderId="57" xfId="78" applyNumberFormat="1" applyFont="1" applyBorder="1" applyAlignment="1">
      <alignment horizontal="right" vertical="center" shrinkToFit="1"/>
    </xf>
    <xf numFmtId="168" fontId="4" fillId="0" borderId="57" xfId="76" applyNumberFormat="1" applyFont="1" applyBorder="1" applyAlignment="1">
      <alignment horizontal="right" vertical="center" shrinkToFit="1"/>
    </xf>
    <xf numFmtId="168" fontId="4" fillId="0" borderId="0" xfId="78" applyNumberFormat="1" applyFont="1" applyAlignment="1">
      <alignment horizontal="right" vertical="center" shrinkToFit="1"/>
    </xf>
    <xf numFmtId="168" fontId="4" fillId="0" borderId="8" xfId="78" applyNumberFormat="1" applyFont="1" applyBorder="1" applyAlignment="1">
      <alignment horizontal="right" vertical="center" shrinkToFit="1"/>
    </xf>
    <xf numFmtId="168" fontId="4" fillId="0" borderId="4" xfId="78" applyNumberFormat="1" applyFont="1" applyBorder="1" applyAlignment="1">
      <alignment horizontal="right" vertical="center" shrinkToFit="1"/>
    </xf>
    <xf numFmtId="168" fontId="4" fillId="0" borderId="3" xfId="78" applyNumberFormat="1" applyFont="1" applyBorder="1" applyAlignment="1">
      <alignment horizontal="right" vertical="center" shrinkToFit="1"/>
    </xf>
    <xf numFmtId="168" fontId="4" fillId="0" borderId="41" xfId="78" applyNumberFormat="1" applyFont="1" applyBorder="1" applyAlignment="1">
      <alignment horizontal="right" vertical="center" shrinkToFit="1"/>
    </xf>
    <xf numFmtId="168" fontId="4" fillId="0" borderId="41" xfId="76" applyNumberFormat="1" applyFont="1" applyBorder="1" applyAlignment="1">
      <alignment horizontal="right" vertical="center" shrinkToFit="1"/>
    </xf>
    <xf numFmtId="168" fontId="9" fillId="0" borderId="57" xfId="76" applyNumberFormat="1" applyFont="1" applyBorder="1" applyAlignment="1">
      <alignment horizontal="right" vertical="center" shrinkToFit="1"/>
    </xf>
    <xf numFmtId="168" fontId="6" fillId="0" borderId="4" xfId="78" applyNumberFormat="1" applyFont="1" applyBorder="1" applyAlignment="1">
      <alignment horizontal="right" vertical="center" shrinkToFit="1"/>
    </xf>
    <xf numFmtId="168" fontId="6" fillId="0" borderId="5" xfId="76" applyNumberFormat="1" applyFont="1" applyBorder="1" applyAlignment="1">
      <alignment horizontal="right" vertical="center" shrinkToFit="1"/>
    </xf>
    <xf numFmtId="168" fontId="6" fillId="0" borderId="56" xfId="79" applyNumberFormat="1" applyFont="1" applyFill="1" applyBorder="1" applyAlignment="1">
      <alignment horizontal="right" vertical="center" shrinkToFit="1"/>
    </xf>
    <xf numFmtId="168" fontId="6" fillId="0" borderId="11" xfId="79" applyNumberFormat="1" applyFont="1" applyFill="1" applyBorder="1" applyAlignment="1">
      <alignment horizontal="right" vertical="center" shrinkToFit="1"/>
    </xf>
    <xf numFmtId="252" fontId="13" fillId="0" borderId="1" xfId="45" applyNumberFormat="1" applyFont="1" applyBorder="1" applyAlignment="1">
      <alignment vertical="center" shrinkToFit="1"/>
    </xf>
    <xf numFmtId="252" fontId="13" fillId="0" borderId="7" xfId="45" applyNumberFormat="1" applyFont="1" applyBorder="1" applyAlignment="1">
      <alignment vertical="center" shrinkToFit="1"/>
    </xf>
    <xf numFmtId="252" fontId="13" fillId="0" borderId="5" xfId="45" applyNumberFormat="1" applyFont="1" applyBorder="1" applyAlignment="1">
      <alignment vertical="center" shrinkToFit="1"/>
    </xf>
    <xf numFmtId="252" fontId="13" fillId="0" borderId="8" xfId="45" applyNumberFormat="1" applyFont="1" applyBorder="1" applyAlignment="1">
      <alignment vertical="center" shrinkToFit="1"/>
    </xf>
    <xf numFmtId="252" fontId="13" fillId="0" borderId="3" xfId="45" applyNumberFormat="1" applyFont="1" applyBorder="1" applyAlignment="1">
      <alignment vertical="center" shrinkToFit="1"/>
    </xf>
    <xf numFmtId="252" fontId="13" fillId="0" borderId="6" xfId="45" applyNumberFormat="1" applyFont="1" applyBorder="1" applyAlignment="1">
      <alignment vertical="center" shrinkToFit="1"/>
    </xf>
    <xf numFmtId="252" fontId="13" fillId="0" borderId="2" xfId="45" applyNumberFormat="1" applyFont="1" applyBorder="1" applyAlignment="1">
      <alignment horizontal="right" vertical="center" shrinkToFit="1"/>
    </xf>
    <xf numFmtId="252" fontId="13" fillId="0" borderId="5" xfId="45" applyNumberFormat="1" applyFont="1" applyBorder="1" applyAlignment="1">
      <alignment horizontal="right" vertical="center" shrinkToFit="1"/>
    </xf>
    <xf numFmtId="252" fontId="13" fillId="0" borderId="3" xfId="45" applyNumberFormat="1" applyFont="1" applyBorder="1" applyAlignment="1">
      <alignment horizontal="right" vertical="center" shrinkToFit="1"/>
    </xf>
    <xf numFmtId="252" fontId="13" fillId="0" borderId="1" xfId="45" applyNumberFormat="1" applyFont="1" applyBorder="1" applyAlignment="1">
      <alignment horizontal="right" vertical="center" shrinkToFit="1"/>
    </xf>
    <xf numFmtId="252" fontId="13" fillId="0" borderId="7" xfId="45" applyNumberFormat="1" applyFont="1" applyBorder="1" applyAlignment="1">
      <alignment horizontal="right" vertical="center" shrinkToFit="1"/>
    </xf>
    <xf numFmtId="252" fontId="13" fillId="0" borderId="8" xfId="45" applyNumberFormat="1" applyFont="1" applyBorder="1" applyAlignment="1">
      <alignment horizontal="right" vertical="center" shrinkToFit="1"/>
    </xf>
    <xf numFmtId="252" fontId="13" fillId="0" borderId="6" xfId="45" applyNumberFormat="1" applyFont="1" applyBorder="1" applyAlignment="1">
      <alignment horizontal="right" vertical="center" shrinkToFit="1"/>
    </xf>
    <xf numFmtId="3" fontId="4" fillId="0" borderId="3" xfId="45" applyNumberFormat="1" applyFont="1" applyBorder="1" applyAlignment="1">
      <alignment horizontal="center" vertical="center"/>
    </xf>
    <xf numFmtId="177" fontId="4" fillId="0" borderId="3" xfId="45" applyNumberFormat="1" applyFont="1" applyBorder="1" applyAlignment="1">
      <alignment horizontal="center" vertical="center"/>
    </xf>
    <xf numFmtId="0" fontId="13" fillId="0" borderId="0" xfId="45" applyFont="1"/>
    <xf numFmtId="177" fontId="10" fillId="0" borderId="3" xfId="45" applyNumberFormat="1" applyFont="1" applyBorder="1" applyAlignment="1">
      <alignment horizontal="center" vertical="center"/>
    </xf>
    <xf numFmtId="0" fontId="13" fillId="0" borderId="7" xfId="50" applyFont="1" applyBorder="1" applyAlignment="1">
      <alignment vertical="center"/>
    </xf>
    <xf numFmtId="0" fontId="26" fillId="0" borderId="2" xfId="50" applyFont="1" applyBorder="1" applyAlignment="1">
      <alignment vertical="center"/>
    </xf>
    <xf numFmtId="0" fontId="13" fillId="0" borderId="8" xfId="50" applyFont="1" applyBorder="1" applyAlignment="1">
      <alignment vertical="center"/>
    </xf>
    <xf numFmtId="178" fontId="26" fillId="0" borderId="41" xfId="50" applyNumberFormat="1" applyFont="1" applyBorder="1" applyAlignment="1">
      <alignment horizontal="center" vertical="center"/>
    </xf>
    <xf numFmtId="178" fontId="26" fillId="0" borderId="7" xfId="50" applyNumberFormat="1" applyFont="1" applyBorder="1" applyAlignment="1">
      <alignment horizontal="center" vertical="center"/>
    </xf>
    <xf numFmtId="0" fontId="6" fillId="0" borderId="8" xfId="50" applyFont="1" applyBorder="1" applyAlignment="1">
      <alignment vertical="center"/>
    </xf>
    <xf numFmtId="172" fontId="26" fillId="0" borderId="41" xfId="50" applyNumberFormat="1" applyFont="1" applyBorder="1" applyAlignment="1">
      <alignment vertical="center"/>
    </xf>
    <xf numFmtId="172" fontId="26" fillId="0" borderId="8" xfId="50" applyNumberFormat="1" applyFont="1" applyBorder="1" applyAlignment="1">
      <alignment vertical="center"/>
    </xf>
    <xf numFmtId="178" fontId="13" fillId="0" borderId="41" xfId="50" applyNumberFormat="1" applyFont="1" applyBorder="1" applyAlignment="1">
      <alignment vertical="center"/>
    </xf>
    <xf numFmtId="0" fontId="17" fillId="0" borderId="8" xfId="50" applyFont="1" applyBorder="1" applyAlignment="1">
      <alignment vertical="center"/>
    </xf>
    <xf numFmtId="172" fontId="13" fillId="0" borderId="41" xfId="50" applyNumberFormat="1" applyFont="1" applyBorder="1" applyAlignment="1">
      <alignment vertical="center"/>
    </xf>
    <xf numFmtId="172" fontId="48" fillId="0" borderId="8" xfId="50" applyNumberFormat="1" applyFont="1" applyBorder="1" applyAlignment="1">
      <alignment vertical="center"/>
    </xf>
    <xf numFmtId="0" fontId="48" fillId="0" borderId="0" xfId="50" applyFont="1" applyAlignment="1">
      <alignment vertical="center"/>
    </xf>
    <xf numFmtId="178" fontId="48" fillId="0" borderId="41" xfId="50" applyNumberFormat="1" applyFont="1" applyBorder="1" applyAlignment="1">
      <alignment vertical="center"/>
    </xf>
    <xf numFmtId="172" fontId="13" fillId="0" borderId="8" xfId="50" applyNumberFormat="1" applyFont="1" applyBorder="1" applyAlignment="1">
      <alignment vertical="center"/>
    </xf>
    <xf numFmtId="178" fontId="26" fillId="0" borderId="41" xfId="50" applyNumberFormat="1" applyFont="1" applyBorder="1" applyAlignment="1">
      <alignment vertical="center"/>
    </xf>
    <xf numFmtId="0" fontId="10" fillId="0" borderId="8" xfId="50" applyFont="1" applyBorder="1" applyAlignment="1">
      <alignment vertical="center"/>
    </xf>
    <xf numFmtId="172" fontId="13" fillId="0" borderId="8" xfId="50" applyNumberFormat="1" applyFont="1" applyBorder="1" applyAlignment="1">
      <alignment horizontal="center" vertical="center"/>
    </xf>
    <xf numFmtId="172" fontId="13" fillId="0" borderId="0" xfId="50" applyNumberFormat="1" applyFont="1" applyAlignment="1">
      <alignment horizontal="center" vertical="center"/>
    </xf>
    <xf numFmtId="178" fontId="13" fillId="0" borderId="0" xfId="50" applyNumberFormat="1" applyFont="1" applyAlignment="1">
      <alignment horizontal="center" vertical="center"/>
    </xf>
    <xf numFmtId="178" fontId="13" fillId="0" borderId="41" xfId="50" applyNumberFormat="1" applyFont="1" applyBorder="1" applyAlignment="1">
      <alignment horizontal="center" vertical="center"/>
    </xf>
    <xf numFmtId="0" fontId="13" fillId="0" borderId="41" xfId="50" applyFont="1" applyBorder="1" applyAlignment="1">
      <alignment vertical="center"/>
    </xf>
    <xf numFmtId="0" fontId="6" fillId="0" borderId="9" xfId="50" applyFont="1" applyBorder="1" applyAlignment="1">
      <alignment horizontal="centerContinuous" vertical="center"/>
    </xf>
    <xf numFmtId="172" fontId="26" fillId="0" borderId="56" xfId="50" applyNumberFormat="1" applyFont="1" applyBorder="1" applyAlignment="1">
      <alignment vertical="center"/>
    </xf>
    <xf numFmtId="0" fontId="9" fillId="0" borderId="0" xfId="146" applyFont="1" applyAlignment="1">
      <alignment vertical="center"/>
    </xf>
    <xf numFmtId="0" fontId="8" fillId="0" borderId="0" xfId="146" applyFont="1" applyAlignment="1">
      <alignment vertical="center"/>
    </xf>
    <xf numFmtId="0" fontId="6" fillId="0" borderId="11" xfId="147" applyFont="1" applyBorder="1" applyAlignment="1">
      <alignment horizontal="center" vertical="center"/>
    </xf>
    <xf numFmtId="0" fontId="26" fillId="0" borderId="11" xfId="147" applyFont="1" applyBorder="1" applyAlignment="1">
      <alignment horizontal="center" vertical="center"/>
    </xf>
    <xf numFmtId="0" fontId="9" fillId="0" borderId="5" xfId="147" applyFont="1" applyBorder="1" applyAlignment="1">
      <alignment horizontal="left" vertical="center"/>
    </xf>
    <xf numFmtId="185" fontId="9" fillId="0" borderId="5" xfId="147" applyNumberFormat="1" applyFont="1" applyBorder="1" applyAlignment="1">
      <alignment horizontal="right" vertical="center"/>
    </xf>
    <xf numFmtId="238" fontId="13" fillId="0" borderId="5" xfId="147" applyNumberFormat="1" applyFont="1" applyBorder="1" applyAlignment="1">
      <alignment horizontal="left" vertical="center"/>
    </xf>
    <xf numFmtId="185" fontId="13" fillId="0" borderId="5" xfId="147" applyNumberFormat="1" applyFont="1" applyBorder="1" applyAlignment="1">
      <alignment horizontal="right" vertical="center"/>
    </xf>
    <xf numFmtId="0" fontId="13" fillId="0" borderId="5" xfId="147" applyFont="1" applyBorder="1" applyAlignment="1">
      <alignment horizontal="left" vertical="center"/>
    </xf>
    <xf numFmtId="238" fontId="48" fillId="0" borderId="5" xfId="147" applyNumberFormat="1" applyFont="1" applyBorder="1" applyAlignment="1">
      <alignment horizontal="left" vertical="center"/>
    </xf>
    <xf numFmtId="185" fontId="48" fillId="0" borderId="5" xfId="147" applyNumberFormat="1" applyFont="1" applyBorder="1" applyAlignment="1">
      <alignment horizontal="right" vertical="center"/>
    </xf>
    <xf numFmtId="238" fontId="13" fillId="0" borderId="8" xfId="147" applyNumberFormat="1" applyFont="1" applyBorder="1" applyAlignment="1">
      <alignment horizontal="left" vertical="center" wrapText="1"/>
    </xf>
    <xf numFmtId="0" fontId="13" fillId="0" borderId="8" xfId="147" applyFont="1" applyBorder="1" applyAlignment="1">
      <alignment horizontal="left" vertical="center" wrapText="1"/>
    </xf>
    <xf numFmtId="238" fontId="13" fillId="0" borderId="5" xfId="147" applyNumberFormat="1" applyFont="1" applyBorder="1" applyAlignment="1">
      <alignment horizontal="left" vertical="center" wrapText="1"/>
    </xf>
    <xf numFmtId="0" fontId="9" fillId="0" borderId="5" xfId="148" applyFont="1" applyBorder="1" applyAlignment="1">
      <alignment horizontal="left" vertical="center"/>
    </xf>
    <xf numFmtId="0" fontId="9" fillId="0" borderId="5" xfId="148" applyFont="1" applyBorder="1" applyAlignment="1">
      <alignment horizontal="left" vertical="center" wrapText="1"/>
    </xf>
    <xf numFmtId="0" fontId="9" fillId="0" borderId="11" xfId="147" applyFont="1" applyBorder="1" applyAlignment="1">
      <alignment horizontal="center" vertical="center"/>
    </xf>
    <xf numFmtId="185" fontId="26" fillId="0" borderId="11" xfId="147" applyNumberFormat="1" applyFont="1" applyBorder="1" applyAlignment="1">
      <alignment horizontal="right" vertical="center"/>
    </xf>
    <xf numFmtId="0" fontId="15" fillId="0" borderId="0" xfId="147" applyFont="1" applyAlignment="1">
      <alignment horizontal="left" vertical="center"/>
    </xf>
    <xf numFmtId="0" fontId="13" fillId="0" borderId="0" xfId="147" applyFont="1" applyAlignment="1">
      <alignment horizontal="left" vertical="center"/>
    </xf>
    <xf numFmtId="185" fontId="13" fillId="0" borderId="0" xfId="147" applyNumberFormat="1" applyFont="1" applyAlignment="1">
      <alignment horizontal="left" vertical="center"/>
    </xf>
    <xf numFmtId="0" fontId="13" fillId="0" borderId="0" xfId="148" applyFont="1" applyAlignment="1">
      <alignment vertical="center"/>
    </xf>
    <xf numFmtId="278" fontId="13" fillId="0" borderId="0" xfId="147" applyNumberFormat="1" applyFont="1" applyAlignment="1">
      <alignment horizontal="left" vertical="center"/>
    </xf>
    <xf numFmtId="164" fontId="4" fillId="0" borderId="0" xfId="51" applyNumberFormat="1" applyFont="1" applyAlignment="1">
      <alignment vertical="center"/>
    </xf>
    <xf numFmtId="0" fontId="9" fillId="0" borderId="0" xfId="32" quotePrefix="1" applyFont="1" applyAlignment="1">
      <alignment horizontal="left" vertical="center"/>
    </xf>
    <xf numFmtId="0" fontId="50" fillId="0" borderId="1" xfId="32" applyFont="1" applyBorder="1" applyAlignment="1">
      <alignment horizontal="center" vertical="center"/>
    </xf>
    <xf numFmtId="0" fontId="50" fillId="0" borderId="5" xfId="32" applyFont="1" applyBorder="1" applyAlignment="1">
      <alignment horizontal="left" vertical="center"/>
    </xf>
    <xf numFmtId="0" fontId="50" fillId="0" borderId="41" xfId="32" applyFont="1" applyBorder="1" applyAlignment="1">
      <alignment horizontal="center" vertical="center"/>
    </xf>
    <xf numFmtId="0" fontId="50" fillId="0" borderId="1" xfId="51" applyFont="1" applyBorder="1" applyAlignment="1">
      <alignment horizontal="center" vertical="center"/>
    </xf>
    <xf numFmtId="0" fontId="50" fillId="0" borderId="41" xfId="51" applyFont="1" applyBorder="1" applyAlignment="1">
      <alignment horizontal="center" vertical="center"/>
    </xf>
    <xf numFmtId="0" fontId="9" fillId="0" borderId="5" xfId="32" applyFont="1" applyBorder="1" applyAlignment="1">
      <alignment horizontal="center" vertical="center"/>
    </xf>
    <xf numFmtId="0" fontId="50" fillId="0" borderId="5" xfId="32" applyFont="1" applyBorder="1" applyAlignment="1">
      <alignment horizontal="center" vertical="center"/>
    </xf>
    <xf numFmtId="0" fontId="50" fillId="0" borderId="5" xfId="51" applyFont="1" applyBorder="1" applyAlignment="1">
      <alignment horizontal="center" vertical="center"/>
    </xf>
    <xf numFmtId="0" fontId="50" fillId="0" borderId="3" xfId="32" applyFont="1" applyBorder="1" applyAlignment="1">
      <alignment horizontal="left" vertical="center"/>
    </xf>
    <xf numFmtId="0" fontId="50" fillId="0" borderId="3" xfId="32" applyFont="1" applyBorder="1" applyAlignment="1">
      <alignment horizontal="center" vertical="center"/>
    </xf>
    <xf numFmtId="0" fontId="50" fillId="0" borderId="58" xfId="32" applyFont="1" applyBorder="1" applyAlignment="1">
      <alignment horizontal="center" vertical="center"/>
    </xf>
    <xf numFmtId="0" fontId="50" fillId="0" borderId="3" xfId="51" applyFont="1" applyBorder="1" applyAlignment="1">
      <alignment horizontal="center" vertical="center"/>
    </xf>
    <xf numFmtId="0" fontId="50" fillId="0" borderId="58" xfId="51" applyFont="1" applyBorder="1" applyAlignment="1">
      <alignment horizontal="center" vertical="center"/>
    </xf>
    <xf numFmtId="0" fontId="26" fillId="0" borderId="1" xfId="32" quotePrefix="1" applyFont="1" applyBorder="1" applyAlignment="1">
      <alignment horizontal="left" vertical="center"/>
    </xf>
    <xf numFmtId="164" fontId="50" fillId="0" borderId="8" xfId="32" applyNumberFormat="1" applyFont="1" applyBorder="1" applyAlignment="1">
      <alignment vertical="center"/>
    </xf>
    <xf numFmtId="164" fontId="50" fillId="0" borderId="41" xfId="32" applyNumberFormat="1" applyFont="1" applyBorder="1" applyAlignment="1">
      <alignment vertical="center"/>
    </xf>
    <xf numFmtId="164" fontId="50" fillId="0" borderId="8" xfId="32" applyNumberFormat="1" applyFont="1" applyBorder="1" applyAlignment="1">
      <alignment horizontal="right" vertical="center"/>
    </xf>
    <xf numFmtId="164" fontId="50" fillId="2" borderId="41" xfId="32" applyNumberFormat="1" applyFont="1" applyFill="1" applyBorder="1" applyAlignment="1">
      <alignment horizontal="right" vertical="center"/>
    </xf>
    <xf numFmtId="164" fontId="50" fillId="0" borderId="41" xfId="32" applyNumberFormat="1" applyFont="1" applyBorder="1" applyAlignment="1">
      <alignment horizontal="right" vertical="center"/>
    </xf>
    <xf numFmtId="164" fontId="13" fillId="0" borderId="0" xfId="32" applyNumberFormat="1" applyFont="1" applyAlignment="1">
      <alignment horizontal="left" vertical="center" wrapText="1"/>
    </xf>
    <xf numFmtId="0" fontId="12" fillId="0" borderId="5" xfId="32" quotePrefix="1" applyFont="1" applyBorder="1" applyAlignment="1">
      <alignment horizontal="left" vertical="center"/>
    </xf>
    <xf numFmtId="164" fontId="12" fillId="0" borderId="8" xfId="32" applyNumberFormat="1" applyFont="1" applyBorder="1" applyAlignment="1">
      <alignment vertical="center"/>
    </xf>
    <xf numFmtId="164" fontId="12" fillId="0" borderId="41" xfId="32" applyNumberFormat="1" applyFont="1" applyBorder="1" applyAlignment="1">
      <alignment vertical="center"/>
    </xf>
    <xf numFmtId="164" fontId="12" fillId="0" borderId="8" xfId="32" applyNumberFormat="1" applyFont="1" applyBorder="1" applyAlignment="1">
      <alignment horizontal="right" vertical="center"/>
    </xf>
    <xf numFmtId="164" fontId="12" fillId="0" borderId="41" xfId="32" applyNumberFormat="1" applyFont="1" applyBorder="1" applyAlignment="1">
      <alignment horizontal="right" vertical="center"/>
    </xf>
    <xf numFmtId="164" fontId="12" fillId="0" borderId="0" xfId="32" applyNumberFormat="1" applyFont="1" applyAlignment="1">
      <alignment horizontal="left" vertical="center" wrapText="1"/>
    </xf>
    <xf numFmtId="0" fontId="12" fillId="0" borderId="5" xfId="32" applyFont="1" applyBorder="1" applyAlignment="1">
      <alignment horizontal="left" vertical="center"/>
    </xf>
    <xf numFmtId="0" fontId="29" fillId="0" borderId="5" xfId="32" applyFont="1" applyBorder="1" applyAlignment="1">
      <alignment horizontal="left" vertical="center"/>
    </xf>
    <xf numFmtId="0" fontId="29" fillId="0" borderId="8" xfId="32" applyFont="1" applyBorder="1" applyAlignment="1">
      <alignment horizontal="left" vertical="center" wrapText="1"/>
    </xf>
    <xf numFmtId="0" fontId="29" fillId="0" borderId="41" xfId="32" applyFont="1" applyBorder="1" applyAlignment="1">
      <alignment horizontal="left" vertical="center" wrapText="1"/>
    </xf>
    <xf numFmtId="0" fontId="29" fillId="0" borderId="8" xfId="32" applyFont="1" applyBorder="1" applyAlignment="1">
      <alignment horizontal="right" vertical="center" wrapText="1"/>
    </xf>
    <xf numFmtId="0" fontId="29" fillId="0" borderId="41" xfId="32" applyFont="1" applyBorder="1" applyAlignment="1">
      <alignment horizontal="right" vertical="center" wrapText="1"/>
    </xf>
    <xf numFmtId="0" fontId="26" fillId="0" borderId="5" xfId="32" quotePrefix="1" applyFont="1" applyBorder="1" applyAlignment="1">
      <alignment horizontal="left" vertical="center"/>
    </xf>
    <xf numFmtId="164" fontId="50" fillId="0" borderId="0" xfId="32" applyNumberFormat="1" applyFont="1" applyAlignment="1">
      <alignment horizontal="right" vertical="center"/>
    </xf>
    <xf numFmtId="3" fontId="148" fillId="0" borderId="5" xfId="32" applyNumberFormat="1" applyFont="1" applyBorder="1" applyAlignment="1">
      <alignment vertical="center"/>
    </xf>
    <xf numFmtId="164" fontId="13" fillId="0" borderId="0" xfId="32" applyNumberFormat="1" applyFont="1" applyAlignment="1">
      <alignment horizontal="right" vertical="center"/>
    </xf>
    <xf numFmtId="164" fontId="13" fillId="0" borderId="41" xfId="32" applyNumberFormat="1" applyFont="1" applyBorder="1" applyAlignment="1">
      <alignment horizontal="right" vertical="center"/>
    </xf>
    <xf numFmtId="279" fontId="13" fillId="0" borderId="0" xfId="32" applyNumberFormat="1" applyFont="1" applyAlignment="1">
      <alignment horizontal="right" vertical="center"/>
    </xf>
    <xf numFmtId="279" fontId="13" fillId="0" borderId="41" xfId="32" applyNumberFormat="1" applyFont="1" applyBorder="1" applyAlignment="1">
      <alignment horizontal="right" vertical="center"/>
    </xf>
    <xf numFmtId="3" fontId="134" fillId="0" borderId="5" xfId="32" applyNumberFormat="1" applyFont="1" applyBorder="1" applyAlignment="1">
      <alignment vertical="center"/>
    </xf>
    <xf numFmtId="3" fontId="148" fillId="0" borderId="5" xfId="32" applyNumberFormat="1" applyFont="1" applyBorder="1" applyAlignment="1">
      <alignment vertical="center" wrapText="1"/>
    </xf>
    <xf numFmtId="0" fontId="29" fillId="0" borderId="5" xfId="32" quotePrefix="1" applyFont="1" applyBorder="1" applyAlignment="1">
      <alignment horizontal="left" vertical="center"/>
    </xf>
    <xf numFmtId="164" fontId="50" fillId="0" borderId="6" xfId="32" applyNumberFormat="1" applyFont="1" applyBorder="1" applyAlignment="1">
      <alignment horizontal="right" vertical="center"/>
    </xf>
    <xf numFmtId="164" fontId="50" fillId="0" borderId="58" xfId="32" applyNumberFormat="1" applyFont="1" applyBorder="1" applyAlignment="1">
      <alignment horizontal="right" vertical="center"/>
    </xf>
    <xf numFmtId="0" fontId="50" fillId="0" borderId="11" xfId="32" quotePrefix="1" applyFont="1" applyBorder="1" applyAlignment="1">
      <alignment horizontal="left" vertical="center"/>
    </xf>
    <xf numFmtId="164" fontId="50" fillId="0" borderId="10" xfId="32" applyNumberFormat="1" applyFont="1" applyBorder="1" applyAlignment="1">
      <alignment horizontal="right" vertical="center"/>
    </xf>
    <xf numFmtId="164" fontId="50" fillId="0" borderId="56" xfId="32" applyNumberFormat="1" applyFont="1" applyBorder="1" applyAlignment="1">
      <alignment horizontal="right" vertical="center"/>
    </xf>
    <xf numFmtId="164" fontId="50" fillId="2" borderId="56" xfId="32" applyNumberFormat="1" applyFont="1" applyFill="1" applyBorder="1" applyAlignment="1">
      <alignment horizontal="right" vertical="center"/>
    </xf>
    <xf numFmtId="0" fontId="50" fillId="0" borderId="2" xfId="32" quotePrefix="1" applyFont="1" applyBorder="1" applyAlignment="1">
      <alignment horizontal="left" vertical="center"/>
    </xf>
    <xf numFmtId="164" fontId="50" fillId="0" borderId="2" xfId="32" applyNumberFormat="1" applyFont="1" applyBorder="1" applyAlignment="1">
      <alignment horizontal="right" vertical="center"/>
    </xf>
    <xf numFmtId="164" fontId="50" fillId="2" borderId="2" xfId="32" applyNumberFormat="1" applyFont="1" applyFill="1" applyBorder="1" applyAlignment="1">
      <alignment horizontal="right" vertical="center"/>
    </xf>
    <xf numFmtId="0" fontId="9" fillId="0" borderId="0" xfId="40" quotePrefix="1" applyFont="1" applyAlignment="1">
      <alignment horizontal="left"/>
    </xf>
    <xf numFmtId="0" fontId="10" fillId="0" borderId="0" xfId="40" applyFont="1"/>
    <xf numFmtId="0" fontId="35" fillId="0" borderId="0" xfId="149" applyFont="1"/>
    <xf numFmtId="0" fontId="10" fillId="0" borderId="1" xfId="40" applyFont="1" applyBorder="1"/>
    <xf numFmtId="0" fontId="10" fillId="0" borderId="5" xfId="40" applyFont="1" applyBorder="1" applyAlignment="1">
      <alignment horizontal="center"/>
    </xf>
    <xf numFmtId="0" fontId="29" fillId="0" borderId="5" xfId="40" applyFont="1" applyBorder="1" applyAlignment="1">
      <alignment horizontal="center"/>
    </xf>
    <xf numFmtId="0" fontId="29" fillId="0" borderId="41" xfId="40" applyFont="1" applyBorder="1" applyAlignment="1">
      <alignment horizontal="center"/>
    </xf>
    <xf numFmtId="0" fontId="29" fillId="0" borderId="7" xfId="40" applyFont="1" applyBorder="1" applyAlignment="1">
      <alignment horizontal="center"/>
    </xf>
    <xf numFmtId="0" fontId="29" fillId="0" borderId="57" xfId="40" applyFont="1" applyBorder="1" applyAlignment="1">
      <alignment horizontal="center"/>
    </xf>
    <xf numFmtId="0" fontId="10" fillId="0" borderId="5" xfId="40" applyFont="1" applyBorder="1"/>
    <xf numFmtId="0" fontId="29" fillId="0" borderId="8" xfId="40" applyFont="1" applyBorder="1" applyAlignment="1">
      <alignment horizontal="center"/>
    </xf>
    <xf numFmtId="0" fontId="10" fillId="0" borderId="3" xfId="40" applyFont="1" applyBorder="1"/>
    <xf numFmtId="0" fontId="29" fillId="0" borderId="3" xfId="40" applyFont="1" applyBorder="1" applyAlignment="1">
      <alignment horizontal="center"/>
    </xf>
    <xf numFmtId="0" fontId="29" fillId="0" borderId="58" xfId="40" applyFont="1" applyBorder="1" applyAlignment="1">
      <alignment horizontal="center"/>
    </xf>
    <xf numFmtId="0" fontId="29" fillId="0" borderId="6" xfId="40" applyFont="1" applyBorder="1" applyAlignment="1">
      <alignment horizontal="center"/>
    </xf>
    <xf numFmtId="0" fontId="9" fillId="0" borderId="1" xfId="40" applyFont="1" applyBorder="1" applyAlignment="1">
      <alignment vertical="center"/>
    </xf>
    <xf numFmtId="164" fontId="77" fillId="0" borderId="7" xfId="40" applyNumberFormat="1" applyFont="1" applyBorder="1" applyAlignment="1">
      <alignment horizontal="center"/>
    </xf>
    <xf numFmtId="164" fontId="77" fillId="0" borderId="57" xfId="40" applyNumberFormat="1" applyFont="1" applyBorder="1" applyAlignment="1">
      <alignment horizontal="center"/>
    </xf>
    <xf numFmtId="0" fontId="10" fillId="0" borderId="5" xfId="40" applyFont="1" applyBorder="1" applyAlignment="1">
      <alignment vertical="center"/>
    </xf>
    <xf numFmtId="164" fontId="29" fillId="0" borderId="8" xfId="40" applyNumberFormat="1" applyFont="1" applyBorder="1" applyAlignment="1">
      <alignment horizontal="center"/>
    </xf>
    <xf numFmtId="164" fontId="29" fillId="0" borderId="41" xfId="40" applyNumberFormat="1" applyFont="1" applyBorder="1" applyAlignment="1">
      <alignment horizontal="center"/>
    </xf>
    <xf numFmtId="164" fontId="13" fillId="0" borderId="8" xfId="40" applyNumberFormat="1" applyFont="1" applyBorder="1" applyAlignment="1">
      <alignment horizontal="center"/>
    </xf>
    <xf numFmtId="0" fontId="9" fillId="0" borderId="5" xfId="40" applyFont="1" applyBorder="1" applyAlignment="1">
      <alignment vertical="center"/>
    </xf>
    <xf numFmtId="164" fontId="77" fillId="0" borderId="8" xfId="40" applyNumberFormat="1" applyFont="1" applyBorder="1" applyAlignment="1">
      <alignment horizontal="center"/>
    </xf>
    <xf numFmtId="164" fontId="77" fillId="0" borderId="41" xfId="40" applyNumberFormat="1" applyFont="1" applyBorder="1" applyAlignment="1">
      <alignment horizontal="center"/>
    </xf>
    <xf numFmtId="0" fontId="10" fillId="0" borderId="5" xfId="40" applyFont="1" applyBorder="1" applyAlignment="1">
      <alignment horizontal="left" vertical="center"/>
    </xf>
    <xf numFmtId="0" fontId="9" fillId="0" borderId="11" xfId="40" applyFont="1" applyBorder="1" applyAlignment="1">
      <alignment horizontal="center" vertical="center"/>
    </xf>
    <xf numFmtId="164" fontId="77" fillId="0" borderId="9" xfId="40" applyNumberFormat="1" applyFont="1" applyBorder="1" applyAlignment="1">
      <alignment horizontal="center" vertical="center"/>
    </xf>
    <xf numFmtId="164" fontId="77" fillId="0" borderId="56" xfId="40" applyNumberFormat="1" applyFont="1" applyBorder="1" applyAlignment="1">
      <alignment horizontal="center" vertical="center"/>
    </xf>
    <xf numFmtId="164" fontId="77" fillId="2" borderId="56" xfId="40" applyNumberFormat="1" applyFont="1" applyFill="1" applyBorder="1" applyAlignment="1">
      <alignment horizontal="center" vertical="center"/>
    </xf>
    <xf numFmtId="0" fontId="10" fillId="0" borderId="0" xfId="40" quotePrefix="1" applyFont="1" applyAlignment="1">
      <alignment horizontal="left"/>
    </xf>
    <xf numFmtId="164" fontId="77" fillId="0" borderId="2" xfId="32" applyNumberFormat="1" applyFont="1" applyBorder="1" applyAlignment="1"/>
    <xf numFmtId="164" fontId="77" fillId="0" borderId="57" xfId="32" applyNumberFormat="1" applyFont="1" applyBorder="1" applyAlignment="1"/>
    <xf numFmtId="164" fontId="29" fillId="0" borderId="0" xfId="32" applyNumberFormat="1" applyFont="1" applyAlignment="1"/>
    <xf numFmtId="164" fontId="29" fillId="0" borderId="41" xfId="32" applyNumberFormat="1" applyFont="1" applyBorder="1" applyAlignment="1"/>
    <xf numFmtId="164" fontId="13" fillId="0" borderId="0" xfId="32" applyNumberFormat="1" applyFont="1" applyAlignment="1"/>
    <xf numFmtId="164" fontId="77" fillId="0" borderId="0" xfId="32" applyNumberFormat="1" applyFont="1" applyAlignment="1"/>
    <xf numFmtId="164" fontId="77" fillId="0" borderId="41" xfId="32" applyNumberFormat="1" applyFont="1" applyBorder="1" applyAlignment="1"/>
    <xf numFmtId="164" fontId="29" fillId="0" borderId="4" xfId="32" applyNumberFormat="1" applyFont="1" applyBorder="1" applyAlignment="1"/>
    <xf numFmtId="164" fontId="29" fillId="0" borderId="58" xfId="32" applyNumberFormat="1" applyFont="1" applyBorder="1" applyAlignment="1"/>
    <xf numFmtId="164" fontId="77" fillId="0" borderId="4" xfId="32" applyNumberFormat="1" applyFont="1" applyBorder="1" applyAlignment="1"/>
    <xf numFmtId="164" fontId="77" fillId="0" borderId="58" xfId="32" applyNumberFormat="1" applyFont="1" applyBorder="1" applyAlignment="1"/>
    <xf numFmtId="164" fontId="77" fillId="2" borderId="58" xfId="32" applyNumberFormat="1" applyFont="1" applyFill="1" applyBorder="1" applyAlignment="1"/>
    <xf numFmtId="0" fontId="29" fillId="0" borderId="5" xfId="51" applyFont="1" applyBorder="1" applyAlignment="1">
      <alignment horizontal="center"/>
    </xf>
    <xf numFmtId="0" fontId="29" fillId="0" borderId="3" xfId="51" applyFont="1" applyBorder="1" applyAlignment="1">
      <alignment horizontal="center"/>
    </xf>
    <xf numFmtId="164" fontId="77" fillId="0" borderId="7" xfId="51" applyNumberFormat="1" applyFont="1" applyBorder="1"/>
    <xf numFmtId="164" fontId="77" fillId="0" borderId="57" xfId="51" applyNumberFormat="1" applyFont="1" applyBorder="1"/>
    <xf numFmtId="164" fontId="29" fillId="0" borderId="8" xfId="51" applyNumberFormat="1" applyFont="1" applyBorder="1"/>
    <xf numFmtId="164" fontId="29" fillId="0" borderId="41" xfId="51" applyNumberFormat="1" applyFont="1" applyBorder="1"/>
    <xf numFmtId="164" fontId="77" fillId="0" borderId="8" xfId="51" applyNumberFormat="1" applyFont="1" applyBorder="1"/>
    <xf numFmtId="164" fontId="77" fillId="0" borderId="41" xfId="51" applyNumberFormat="1" applyFont="1" applyBorder="1"/>
    <xf numFmtId="164" fontId="77" fillId="0" borderId="9" xfId="51" applyNumberFormat="1" applyFont="1" applyBorder="1"/>
    <xf numFmtId="164" fontId="77" fillId="0" borderId="56" xfId="51" applyNumberFormat="1" applyFont="1" applyBorder="1"/>
    <xf numFmtId="246" fontId="120" fillId="0" borderId="0" xfId="149" applyNumberFormat="1" applyFont="1"/>
    <xf numFmtId="164" fontId="35" fillId="0" borderId="0" xfId="149" applyNumberFormat="1" applyFont="1"/>
    <xf numFmtId="3" fontId="35" fillId="0" borderId="0" xfId="149" applyNumberFormat="1" applyFont="1"/>
    <xf numFmtId="0" fontId="13" fillId="0" borderId="0" xfId="51"/>
    <xf numFmtId="0" fontId="6" fillId="0" borderId="0" xfId="32" quotePrefix="1" applyFont="1" applyAlignment="1">
      <alignment horizontal="left"/>
    </xf>
    <xf numFmtId="0" fontId="10" fillId="0" borderId="0" xfId="32" applyFont="1">
      <alignment horizontal="left" vertical="top" wrapText="1"/>
    </xf>
    <xf numFmtId="0" fontId="29" fillId="0" borderId="56" xfId="32" applyFont="1" applyBorder="1" applyAlignment="1">
      <alignment horizontal="center" vertical="center"/>
    </xf>
    <xf numFmtId="0" fontId="29" fillId="0" borderId="11" xfId="32" applyFont="1" applyBorder="1" applyAlignment="1">
      <alignment horizontal="center" vertical="center"/>
    </xf>
    <xf numFmtId="0" fontId="13" fillId="0" borderId="56" xfId="51" applyBorder="1" applyAlignment="1">
      <alignment horizontal="center" vertical="center"/>
    </xf>
    <xf numFmtId="0" fontId="13" fillId="0" borderId="11" xfId="51" applyBorder="1" applyAlignment="1">
      <alignment horizontal="center" vertical="center"/>
    </xf>
    <xf numFmtId="1" fontId="29" fillId="0" borderId="1" xfId="32" applyNumberFormat="1" applyFont="1" applyBorder="1" applyAlignment="1">
      <alignment horizontal="center" vertical="center"/>
    </xf>
    <xf numFmtId="1" fontId="29" fillId="0" borderId="11" xfId="32" applyNumberFormat="1" applyFont="1" applyBorder="1" applyAlignment="1">
      <alignment horizontal="center" vertical="center"/>
    </xf>
    <xf numFmtId="1" fontId="13" fillId="0" borderId="11" xfId="51" applyNumberFormat="1" applyBorder="1" applyAlignment="1">
      <alignment horizontal="center" vertical="center"/>
    </xf>
    <xf numFmtId="0" fontId="10" fillId="0" borderId="1" xfId="32" applyFont="1" applyBorder="1" applyAlignment="1">
      <alignment horizontal="center" vertical="center"/>
    </xf>
    <xf numFmtId="3" fontId="29" fillId="0" borderId="7" xfId="32" applyNumberFormat="1" applyFont="1" applyBorder="1" applyAlignment="1">
      <alignment vertical="center" wrapText="1"/>
    </xf>
    <xf numFmtId="3" fontId="29" fillId="0" borderId="2" xfId="32" applyNumberFormat="1" applyFont="1" applyBorder="1" applyAlignment="1">
      <alignment vertical="center" wrapText="1"/>
    </xf>
    <xf numFmtId="172" fontId="29" fillId="0" borderId="2" xfId="32" applyNumberFormat="1" applyFont="1" applyBorder="1" applyAlignment="1">
      <alignment vertical="center" wrapText="1"/>
    </xf>
    <xf numFmtId="167" fontId="29" fillId="0" borderId="57" xfId="32" applyNumberFormat="1" applyFont="1" applyBorder="1" applyAlignment="1">
      <alignment vertical="center"/>
    </xf>
    <xf numFmtId="185" fontId="29" fillId="0" borderId="57" xfId="32" applyNumberFormat="1" applyFont="1" applyBorder="1" applyAlignment="1">
      <alignment vertical="center"/>
    </xf>
    <xf numFmtId="0" fontId="29" fillId="0" borderId="0" xfId="32" applyFont="1" applyAlignment="1">
      <alignment vertical="center" wrapText="1"/>
    </xf>
    <xf numFmtId="0" fontId="10" fillId="0" borderId="5" xfId="32" applyFont="1" applyBorder="1" applyAlignment="1">
      <alignment horizontal="center" vertical="center"/>
    </xf>
    <xf numFmtId="3" fontId="29" fillId="0" borderId="8" xfId="32" applyNumberFormat="1" applyFont="1" applyBorder="1" applyAlignment="1">
      <alignment vertical="center" wrapText="1"/>
    </xf>
    <xf numFmtId="3" fontId="29" fillId="0" borderId="0" xfId="32" applyNumberFormat="1" applyFont="1" applyAlignment="1">
      <alignment vertical="center" wrapText="1"/>
    </xf>
    <xf numFmtId="172" fontId="29" fillId="0" borderId="0" xfId="32" applyNumberFormat="1" applyFont="1" applyAlignment="1">
      <alignment vertical="center" wrapText="1"/>
    </xf>
    <xf numFmtId="167" fontId="29" fillId="0" borderId="41" xfId="32" applyNumberFormat="1" applyFont="1" applyBorder="1" applyAlignment="1">
      <alignment vertical="center"/>
    </xf>
    <xf numFmtId="185" fontId="29" fillId="0" borderId="41" xfId="32" applyNumberFormat="1" applyFont="1" applyBorder="1" applyAlignment="1">
      <alignment vertical="center"/>
    </xf>
    <xf numFmtId="0" fontId="9" fillId="0" borderId="11" xfId="32" applyFont="1" applyBorder="1" applyAlignment="1">
      <alignment horizontal="center" vertical="center"/>
    </xf>
    <xf numFmtId="3" fontId="77" fillId="0" borderId="9" xfId="32" applyNumberFormat="1" applyFont="1" applyBorder="1" applyAlignment="1">
      <alignment vertical="center" wrapText="1"/>
    </xf>
    <xf numFmtId="3" fontId="77" fillId="0" borderId="10" xfId="32" applyNumberFormat="1" applyFont="1" applyBorder="1" applyAlignment="1">
      <alignment vertical="center" wrapText="1"/>
    </xf>
    <xf numFmtId="185" fontId="77" fillId="0" borderId="56" xfId="32" applyNumberFormat="1" applyFont="1" applyBorder="1" applyAlignment="1">
      <alignment vertical="center"/>
    </xf>
    <xf numFmtId="0" fontId="12" fillId="0" borderId="0" xfId="149" quotePrefix="1" applyFont="1" applyAlignment="1">
      <alignment horizontal="left"/>
    </xf>
    <xf numFmtId="0" fontId="13" fillId="0" borderId="0" xfId="32" applyFont="1">
      <alignment horizontal="left" vertical="top" wrapText="1"/>
    </xf>
    <xf numFmtId="235" fontId="26" fillId="0" borderId="1" xfId="134" applyNumberFormat="1" applyFont="1" applyBorder="1" applyAlignment="1">
      <alignment vertical="center"/>
    </xf>
    <xf numFmtId="235" fontId="26" fillId="0" borderId="7" xfId="134" applyNumberFormat="1" applyFont="1" applyBorder="1" applyAlignment="1">
      <alignment vertical="center"/>
    </xf>
    <xf numFmtId="235" fontId="26" fillId="0" borderId="2" xfId="134" applyNumberFormat="1" applyFont="1" applyBorder="1" applyAlignment="1">
      <alignment vertical="center"/>
    </xf>
    <xf numFmtId="235" fontId="26" fillId="0" borderId="57" xfId="134" applyNumberFormat="1" applyFont="1" applyBorder="1" applyAlignment="1">
      <alignment vertical="center"/>
    </xf>
    <xf numFmtId="235" fontId="26" fillId="0" borderId="5" xfId="134" applyNumberFormat="1" applyFont="1" applyBorder="1" applyAlignment="1">
      <alignment vertical="center"/>
    </xf>
    <xf numFmtId="235" fontId="26" fillId="0" borderId="8" xfId="134" applyNumberFormat="1" applyFont="1" applyBorder="1" applyAlignment="1">
      <alignment vertical="center"/>
    </xf>
    <xf numFmtId="235" fontId="26" fillId="0" borderId="0" xfId="134" applyNumberFormat="1" applyFont="1" applyAlignment="1">
      <alignment vertical="center"/>
    </xf>
    <xf numFmtId="235" fontId="26" fillId="0" borderId="41" xfId="134" applyNumberFormat="1" applyFont="1" applyBorder="1" applyAlignment="1">
      <alignment vertical="center"/>
    </xf>
    <xf numFmtId="235" fontId="13" fillId="0" borderId="5" xfId="134" applyNumberFormat="1" applyFont="1" applyBorder="1" applyAlignment="1">
      <alignment vertical="center"/>
    </xf>
    <xf numFmtId="235" fontId="13" fillId="0" borderId="8" xfId="134" applyNumberFormat="1" applyFont="1" applyBorder="1" applyAlignment="1">
      <alignment vertical="center"/>
    </xf>
    <xf numFmtId="235" fontId="13" fillId="0" borderId="41" xfId="134" applyNumberFormat="1" applyFont="1" applyBorder="1" applyAlignment="1">
      <alignment vertical="center"/>
    </xf>
    <xf numFmtId="235" fontId="26" fillId="0" borderId="6" xfId="134" applyNumberFormat="1" applyFont="1" applyBorder="1" applyAlignment="1">
      <alignment vertical="center"/>
    </xf>
    <xf numFmtId="235" fontId="26" fillId="0" borderId="4" xfId="134" applyNumberFormat="1" applyFont="1" applyBorder="1" applyAlignment="1">
      <alignment vertical="center"/>
    </xf>
    <xf numFmtId="235" fontId="26" fillId="0" borderId="11" xfId="134" applyNumberFormat="1" applyFont="1" applyBorder="1" applyAlignment="1">
      <alignment vertical="center"/>
    </xf>
    <xf numFmtId="235" fontId="26" fillId="0" borderId="9" xfId="134" applyNumberFormat="1" applyFont="1" applyBorder="1" applyAlignment="1">
      <alignment vertical="center"/>
    </xf>
    <xf numFmtId="235" fontId="26" fillId="0" borderId="10" xfId="134" applyNumberFormat="1" applyFont="1" applyBorder="1" applyAlignment="1">
      <alignment vertical="center"/>
    </xf>
    <xf numFmtId="235" fontId="26" fillId="0" borderId="56" xfId="134" applyNumberFormat="1" applyFont="1" applyBorder="1" applyAlignment="1">
      <alignment vertical="center"/>
    </xf>
    <xf numFmtId="235" fontId="48" fillId="0" borderId="41" xfId="134" applyNumberFormat="1" applyFont="1" applyBorder="1" applyAlignment="1">
      <alignment vertical="center"/>
    </xf>
    <xf numFmtId="168" fontId="90" fillId="4" borderId="9" xfId="32" applyNumberFormat="1" applyFont="1" applyFill="1" applyBorder="1" applyAlignment="1">
      <alignment horizontal="right" vertical="center"/>
    </xf>
    <xf numFmtId="168" fontId="90" fillId="4" borderId="10" xfId="32" applyNumberFormat="1" applyFont="1" applyFill="1" applyBorder="1" applyAlignment="1">
      <alignment horizontal="right" vertical="center"/>
    </xf>
    <xf numFmtId="168" fontId="90" fillId="4" borderId="56" xfId="32" applyNumberFormat="1" applyFont="1" applyFill="1" applyBorder="1" applyAlignment="1">
      <alignment horizontal="right" vertical="center"/>
    </xf>
    <xf numFmtId="0" fontId="58" fillId="0" borderId="1" xfId="24" applyFont="1" applyBorder="1" applyAlignment="1">
      <alignment horizontal="left" vertical="center"/>
    </xf>
    <xf numFmtId="0" fontId="58" fillId="0" borderId="10" xfId="24" applyFont="1" applyBorder="1" applyAlignment="1">
      <alignment horizontal="center" vertical="center"/>
    </xf>
    <xf numFmtId="0" fontId="58" fillId="0" borderId="56" xfId="24" applyFont="1" applyBorder="1" applyAlignment="1">
      <alignment horizontal="center" vertical="center"/>
    </xf>
    <xf numFmtId="0" fontId="9" fillId="0" borderId="0" xfId="48" quotePrefix="1" applyFont="1" applyFill="1" applyAlignment="1">
      <alignment horizontal="left"/>
    </xf>
    <xf numFmtId="0" fontId="4" fillId="0" borderId="0" xfId="48" applyFont="1" applyFill="1"/>
    <xf numFmtId="0" fontId="8" fillId="0" borderId="0" xfId="48" applyFont="1" applyFill="1"/>
    <xf numFmtId="0" fontId="2" fillId="0" borderId="0" xfId="1" applyFill="1"/>
    <xf numFmtId="172" fontId="13" fillId="0" borderId="26" xfId="107" applyNumberFormat="1" applyFont="1" applyFill="1" applyBorder="1" applyAlignment="1">
      <alignment horizontal="right" vertical="center"/>
    </xf>
    <xf numFmtId="0" fontId="190" fillId="0" borderId="0" xfId="150" applyFill="1"/>
    <xf numFmtId="0" fontId="6" fillId="0" borderId="0" xfId="126" applyFont="1"/>
    <xf numFmtId="0" fontId="13" fillId="0" borderId="0" xfId="126" applyFont="1"/>
    <xf numFmtId="0" fontId="9" fillId="0" borderId="0" xfId="126" applyFont="1" applyAlignment="1">
      <alignment horizontal="right"/>
    </xf>
    <xf numFmtId="0" fontId="10" fillId="0" borderId="0" xfId="126" applyFont="1" applyAlignment="1">
      <alignment horizontal="right"/>
    </xf>
    <xf numFmtId="280" fontId="9" fillId="0" borderId="11" xfId="151" applyNumberFormat="1" applyFont="1" applyFill="1" applyBorder="1" applyAlignment="1">
      <alignment vertical="center"/>
    </xf>
    <xf numFmtId="280" fontId="9" fillId="0" borderId="9" xfId="151" applyNumberFormat="1" applyFont="1" applyFill="1" applyBorder="1" applyAlignment="1">
      <alignment vertical="center"/>
    </xf>
    <xf numFmtId="280" fontId="9" fillId="0" borderId="82" xfId="151" applyNumberFormat="1" applyFont="1" applyFill="1" applyBorder="1" applyAlignment="1">
      <alignment vertical="center"/>
    </xf>
    <xf numFmtId="0" fontId="191" fillId="0" borderId="0" xfId="13" applyFont="1"/>
    <xf numFmtId="0" fontId="162" fillId="0" borderId="0" xfId="13" applyFont="1" applyAlignment="1">
      <alignment horizontal="right"/>
    </xf>
    <xf numFmtId="3" fontId="168" fillId="7" borderId="12" xfId="13" applyNumberFormat="1" applyFont="1" applyFill="1" applyBorder="1" applyAlignment="1">
      <alignment horizontal="center"/>
    </xf>
    <xf numFmtId="17" fontId="13" fillId="0" borderId="37" xfId="13" applyNumberFormat="1" applyFont="1" applyBorder="1"/>
    <xf numFmtId="17" fontId="13" fillId="0" borderId="15" xfId="13" applyNumberFormat="1" applyFont="1" applyBorder="1"/>
    <xf numFmtId="3" fontId="164" fillId="7" borderId="26" xfId="13" applyNumberFormat="1" applyFont="1" applyFill="1" applyBorder="1"/>
    <xf numFmtId="0" fontId="13" fillId="0" borderId="28" xfId="13" applyFont="1" applyBorder="1"/>
    <xf numFmtId="3" fontId="192" fillId="7" borderId="26" xfId="13" applyNumberFormat="1" applyFont="1" applyFill="1" applyBorder="1"/>
    <xf numFmtId="3" fontId="193" fillId="7" borderId="26" xfId="13" applyNumberFormat="1" applyFont="1" applyFill="1" applyBorder="1"/>
    <xf numFmtId="3" fontId="195" fillId="7" borderId="26" xfId="13" applyNumberFormat="1" applyFont="1" applyFill="1" applyBorder="1"/>
    <xf numFmtId="0" fontId="13" fillId="0" borderId="26" xfId="13" applyFont="1" applyBorder="1" applyAlignment="1">
      <alignment horizontal="right"/>
    </xf>
    <xf numFmtId="0" fontId="13" fillId="0" borderId="28" xfId="13" applyFont="1" applyBorder="1" applyAlignment="1">
      <alignment horizontal="right"/>
    </xf>
    <xf numFmtId="3" fontId="173" fillId="7" borderId="26" xfId="13" applyNumberFormat="1" applyFont="1" applyFill="1" applyBorder="1"/>
    <xf numFmtId="3" fontId="195" fillId="7" borderId="16" xfId="13" applyNumberFormat="1" applyFont="1" applyFill="1" applyBorder="1"/>
    <xf numFmtId="0" fontId="13" fillId="0" borderId="16" xfId="13" applyFont="1" applyBorder="1" applyAlignment="1">
      <alignment horizontal="right"/>
    </xf>
    <xf numFmtId="0" fontId="13" fillId="0" borderId="19" xfId="13" applyFont="1" applyBorder="1" applyAlignment="1">
      <alignment horizontal="right"/>
    </xf>
    <xf numFmtId="3" fontId="124" fillId="0" borderId="12" xfId="152" applyNumberFormat="1" applyFont="1" applyBorder="1"/>
    <xf numFmtId="3" fontId="128" fillId="0" borderId="26" xfId="152" applyNumberFormat="1" applyFont="1" applyBorder="1" applyAlignment="1">
      <alignment horizontal="left"/>
    </xf>
    <xf numFmtId="3" fontId="128" fillId="0" borderId="26" xfId="152" applyNumberFormat="1" applyFont="1" applyBorder="1"/>
    <xf numFmtId="3" fontId="128" fillId="0" borderId="16" xfId="152" applyNumberFormat="1" applyFont="1" applyBorder="1"/>
    <xf numFmtId="0" fontId="178" fillId="0" borderId="0" xfId="13" applyFont="1"/>
    <xf numFmtId="0" fontId="30" fillId="0" borderId="0" xfId="13" applyFont="1" applyAlignment="1">
      <alignment horizontal="left"/>
    </xf>
    <xf numFmtId="234" fontId="13" fillId="0" borderId="11" xfId="126" applyNumberFormat="1" applyFont="1" applyBorder="1" applyAlignment="1">
      <alignment vertical="center"/>
    </xf>
    <xf numFmtId="0" fontId="13" fillId="0" borderId="0" xfId="126" applyFont="1" applyAlignment="1">
      <alignment vertical="center"/>
    </xf>
    <xf numFmtId="0" fontId="10" fillId="0" borderId="75" xfId="126" applyFont="1" applyBorder="1" applyAlignment="1">
      <alignment horizontal="left" vertical="center" wrapText="1"/>
    </xf>
    <xf numFmtId="0" fontId="10" fillId="0" borderId="67" xfId="126" applyFont="1" applyBorder="1" applyAlignment="1">
      <alignment horizontal="left" vertical="center" wrapText="1"/>
    </xf>
    <xf numFmtId="0" fontId="26" fillId="0" borderId="0" xfId="126" applyFont="1" applyAlignment="1">
      <alignment vertical="center"/>
    </xf>
    <xf numFmtId="0" fontId="0" fillId="0" borderId="0" xfId="0" applyAlignment="1">
      <alignment vertical="center"/>
    </xf>
    <xf numFmtId="172" fontId="13" fillId="0" borderId="26" xfId="107" applyNumberFormat="1" applyFont="1" applyBorder="1" applyAlignment="1">
      <alignment horizontal="center" vertical="center"/>
    </xf>
    <xf numFmtId="212" fontId="13" fillId="0" borderId="26" xfId="107" applyNumberFormat="1" applyFont="1" applyBorder="1" applyAlignment="1">
      <alignment horizontal="center" vertical="center"/>
    </xf>
    <xf numFmtId="0" fontId="6" fillId="0" borderId="0" xfId="153" applyFont="1" applyAlignment="1">
      <alignment vertical="center"/>
    </xf>
    <xf numFmtId="0" fontId="26" fillId="0" borderId="0" xfId="153" applyFont="1" applyAlignment="1">
      <alignment vertical="center"/>
    </xf>
    <xf numFmtId="17" fontId="26" fillId="0" borderId="75" xfId="153" applyNumberFormat="1" applyFont="1" applyBorder="1" applyAlignment="1">
      <alignment horizontal="center" vertical="center" wrapText="1"/>
    </xf>
    <xf numFmtId="17" fontId="26" fillId="0" borderId="11" xfId="153" applyNumberFormat="1" applyFont="1" applyBorder="1" applyAlignment="1">
      <alignment horizontal="center" vertical="center" wrapText="1"/>
    </xf>
    <xf numFmtId="17" fontId="26" fillId="0" borderId="76" xfId="153" applyNumberFormat="1" applyFont="1" applyBorder="1" applyAlignment="1">
      <alignment horizontal="center" vertical="center" wrapText="1"/>
    </xf>
    <xf numFmtId="17" fontId="26" fillId="0" borderId="246" xfId="153" applyNumberFormat="1" applyFont="1" applyBorder="1" applyAlignment="1">
      <alignment horizontal="center" vertical="center" wrapText="1"/>
    </xf>
    <xf numFmtId="49" fontId="26" fillId="0" borderId="5" xfId="153" applyNumberFormat="1" applyFont="1" applyBorder="1" applyAlignment="1">
      <alignment horizontal="right" vertical="distributed" indent="1"/>
    </xf>
    <xf numFmtId="49" fontId="26" fillId="0" borderId="8" xfId="153" applyNumberFormat="1" applyFont="1" applyBorder="1" applyAlignment="1">
      <alignment vertical="center" wrapText="1"/>
    </xf>
    <xf numFmtId="261" fontId="124" fillId="0" borderId="73" xfId="153" applyNumberFormat="1" applyFont="1" applyBorder="1" applyAlignment="1">
      <alignment vertical="center"/>
    </xf>
    <xf numFmtId="176" fontId="26" fillId="0" borderId="1" xfId="154" applyNumberFormat="1" applyFont="1" applyFill="1" applyBorder="1" applyAlignment="1">
      <alignment horizontal="right" vertical="center"/>
    </xf>
    <xf numFmtId="176" fontId="26" fillId="0" borderId="31" xfId="154" applyNumberFormat="1" applyFont="1" applyFill="1" applyBorder="1" applyAlignment="1">
      <alignment horizontal="right" vertical="center"/>
    </xf>
    <xf numFmtId="176" fontId="26" fillId="0" borderId="86" xfId="154" applyNumberFormat="1" applyFont="1" applyFill="1" applyBorder="1" applyAlignment="1">
      <alignment horizontal="right" vertical="center"/>
    </xf>
    <xf numFmtId="183" fontId="0" fillId="0" borderId="0" xfId="0" applyNumberFormat="1"/>
    <xf numFmtId="49" fontId="13" fillId="2" borderId="5" xfId="153" applyNumberFormat="1" applyFont="1" applyFill="1" applyBorder="1" applyAlignment="1">
      <alignment horizontal="right" vertical="center" indent="1"/>
    </xf>
    <xf numFmtId="49" fontId="13" fillId="2" borderId="8" xfId="153" applyNumberFormat="1" applyFont="1" applyFill="1" applyBorder="1" applyAlignment="1">
      <alignment vertical="center" wrapText="1"/>
    </xf>
    <xf numFmtId="261" fontId="128" fillId="0" borderId="27" xfId="0" applyNumberFormat="1" applyFont="1" applyBorder="1"/>
    <xf numFmtId="176" fontId="13" fillId="2" borderId="5" xfId="154" applyNumberFormat="1" applyFont="1" applyFill="1" applyBorder="1" applyAlignment="1">
      <alignment horizontal="right" vertical="center"/>
    </xf>
    <xf numFmtId="176" fontId="26" fillId="2" borderId="31" xfId="154" applyNumberFormat="1" applyFont="1" applyFill="1" applyBorder="1" applyAlignment="1">
      <alignment horizontal="right" vertical="center"/>
    </xf>
    <xf numFmtId="176" fontId="13" fillId="2" borderId="26" xfId="154" applyNumberFormat="1" applyFont="1" applyFill="1" applyBorder="1" applyAlignment="1">
      <alignment horizontal="right" vertical="center"/>
    </xf>
    <xf numFmtId="0" fontId="13" fillId="0" borderId="5" xfId="153" applyFont="1" applyBorder="1" applyAlignment="1">
      <alignment horizontal="right" vertical="center" indent="1"/>
    </xf>
    <xf numFmtId="49" fontId="13" fillId="0" borderId="8" xfId="153" applyNumberFormat="1" applyFont="1" applyBorder="1" applyAlignment="1">
      <alignment vertical="center" wrapText="1"/>
    </xf>
    <xf numFmtId="261" fontId="128" fillId="0" borderId="27" xfId="153" applyNumberFormat="1" applyFont="1" applyBorder="1" applyAlignment="1">
      <alignment vertical="center"/>
    </xf>
    <xf numFmtId="176" fontId="13" fillId="0" borderId="5" xfId="154" applyNumberFormat="1" applyFont="1" applyFill="1" applyBorder="1" applyAlignment="1">
      <alignment horizontal="right" vertical="center"/>
    </xf>
    <xf numFmtId="176" fontId="13" fillId="0" borderId="26" xfId="154" applyNumberFormat="1" applyFont="1" applyFill="1" applyBorder="1" applyAlignment="1">
      <alignment horizontal="right" vertical="center"/>
    </xf>
    <xf numFmtId="49" fontId="13" fillId="0" borderId="5" xfId="153" applyNumberFormat="1" applyFont="1" applyBorder="1" applyAlignment="1">
      <alignment horizontal="right" vertical="center" indent="1"/>
    </xf>
    <xf numFmtId="49" fontId="13" fillId="0" borderId="3" xfId="153" applyNumberFormat="1" applyFont="1" applyBorder="1" applyAlignment="1">
      <alignment horizontal="right" vertical="center" indent="1"/>
    </xf>
    <xf numFmtId="49" fontId="13" fillId="0" borderId="6" xfId="153" applyNumberFormat="1" applyFont="1" applyBorder="1" applyAlignment="1">
      <alignment vertical="center" wrapText="1"/>
    </xf>
    <xf numFmtId="261" fontId="128" fillId="0" borderId="48" xfId="153" applyNumberFormat="1" applyFont="1" applyBorder="1" applyAlignment="1">
      <alignment vertical="center"/>
    </xf>
    <xf numFmtId="176" fontId="13" fillId="0" borderId="3" xfId="154" applyNumberFormat="1" applyFont="1" applyFill="1" applyBorder="1" applyAlignment="1">
      <alignment horizontal="right" vertical="center"/>
    </xf>
    <xf numFmtId="176" fontId="26" fillId="0" borderId="51" xfId="154" applyNumberFormat="1" applyFont="1" applyFill="1" applyBorder="1" applyAlignment="1">
      <alignment horizontal="right" vertical="center"/>
    </xf>
    <xf numFmtId="176" fontId="13" fillId="0" borderId="245" xfId="154" applyNumberFormat="1" applyFont="1" applyFill="1" applyBorder="1" applyAlignment="1">
      <alignment horizontal="right" vertical="center"/>
    </xf>
    <xf numFmtId="0" fontId="13" fillId="0" borderId="0" xfId="153" applyFont="1">
      <alignment horizontal="center" vertical="center"/>
    </xf>
    <xf numFmtId="49" fontId="26" fillId="0" borderId="5" xfId="156" applyNumberFormat="1" applyFont="1" applyBorder="1" applyAlignment="1">
      <alignment horizontal="right" vertical="center" wrapText="1" indent="1"/>
    </xf>
    <xf numFmtId="1" fontId="26" fillId="0" borderId="5" xfId="156" applyNumberFormat="1" applyFont="1" applyBorder="1" applyAlignment="1">
      <alignment vertical="center" wrapText="1"/>
    </xf>
    <xf numFmtId="261" fontId="124" fillId="0" borderId="8" xfId="153" applyNumberFormat="1" applyFont="1" applyBorder="1" applyAlignment="1">
      <alignment vertical="center"/>
    </xf>
    <xf numFmtId="176" fontId="26" fillId="0" borderId="5" xfId="153" applyNumberFormat="1" applyFont="1" applyBorder="1" applyAlignment="1">
      <alignment horizontal="right" vertical="center" indent="1"/>
    </xf>
    <xf numFmtId="176" fontId="26" fillId="0" borderId="28" xfId="153" applyNumberFormat="1" applyFont="1" applyBorder="1" applyAlignment="1">
      <alignment horizontal="right" vertical="center" indent="1"/>
    </xf>
    <xf numFmtId="49" fontId="168" fillId="0" borderId="5" xfId="156" applyNumberFormat="1" applyFont="1" applyBorder="1" applyAlignment="1">
      <alignment horizontal="right" vertical="center" indent="1"/>
    </xf>
    <xf numFmtId="1" fontId="168" fillId="0" borderId="5" xfId="156" applyNumberFormat="1" applyFont="1" applyBorder="1" applyAlignment="1">
      <alignment vertical="center" wrapText="1"/>
    </xf>
    <xf numFmtId="176" fontId="26" fillId="0" borderId="5" xfId="154" applyNumberFormat="1" applyFont="1" applyFill="1" applyBorder="1" applyAlignment="1">
      <alignment horizontal="right" vertical="center" indent="1"/>
    </xf>
    <xf numFmtId="49" fontId="13" fillId="0" borderId="5" xfId="155" applyNumberFormat="1" applyFont="1" applyBorder="1" applyAlignment="1">
      <alignment horizontal="right" vertical="center" wrapText="1" indent="1"/>
    </xf>
    <xf numFmtId="1" fontId="126" fillId="0" borderId="5" xfId="156" applyNumberFormat="1" applyFont="1" applyBorder="1" applyAlignment="1">
      <alignment vertical="center" wrapText="1"/>
    </xf>
    <xf numFmtId="261" fontId="128" fillId="0" borderId="8" xfId="153" applyNumberFormat="1" applyFont="1" applyBorder="1" applyAlignment="1">
      <alignment vertical="center"/>
    </xf>
    <xf numFmtId="176" fontId="13" fillId="0" borderId="5" xfId="154" applyNumberFormat="1" applyFont="1" applyFill="1" applyBorder="1" applyAlignment="1">
      <alignment horizontal="right" vertical="center" indent="1"/>
    </xf>
    <xf numFmtId="49" fontId="48" fillId="0" borderId="5" xfId="155" applyNumberFormat="1" applyFont="1" applyBorder="1" applyAlignment="1">
      <alignment horizontal="right" vertical="center" wrapText="1" indent="1"/>
    </xf>
    <xf numFmtId="1" fontId="162" fillId="0" borderId="5" xfId="156" applyNumberFormat="1" applyFont="1" applyBorder="1" applyAlignment="1">
      <alignment vertical="center" wrapText="1"/>
    </xf>
    <xf numFmtId="261" fontId="137" fillId="0" borderId="8" xfId="153" applyNumberFormat="1" applyFont="1" applyBorder="1" applyAlignment="1">
      <alignment vertical="center"/>
    </xf>
    <xf numFmtId="176" fontId="48" fillId="0" borderId="5" xfId="154" applyNumberFormat="1" applyFont="1" applyFill="1" applyBorder="1" applyAlignment="1">
      <alignment horizontal="right" vertical="center" indent="1"/>
    </xf>
    <xf numFmtId="49" fontId="26" fillId="0" borderId="5" xfId="155" applyNumberFormat="1" applyFont="1" applyBorder="1" applyAlignment="1">
      <alignment horizontal="right" vertical="center" wrapText="1" indent="1"/>
    </xf>
    <xf numFmtId="1" fontId="13" fillId="0" borderId="5" xfId="156" applyNumberFormat="1" applyFont="1" applyBorder="1" applyAlignment="1">
      <alignment vertical="center" wrapText="1"/>
    </xf>
    <xf numFmtId="49" fontId="13" fillId="0" borderId="3" xfId="155" applyNumberFormat="1" applyFont="1" applyBorder="1" applyAlignment="1">
      <alignment horizontal="right" vertical="center" wrapText="1" indent="1"/>
    </xf>
    <xf numFmtId="1" fontId="13" fillId="0" borderId="3" xfId="156" applyNumberFormat="1" applyFont="1" applyBorder="1" applyAlignment="1">
      <alignment vertical="center" wrapText="1"/>
    </xf>
    <xf numFmtId="261" fontId="128" fillId="0" borderId="6" xfId="153" applyNumberFormat="1" applyFont="1" applyBorder="1" applyAlignment="1">
      <alignment vertical="center"/>
    </xf>
    <xf numFmtId="176" fontId="13" fillId="0" borderId="3" xfId="154" applyNumberFormat="1" applyFont="1" applyFill="1" applyBorder="1" applyAlignment="1">
      <alignment horizontal="right" vertical="center" indent="1"/>
    </xf>
    <xf numFmtId="176" fontId="26" fillId="0" borderId="49" xfId="153" applyNumberFormat="1" applyFont="1" applyBorder="1" applyAlignment="1">
      <alignment horizontal="right" vertical="center" indent="1"/>
    </xf>
    <xf numFmtId="49" fontId="13" fillId="0" borderId="0" xfId="155" applyNumberFormat="1" applyFont="1" applyAlignment="1">
      <alignment horizontal="right" vertical="center" wrapText="1" indent="1"/>
    </xf>
    <xf numFmtId="1" fontId="13" fillId="0" borderId="0" xfId="156" applyNumberFormat="1" applyFont="1" applyAlignment="1">
      <alignment vertical="center" wrapText="1"/>
    </xf>
    <xf numFmtId="172" fontId="42" fillId="0" borderId="0" xfId="153" applyNumberFormat="1" applyFont="1" applyAlignment="1">
      <alignment horizontal="right" vertical="center"/>
    </xf>
    <xf numFmtId="183" fontId="13" fillId="0" borderId="0" xfId="154" applyNumberFormat="1" applyFont="1" applyFill="1" applyBorder="1" applyAlignment="1">
      <alignment horizontal="right" vertical="center" indent="1"/>
    </xf>
    <xf numFmtId="0" fontId="13" fillId="0" borderId="0" xfId="155" applyFont="1">
      <alignment horizontal="center" vertical="center"/>
    </xf>
    <xf numFmtId="281" fontId="42" fillId="0" borderId="0" xfId="155" applyNumberFormat="1" applyFont="1">
      <alignment horizontal="center" vertical="center"/>
    </xf>
    <xf numFmtId="0" fontId="42" fillId="0" borderId="0" xfId="155" applyFont="1">
      <alignment horizontal="center" vertical="center"/>
    </xf>
    <xf numFmtId="0" fontId="189" fillId="0" borderId="0" xfId="0" applyFont="1" applyAlignment="1">
      <alignment vertical="center"/>
    </xf>
    <xf numFmtId="0" fontId="189" fillId="0" borderId="0" xfId="0" applyFont="1" applyAlignment="1">
      <alignment horizontal="left"/>
    </xf>
    <xf numFmtId="0" fontId="9" fillId="0" borderId="0" xfId="157" applyFont="1" applyAlignment="1">
      <alignment vertical="center"/>
    </xf>
    <xf numFmtId="0" fontId="8" fillId="0" borderId="0" xfId="157" applyFont="1" applyAlignment="1">
      <alignment vertical="center"/>
    </xf>
    <xf numFmtId="3" fontId="197" fillId="0" borderId="0" xfId="45" applyNumberFormat="1" applyFont="1" applyAlignment="1">
      <alignment vertical="center"/>
    </xf>
    <xf numFmtId="0" fontId="4" fillId="0" borderId="0" xfId="157" applyFont="1" applyAlignment="1">
      <alignment vertical="center"/>
    </xf>
    <xf numFmtId="0" fontId="3" fillId="0" borderId="21" xfId="157" applyFont="1" applyBorder="1" applyAlignment="1">
      <alignment vertical="center"/>
    </xf>
    <xf numFmtId="0" fontId="3" fillId="0" borderId="24" xfId="157" applyFont="1" applyBorder="1" applyAlignment="1">
      <alignment vertical="center"/>
    </xf>
    <xf numFmtId="0" fontId="26" fillId="0" borderId="78" xfId="157" applyFont="1" applyBorder="1" applyAlignment="1">
      <alignment horizontal="center" vertical="center"/>
    </xf>
    <xf numFmtId="0" fontId="26" fillId="0" borderId="60" xfId="157" applyFont="1" applyBorder="1" applyAlignment="1">
      <alignment horizontal="center" vertical="center"/>
    </xf>
    <xf numFmtId="0" fontId="26" fillId="0" borderId="79" xfId="157" applyFont="1" applyBorder="1" applyAlignment="1">
      <alignment horizontal="center" vertical="center"/>
    </xf>
    <xf numFmtId="0" fontId="3" fillId="0" borderId="0" xfId="157" applyFont="1" applyAlignment="1">
      <alignment vertical="center"/>
    </xf>
    <xf numFmtId="0" fontId="4" fillId="0" borderId="27" xfId="157" applyFont="1" applyBorder="1" applyAlignment="1">
      <alignment vertical="center"/>
    </xf>
    <xf numFmtId="0" fontId="13" fillId="0" borderId="0" xfId="157" applyFont="1" applyAlignment="1">
      <alignment vertical="center"/>
    </xf>
    <xf numFmtId="0" fontId="13" fillId="0" borderId="5" xfId="157" quotePrefix="1" applyFont="1" applyBorder="1" applyAlignment="1">
      <alignment horizontal="center" vertical="center" wrapText="1"/>
    </xf>
    <xf numFmtId="165" fontId="13" fillId="0" borderId="1" xfId="157" applyNumberFormat="1" applyFont="1" applyBorder="1" applyAlignment="1">
      <alignment horizontal="center" vertical="center"/>
    </xf>
    <xf numFmtId="165" fontId="13" fillId="0" borderId="1" xfId="157" applyNumberFormat="1" applyFont="1" applyBorder="1" applyAlignment="1">
      <alignment vertical="center"/>
    </xf>
    <xf numFmtId="165" fontId="13" fillId="0" borderId="1" xfId="157" quotePrefix="1" applyNumberFormat="1" applyFont="1" applyBorder="1" applyAlignment="1">
      <alignment horizontal="right" vertical="center"/>
    </xf>
    <xf numFmtId="165" fontId="13" fillId="0" borderId="74" xfId="157" quotePrefix="1" applyNumberFormat="1" applyFont="1" applyBorder="1" applyAlignment="1">
      <alignment horizontal="right" vertical="center"/>
    </xf>
    <xf numFmtId="0" fontId="13" fillId="0" borderId="5" xfId="157" applyFont="1" applyBorder="1" applyAlignment="1">
      <alignment horizontal="center" vertical="center"/>
    </xf>
    <xf numFmtId="165" fontId="13" fillId="0" borderId="5" xfId="157" applyNumberFormat="1" applyFont="1" applyBorder="1" applyAlignment="1">
      <alignment horizontal="center" vertical="center"/>
    </xf>
    <xf numFmtId="165" fontId="13" fillId="0" borderId="5" xfId="157" applyNumberFormat="1" applyFont="1" applyBorder="1" applyAlignment="1">
      <alignment vertical="center"/>
    </xf>
    <xf numFmtId="165" fontId="13" fillId="0" borderId="0" xfId="157" applyNumberFormat="1" applyFont="1" applyAlignment="1">
      <alignment vertical="center"/>
    </xf>
    <xf numFmtId="165" fontId="13" fillId="0" borderId="31" xfId="157" applyNumberFormat="1" applyFont="1" applyBorder="1" applyAlignment="1">
      <alignment vertical="center"/>
    </xf>
    <xf numFmtId="0" fontId="13" fillId="0" borderId="5" xfId="157" quotePrefix="1" applyFont="1" applyBorder="1" applyAlignment="1">
      <alignment horizontal="center" vertical="center"/>
    </xf>
    <xf numFmtId="0" fontId="4" fillId="0" borderId="63" xfId="157" applyFont="1" applyBorder="1" applyAlignment="1">
      <alignment vertical="center"/>
    </xf>
    <xf numFmtId="0" fontId="13" fillId="0" borderId="20" xfId="157" applyFont="1" applyBorder="1" applyAlignment="1">
      <alignment vertical="center"/>
    </xf>
    <xf numFmtId="0" fontId="4" fillId="0" borderId="20" xfId="157" applyFont="1" applyBorder="1" applyAlignment="1">
      <alignment vertical="center"/>
    </xf>
    <xf numFmtId="0" fontId="4" fillId="0" borderId="18" xfId="157" applyFont="1" applyBorder="1" applyAlignment="1">
      <alignment vertical="center"/>
    </xf>
    <xf numFmtId="3" fontId="10" fillId="0" borderId="18" xfId="157" applyNumberFormat="1" applyFont="1" applyBorder="1" applyAlignment="1">
      <alignment vertical="center"/>
    </xf>
    <xf numFmtId="3" fontId="13" fillId="0" borderId="18" xfId="157" applyNumberFormat="1" applyFont="1" applyBorder="1" applyAlignment="1">
      <alignment vertical="center"/>
    </xf>
    <xf numFmtId="0" fontId="4" fillId="0" borderId="30" xfId="157" applyFont="1" applyBorder="1" applyAlignment="1">
      <alignment vertical="center"/>
    </xf>
    <xf numFmtId="3" fontId="10" fillId="0" borderId="0" xfId="157" applyNumberFormat="1" applyFont="1" applyAlignment="1">
      <alignment vertical="center"/>
    </xf>
    <xf numFmtId="0" fontId="12" fillId="0" borderId="0" xfId="157" applyFont="1" applyAlignment="1">
      <alignment vertical="center"/>
    </xf>
    <xf numFmtId="0" fontId="11" fillId="0" borderId="0" xfId="157" applyFont="1" applyAlignment="1">
      <alignment vertical="center"/>
    </xf>
    <xf numFmtId="0" fontId="12" fillId="0" borderId="0" xfId="157" applyFont="1" applyAlignment="1">
      <alignment horizontal="left" vertical="center"/>
    </xf>
    <xf numFmtId="0" fontId="8" fillId="0" borderId="21" xfId="157" applyFont="1" applyBorder="1" applyAlignment="1">
      <alignment vertical="center"/>
    </xf>
    <xf numFmtId="0" fontId="8" fillId="0" borderId="24" xfId="157" applyFont="1" applyBorder="1" applyAlignment="1">
      <alignment vertical="center"/>
    </xf>
    <xf numFmtId="0" fontId="8" fillId="0" borderId="40" xfId="157" applyFont="1" applyBorder="1" applyAlignment="1">
      <alignment vertical="center"/>
    </xf>
    <xf numFmtId="0" fontId="13" fillId="0" borderId="71" xfId="157" applyFont="1" applyBorder="1" applyAlignment="1">
      <alignment horizontal="center" vertical="center"/>
    </xf>
    <xf numFmtId="0" fontId="26" fillId="0" borderId="62" xfId="157" applyFont="1" applyBorder="1" applyAlignment="1">
      <alignment horizontal="center" vertical="center"/>
    </xf>
    <xf numFmtId="0" fontId="26" fillId="0" borderId="71" xfId="157" applyFont="1" applyBorder="1" applyAlignment="1">
      <alignment horizontal="center" vertical="center"/>
    </xf>
    <xf numFmtId="0" fontId="26" fillId="0" borderId="61" xfId="157" applyFont="1" applyBorder="1" applyAlignment="1">
      <alignment horizontal="center" vertical="center"/>
    </xf>
    <xf numFmtId="0" fontId="10" fillId="0" borderId="27" xfId="157" applyFont="1" applyBorder="1" applyAlignment="1">
      <alignment vertical="center"/>
    </xf>
    <xf numFmtId="0" fontId="26" fillId="0" borderId="41" xfId="157" applyFont="1" applyBorder="1" applyAlignment="1">
      <alignment vertical="center"/>
    </xf>
    <xf numFmtId="0" fontId="13" fillId="0" borderId="41" xfId="157" applyFont="1" applyBorder="1" applyAlignment="1">
      <alignment vertical="center"/>
    </xf>
    <xf numFmtId="0" fontId="10" fillId="0" borderId="0" xfId="157" applyFont="1" applyAlignment="1">
      <alignment vertical="center"/>
    </xf>
    <xf numFmtId="0" fontId="10" fillId="0" borderId="5" xfId="157" applyFont="1" applyBorder="1" applyAlignment="1">
      <alignment vertical="center"/>
    </xf>
    <xf numFmtId="0" fontId="10" fillId="0" borderId="28" xfId="157" applyFont="1" applyBorder="1" applyAlignment="1">
      <alignment vertical="center"/>
    </xf>
    <xf numFmtId="238" fontId="10" fillId="0" borderId="27" xfId="157" applyNumberFormat="1" applyFont="1" applyBorder="1" applyAlignment="1">
      <alignment vertical="center"/>
    </xf>
    <xf numFmtId="0" fontId="13" fillId="0" borderId="0" xfId="157" applyFont="1" applyAlignment="1">
      <alignment horizontal="left" vertical="center"/>
    </xf>
    <xf numFmtId="0" fontId="13" fillId="0" borderId="41" xfId="157" applyFont="1" applyBorder="1" applyAlignment="1">
      <alignment horizontal="left" vertical="center"/>
    </xf>
    <xf numFmtId="0" fontId="13" fillId="0" borderId="41" xfId="157" applyFont="1" applyBorder="1" applyAlignment="1">
      <alignment horizontal="center" vertical="center"/>
    </xf>
    <xf numFmtId="0" fontId="13" fillId="0" borderId="8" xfId="157" applyFont="1" applyBorder="1" applyAlignment="1">
      <alignment horizontal="center" vertical="center"/>
    </xf>
    <xf numFmtId="0" fontId="13" fillId="0" borderId="28" xfId="157" applyFont="1" applyBorder="1" applyAlignment="1">
      <alignment horizontal="center" vertical="center"/>
    </xf>
    <xf numFmtId="3" fontId="13" fillId="0" borderId="5" xfId="157" applyNumberFormat="1" applyFont="1" applyBorder="1" applyAlignment="1">
      <alignment horizontal="center" vertical="center"/>
    </xf>
    <xf numFmtId="3" fontId="13" fillId="0" borderId="8" xfId="157" applyNumberFormat="1" applyFont="1" applyBorder="1" applyAlignment="1">
      <alignment horizontal="center" vertical="center"/>
    </xf>
    <xf numFmtId="3" fontId="13" fillId="0" borderId="28" xfId="157" applyNumberFormat="1" applyFont="1" applyBorder="1" applyAlignment="1">
      <alignment horizontal="center" vertical="center"/>
    </xf>
    <xf numFmtId="0" fontId="10" fillId="0" borderId="8" xfId="157" applyFont="1" applyBorder="1" applyAlignment="1">
      <alignment vertical="center"/>
    </xf>
    <xf numFmtId="2" fontId="13" fillId="0" borderId="5" xfId="157" quotePrefix="1" applyNumberFormat="1" applyFont="1" applyBorder="1" applyAlignment="1">
      <alignment horizontal="center" vertical="center"/>
    </xf>
    <xf numFmtId="2" fontId="13" fillId="0" borderId="8" xfId="157" quotePrefix="1" applyNumberFormat="1" applyFont="1" applyBorder="1" applyAlignment="1">
      <alignment horizontal="center" vertical="center"/>
    </xf>
    <xf numFmtId="2" fontId="13" fillId="0" borderId="31" xfId="157" quotePrefix="1" applyNumberFormat="1" applyFont="1" applyBorder="1" applyAlignment="1">
      <alignment horizontal="center" vertical="center"/>
    </xf>
    <xf numFmtId="0" fontId="13" fillId="0" borderId="5" xfId="157" applyFont="1" applyBorder="1" applyAlignment="1">
      <alignment vertical="center"/>
    </xf>
    <xf numFmtId="0" fontId="10" fillId="0" borderId="17" xfId="157" applyFont="1" applyBorder="1" applyAlignment="1">
      <alignment vertical="center"/>
    </xf>
    <xf numFmtId="0" fontId="13" fillId="0" borderId="35" xfId="157" applyFont="1" applyBorder="1" applyAlignment="1">
      <alignment horizontal="center" vertical="center"/>
    </xf>
    <xf numFmtId="3" fontId="13" fillId="0" borderId="18" xfId="157" applyNumberFormat="1" applyFont="1" applyBorder="1" applyAlignment="1">
      <alignment horizontal="center" vertical="center"/>
    </xf>
    <xf numFmtId="3" fontId="13" fillId="0" borderId="63" xfId="157" applyNumberFormat="1" applyFont="1" applyBorder="1" applyAlignment="1">
      <alignment horizontal="center" vertical="center"/>
    </xf>
    <xf numFmtId="3" fontId="13" fillId="0" borderId="19" xfId="157" applyNumberFormat="1" applyFont="1" applyBorder="1" applyAlignment="1">
      <alignment horizontal="center" vertical="center"/>
    </xf>
    <xf numFmtId="0" fontId="29" fillId="0" borderId="0" xfId="157" applyFont="1" applyAlignment="1">
      <alignment vertical="center"/>
    </xf>
    <xf numFmtId="198" fontId="50" fillId="0" borderId="0" xfId="74" applyNumberFormat="1" applyFont="1" applyFill="1" applyBorder="1" applyAlignment="1">
      <alignment vertical="center"/>
    </xf>
    <xf numFmtId="198" fontId="12" fillId="0" borderId="0" xfId="74" applyNumberFormat="1" applyFont="1" applyFill="1" applyBorder="1" applyAlignment="1">
      <alignment vertical="center"/>
    </xf>
    <xf numFmtId="0" fontId="13" fillId="0" borderId="0" xfId="1" applyFont="1" applyFill="1" applyAlignment="1">
      <alignment horizontal="center"/>
    </xf>
    <xf numFmtId="0" fontId="190" fillId="0" borderId="0" xfId="150" quotePrefix="1" applyFill="1"/>
    <xf numFmtId="0" fontId="13" fillId="0" borderId="0" xfId="1" quotePrefix="1" applyFont="1" applyFill="1" applyAlignment="1">
      <alignment horizontal="center"/>
    </xf>
    <xf numFmtId="0" fontId="190" fillId="0" borderId="0" xfId="150" applyFill="1" applyAlignment="1">
      <alignment horizontal="left" vertical="top" wrapText="1"/>
    </xf>
    <xf numFmtId="0" fontId="190" fillId="0" borderId="0" xfId="150" applyFill="1" applyAlignment="1">
      <alignment horizontal="justify" vertical="center" wrapText="1"/>
    </xf>
    <xf numFmtId="0" fontId="0" fillId="0" borderId="0" xfId="0" applyFill="1"/>
    <xf numFmtId="3" fontId="54" fillId="0" borderId="0" xfId="23" applyNumberFormat="1" applyAlignment="1" applyProtection="1">
      <alignment horizontal="left" vertical="center"/>
    </xf>
    <xf numFmtId="0" fontId="36" fillId="0" borderId="0" xfId="6" applyFill="1" applyAlignment="1">
      <alignment vertical="center"/>
    </xf>
    <xf numFmtId="0" fontId="2" fillId="0" borderId="0" xfId="1" applyAlignment="1">
      <alignment horizontal="center"/>
    </xf>
    <xf numFmtId="168" fontId="9" fillId="0" borderId="13" xfId="1" applyNumberFormat="1" applyFont="1" applyBorder="1" applyAlignment="1">
      <alignment vertical="center"/>
    </xf>
    <xf numFmtId="168" fontId="9" fillId="0" borderId="34" xfId="1" applyNumberFormat="1" applyFont="1" applyBorder="1" applyAlignment="1">
      <alignment vertical="center"/>
    </xf>
    <xf numFmtId="168" fontId="9" fillId="0" borderId="39" xfId="1" applyNumberFormat="1" applyFont="1" applyBorder="1" applyAlignment="1">
      <alignment vertical="center"/>
    </xf>
    <xf numFmtId="0" fontId="9" fillId="0" borderId="0" xfId="1" applyFont="1" applyAlignment="1">
      <alignment vertical="center"/>
    </xf>
    <xf numFmtId="0" fontId="4" fillId="2" borderId="29" xfId="1" applyFont="1" applyFill="1" applyBorder="1" applyAlignment="1">
      <alignment vertical="center"/>
    </xf>
    <xf numFmtId="172" fontId="4" fillId="2" borderId="5" xfId="1" applyNumberFormat="1" applyFont="1" applyFill="1" applyBorder="1" applyAlignment="1">
      <alignment vertical="center"/>
    </xf>
    <xf numFmtId="172" fontId="6" fillId="2" borderId="5" xfId="1" applyNumberFormat="1" applyFont="1" applyFill="1" applyBorder="1" applyAlignment="1">
      <alignment vertical="center"/>
    </xf>
    <xf numFmtId="172" fontId="6" fillId="2" borderId="31" xfId="1" applyNumberFormat="1" applyFont="1" applyFill="1" applyBorder="1" applyAlignment="1">
      <alignment vertical="center"/>
    </xf>
    <xf numFmtId="0" fontId="4" fillId="2" borderId="29" xfId="1" quotePrefix="1" applyFont="1" applyFill="1" applyBorder="1" applyAlignment="1">
      <alignment horizontal="left" vertical="center"/>
    </xf>
    <xf numFmtId="0" fontId="6" fillId="2" borderId="67" xfId="1" applyFont="1" applyFill="1" applyBorder="1" applyAlignment="1">
      <alignment horizontal="center" vertical="center"/>
    </xf>
    <xf numFmtId="172" fontId="6" fillId="2" borderId="68" xfId="1" applyNumberFormat="1" applyFont="1" applyFill="1" applyBorder="1" applyAlignment="1">
      <alignment vertical="center"/>
    </xf>
    <xf numFmtId="172" fontId="6" fillId="2" borderId="69" xfId="1" applyNumberFormat="1" applyFont="1" applyFill="1" applyBorder="1" applyAlignment="1">
      <alignment vertical="center"/>
    </xf>
    <xf numFmtId="0" fontId="4" fillId="0" borderId="53" xfId="1" applyFont="1" applyFill="1" applyBorder="1" applyAlignment="1">
      <alignment horizontal="center"/>
    </xf>
    <xf numFmtId="0" fontId="4" fillId="0" borderId="54" xfId="1" applyFont="1" applyFill="1" applyBorder="1" applyAlignment="1">
      <alignment horizontal="left"/>
    </xf>
    <xf numFmtId="0" fontId="4" fillId="0" borderId="55" xfId="1" applyFont="1" applyFill="1" applyBorder="1"/>
    <xf numFmtId="0" fontId="4" fillId="0" borderId="54" xfId="1" applyFont="1" applyFill="1" applyBorder="1" applyAlignment="1">
      <alignment horizontal="center"/>
    </xf>
    <xf numFmtId="0" fontId="60" fillId="0" borderId="0" xfId="24" applyFont="1" applyBorder="1" applyAlignment="1">
      <alignment horizontal="center"/>
    </xf>
    <xf numFmtId="217" fontId="58" fillId="0" borderId="0" xfId="24" applyNumberFormat="1" applyFont="1" applyBorder="1" applyAlignment="1">
      <alignment horizontal="center"/>
    </xf>
    <xf numFmtId="217" fontId="60" fillId="0" borderId="0" xfId="24" applyNumberFormat="1" applyFont="1" applyBorder="1" applyAlignment="1">
      <alignment horizontal="center"/>
    </xf>
    <xf numFmtId="226" fontId="60" fillId="0" borderId="0" xfId="24" applyNumberFormat="1" applyFont="1" applyBorder="1" applyAlignment="1">
      <alignment horizontal="center"/>
    </xf>
    <xf numFmtId="0" fontId="15" fillId="0" borderId="0" xfId="72" applyFont="1" applyAlignment="1">
      <alignment vertical="top" wrapText="1"/>
    </xf>
    <xf numFmtId="0" fontId="36" fillId="0" borderId="0" xfId="6" applyFill="1" applyAlignment="1">
      <alignment horizontal="left"/>
    </xf>
    <xf numFmtId="0" fontId="6" fillId="0" borderId="21" xfId="1" applyFont="1" applyBorder="1" applyAlignment="1">
      <alignment horizontal="center" vertical="center"/>
    </xf>
    <xf numFmtId="0" fontId="6" fillId="0" borderId="23" xfId="1" applyFont="1" applyBorder="1" applyAlignment="1">
      <alignment horizontal="center" vertical="center"/>
    </xf>
    <xf numFmtId="0" fontId="6" fillId="0" borderId="17" xfId="1" applyFont="1" applyBorder="1" applyAlignment="1">
      <alignment horizontal="center" vertical="center"/>
    </xf>
    <xf numFmtId="0" fontId="6" fillId="0" borderId="19" xfId="1" applyFont="1" applyBorder="1" applyAlignment="1">
      <alignment horizontal="center" vertical="center"/>
    </xf>
    <xf numFmtId="0" fontId="6" fillId="0" borderId="14" xfId="1" applyFont="1" applyBorder="1" applyAlignment="1">
      <alignment horizontal="center" vertical="center"/>
    </xf>
    <xf numFmtId="0" fontId="6" fillId="0" borderId="15" xfId="1" applyFont="1" applyBorder="1" applyAlignment="1">
      <alignment horizontal="center" vertical="center"/>
    </xf>
    <xf numFmtId="0" fontId="6" fillId="0" borderId="1" xfId="1" applyFont="1" applyBorder="1" applyAlignment="1">
      <alignment horizontal="center" vertical="center"/>
    </xf>
    <xf numFmtId="0" fontId="6" fillId="0" borderId="5" xfId="1" applyFont="1" applyBorder="1" applyAlignment="1">
      <alignment horizontal="center" vertical="center"/>
    </xf>
    <xf numFmtId="0" fontId="6" fillId="0" borderId="3"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56" xfId="1" applyFont="1" applyBorder="1" applyAlignment="1">
      <alignment horizontal="center" vertical="center"/>
    </xf>
    <xf numFmtId="0" fontId="9" fillId="0" borderId="25" xfId="1" applyFont="1" applyBorder="1" applyAlignment="1">
      <alignment horizontal="center" vertical="center"/>
    </xf>
    <xf numFmtId="0" fontId="9" fillId="0" borderId="33" xfId="1" applyFont="1" applyBorder="1" applyAlignment="1">
      <alignment horizontal="center" vertical="center"/>
    </xf>
    <xf numFmtId="0" fontId="9" fillId="0" borderId="22" xfId="1" applyFont="1" applyBorder="1" applyAlignment="1">
      <alignment horizontal="center" vertical="center"/>
    </xf>
    <xf numFmtId="0" fontId="9" fillId="0" borderId="18" xfId="1" applyFont="1" applyBorder="1" applyAlignment="1">
      <alignment horizontal="center" vertical="center"/>
    </xf>
    <xf numFmtId="0" fontId="6" fillId="0" borderId="12" xfId="3" applyFont="1" applyBorder="1" applyAlignment="1">
      <alignment horizontal="center" vertical="center" wrapText="1"/>
    </xf>
    <xf numFmtId="0" fontId="6" fillId="0" borderId="26" xfId="3" applyFont="1" applyBorder="1" applyAlignment="1">
      <alignment horizontal="center" vertical="center" wrapText="1"/>
    </xf>
    <xf numFmtId="0" fontId="6" fillId="0" borderId="16" xfId="3" applyFont="1" applyBorder="1" applyAlignment="1">
      <alignment horizontal="center" vertical="center" wrapText="1"/>
    </xf>
    <xf numFmtId="0" fontId="4" fillId="0" borderId="27" xfId="1" applyFont="1" applyBorder="1" applyAlignment="1">
      <alignment horizontal="left"/>
    </xf>
    <xf numFmtId="0" fontId="4" fillId="0" borderId="28" xfId="1" applyFont="1" applyBorder="1" applyAlignment="1">
      <alignment horizontal="left"/>
    </xf>
    <xf numFmtId="0" fontId="9" fillId="0" borderId="21" xfId="1" applyFont="1" applyBorder="1" applyAlignment="1">
      <alignment horizontal="center"/>
    </xf>
    <xf numFmtId="0" fontId="9" fillId="0" borderId="24" xfId="1" applyFont="1" applyBorder="1" applyAlignment="1">
      <alignment horizontal="center"/>
    </xf>
    <xf numFmtId="0" fontId="10" fillId="0" borderId="27" xfId="1" applyFont="1" applyBorder="1" applyAlignment="1">
      <alignment horizontal="center"/>
    </xf>
    <xf numFmtId="0" fontId="10" fillId="0" borderId="28" xfId="1" applyFont="1" applyBorder="1" applyAlignment="1">
      <alignment horizontal="center"/>
    </xf>
    <xf numFmtId="0" fontId="10" fillId="0" borderId="27" xfId="1" applyFont="1" applyBorder="1" applyAlignment="1">
      <alignment horizontal="left"/>
    </xf>
    <xf numFmtId="0" fontId="10" fillId="0" borderId="28" xfId="1" applyFont="1" applyBorder="1" applyAlignment="1">
      <alignment horizontal="left"/>
    </xf>
    <xf numFmtId="0" fontId="9" fillId="0" borderId="23" xfId="1" applyFont="1" applyBorder="1" applyAlignment="1">
      <alignment horizontal="center"/>
    </xf>
    <xf numFmtId="0" fontId="9" fillId="0" borderId="21" xfId="1" applyFont="1" applyBorder="1" applyAlignment="1">
      <alignment horizontal="center" vertical="center"/>
    </xf>
    <xf numFmtId="0" fontId="9" fillId="0" borderId="23" xfId="1" applyFont="1" applyBorder="1" applyAlignment="1">
      <alignment horizontal="center" vertical="center"/>
    </xf>
    <xf numFmtId="0" fontId="9" fillId="0" borderId="27" xfId="1" applyFont="1" applyBorder="1" applyAlignment="1">
      <alignment horizontal="center"/>
    </xf>
    <xf numFmtId="0" fontId="9" fillId="0" borderId="0" xfId="1" applyFont="1" applyAlignment="1">
      <alignment horizontal="center"/>
    </xf>
    <xf numFmtId="0" fontId="9" fillId="0" borderId="28" xfId="1" applyFont="1" applyBorder="1" applyAlignment="1">
      <alignment horizontal="center"/>
    </xf>
    <xf numFmtId="0" fontId="9" fillId="0" borderId="17" xfId="1" applyFont="1" applyBorder="1" applyAlignment="1">
      <alignment horizontal="center"/>
    </xf>
    <xf numFmtId="0" fontId="9" fillId="0" borderId="19" xfId="1" applyFont="1" applyBorder="1" applyAlignment="1">
      <alignment horizontal="center"/>
    </xf>
    <xf numFmtId="0" fontId="9" fillId="0" borderId="17" xfId="1" applyFont="1" applyBorder="1" applyAlignment="1">
      <alignment horizontal="center" vertical="top"/>
    </xf>
    <xf numFmtId="0" fontId="9" fillId="0" borderId="20" xfId="1" applyFont="1" applyBorder="1" applyAlignment="1">
      <alignment horizontal="center" vertical="top"/>
    </xf>
    <xf numFmtId="0" fontId="9" fillId="0" borderId="19" xfId="1" applyFont="1" applyBorder="1" applyAlignment="1">
      <alignment horizontal="center" vertical="top"/>
    </xf>
    <xf numFmtId="0" fontId="36" fillId="0" borderId="0" xfId="6" applyFill="1" applyAlignment="1">
      <alignment horizontal="left" wrapText="1"/>
    </xf>
    <xf numFmtId="0" fontId="36" fillId="0" borderId="0" xfId="6" applyFill="1" applyAlignment="1">
      <alignment horizontal="left" vertical="center" wrapText="1"/>
    </xf>
    <xf numFmtId="0" fontId="9" fillId="0" borderId="12" xfId="1" applyFont="1" applyBorder="1" applyAlignment="1">
      <alignment horizontal="center" vertical="center"/>
    </xf>
    <xf numFmtId="0" fontId="9" fillId="0" borderId="16" xfId="1" applyFont="1" applyBorder="1" applyAlignment="1">
      <alignment horizontal="center" vertical="center"/>
    </xf>
    <xf numFmtId="0" fontId="9" fillId="0" borderId="13" xfId="1" applyFont="1" applyBorder="1" applyAlignment="1">
      <alignment horizontal="center" vertical="center"/>
    </xf>
    <xf numFmtId="0" fontId="10" fillId="0" borderId="14" xfId="1" applyFont="1" applyBorder="1" applyAlignment="1">
      <alignment horizontal="center"/>
    </xf>
    <xf numFmtId="0" fontId="10" fillId="0" borderId="15" xfId="1" applyFont="1" applyBorder="1" applyAlignment="1">
      <alignment horizontal="center"/>
    </xf>
    <xf numFmtId="3" fontId="9" fillId="0" borderId="36" xfId="1" applyNumberFormat="1" applyFont="1" applyBorder="1" applyAlignment="1">
      <alignment horizontal="center" vertical="center"/>
    </xf>
    <xf numFmtId="3" fontId="9" fillId="0" borderId="34" xfId="1" applyNumberFormat="1" applyFont="1" applyBorder="1" applyAlignment="1">
      <alignment horizontal="center" vertical="center"/>
    </xf>
    <xf numFmtId="3" fontId="9" fillId="0" borderId="39" xfId="1" applyNumberFormat="1" applyFont="1" applyBorder="1" applyAlignment="1">
      <alignment horizontal="center" vertical="center"/>
    </xf>
    <xf numFmtId="0" fontId="6" fillId="0" borderId="0" xfId="1" quotePrefix="1" applyFont="1" applyAlignment="1">
      <alignment horizontal="left"/>
    </xf>
    <xf numFmtId="191" fontId="9" fillId="0" borderId="22" xfId="1" applyNumberFormat="1" applyFont="1" applyBorder="1" applyAlignment="1">
      <alignment horizontal="center" vertical="center"/>
    </xf>
    <xf numFmtId="0" fontId="10" fillId="0" borderId="18" xfId="1" applyFont="1" applyBorder="1" applyAlignment="1">
      <alignment horizontal="center" vertical="center"/>
    </xf>
    <xf numFmtId="191" fontId="9" fillId="0" borderId="32" xfId="1" applyNumberFormat="1" applyFont="1" applyBorder="1" applyAlignment="1">
      <alignment horizontal="center" vertical="center"/>
    </xf>
    <xf numFmtId="191" fontId="9" fillId="0" borderId="30" xfId="1" applyNumberFormat="1" applyFont="1" applyBorder="1" applyAlignment="1">
      <alignment horizontal="center" vertical="center"/>
    </xf>
    <xf numFmtId="191" fontId="9" fillId="0" borderId="36" xfId="1" applyNumberFormat="1" applyFont="1" applyBorder="1" applyAlignment="1">
      <alignment horizontal="center" vertical="center"/>
    </xf>
    <xf numFmtId="191" fontId="9" fillId="0" borderId="34" xfId="1" applyNumberFormat="1" applyFont="1" applyBorder="1" applyAlignment="1">
      <alignment horizontal="center" vertical="center"/>
    </xf>
    <xf numFmtId="191" fontId="9" fillId="0" borderId="39" xfId="1" applyNumberFormat="1" applyFont="1" applyBorder="1" applyAlignment="1">
      <alignment horizontal="center" vertical="center"/>
    </xf>
    <xf numFmtId="0" fontId="36" fillId="0" borderId="0" xfId="6" applyFill="1" applyAlignment="1">
      <alignment horizontal="left" vertical="center"/>
    </xf>
    <xf numFmtId="0" fontId="10" fillId="0" borderId="15" xfId="1" applyFont="1" applyBorder="1" applyAlignment="1">
      <alignment horizontal="center" vertical="center"/>
    </xf>
    <xf numFmtId="0" fontId="34" fillId="0" borderId="11" xfId="1" applyFont="1" applyBorder="1" applyAlignment="1">
      <alignment horizontal="center" vertical="center"/>
    </xf>
    <xf numFmtId="0" fontId="34" fillId="0" borderId="1" xfId="1" applyFont="1" applyBorder="1" applyAlignment="1">
      <alignment horizontal="center" vertical="center"/>
    </xf>
    <xf numFmtId="0" fontId="26" fillId="0" borderId="13" xfId="7" applyFont="1" applyBorder="1" applyAlignment="1">
      <alignment horizontal="center" vertical="center"/>
    </xf>
    <xf numFmtId="0" fontId="26" fillId="0" borderId="14" xfId="7" applyFont="1" applyBorder="1" applyAlignment="1">
      <alignment horizontal="center" vertical="center"/>
    </xf>
    <xf numFmtId="0" fontId="26" fillId="0" borderId="39" xfId="7" applyFont="1" applyBorder="1" applyAlignment="1">
      <alignment horizontal="center" vertical="center" wrapText="1"/>
    </xf>
    <xf numFmtId="0" fontId="26" fillId="0" borderId="39" xfId="7" applyFont="1" applyBorder="1" applyAlignment="1">
      <alignment horizontal="center" vertical="center"/>
    </xf>
    <xf numFmtId="0" fontId="9" fillId="0" borderId="0" xfId="8" quotePrefix="1" applyFont="1" applyAlignment="1">
      <alignment horizontal="left" vertical="center" wrapText="1"/>
    </xf>
    <xf numFmtId="0" fontId="26" fillId="0" borderId="21" xfId="8" applyFont="1" applyBorder="1" applyAlignment="1">
      <alignment horizontal="center" vertical="center" wrapText="1"/>
    </xf>
    <xf numFmtId="0" fontId="26" fillId="0" borderId="24" xfId="8" applyFont="1" applyBorder="1" applyAlignment="1">
      <alignment horizontal="center" vertical="center" wrapText="1"/>
    </xf>
    <xf numFmtId="0" fontId="26" fillId="0" borderId="40" xfId="8" applyFont="1" applyBorder="1" applyAlignment="1">
      <alignment horizontal="center" vertical="center" wrapText="1"/>
    </xf>
    <xf numFmtId="0" fontId="26" fillId="0" borderId="48" xfId="8" applyFont="1" applyBorder="1" applyAlignment="1">
      <alignment horizontal="center" vertical="center" wrapText="1"/>
    </xf>
    <xf numFmtId="0" fontId="26" fillId="0" borderId="4" xfId="8" applyFont="1" applyBorder="1" applyAlignment="1">
      <alignment horizontal="center" vertical="center" wrapText="1"/>
    </xf>
    <xf numFmtId="0" fontId="26" fillId="0" borderId="58" xfId="8" applyFont="1" applyBorder="1" applyAlignment="1">
      <alignment horizontal="center" vertical="center" wrapText="1"/>
    </xf>
    <xf numFmtId="0" fontId="26" fillId="0" borderId="64" xfId="8" applyFont="1" applyBorder="1" applyAlignment="1">
      <alignment horizontal="center" vertical="center"/>
    </xf>
    <xf numFmtId="0" fontId="26" fillId="0" borderId="24" xfId="8" applyFont="1" applyBorder="1" applyAlignment="1">
      <alignment horizontal="center" vertical="center"/>
    </xf>
    <xf numFmtId="0" fontId="26" fillId="0" borderId="40" xfId="8" applyFont="1" applyBorder="1" applyAlignment="1">
      <alignment horizontal="center" vertical="center"/>
    </xf>
    <xf numFmtId="0" fontId="26" fillId="0" borderId="6" xfId="8" applyFont="1" applyBorder="1" applyAlignment="1">
      <alignment horizontal="center" vertical="center"/>
    </xf>
    <xf numFmtId="0" fontId="26" fillId="0" borderId="4" xfId="8" applyFont="1" applyBorder="1" applyAlignment="1">
      <alignment horizontal="center" vertical="center"/>
    </xf>
    <xf numFmtId="0" fontId="26" fillId="0" borderId="58" xfId="8" applyFont="1" applyBorder="1" applyAlignment="1">
      <alignment horizontal="center" vertical="center"/>
    </xf>
    <xf numFmtId="0" fontId="26" fillId="0" borderId="23" xfId="8" applyFont="1" applyBorder="1" applyAlignment="1">
      <alignment horizontal="center" vertical="center"/>
    </xf>
    <xf numFmtId="0" fontId="26" fillId="0" borderId="49" xfId="8" applyFont="1" applyBorder="1" applyAlignment="1">
      <alignment horizontal="center" vertical="center"/>
    </xf>
    <xf numFmtId="0" fontId="26" fillId="0" borderId="21" xfId="8" quotePrefix="1" applyFont="1" applyBorder="1" applyAlignment="1">
      <alignment horizontal="center" vertical="center"/>
    </xf>
    <xf numFmtId="0" fontId="26" fillId="0" borderId="24" xfId="8" quotePrefix="1" applyFont="1" applyBorder="1" applyAlignment="1">
      <alignment horizontal="center" vertical="center"/>
    </xf>
    <xf numFmtId="0" fontId="26" fillId="0" borderId="40" xfId="8" quotePrefix="1" applyFont="1" applyBorder="1" applyAlignment="1">
      <alignment horizontal="center" vertical="center"/>
    </xf>
    <xf numFmtId="0" fontId="26" fillId="0" borderId="48" xfId="8" quotePrefix="1" applyFont="1" applyBorder="1" applyAlignment="1">
      <alignment horizontal="center" vertical="center"/>
    </xf>
    <xf numFmtId="0" fontId="26" fillId="0" borderId="4" xfId="8" quotePrefix="1" applyFont="1" applyBorder="1" applyAlignment="1">
      <alignment horizontal="center" vertical="center"/>
    </xf>
    <xf numFmtId="0" fontId="26" fillId="0" borderId="58" xfId="8" quotePrefix="1" applyFont="1" applyBorder="1" applyAlignment="1">
      <alignment horizontal="center" vertical="center"/>
    </xf>
    <xf numFmtId="0" fontId="26" fillId="0" borderId="9" xfId="8" applyFont="1" applyBorder="1" applyAlignment="1">
      <alignment horizontal="center" vertical="center"/>
    </xf>
    <xf numFmtId="0" fontId="26" fillId="0" borderId="56" xfId="8" applyFont="1" applyBorder="1" applyAlignment="1">
      <alignment horizontal="center" vertical="center"/>
    </xf>
    <xf numFmtId="0" fontId="26" fillId="0" borderId="76" xfId="8" applyFont="1" applyBorder="1" applyAlignment="1">
      <alignment horizontal="center" vertical="center"/>
    </xf>
    <xf numFmtId="0" fontId="26" fillId="0" borderId="21" xfId="14" applyFont="1" applyBorder="1" applyAlignment="1">
      <alignment horizontal="center" vertical="center"/>
    </xf>
    <xf numFmtId="0" fontId="26" fillId="0" borderId="23" xfId="14" applyFont="1" applyBorder="1" applyAlignment="1">
      <alignment horizontal="center" vertical="center"/>
    </xf>
    <xf numFmtId="0" fontId="26" fillId="0" borderId="27" xfId="14" applyFont="1" applyBorder="1" applyAlignment="1">
      <alignment horizontal="center" vertical="center"/>
    </xf>
    <xf numFmtId="0" fontId="26" fillId="0" borderId="28" xfId="14" applyFont="1" applyBorder="1" applyAlignment="1">
      <alignment horizontal="center" vertical="center"/>
    </xf>
    <xf numFmtId="0" fontId="26" fillId="0" borderId="17" xfId="14" applyFont="1" applyBorder="1" applyAlignment="1">
      <alignment horizontal="center" vertical="center"/>
    </xf>
    <xf numFmtId="0" fontId="26" fillId="0" borderId="19" xfId="14" applyFont="1" applyBorder="1" applyAlignment="1">
      <alignment horizontal="center" vertical="center"/>
    </xf>
    <xf numFmtId="0" fontId="12" fillId="0" borderId="0" xfId="14" applyFont="1" applyAlignment="1">
      <alignment horizontal="left" vertical="top" wrapText="1"/>
    </xf>
    <xf numFmtId="0" fontId="9" fillId="0" borderId="25" xfId="14" applyFont="1" applyBorder="1" applyAlignment="1">
      <alignment horizontal="center" vertical="center"/>
    </xf>
    <xf numFmtId="0" fontId="9" fillId="0" borderId="22" xfId="14" applyFont="1" applyBorder="1" applyAlignment="1">
      <alignment horizontal="center" vertical="center"/>
    </xf>
    <xf numFmtId="0" fontId="9" fillId="0" borderId="29" xfId="14" applyFont="1" applyBorder="1" applyAlignment="1">
      <alignment horizontal="center" vertical="center"/>
    </xf>
    <xf numFmtId="0" fontId="9" fillId="0" borderId="5" xfId="14" applyFont="1" applyBorder="1" applyAlignment="1">
      <alignment horizontal="center" vertical="center"/>
    </xf>
    <xf numFmtId="0" fontId="9" fillId="0" borderId="33" xfId="14" applyFont="1" applyBorder="1" applyAlignment="1">
      <alignment horizontal="center" vertical="center"/>
    </xf>
    <xf numFmtId="0" fontId="9" fillId="0" borderId="18" xfId="14" applyFont="1" applyBorder="1" applyAlignment="1">
      <alignment horizontal="center" vertical="center"/>
    </xf>
    <xf numFmtId="0" fontId="9" fillId="0" borderId="22" xfId="14" applyFont="1" applyBorder="1" applyAlignment="1">
      <alignment horizontal="center" vertical="center" wrapText="1"/>
    </xf>
    <xf numFmtId="0" fontId="9" fillId="0" borderId="5" xfId="14" applyFont="1" applyBorder="1" applyAlignment="1">
      <alignment horizontal="center" vertical="center" wrapText="1"/>
    </xf>
    <xf numFmtId="0" fontId="9" fillId="0" borderId="18" xfId="14" applyFont="1" applyBorder="1" applyAlignment="1">
      <alignment horizontal="center" vertical="center" wrapText="1"/>
    </xf>
    <xf numFmtId="0" fontId="9" fillId="0" borderId="32" xfId="14" applyFont="1" applyBorder="1" applyAlignment="1">
      <alignment horizontal="center" vertical="center" wrapText="1"/>
    </xf>
    <xf numFmtId="0" fontId="9" fillId="0" borderId="31" xfId="14" applyFont="1" applyBorder="1" applyAlignment="1">
      <alignment horizontal="center" vertical="center" wrapText="1"/>
    </xf>
    <xf numFmtId="0" fontId="9" fillId="0" borderId="30" xfId="14" applyFont="1" applyBorder="1" applyAlignment="1">
      <alignment horizontal="center" vertical="center" wrapText="1"/>
    </xf>
    <xf numFmtId="0" fontId="26" fillId="0" borderId="13" xfId="14" applyFont="1" applyBorder="1" applyAlignment="1">
      <alignment horizontal="center" vertical="center"/>
    </xf>
    <xf numFmtId="0" fontId="26" fillId="0" borderId="15" xfId="14" applyFont="1" applyBorder="1" applyAlignment="1">
      <alignment horizontal="center" vertical="center"/>
    </xf>
    <xf numFmtId="0" fontId="6" fillId="0" borderId="0" xfId="1" applyFont="1" applyAlignment="1">
      <alignment horizontal="center" vertical="center"/>
    </xf>
    <xf numFmtId="0" fontId="6" fillId="0" borderId="66" xfId="1" quotePrefix="1" applyFont="1" applyBorder="1" applyAlignment="1">
      <alignment horizontal="center" vertical="center"/>
    </xf>
    <xf numFmtId="0" fontId="6" fillId="0" borderId="29" xfId="1" quotePrefix="1" applyFont="1" applyBorder="1" applyAlignment="1">
      <alignment horizontal="center" vertical="center"/>
    </xf>
    <xf numFmtId="0" fontId="6" fillId="0" borderId="33" xfId="1" quotePrefix="1" applyFont="1" applyBorder="1" applyAlignment="1">
      <alignment horizontal="center" vertical="center"/>
    </xf>
    <xf numFmtId="164" fontId="4" fillId="0" borderId="7" xfId="1" applyNumberFormat="1" applyFont="1" applyBorder="1" applyAlignment="1">
      <alignment horizontal="center"/>
    </xf>
    <xf numFmtId="164" fontId="4" fillId="0" borderId="57" xfId="1" applyNumberFormat="1" applyFont="1" applyBorder="1" applyAlignment="1">
      <alignment horizontal="center"/>
    </xf>
    <xf numFmtId="164" fontId="4" fillId="0" borderId="5" xfId="1" applyNumberFormat="1" applyFont="1" applyBorder="1" applyAlignment="1">
      <alignment horizontal="center"/>
    </xf>
    <xf numFmtId="164" fontId="4" fillId="0" borderId="63" xfId="1" applyNumberFormat="1" applyFont="1" applyBorder="1" applyAlignment="1">
      <alignment horizontal="center"/>
    </xf>
    <xf numFmtId="164" fontId="4" fillId="0" borderId="35" xfId="1" applyNumberFormat="1" applyFont="1" applyBorder="1" applyAlignment="1">
      <alignment horizontal="center"/>
    </xf>
    <xf numFmtId="0" fontId="6" fillId="0" borderId="59" xfId="1" applyFont="1" applyBorder="1" applyAlignment="1">
      <alignment horizontal="center"/>
    </xf>
    <xf numFmtId="0" fontId="6" fillId="0" borderId="60" xfId="1" applyFont="1" applyBorder="1" applyAlignment="1">
      <alignment horizontal="center"/>
    </xf>
    <xf numFmtId="0" fontId="6" fillId="0" borderId="61" xfId="1" applyFont="1" applyBorder="1" applyAlignment="1">
      <alignment horizontal="center"/>
    </xf>
    <xf numFmtId="164" fontId="4" fillId="0" borderId="8" xfId="1" applyNumberFormat="1" applyFont="1" applyBorder="1" applyAlignment="1">
      <alignment horizontal="center"/>
    </xf>
    <xf numFmtId="164" fontId="4" fillId="0" borderId="41" xfId="1" applyNumberFormat="1" applyFont="1" applyBorder="1" applyAlignment="1">
      <alignment horizontal="center"/>
    </xf>
    <xf numFmtId="164" fontId="4" fillId="0" borderId="6" xfId="1" applyNumberFormat="1" applyFont="1" applyBorder="1" applyAlignment="1">
      <alignment horizontal="center"/>
    </xf>
    <xf numFmtId="164" fontId="4" fillId="0" borderId="58" xfId="1" applyNumberFormat="1" applyFont="1" applyBorder="1" applyAlignment="1">
      <alignment horizontal="center"/>
    </xf>
    <xf numFmtId="0" fontId="9" fillId="0" borderId="0" xfId="15" applyFont="1" applyAlignment="1">
      <alignment vertical="center"/>
    </xf>
    <xf numFmtId="0" fontId="9" fillId="0" borderId="9" xfId="15" applyFont="1" applyBorder="1" applyAlignment="1">
      <alignment horizontal="center" vertical="center"/>
    </xf>
    <xf numFmtId="0" fontId="9" fillId="0" borderId="56" xfId="15" applyFont="1" applyBorder="1" applyAlignment="1">
      <alignment horizontal="center" vertical="center"/>
    </xf>
    <xf numFmtId="49" fontId="9" fillId="0" borderId="0" xfId="15" applyNumberFormat="1" applyFont="1" applyAlignment="1">
      <alignment horizontal="left" vertical="center"/>
    </xf>
    <xf numFmtId="0" fontId="9" fillId="0" borderId="0" xfId="15" applyFont="1" applyAlignment="1">
      <alignment horizontal="left" vertical="center" wrapText="1"/>
    </xf>
    <xf numFmtId="0" fontId="9" fillId="0" borderId="9" xfId="17" applyFont="1" applyFill="1" applyBorder="1" applyAlignment="1">
      <alignment horizontal="center" vertical="center"/>
    </xf>
    <xf numFmtId="0" fontId="13" fillId="0" borderId="56" xfId="13" applyFont="1" applyBorder="1" applyAlignment="1">
      <alignment vertical="center"/>
    </xf>
    <xf numFmtId="0" fontId="9" fillId="0" borderId="0" xfId="13" applyFont="1" applyAlignment="1">
      <alignment horizontal="left" vertical="center" wrapText="1"/>
    </xf>
    <xf numFmtId="3" fontId="13" fillId="0" borderId="7" xfId="21" applyNumberFormat="1" applyFont="1" applyBorder="1" applyAlignment="1">
      <alignment horizontal="center"/>
    </xf>
    <xf numFmtId="3" fontId="13" fillId="0" borderId="2" xfId="21" applyNumberFormat="1" applyFont="1" applyBorder="1" applyAlignment="1">
      <alignment horizontal="center"/>
    </xf>
    <xf numFmtId="3" fontId="13" fillId="0" borderId="57" xfId="21" applyNumberFormat="1" applyFont="1" applyBorder="1" applyAlignment="1">
      <alignment horizontal="center"/>
    </xf>
    <xf numFmtId="0" fontId="6" fillId="0" borderId="0" xfId="8" applyFont="1" applyAlignment="1">
      <alignment horizontal="center"/>
    </xf>
    <xf numFmtId="166" fontId="9" fillId="0" borderId="9" xfId="20" applyNumberFormat="1" applyFont="1" applyBorder="1" applyAlignment="1">
      <alignment horizontal="center" vertical="center" wrapText="1"/>
    </xf>
    <xf numFmtId="166" fontId="9" fillId="0" borderId="10" xfId="20" applyNumberFormat="1" applyFont="1" applyBorder="1" applyAlignment="1">
      <alignment horizontal="center" vertical="center" wrapText="1"/>
    </xf>
    <xf numFmtId="166" fontId="9" fillId="0" borderId="56" xfId="20" applyNumberFormat="1" applyFont="1" applyBorder="1" applyAlignment="1">
      <alignment horizontal="center" vertical="center" wrapText="1"/>
    </xf>
    <xf numFmtId="166" fontId="9" fillId="0" borderId="9" xfId="20" applyNumberFormat="1" applyFont="1" applyBorder="1" applyAlignment="1">
      <alignment horizontal="center" vertical="center"/>
    </xf>
    <xf numFmtId="166" fontId="9" fillId="0" borderId="10" xfId="20" applyNumberFormat="1" applyFont="1" applyBorder="1" applyAlignment="1">
      <alignment horizontal="center" vertical="center"/>
    </xf>
    <xf numFmtId="166" fontId="9" fillId="0" borderId="56" xfId="20" applyNumberFormat="1" applyFont="1" applyBorder="1" applyAlignment="1">
      <alignment horizontal="center" vertical="center"/>
    </xf>
    <xf numFmtId="0" fontId="26" fillId="0" borderId="8" xfId="8" applyFont="1" applyBorder="1" applyAlignment="1">
      <alignment horizontal="center" vertical="top"/>
    </xf>
    <xf numFmtId="0" fontId="26" fillId="0" borderId="0" xfId="8" applyFont="1" applyAlignment="1">
      <alignment horizontal="center" vertical="top"/>
    </xf>
    <xf numFmtId="0" fontId="26" fillId="0" borderId="41" xfId="8" applyFont="1" applyBorder="1" applyAlignment="1">
      <alignment horizontal="center" vertical="top"/>
    </xf>
    <xf numFmtId="182" fontId="10" fillId="0" borderId="1" xfId="20" applyNumberFormat="1" applyFont="1" applyBorder="1" applyAlignment="1">
      <alignment horizontal="center" vertical="center"/>
    </xf>
    <xf numFmtId="182" fontId="10" fillId="0" borderId="5" xfId="20" applyNumberFormat="1" applyFont="1" applyBorder="1" applyAlignment="1">
      <alignment horizontal="center" vertical="center"/>
    </xf>
    <xf numFmtId="0" fontId="26" fillId="0" borderId="10" xfId="8" applyFont="1" applyBorder="1" applyAlignment="1">
      <alignment horizontal="center" vertical="center"/>
    </xf>
    <xf numFmtId="0" fontId="9" fillId="3" borderId="9" xfId="20" applyFont="1" applyFill="1" applyBorder="1" applyAlignment="1">
      <alignment horizontal="center" vertical="center"/>
    </xf>
    <xf numFmtId="0" fontId="9" fillId="3" borderId="10" xfId="20" applyFont="1" applyFill="1" applyBorder="1" applyAlignment="1">
      <alignment horizontal="center" vertical="center"/>
    </xf>
    <xf numFmtId="0" fontId="9" fillId="3" borderId="56" xfId="20" applyFont="1" applyFill="1" applyBorder="1" applyAlignment="1">
      <alignment horizontal="center" vertical="center"/>
    </xf>
    <xf numFmtId="0" fontId="13" fillId="0" borderId="2" xfId="22" applyFont="1" applyBorder="1" applyAlignment="1">
      <alignment horizontal="center"/>
    </xf>
    <xf numFmtId="0" fontId="13" fillId="0" borderId="57" xfId="22" applyFont="1" applyBorder="1" applyAlignment="1">
      <alignment horizontal="center"/>
    </xf>
    <xf numFmtId="0" fontId="13" fillId="0" borderId="0" xfId="22" applyFont="1" applyAlignment="1">
      <alignment horizontal="center"/>
    </xf>
    <xf numFmtId="0" fontId="13" fillId="0" borderId="41" xfId="22" applyFont="1" applyBorder="1" applyAlignment="1">
      <alignment horizontal="center"/>
    </xf>
    <xf numFmtId="0" fontId="13" fillId="0" borderId="4" xfId="22" applyFont="1" applyBorder="1" applyAlignment="1">
      <alignment horizontal="center"/>
    </xf>
    <xf numFmtId="0" fontId="13" fillId="0" borderId="58" xfId="22" applyFont="1" applyBorder="1" applyAlignment="1">
      <alignment horizontal="center"/>
    </xf>
    <xf numFmtId="0" fontId="134" fillId="0" borderId="0" xfId="13" applyFont="1" applyAlignment="1">
      <alignment horizontal="left" wrapText="1"/>
    </xf>
    <xf numFmtId="0" fontId="176" fillId="0" borderId="0" xfId="13" applyFont="1" applyAlignment="1">
      <alignment horizontal="left" wrapText="1"/>
    </xf>
    <xf numFmtId="0" fontId="134" fillId="2" borderId="0" xfId="13" applyFont="1" applyFill="1" applyAlignment="1">
      <alignment horizontal="left"/>
    </xf>
    <xf numFmtId="0" fontId="126" fillId="0" borderId="0" xfId="45" applyFont="1" applyAlignment="1">
      <alignment horizontal="right"/>
    </xf>
    <xf numFmtId="0" fontId="126" fillId="0" borderId="1" xfId="45" applyFont="1" applyBorder="1" applyAlignment="1">
      <alignment horizontal="center" vertical="center" wrapText="1"/>
    </xf>
    <xf numFmtId="0" fontId="126" fillId="0" borderId="5" xfId="45" applyFont="1" applyBorder="1" applyAlignment="1">
      <alignment horizontal="center" vertical="center" wrapText="1"/>
    </xf>
    <xf numFmtId="0" fontId="126" fillId="0" borderId="3" xfId="45" applyFont="1" applyBorder="1" applyAlignment="1">
      <alignment horizontal="center" vertical="center" wrapText="1"/>
    </xf>
    <xf numFmtId="0" fontId="126" fillId="0" borderId="7" xfId="45" applyFont="1" applyBorder="1" applyAlignment="1">
      <alignment horizontal="center" vertical="center" wrapText="1"/>
    </xf>
    <xf numFmtId="0" fontId="126" fillId="0" borderId="57" xfId="45" applyFont="1" applyBorder="1" applyAlignment="1">
      <alignment horizontal="center" vertical="center" wrapText="1"/>
    </xf>
    <xf numFmtId="0" fontId="13" fillId="0" borderId="8" xfId="45" applyBorder="1" applyAlignment="1">
      <alignment horizontal="center" vertical="center" wrapText="1"/>
    </xf>
    <xf numFmtId="0" fontId="13" fillId="0" borderId="41" xfId="45" applyBorder="1" applyAlignment="1">
      <alignment horizontal="center" vertical="center" wrapText="1"/>
    </xf>
    <xf numFmtId="0" fontId="13" fillId="0" borderId="6" xfId="45" applyBorder="1" applyAlignment="1">
      <alignment horizontal="center" vertical="center" wrapText="1"/>
    </xf>
    <xf numFmtId="0" fontId="13" fillId="0" borderId="58" xfId="45" applyBorder="1" applyAlignment="1">
      <alignment horizontal="center" vertical="center" wrapText="1"/>
    </xf>
    <xf numFmtId="0" fontId="126" fillId="0" borderId="278" xfId="45" applyFont="1" applyBorder="1" applyAlignment="1">
      <alignment horizontal="center" vertical="center" wrapText="1"/>
    </xf>
    <xf numFmtId="0" fontId="126" fillId="0" borderId="8" xfId="45" applyFont="1" applyBorder="1" applyAlignment="1">
      <alignment horizontal="center" vertical="center" wrapText="1"/>
    </xf>
    <xf numFmtId="0" fontId="126" fillId="0" borderId="279" xfId="45" applyFont="1" applyBorder="1" applyAlignment="1">
      <alignment horizontal="center" vertical="center" wrapText="1"/>
    </xf>
    <xf numFmtId="0" fontId="126" fillId="0" borderId="6" xfId="45" applyFont="1" applyBorder="1" applyAlignment="1">
      <alignment horizontal="center" vertical="center" wrapText="1"/>
    </xf>
    <xf numFmtId="0" fontId="126" fillId="0" borderId="280" xfId="45" applyFont="1" applyBorder="1" applyAlignment="1">
      <alignment horizontal="center" vertical="center" wrapText="1"/>
    </xf>
    <xf numFmtId="0" fontId="126" fillId="0" borderId="41" xfId="45" applyFont="1" applyBorder="1" applyAlignment="1">
      <alignment horizontal="center" vertical="center" wrapText="1"/>
    </xf>
    <xf numFmtId="0" fontId="126" fillId="0" borderId="58" xfId="45" applyFont="1" applyBorder="1" applyAlignment="1">
      <alignment horizontal="center" vertical="center" wrapText="1"/>
    </xf>
    <xf numFmtId="0" fontId="126" fillId="0" borderId="8" xfId="45" applyFont="1" applyBorder="1" applyAlignment="1">
      <alignment horizontal="center"/>
    </xf>
    <xf numFmtId="0" fontId="126" fillId="0" borderId="0" xfId="45" applyFont="1" applyAlignment="1">
      <alignment horizontal="center"/>
    </xf>
    <xf numFmtId="0" fontId="126" fillId="0" borderId="41" xfId="45" applyFont="1" applyBorder="1" applyAlignment="1">
      <alignment horizontal="center"/>
    </xf>
    <xf numFmtId="0" fontId="126" fillId="0" borderId="6" xfId="45" applyFont="1" applyBorder="1" applyAlignment="1">
      <alignment horizontal="center"/>
    </xf>
    <xf numFmtId="0" fontId="126" fillId="0" borderId="4" xfId="45" applyFont="1" applyBorder="1" applyAlignment="1">
      <alignment horizontal="center"/>
    </xf>
    <xf numFmtId="0" fontId="126" fillId="0" borderId="58" xfId="45" applyFont="1" applyBorder="1" applyAlignment="1">
      <alignment horizontal="center"/>
    </xf>
    <xf numFmtId="165" fontId="126" fillId="0" borderId="8" xfId="45" applyNumberFormat="1" applyFont="1" applyBorder="1" applyAlignment="1">
      <alignment horizontal="center"/>
    </xf>
    <xf numFmtId="165" fontId="126" fillId="0" borderId="279" xfId="45" applyNumberFormat="1" applyFont="1" applyBorder="1" applyAlignment="1">
      <alignment horizontal="center"/>
    </xf>
    <xf numFmtId="165" fontId="126" fillId="0" borderId="281" xfId="45" applyNumberFormat="1" applyFont="1" applyBorder="1" applyAlignment="1">
      <alignment horizontal="center"/>
    </xf>
    <xf numFmtId="165" fontId="126" fillId="0" borderId="41" xfId="45" applyNumberFormat="1" applyFont="1" applyBorder="1" applyAlignment="1">
      <alignment horizontal="center"/>
    </xf>
    <xf numFmtId="165" fontId="126" fillId="0" borderId="0" xfId="45" applyNumberFormat="1" applyFont="1" applyAlignment="1">
      <alignment horizontal="center"/>
    </xf>
    <xf numFmtId="165" fontId="126" fillId="0" borderId="6" xfId="45" applyNumberFormat="1" applyFont="1" applyBorder="1" applyAlignment="1">
      <alignment horizontal="center"/>
    </xf>
    <xf numFmtId="165" fontId="126" fillId="0" borderId="280" xfId="45" applyNumberFormat="1" applyFont="1" applyBorder="1" applyAlignment="1">
      <alignment horizontal="center"/>
    </xf>
    <xf numFmtId="165" fontId="126" fillId="0" borderId="282" xfId="45" applyNumberFormat="1" applyFont="1" applyBorder="1" applyAlignment="1">
      <alignment horizontal="center"/>
    </xf>
    <xf numFmtId="165" fontId="126" fillId="0" borderId="58" xfId="45" applyNumberFormat="1" applyFont="1" applyBorder="1" applyAlignment="1">
      <alignment horizontal="center"/>
    </xf>
    <xf numFmtId="0" fontId="29" fillId="0" borderId="0" xfId="13" applyFont="1" applyAlignment="1">
      <alignment horizontal="left"/>
    </xf>
    <xf numFmtId="0" fontId="50" fillId="0" borderId="8" xfId="13" applyFont="1" applyBorder="1" applyAlignment="1">
      <alignment horizontal="center" vertical="center" wrapText="1"/>
    </xf>
    <xf numFmtId="0" fontId="50" fillId="0" borderId="0" xfId="13" applyFont="1" applyAlignment="1">
      <alignment horizontal="center" vertical="center" wrapText="1"/>
    </xf>
    <xf numFmtId="0" fontId="50" fillId="0" borderId="279" xfId="13" applyFont="1" applyBorder="1" applyAlignment="1">
      <alignment horizontal="center" vertical="center" wrapText="1"/>
    </xf>
    <xf numFmtId="0" fontId="167" fillId="0" borderId="281" xfId="13" applyFont="1" applyBorder="1" applyAlignment="1">
      <alignment horizontal="left" wrapText="1"/>
    </xf>
    <xf numFmtId="0" fontId="167" fillId="0" borderId="0" xfId="13" applyFont="1" applyAlignment="1">
      <alignment horizontal="left" wrapText="1"/>
    </xf>
    <xf numFmtId="0" fontId="167" fillId="0" borderId="279" xfId="13" applyFont="1" applyBorder="1" applyAlignment="1">
      <alignment horizontal="left" wrapText="1"/>
    </xf>
    <xf numFmtId="0" fontId="173" fillId="0" borderId="10" xfId="13" applyFont="1" applyBorder="1" applyAlignment="1">
      <alignment horizontal="left" vertical="center"/>
    </xf>
    <xf numFmtId="0" fontId="50" fillId="0" borderId="281" xfId="13" applyFont="1" applyBorder="1" applyAlignment="1">
      <alignment horizontal="left" vertical="center" wrapText="1"/>
    </xf>
    <xf numFmtId="0" fontId="50" fillId="0" borderId="0" xfId="13" applyFont="1" applyAlignment="1">
      <alignment horizontal="left" vertical="center" wrapText="1"/>
    </xf>
    <xf numFmtId="0" fontId="50" fillId="0" borderId="279" xfId="13" applyFont="1" applyBorder="1" applyAlignment="1">
      <alignment horizontal="left" vertical="center" wrapText="1"/>
    </xf>
    <xf numFmtId="0" fontId="178" fillId="0" borderId="0" xfId="13" applyFont="1" applyAlignment="1">
      <alignment horizontal="left"/>
    </xf>
    <xf numFmtId="0" fontId="179" fillId="0" borderId="0" xfId="6" applyFont="1" applyFill="1" applyAlignment="1">
      <alignment horizontal="left"/>
    </xf>
    <xf numFmtId="0" fontId="181" fillId="2" borderId="0" xfId="145" applyFont="1" applyFill="1" applyAlignment="1">
      <alignment horizontal="left" vertical="top" wrapText="1"/>
    </xf>
    <xf numFmtId="0" fontId="181" fillId="2" borderId="0" xfId="145" applyFont="1" applyFill="1" applyAlignment="1">
      <alignment horizontal="center" wrapText="1"/>
    </xf>
    <xf numFmtId="0" fontId="181" fillId="2" borderId="0" xfId="141" applyFont="1" applyFill="1" applyAlignment="1">
      <alignment horizontal="left" vertical="center" wrapText="1"/>
    </xf>
    <xf numFmtId="275" fontId="164" fillId="0" borderId="65" xfId="91" applyNumberFormat="1" applyFont="1" applyBorder="1" applyAlignment="1">
      <alignment horizontal="center"/>
    </xf>
    <xf numFmtId="275" fontId="164" fillId="0" borderId="34" xfId="91" applyNumberFormat="1" applyFont="1" applyBorder="1" applyAlignment="1">
      <alignment horizontal="center"/>
    </xf>
    <xf numFmtId="275" fontId="164" fillId="0" borderId="39" xfId="91" applyNumberFormat="1" applyFont="1" applyBorder="1" applyAlignment="1">
      <alignment horizontal="center"/>
    </xf>
    <xf numFmtId="275" fontId="164" fillId="0" borderId="38" xfId="91" applyNumberFormat="1" applyFont="1" applyBorder="1" applyAlignment="1">
      <alignment horizontal="center"/>
    </xf>
    <xf numFmtId="275" fontId="164" fillId="0" borderId="36" xfId="91" applyNumberFormat="1" applyFont="1" applyBorder="1" applyAlignment="1">
      <alignment horizontal="center"/>
    </xf>
    <xf numFmtId="0" fontId="126" fillId="0" borderId="0" xfId="13" applyFont="1" applyAlignment="1">
      <alignment horizontal="left" vertical="top" wrapText="1"/>
    </xf>
    <xf numFmtId="0" fontId="58" fillId="0" borderId="0" xfId="25" quotePrefix="1" applyFont="1" applyAlignment="1">
      <alignment horizontal="left" vertical="center"/>
    </xf>
    <xf numFmtId="0" fontId="55" fillId="0" borderId="0" xfId="23" applyFont="1" applyAlignment="1">
      <alignment horizontal="left" vertical="top" wrapText="1"/>
    </xf>
    <xf numFmtId="0" fontId="58" fillId="0" borderId="4" xfId="25" quotePrefix="1" applyFont="1" applyBorder="1" applyAlignment="1">
      <alignment horizontal="left" vertical="center"/>
    </xf>
    <xf numFmtId="0" fontId="58" fillId="0" borderId="0" xfId="24" applyFont="1" applyAlignment="1">
      <alignment horizontal="left" vertical="center" wrapText="1"/>
    </xf>
    <xf numFmtId="0" fontId="58" fillId="0" borderId="0" xfId="0" applyFont="1" applyAlignment="1">
      <alignment horizontal="left" vertical="center" wrapText="1"/>
    </xf>
    <xf numFmtId="0" fontId="55" fillId="0" borderId="0" xfId="23" applyFont="1" applyAlignment="1">
      <alignment horizontal="left" vertical="center"/>
    </xf>
    <xf numFmtId="0" fontId="54" fillId="0" borderId="0" xfId="23" applyAlignment="1">
      <alignment horizontal="left" vertical="top" wrapText="1"/>
    </xf>
    <xf numFmtId="0" fontId="68" fillId="0" borderId="0" xfId="24" applyFont="1" applyAlignment="1">
      <alignment horizontal="left" wrapText="1"/>
    </xf>
    <xf numFmtId="0" fontId="54" fillId="0" borderId="0" xfId="23" applyFill="1" applyAlignment="1">
      <alignment horizontal="left" vertical="center"/>
    </xf>
    <xf numFmtId="0" fontId="54" fillId="0" borderId="0" xfId="23" applyFill="1" applyAlignment="1">
      <alignment horizontal="left"/>
    </xf>
    <xf numFmtId="0" fontId="58" fillId="0" borderId="0" xfId="24" quotePrefix="1" applyFont="1" applyAlignment="1">
      <alignment horizontal="left" vertical="center"/>
    </xf>
    <xf numFmtId="0" fontId="26" fillId="0" borderId="9" xfId="24" quotePrefix="1" applyFont="1" applyBorder="1" applyAlignment="1">
      <alignment horizontal="center" vertical="center"/>
    </xf>
    <xf numFmtId="1" fontId="26" fillId="0" borderId="10" xfId="24" quotePrefix="1" applyNumberFormat="1" applyFont="1" applyBorder="1" applyAlignment="1">
      <alignment horizontal="center" vertical="center"/>
    </xf>
    <xf numFmtId="1" fontId="26" fillId="0" borderId="56" xfId="24" quotePrefix="1" applyNumberFormat="1" applyFont="1" applyBorder="1" applyAlignment="1">
      <alignment horizontal="center" vertical="center"/>
    </xf>
    <xf numFmtId="1" fontId="26" fillId="0" borderId="9" xfId="24" quotePrefix="1" applyNumberFormat="1" applyFont="1" applyBorder="1" applyAlignment="1">
      <alignment horizontal="center" vertical="center"/>
    </xf>
    <xf numFmtId="0" fontId="80" fillId="0" borderId="9" xfId="13" applyFont="1" applyBorder="1" applyAlignment="1">
      <alignment horizontal="center" vertical="top" wrapText="1"/>
    </xf>
    <xf numFmtId="0" fontId="80" fillId="0" borderId="10" xfId="13" applyFont="1" applyBorder="1" applyAlignment="1">
      <alignment horizontal="center" vertical="top" wrapText="1"/>
    </xf>
    <xf numFmtId="0" fontId="80" fillId="0" borderId="56" xfId="13" applyFont="1" applyBorder="1" applyAlignment="1">
      <alignment horizontal="center" vertical="top" wrapText="1"/>
    </xf>
    <xf numFmtId="0" fontId="79" fillId="0" borderId="1" xfId="13" applyFont="1" applyBorder="1" applyAlignment="1">
      <alignment horizontal="center" vertical="top" wrapText="1"/>
    </xf>
    <xf numFmtId="0" fontId="79" fillId="0" borderId="3" xfId="13" applyFont="1" applyBorder="1" applyAlignment="1">
      <alignment horizontal="center" vertical="top" wrapText="1"/>
    </xf>
    <xf numFmtId="0" fontId="90" fillId="0" borderId="0" xfId="32" quotePrefix="1" applyFont="1" applyAlignment="1">
      <alignment horizontal="center" vertical="center"/>
    </xf>
    <xf numFmtId="1" fontId="90" fillId="0" borderId="0" xfId="32" quotePrefix="1" applyNumberFormat="1" applyFont="1" applyAlignment="1">
      <alignment horizontal="center" vertical="center"/>
    </xf>
    <xf numFmtId="0" fontId="88" fillId="0" borderId="0" xfId="32" quotePrefix="1" applyFont="1" applyAlignment="1">
      <alignment horizontal="left" vertical="center" wrapText="1"/>
    </xf>
    <xf numFmtId="0" fontId="50" fillId="0" borderId="4" xfId="32" applyFont="1" applyBorder="1" applyAlignment="1">
      <alignment horizontal="right" vertical="center"/>
    </xf>
    <xf numFmtId="0" fontId="90" fillId="0" borderId="1" xfId="32" applyFont="1" applyBorder="1" applyAlignment="1">
      <alignment horizontal="center" vertical="center"/>
    </xf>
    <xf numFmtId="0" fontId="90" fillId="0" borderId="3" xfId="32" applyFont="1" applyBorder="1" applyAlignment="1">
      <alignment horizontal="center" vertical="center"/>
    </xf>
    <xf numFmtId="1" fontId="90" fillId="0" borderId="9" xfId="32" applyNumberFormat="1" applyFont="1" applyBorder="1" applyAlignment="1">
      <alignment horizontal="center" vertical="center" wrapText="1"/>
    </xf>
    <xf numFmtId="1" fontId="90" fillId="0" borderId="56" xfId="32" applyNumberFormat="1" applyFont="1" applyBorder="1" applyAlignment="1">
      <alignment horizontal="center" vertical="center" wrapText="1"/>
    </xf>
    <xf numFmtId="0" fontId="90" fillId="0" borderId="9" xfId="32" quotePrefix="1" applyFont="1" applyBorder="1" applyAlignment="1">
      <alignment horizontal="center" vertical="center"/>
    </xf>
    <xf numFmtId="0" fontId="90" fillId="0" borderId="10" xfId="32" quotePrefix="1" applyFont="1" applyBorder="1" applyAlignment="1">
      <alignment horizontal="center" vertical="center"/>
    </xf>
    <xf numFmtId="0" fontId="90" fillId="0" borderId="56" xfId="32" quotePrefix="1" applyFont="1" applyBorder="1" applyAlignment="1">
      <alignment horizontal="center" vertical="center"/>
    </xf>
    <xf numFmtId="0" fontId="90" fillId="0" borderId="11" xfId="32" quotePrefix="1" applyFont="1" applyBorder="1" applyAlignment="1">
      <alignment horizontal="center" vertical="center"/>
    </xf>
    <xf numFmtId="0" fontId="90" fillId="0" borderId="9" xfId="32" applyFont="1" applyBorder="1" applyAlignment="1">
      <alignment horizontal="center" vertical="center" wrapText="1"/>
    </xf>
    <xf numFmtId="0" fontId="90" fillId="0" borderId="10" xfId="32" applyFont="1" applyBorder="1" applyAlignment="1">
      <alignment horizontal="center" vertical="center" wrapText="1"/>
    </xf>
    <xf numFmtId="0" fontId="90" fillId="0" borderId="56" xfId="32" applyFont="1" applyBorder="1" applyAlignment="1">
      <alignment horizontal="center" vertical="center" wrapText="1"/>
    </xf>
    <xf numFmtId="0" fontId="90" fillId="0" borderId="11" xfId="32" applyFont="1" applyBorder="1" applyAlignment="1">
      <alignment horizontal="center" vertical="center" wrapText="1"/>
    </xf>
    <xf numFmtId="229" fontId="26" fillId="0" borderId="0" xfId="32" quotePrefix="1" applyNumberFormat="1" applyFont="1" applyAlignment="1">
      <alignment horizontal="left" vertical="center" wrapText="1"/>
    </xf>
    <xf numFmtId="229" fontId="90" fillId="0" borderId="9" xfId="32" applyNumberFormat="1" applyFont="1" applyBorder="1" applyAlignment="1">
      <alignment horizontal="center" vertical="center" wrapText="1"/>
    </xf>
    <xf numFmtId="229" fontId="90" fillId="0" borderId="56" xfId="32" applyNumberFormat="1" applyFont="1" applyBorder="1" applyAlignment="1">
      <alignment horizontal="center" vertical="center" wrapText="1"/>
    </xf>
    <xf numFmtId="229" fontId="88" fillId="0" borderId="0" xfId="32" quotePrefix="1" applyNumberFormat="1" applyFont="1" applyAlignment="1">
      <alignment horizontal="left" vertical="center" wrapText="1"/>
    </xf>
    <xf numFmtId="0" fontId="26" fillId="0" borderId="4" xfId="32" applyFont="1" applyBorder="1" applyAlignment="1">
      <alignment horizontal="right" vertical="center"/>
    </xf>
    <xf numFmtId="0" fontId="26" fillId="0" borderId="13" xfId="8" applyFont="1" applyBorder="1" applyAlignment="1">
      <alignment horizontal="center" wrapText="1"/>
    </xf>
    <xf numFmtId="0" fontId="26" fillId="0" borderId="15" xfId="8" applyFont="1" applyBorder="1" applyAlignment="1">
      <alignment horizontal="center" wrapText="1"/>
    </xf>
    <xf numFmtId="232" fontId="10" fillId="0" borderId="5" xfId="8" applyNumberFormat="1" applyFont="1" applyBorder="1"/>
    <xf numFmtId="232" fontId="10" fillId="0" borderId="31" xfId="8" applyNumberFormat="1" applyFont="1" applyBorder="1"/>
    <xf numFmtId="232" fontId="10" fillId="0" borderId="1" xfId="8" applyNumberFormat="1" applyFont="1" applyBorder="1"/>
    <xf numFmtId="232" fontId="10" fillId="0" borderId="52" xfId="8" applyNumberFormat="1" applyFont="1" applyBorder="1"/>
    <xf numFmtId="0" fontId="9" fillId="0" borderId="21" xfId="8" applyFont="1" applyBorder="1" applyAlignment="1">
      <alignment horizontal="center" vertical="center" wrapText="1"/>
    </xf>
    <xf numFmtId="0" fontId="9" fillId="0" borderId="24" xfId="8" applyFont="1" applyBorder="1" applyAlignment="1">
      <alignment horizontal="center" vertical="center" wrapText="1"/>
    </xf>
    <xf numFmtId="0" fontId="9" fillId="0" borderId="40" xfId="8" applyFont="1" applyBorder="1" applyAlignment="1">
      <alignment horizontal="center" vertical="center" wrapText="1"/>
    </xf>
    <xf numFmtId="0" fontId="9" fillId="0" borderId="48" xfId="8" applyFont="1" applyBorder="1" applyAlignment="1">
      <alignment horizontal="center" vertical="center" wrapText="1"/>
    </xf>
    <xf numFmtId="0" fontId="9" fillId="0" borderId="4" xfId="8" applyFont="1" applyBorder="1" applyAlignment="1">
      <alignment horizontal="center" vertical="center" wrapText="1"/>
    </xf>
    <xf numFmtId="0" fontId="9" fillId="0" borderId="58" xfId="8" applyFont="1" applyBorder="1" applyAlignment="1">
      <alignment horizontal="center" vertical="center" wrapText="1"/>
    </xf>
    <xf numFmtId="0" fontId="9" fillId="0" borderId="64" xfId="8" applyFont="1" applyBorder="1" applyAlignment="1">
      <alignment horizontal="center" vertical="center" wrapText="1"/>
    </xf>
    <xf numFmtId="0" fontId="9" fillId="0" borderId="6" xfId="8" applyFont="1" applyBorder="1" applyAlignment="1">
      <alignment horizontal="center" vertical="center" wrapText="1"/>
    </xf>
    <xf numFmtId="0" fontId="9" fillId="0" borderId="23" xfId="8" applyFont="1" applyBorder="1" applyAlignment="1">
      <alignment horizontal="center" vertical="center" wrapText="1"/>
    </xf>
    <xf numFmtId="0" fontId="9" fillId="0" borderId="49" xfId="8" applyFont="1" applyBorder="1" applyAlignment="1">
      <alignment horizontal="center" vertical="center" wrapText="1"/>
    </xf>
    <xf numFmtId="0" fontId="9" fillId="0" borderId="13" xfId="33" applyFont="1" applyBorder="1" applyAlignment="1">
      <alignment horizontal="center" vertical="center"/>
    </xf>
    <xf numFmtId="0" fontId="9" fillId="0" borderId="14" xfId="33" applyFont="1" applyBorder="1" applyAlignment="1">
      <alignment horizontal="center" vertical="center"/>
    </xf>
    <xf numFmtId="0" fontId="9" fillId="0" borderId="15" xfId="33" applyFont="1" applyBorder="1" applyAlignment="1">
      <alignment horizontal="center" vertical="center"/>
    </xf>
    <xf numFmtId="0" fontId="9" fillId="0" borderId="13" xfId="8" applyFont="1" applyBorder="1" applyAlignment="1">
      <alignment horizontal="center" vertical="center"/>
    </xf>
    <xf numFmtId="0" fontId="9" fillId="0" borderId="14" xfId="8" applyFont="1" applyBorder="1" applyAlignment="1">
      <alignment horizontal="center" vertical="center"/>
    </xf>
    <xf numFmtId="0" fontId="9" fillId="0" borderId="15" xfId="8" applyFont="1" applyBorder="1" applyAlignment="1">
      <alignment horizontal="center" vertical="center"/>
    </xf>
    <xf numFmtId="0" fontId="9" fillId="0" borderId="13" xfId="8" applyFont="1" applyBorder="1" applyAlignment="1">
      <alignment horizontal="center" vertical="center" wrapText="1"/>
    </xf>
    <xf numFmtId="0" fontId="9" fillId="0" borderId="14" xfId="8" applyFont="1" applyBorder="1" applyAlignment="1">
      <alignment horizontal="center" vertical="center" wrapText="1"/>
    </xf>
    <xf numFmtId="0" fontId="9" fillId="0" borderId="15" xfId="8" applyFont="1" applyBorder="1" applyAlignment="1">
      <alignment horizontal="center" vertical="center" wrapText="1"/>
    </xf>
    <xf numFmtId="0" fontId="6" fillId="0" borderId="13" xfId="8" applyFont="1" applyBorder="1" applyAlignment="1">
      <alignment horizontal="center" vertical="center"/>
    </xf>
    <xf numFmtId="0" fontId="6" fillId="0" borderId="14" xfId="8" applyFont="1" applyBorder="1" applyAlignment="1">
      <alignment horizontal="center" vertical="center"/>
    </xf>
    <xf numFmtId="0" fontId="6" fillId="0" borderId="65" xfId="8" applyFont="1" applyBorder="1" applyAlignment="1">
      <alignment horizontal="center" vertical="center"/>
    </xf>
    <xf numFmtId="0" fontId="6" fillId="0" borderId="38" xfId="8" applyFont="1" applyBorder="1" applyAlignment="1">
      <alignment horizontal="center" vertical="center"/>
    </xf>
    <xf numFmtId="0" fontId="6" fillId="0" borderId="83" xfId="8" applyFont="1" applyBorder="1" applyAlignment="1">
      <alignment horizontal="center" vertical="center"/>
    </xf>
    <xf numFmtId="0" fontId="100" fillId="0" borderId="20" xfId="36" applyFont="1" applyBorder="1" applyAlignment="1">
      <alignment horizontal="center" vertical="center"/>
    </xf>
    <xf numFmtId="0" fontId="26" fillId="0" borderId="36" xfId="8" applyFont="1" applyBorder="1" applyAlignment="1">
      <alignment horizontal="center" vertical="center" wrapText="1"/>
    </xf>
    <xf numFmtId="0" fontId="26" fillId="0" borderId="34" xfId="8" applyFont="1" applyBorder="1" applyAlignment="1">
      <alignment horizontal="center" vertical="center" wrapText="1"/>
    </xf>
    <xf numFmtId="0" fontId="77" fillId="0" borderId="12" xfId="8" applyFont="1" applyBorder="1" applyAlignment="1">
      <alignment horizontal="center" vertical="center" textRotation="90" wrapText="1"/>
    </xf>
    <xf numFmtId="0" fontId="77" fillId="0" borderId="26" xfId="8" applyFont="1" applyBorder="1" applyAlignment="1">
      <alignment horizontal="center" vertical="center" textRotation="90" wrapText="1"/>
    </xf>
    <xf numFmtId="0" fontId="77" fillId="0" borderId="16" xfId="8" applyFont="1" applyBorder="1" applyAlignment="1">
      <alignment horizontal="center" vertical="center" textRotation="90" wrapText="1"/>
    </xf>
    <xf numFmtId="0" fontId="13" fillId="0" borderId="13" xfId="8" applyFont="1" applyBorder="1" applyAlignment="1">
      <alignment horizontal="center"/>
    </xf>
    <xf numFmtId="0" fontId="13" fillId="0" borderId="14" xfId="8" applyFont="1" applyBorder="1" applyAlignment="1">
      <alignment horizontal="center"/>
    </xf>
    <xf numFmtId="0" fontId="13" fillId="0" borderId="15" xfId="8" applyFont="1" applyBorder="1" applyAlignment="1">
      <alignment horizontal="center"/>
    </xf>
    <xf numFmtId="0" fontId="9" fillId="0" borderId="86" xfId="39" applyFont="1" applyBorder="1" applyAlignment="1">
      <alignment horizontal="center" vertical="center"/>
    </xf>
    <xf numFmtId="0" fontId="9" fillId="0" borderId="245" xfId="39" applyFont="1" applyBorder="1" applyAlignment="1">
      <alignment horizontal="center" vertical="center"/>
    </xf>
    <xf numFmtId="0" fontId="9" fillId="0" borderId="10" xfId="39" applyFont="1" applyBorder="1" applyAlignment="1">
      <alignment horizontal="center" vertical="center"/>
    </xf>
    <xf numFmtId="0" fontId="9" fillId="0" borderId="56" xfId="39" applyFont="1" applyBorder="1" applyAlignment="1">
      <alignment horizontal="center" vertical="center"/>
    </xf>
    <xf numFmtId="0" fontId="9" fillId="0" borderId="10" xfId="39" applyFont="1" applyBorder="1" applyAlignment="1">
      <alignment horizontal="left" vertical="center"/>
    </xf>
    <xf numFmtId="0" fontId="6" fillId="0" borderId="21" xfId="38" applyFont="1" applyBorder="1" applyAlignment="1">
      <alignment horizontal="center" vertical="center"/>
    </xf>
    <xf numFmtId="0" fontId="13" fillId="0" borderId="24" xfId="38" applyFont="1" applyBorder="1" applyAlignment="1">
      <alignment horizontal="center" vertical="center"/>
    </xf>
    <xf numFmtId="0" fontId="13" fillId="0" borderId="48" xfId="38" applyFont="1" applyBorder="1" applyAlignment="1">
      <alignment horizontal="center" vertical="center"/>
    </xf>
    <xf numFmtId="0" fontId="13" fillId="0" borderId="4" xfId="38" applyFont="1" applyBorder="1" applyAlignment="1">
      <alignment horizontal="center" vertical="center"/>
    </xf>
    <xf numFmtId="0" fontId="6" fillId="0" borderId="59" xfId="38" applyFont="1" applyBorder="1" applyAlignment="1">
      <alignment horizontal="center" vertical="center"/>
    </xf>
    <xf numFmtId="0" fontId="6" fillId="0" borderId="71" xfId="38" applyFont="1" applyBorder="1" applyAlignment="1">
      <alignment horizontal="center" vertical="center"/>
    </xf>
    <xf numFmtId="0" fontId="6" fillId="0" borderId="32" xfId="38" applyFont="1" applyBorder="1" applyAlignment="1">
      <alignment horizontal="center" vertical="center" wrapText="1"/>
    </xf>
    <xf numFmtId="0" fontId="6" fillId="0" borderId="51" xfId="38" applyFont="1" applyBorder="1" applyAlignment="1">
      <alignment horizontal="center" vertical="center" wrapText="1"/>
    </xf>
    <xf numFmtId="0" fontId="6" fillId="0" borderId="81" xfId="38" applyFont="1" applyBorder="1" applyAlignment="1">
      <alignment horizontal="center" vertical="center"/>
    </xf>
    <xf numFmtId="0" fontId="6" fillId="0" borderId="10" xfId="38" applyFont="1" applyBorder="1" applyAlignment="1">
      <alignment horizontal="center" vertical="center"/>
    </xf>
    <xf numFmtId="0" fontId="6" fillId="0" borderId="76" xfId="38" applyFont="1" applyBorder="1" applyAlignment="1">
      <alignment horizontal="center" vertical="center"/>
    </xf>
    <xf numFmtId="177" fontId="4" fillId="0" borderId="8" xfId="40" applyNumberFormat="1" applyFont="1" applyBorder="1" applyAlignment="1">
      <alignment horizontal="center" vertical="center"/>
    </xf>
    <xf numFmtId="177" fontId="4" fillId="0" borderId="41" xfId="40" applyNumberFormat="1" applyFont="1" applyBorder="1" applyAlignment="1">
      <alignment horizontal="center" vertical="center"/>
    </xf>
    <xf numFmtId="0" fontId="6" fillId="0" borderId="7" xfId="40" applyFont="1" applyBorder="1" applyAlignment="1">
      <alignment horizontal="center"/>
    </xf>
    <xf numFmtId="0" fontId="6" fillId="0" borderId="57" xfId="40" applyFont="1" applyBorder="1" applyAlignment="1">
      <alignment horizontal="center"/>
    </xf>
    <xf numFmtId="0" fontId="4" fillId="0" borderId="8" xfId="40" applyFont="1" applyBorder="1" applyAlignment="1">
      <alignment horizontal="center"/>
    </xf>
    <xf numFmtId="0" fontId="4" fillId="0" borderId="41" xfId="40" applyFont="1" applyBorder="1" applyAlignment="1">
      <alignment horizontal="center"/>
    </xf>
    <xf numFmtId="0" fontId="11" fillId="0" borderId="24" xfId="136" applyFont="1" applyBorder="1" applyAlignment="1">
      <alignment horizontal="left" vertical="center"/>
    </xf>
    <xf numFmtId="0" fontId="9" fillId="0" borderId="12" xfId="39" applyFont="1" applyBorder="1" applyAlignment="1">
      <alignment horizontal="center" vertical="center"/>
    </xf>
    <xf numFmtId="0" fontId="9" fillId="0" borderId="26" xfId="39" applyFont="1" applyBorder="1" applyAlignment="1">
      <alignment horizontal="center" vertical="center"/>
    </xf>
    <xf numFmtId="0" fontId="9" fillId="0" borderId="16" xfId="39" applyFont="1" applyBorder="1" applyAlignment="1">
      <alignment horizontal="center" vertical="center"/>
    </xf>
    <xf numFmtId="0" fontId="9" fillId="0" borderId="24" xfId="136" applyFont="1" applyBorder="1" applyAlignment="1">
      <alignment horizontal="center" vertical="center"/>
    </xf>
    <xf numFmtId="0" fontId="9" fillId="0" borderId="23" xfId="136" applyFont="1" applyBorder="1" applyAlignment="1">
      <alignment horizontal="center" vertical="center"/>
    </xf>
    <xf numFmtId="0" fontId="9" fillId="0" borderId="0" xfId="136" applyFont="1" applyAlignment="1">
      <alignment horizontal="center" vertical="center"/>
    </xf>
    <xf numFmtId="0" fontId="9" fillId="0" borderId="28" xfId="136" applyFont="1" applyBorder="1" applyAlignment="1">
      <alignment horizontal="center" vertical="center"/>
    </xf>
    <xf numFmtId="0" fontId="9" fillId="0" borderId="20" xfId="136" applyFont="1" applyBorder="1" applyAlignment="1">
      <alignment horizontal="center" vertical="center"/>
    </xf>
    <xf numFmtId="0" fontId="9" fillId="0" borderId="19" xfId="136" applyFont="1" applyBorder="1" applyAlignment="1">
      <alignment horizontal="center" vertical="center"/>
    </xf>
    <xf numFmtId="0" fontId="9" fillId="0" borderId="27" xfId="39" applyFont="1" applyBorder="1" applyAlignment="1">
      <alignment horizontal="center" vertical="center"/>
    </xf>
    <xf numFmtId="0" fontId="9" fillId="0" borderId="17" xfId="39" applyFont="1" applyBorder="1" applyAlignment="1">
      <alignment horizontal="center" vertical="center"/>
    </xf>
    <xf numFmtId="0" fontId="9" fillId="0" borderId="21" xfId="136" quotePrefix="1" applyFont="1" applyBorder="1" applyAlignment="1">
      <alignment horizontal="center" vertical="center"/>
    </xf>
    <xf numFmtId="0" fontId="9" fillId="0" borderId="24" xfId="136" quotePrefix="1" applyFont="1" applyBorder="1" applyAlignment="1">
      <alignment horizontal="center" vertical="center"/>
    </xf>
    <xf numFmtId="0" fontId="9" fillId="0" borderId="23" xfId="136" quotePrefix="1" applyFont="1" applyBorder="1" applyAlignment="1">
      <alignment horizontal="center" vertical="center"/>
    </xf>
    <xf numFmtId="0" fontId="9" fillId="0" borderId="20" xfId="136" quotePrefix="1" applyFont="1" applyBorder="1" applyAlignment="1">
      <alignment horizontal="center" vertical="center"/>
    </xf>
    <xf numFmtId="0" fontId="9" fillId="0" borderId="19" xfId="136" quotePrefix="1" applyFont="1" applyBorder="1" applyAlignment="1">
      <alignment horizontal="center" vertical="center"/>
    </xf>
    <xf numFmtId="0" fontId="26" fillId="0" borderId="10" xfId="39" applyFont="1" applyBorder="1" applyAlignment="1">
      <alignment horizontal="center" vertical="center"/>
    </xf>
    <xf numFmtId="0" fontId="26" fillId="0" borderId="56" xfId="39" applyFont="1" applyBorder="1" applyAlignment="1">
      <alignment horizontal="center" vertical="center"/>
    </xf>
    <xf numFmtId="0" fontId="13" fillId="0" borderId="4" xfId="39" applyFont="1" applyBorder="1" applyAlignment="1">
      <alignment horizontal="right" vertical="center"/>
    </xf>
    <xf numFmtId="0" fontId="26" fillId="0" borderId="1" xfId="39" applyFont="1" applyBorder="1" applyAlignment="1">
      <alignment horizontal="center" vertical="center"/>
    </xf>
    <xf numFmtId="0" fontId="26" fillId="0" borderId="3" xfId="39" applyFont="1" applyBorder="1" applyAlignment="1">
      <alignment horizontal="center" vertical="center"/>
    </xf>
    <xf numFmtId="0" fontId="26" fillId="0" borderId="52" xfId="39" applyFont="1" applyBorder="1" applyAlignment="1">
      <alignment horizontal="center" vertical="center"/>
    </xf>
    <xf numFmtId="0" fontId="26" fillId="0" borderId="51" xfId="39" applyFont="1" applyBorder="1" applyAlignment="1">
      <alignment horizontal="center" vertical="center"/>
    </xf>
    <xf numFmtId="0" fontId="26" fillId="0" borderId="86" xfId="39" applyFont="1" applyBorder="1" applyAlignment="1">
      <alignment horizontal="center" vertical="center"/>
    </xf>
    <xf numFmtId="0" fontId="26" fillId="0" borderId="245" xfId="39" applyFont="1" applyBorder="1" applyAlignment="1">
      <alignment horizontal="center" vertical="center"/>
    </xf>
    <xf numFmtId="0" fontId="26" fillId="0" borderId="66" xfId="39" applyFont="1" applyBorder="1" applyAlignment="1">
      <alignment horizontal="center" vertical="center"/>
    </xf>
    <xf numFmtId="0" fontId="26" fillId="0" borderId="50" xfId="39" applyFont="1" applyBorder="1" applyAlignment="1">
      <alignment horizontal="center" vertical="center"/>
    </xf>
    <xf numFmtId="164" fontId="29" fillId="0" borderId="0" xfId="39" applyNumberFormat="1" applyFont="1" applyAlignment="1">
      <alignment horizontal="right"/>
    </xf>
    <xf numFmtId="0" fontId="26" fillId="0" borderId="21" xfId="43" applyFont="1" applyBorder="1" applyAlignment="1">
      <alignment horizontal="center" vertical="center"/>
    </xf>
    <xf numFmtId="0" fontId="26" fillId="0" borderId="24" xfId="43" applyFont="1" applyBorder="1" applyAlignment="1">
      <alignment horizontal="center" vertical="center"/>
    </xf>
    <xf numFmtId="0" fontId="26" fillId="0" borderId="23" xfId="43" applyFont="1" applyBorder="1" applyAlignment="1">
      <alignment horizontal="center" vertical="center"/>
    </xf>
    <xf numFmtId="0" fontId="26" fillId="0" borderId="17" xfId="43" applyFont="1" applyBorder="1" applyAlignment="1">
      <alignment horizontal="center" vertical="center"/>
    </xf>
    <xf numFmtId="0" fontId="26" fillId="0" borderId="20" xfId="43" applyFont="1" applyBorder="1" applyAlignment="1">
      <alignment horizontal="center" vertical="center"/>
    </xf>
    <xf numFmtId="0" fontId="26" fillId="0" borderId="19" xfId="43" applyFont="1" applyBorder="1" applyAlignment="1">
      <alignment horizontal="center" vertical="center"/>
    </xf>
    <xf numFmtId="0" fontId="26" fillId="0" borderId="12" xfId="43" applyFont="1" applyBorder="1" applyAlignment="1">
      <alignment horizontal="center" vertical="center"/>
    </xf>
    <xf numFmtId="0" fontId="26" fillId="0" borderId="16" xfId="43" applyFont="1" applyBorder="1" applyAlignment="1">
      <alignment horizontal="center" vertical="center"/>
    </xf>
    <xf numFmtId="0" fontId="9" fillId="0" borderId="59" xfId="42" applyFont="1" applyBorder="1" applyAlignment="1">
      <alignment horizontal="center" vertical="center"/>
    </xf>
    <xf numFmtId="0" fontId="9" fillId="0" borderId="60" xfId="42" applyFont="1" applyBorder="1" applyAlignment="1">
      <alignment horizontal="center" vertical="center"/>
    </xf>
    <xf numFmtId="0" fontId="9" fillId="0" borderId="61" xfId="42" applyFont="1" applyBorder="1" applyAlignment="1">
      <alignment horizontal="center" vertical="center"/>
    </xf>
    <xf numFmtId="0" fontId="88" fillId="0" borderId="27" xfId="41" applyFont="1" applyBorder="1" applyAlignment="1">
      <alignment horizontal="left"/>
    </xf>
    <xf numFmtId="0" fontId="88" fillId="0" borderId="0" xfId="41" applyFont="1" applyAlignment="1">
      <alignment horizontal="left"/>
    </xf>
    <xf numFmtId="0" fontId="88" fillId="0" borderId="77" xfId="41" applyFont="1" applyBorder="1" applyAlignment="1">
      <alignment horizontal="center" vertical="center"/>
    </xf>
    <xf numFmtId="0" fontId="88" fillId="0" borderId="62" xfId="41" applyFont="1" applyBorder="1" applyAlignment="1">
      <alignment horizontal="center" vertical="center"/>
    </xf>
    <xf numFmtId="0" fontId="102" fillId="0" borderId="67" xfId="41" applyFont="1" applyBorder="1" applyAlignment="1">
      <alignment vertical="center"/>
    </xf>
    <xf numFmtId="0" fontId="102" fillId="0" borderId="80" xfId="41" applyFont="1" applyBorder="1" applyAlignment="1">
      <alignment vertical="center"/>
    </xf>
    <xf numFmtId="0" fontId="88" fillId="0" borderId="12" xfId="41" applyFont="1" applyBorder="1" applyAlignment="1">
      <alignment horizontal="center" vertical="center"/>
    </xf>
    <xf numFmtId="0" fontId="88" fillId="0" borderId="16" xfId="41" applyFont="1" applyBorder="1" applyAlignment="1">
      <alignment horizontal="center" vertical="center"/>
    </xf>
    <xf numFmtId="0" fontId="88" fillId="0" borderId="12" xfId="42" applyFont="1" applyBorder="1" applyAlignment="1">
      <alignment horizontal="center" vertical="center"/>
    </xf>
    <xf numFmtId="0" fontId="88" fillId="0" borderId="16" xfId="42" applyFont="1" applyBorder="1" applyAlignment="1">
      <alignment horizontal="center" vertical="center"/>
    </xf>
    <xf numFmtId="0" fontId="12" fillId="0" borderId="0" xfId="47" applyFont="1" applyAlignment="1">
      <alignment horizontal="center" wrapText="1"/>
    </xf>
    <xf numFmtId="0" fontId="26" fillId="0" borderId="24" xfId="46" applyFont="1" applyBorder="1" applyAlignment="1">
      <alignment horizontal="left" vertical="center"/>
    </xf>
    <xf numFmtId="0" fontId="26" fillId="0" borderId="23" xfId="46" applyFont="1" applyBorder="1" applyAlignment="1">
      <alignment horizontal="left" vertical="center"/>
    </xf>
    <xf numFmtId="0" fontId="26" fillId="0" borderId="20" xfId="46" applyFont="1" applyBorder="1" applyAlignment="1">
      <alignment horizontal="left" vertical="center"/>
    </xf>
    <xf numFmtId="0" fontId="26" fillId="0" borderId="19" xfId="46" applyFont="1" applyBorder="1" applyAlignment="1">
      <alignment horizontal="left" vertical="center"/>
    </xf>
    <xf numFmtId="0" fontId="9" fillId="0" borderId="12" xfId="44" applyFont="1" applyBorder="1" applyAlignment="1">
      <alignment horizontal="center" vertical="center"/>
    </xf>
    <xf numFmtId="0" fontId="9" fillId="0" borderId="16" xfId="44" applyFont="1" applyBorder="1" applyAlignment="1">
      <alignment horizontal="center" vertical="center"/>
    </xf>
    <xf numFmtId="0" fontId="9" fillId="0" borderId="23" xfId="44" applyFont="1" applyBorder="1" applyAlignment="1">
      <alignment horizontal="center" vertical="center"/>
    </xf>
    <xf numFmtId="0" fontId="9" fillId="0" borderId="19" xfId="44" quotePrefix="1" applyFont="1" applyBorder="1" applyAlignment="1">
      <alignment horizontal="center" vertical="center"/>
    </xf>
    <xf numFmtId="0" fontId="26" fillId="0" borderId="13" xfId="46" quotePrefix="1" applyFont="1" applyBorder="1" applyAlignment="1">
      <alignment horizontal="center" vertical="center"/>
    </xf>
    <xf numFmtId="0" fontId="13" fillId="0" borderId="14" xfId="39" applyFont="1" applyBorder="1" applyAlignment="1">
      <alignment horizontal="center" vertical="center"/>
    </xf>
    <xf numFmtId="0" fontId="13" fillId="0" borderId="15" xfId="39" applyFont="1" applyBorder="1" applyAlignment="1">
      <alignment horizontal="center" vertical="center"/>
    </xf>
    <xf numFmtId="0" fontId="9" fillId="0" borderId="12" xfId="137" applyFont="1" applyBorder="1" applyAlignment="1">
      <alignment horizontal="center" vertical="center"/>
    </xf>
    <xf numFmtId="0" fontId="13" fillId="0" borderId="16" xfId="39" applyFont="1" applyBorder="1" applyAlignment="1">
      <alignment horizontal="center" vertical="center"/>
    </xf>
    <xf numFmtId="0" fontId="9" fillId="0" borderId="24" xfId="137" quotePrefix="1" applyFont="1" applyBorder="1" applyAlignment="1">
      <alignment horizontal="center"/>
    </xf>
    <xf numFmtId="0" fontId="9" fillId="0" borderId="40" xfId="137" quotePrefix="1" applyFont="1" applyBorder="1" applyAlignment="1">
      <alignment horizontal="center"/>
    </xf>
    <xf numFmtId="0" fontId="9" fillId="0" borderId="24" xfId="137" applyFont="1" applyBorder="1" applyAlignment="1">
      <alignment horizontal="left" vertical="center"/>
    </xf>
    <xf numFmtId="0" fontId="9" fillId="0" borderId="23" xfId="137" applyFont="1" applyBorder="1" applyAlignment="1">
      <alignment horizontal="left" vertical="center"/>
    </xf>
    <xf numFmtId="0" fontId="9" fillId="0" borderId="20" xfId="137" applyFont="1" applyBorder="1" applyAlignment="1">
      <alignment horizontal="left" vertical="center"/>
    </xf>
    <xf numFmtId="0" fontId="9" fillId="0" borderId="19" xfId="137" applyFont="1" applyBorder="1" applyAlignment="1">
      <alignment horizontal="left" vertical="center"/>
    </xf>
    <xf numFmtId="0" fontId="12" fillId="0" borderId="0" xfId="137" applyFont="1" applyAlignment="1">
      <alignment wrapText="1"/>
    </xf>
    <xf numFmtId="0" fontId="12" fillId="0" borderId="28" xfId="137" applyFont="1" applyBorder="1" applyAlignment="1">
      <alignment wrapText="1"/>
    </xf>
    <xf numFmtId="0" fontId="12" fillId="0" borderId="28" xfId="39" applyFont="1" applyBorder="1" applyAlignment="1">
      <alignment wrapText="1"/>
    </xf>
    <xf numFmtId="0" fontId="9" fillId="0" borderId="77" xfId="137" quotePrefix="1" applyFont="1" applyBorder="1" applyAlignment="1">
      <alignment horizontal="center"/>
    </xf>
    <xf numFmtId="0" fontId="9" fillId="0" borderId="78" xfId="137" quotePrefix="1" applyFont="1" applyBorder="1" applyAlignment="1">
      <alignment horizontal="center"/>
    </xf>
    <xf numFmtId="0" fontId="9" fillId="0" borderId="79" xfId="137" quotePrefix="1" applyFont="1" applyBorder="1" applyAlignment="1">
      <alignment horizontal="center"/>
    </xf>
    <xf numFmtId="0" fontId="50" fillId="0" borderId="27" xfId="137" applyFont="1" applyBorder="1" applyAlignment="1">
      <alignment horizontal="left" wrapText="1"/>
    </xf>
    <xf numFmtId="0" fontId="50" fillId="0" borderId="0" xfId="137" applyFont="1" applyAlignment="1">
      <alignment horizontal="left" wrapText="1"/>
    </xf>
    <xf numFmtId="0" fontId="50" fillId="0" borderId="28" xfId="137" applyFont="1" applyBorder="1" applyAlignment="1">
      <alignment horizontal="left" wrapText="1"/>
    </xf>
    <xf numFmtId="0" fontId="12" fillId="0" borderId="0" xfId="137" applyFont="1" applyAlignment="1">
      <alignment horizontal="left" wrapText="1"/>
    </xf>
    <xf numFmtId="0" fontId="12" fillId="0" borderId="28" xfId="137" applyFont="1" applyBorder="1" applyAlignment="1">
      <alignment horizontal="left" wrapText="1"/>
    </xf>
    <xf numFmtId="0" fontId="13" fillId="0" borderId="23" xfId="39" applyFont="1" applyBorder="1" applyAlignment="1">
      <alignment horizontal="left" vertical="center"/>
    </xf>
    <xf numFmtId="0" fontId="13" fillId="0" borderId="20" xfId="39" applyFont="1" applyBorder="1" applyAlignment="1">
      <alignment horizontal="left" vertical="center"/>
    </xf>
    <xf numFmtId="0" fontId="13" fillId="0" borderId="19" xfId="39" applyFont="1" applyBorder="1" applyAlignment="1">
      <alignment horizontal="left" vertical="center"/>
    </xf>
    <xf numFmtId="0" fontId="26" fillId="0" borderId="13" xfId="48" quotePrefix="1" applyFont="1" applyBorder="1" applyAlignment="1">
      <alignment horizontal="center"/>
    </xf>
    <xf numFmtId="0" fontId="26" fillId="0" borderId="14" xfId="48" quotePrefix="1" applyFont="1" applyBorder="1" applyAlignment="1">
      <alignment horizontal="center"/>
    </xf>
    <xf numFmtId="0" fontId="26" fillId="0" borderId="15" xfId="48" quotePrefix="1" applyFont="1" applyBorder="1" applyAlignment="1">
      <alignment horizontal="center"/>
    </xf>
    <xf numFmtId="0" fontId="26" fillId="0" borderId="12" xfId="39" applyFont="1" applyBorder="1" applyAlignment="1">
      <alignment horizontal="center" vertical="center"/>
    </xf>
    <xf numFmtId="0" fontId="26" fillId="0" borderId="16" xfId="39" applyFont="1" applyBorder="1" applyAlignment="1">
      <alignment horizontal="center" vertical="center"/>
    </xf>
    <xf numFmtId="0" fontId="26" fillId="0" borderId="20" xfId="48" applyFont="1" applyBorder="1" applyAlignment="1">
      <alignment horizontal="center"/>
    </xf>
    <xf numFmtId="0" fontId="26" fillId="0" borderId="19" xfId="48" applyFont="1" applyBorder="1" applyAlignment="1">
      <alignment horizontal="center"/>
    </xf>
    <xf numFmtId="0" fontId="13" fillId="0" borderId="0" xfId="48" applyFont="1" applyAlignment="1">
      <alignment horizontal="left" wrapText="1"/>
    </xf>
    <xf numFmtId="0" fontId="13" fillId="0" borderId="28" xfId="48" applyFont="1" applyBorder="1" applyAlignment="1">
      <alignment horizontal="left" wrapText="1"/>
    </xf>
    <xf numFmtId="0" fontId="13" fillId="0" borderId="0" xfId="48" quotePrefix="1" applyFont="1" applyAlignment="1">
      <alignment horizontal="right"/>
    </xf>
    <xf numFmtId="0" fontId="13" fillId="0" borderId="0" xfId="39" applyFont="1" applyAlignment="1">
      <alignment horizontal="right"/>
    </xf>
    <xf numFmtId="0" fontId="13" fillId="0" borderId="20" xfId="39" applyFont="1" applyBorder="1" applyAlignment="1">
      <alignment horizontal="right"/>
    </xf>
    <xf numFmtId="0" fontId="26" fillId="0" borderId="21" xfId="48" applyFont="1" applyBorder="1" applyAlignment="1">
      <alignment horizontal="center"/>
    </xf>
    <xf numFmtId="0" fontId="26" fillId="0" borderId="24" xfId="48" applyFont="1" applyBorder="1" applyAlignment="1">
      <alignment horizontal="center"/>
    </xf>
    <xf numFmtId="0" fontId="26" fillId="0" borderId="23" xfId="48" applyFont="1" applyBorder="1" applyAlignment="1">
      <alignment horizontal="center"/>
    </xf>
    <xf numFmtId="0" fontId="26" fillId="0" borderId="12" xfId="48" applyFont="1" applyBorder="1" applyAlignment="1">
      <alignment horizontal="left" vertical="center"/>
    </xf>
    <xf numFmtId="0" fontId="26" fillId="0" borderId="16" xfId="48" applyFont="1" applyBorder="1" applyAlignment="1">
      <alignment horizontal="left" vertical="center"/>
    </xf>
    <xf numFmtId="0" fontId="26" fillId="0" borderId="24" xfId="48" applyFont="1" applyBorder="1" applyAlignment="1">
      <alignment horizontal="left" vertical="center"/>
    </xf>
    <xf numFmtId="0" fontId="26" fillId="0" borderId="23" xfId="48" applyFont="1" applyBorder="1" applyAlignment="1">
      <alignment horizontal="left" vertical="center"/>
    </xf>
    <xf numFmtId="0" fontId="26" fillId="0" borderId="20" xfId="48" applyFont="1" applyBorder="1" applyAlignment="1">
      <alignment horizontal="left" vertical="center"/>
    </xf>
    <xf numFmtId="0" fontId="26" fillId="0" borderId="19" xfId="48" applyFont="1" applyBorder="1" applyAlignment="1">
      <alignment horizontal="left" vertical="center"/>
    </xf>
    <xf numFmtId="0" fontId="13" fillId="0" borderId="24" xfId="48" applyFont="1" applyBorder="1" applyAlignment="1">
      <alignment horizontal="center"/>
    </xf>
    <xf numFmtId="0" fontId="12" fillId="0" borderId="0" xfId="138" quotePrefix="1" applyFont="1" applyAlignment="1">
      <alignment horizontal="right"/>
    </xf>
    <xf numFmtId="0" fontId="26" fillId="0" borderId="24" xfId="138" applyFont="1" applyBorder="1" applyAlignment="1">
      <alignment horizontal="left" vertical="center"/>
    </xf>
    <xf numFmtId="0" fontId="26" fillId="0" borderId="23" xfId="138" applyFont="1" applyBorder="1" applyAlignment="1">
      <alignment horizontal="left" vertical="center"/>
    </xf>
    <xf numFmtId="0" fontId="26" fillId="0" borderId="20" xfId="138" applyFont="1" applyBorder="1" applyAlignment="1">
      <alignment horizontal="left" vertical="center"/>
    </xf>
    <xf numFmtId="0" fontId="26" fillId="0" borderId="19" xfId="138" applyFont="1" applyBorder="1" applyAlignment="1">
      <alignment horizontal="left" vertical="center"/>
    </xf>
    <xf numFmtId="3" fontId="50" fillId="0" borderId="12" xfId="138" quotePrefix="1" applyNumberFormat="1" applyFont="1" applyBorder="1" applyAlignment="1">
      <alignment horizontal="center" vertical="center"/>
    </xf>
    <xf numFmtId="3" fontId="50" fillId="0" borderId="16" xfId="138" quotePrefix="1" applyNumberFormat="1" applyFont="1" applyBorder="1" applyAlignment="1">
      <alignment horizontal="center" vertical="center"/>
    </xf>
    <xf numFmtId="0" fontId="50" fillId="0" borderId="77" xfId="138" quotePrefix="1" applyFont="1" applyBorder="1" applyAlignment="1">
      <alignment horizontal="center"/>
    </xf>
    <xf numFmtId="0" fontId="50" fillId="0" borderId="78" xfId="138" quotePrefix="1" applyFont="1" applyBorder="1" applyAlignment="1">
      <alignment horizontal="center"/>
    </xf>
    <xf numFmtId="0" fontId="13" fillId="0" borderId="24" xfId="48" applyFont="1" applyBorder="1" applyAlignment="1">
      <alignment horizontal="left"/>
    </xf>
    <xf numFmtId="3" fontId="12" fillId="0" borderId="0" xfId="138" quotePrefix="1" applyNumberFormat="1" applyFont="1" applyAlignment="1">
      <alignment horizontal="right"/>
    </xf>
    <xf numFmtId="3" fontId="12" fillId="0" borderId="0" xfId="39" applyNumberFormat="1" applyFont="1" applyAlignment="1">
      <alignment horizontal="right"/>
    </xf>
    <xf numFmtId="0" fontId="77" fillId="0" borderId="24" xfId="138" applyFont="1" applyBorder="1" applyAlignment="1">
      <alignment horizontal="left" vertical="center"/>
    </xf>
    <xf numFmtId="0" fontId="77" fillId="0" borderId="23" xfId="138" applyFont="1" applyBorder="1" applyAlignment="1">
      <alignment horizontal="left" vertical="center"/>
    </xf>
    <xf numFmtId="0" fontId="77" fillId="0" borderId="20" xfId="138" applyFont="1" applyBorder="1" applyAlignment="1">
      <alignment horizontal="left" vertical="center"/>
    </xf>
    <xf numFmtId="0" fontId="77" fillId="0" borderId="19" xfId="138" applyFont="1" applyBorder="1" applyAlignment="1">
      <alignment horizontal="left" vertical="center"/>
    </xf>
    <xf numFmtId="0" fontId="26" fillId="0" borderId="1" xfId="50" applyFont="1" applyBorder="1" applyAlignment="1">
      <alignment horizontal="center" vertical="center"/>
    </xf>
    <xf numFmtId="0" fontId="13" fillId="0" borderId="0" xfId="50" applyFont="1" applyAlignment="1">
      <alignment horizontal="left" vertical="center" wrapText="1"/>
    </xf>
    <xf numFmtId="0" fontId="26" fillId="0" borderId="3" xfId="50" applyFont="1" applyBorder="1" applyAlignment="1">
      <alignment horizontal="center" vertical="center"/>
    </xf>
    <xf numFmtId="0" fontId="12" fillId="0" borderId="0" xfId="13" applyFont="1" applyAlignment="1">
      <alignment horizontal="left" vertical="center" wrapText="1"/>
    </xf>
    <xf numFmtId="0" fontId="108" fillId="2" borderId="0" xfId="53" applyFont="1" applyFill="1" applyAlignment="1">
      <alignment horizontal="center" vertical="center"/>
    </xf>
    <xf numFmtId="17" fontId="88" fillId="2" borderId="11" xfId="53" quotePrefix="1" applyNumberFormat="1" applyFont="1" applyFill="1" applyBorder="1" applyAlignment="1">
      <alignment horizontal="center" vertical="center"/>
    </xf>
    <xf numFmtId="0" fontId="88" fillId="2" borderId="11" xfId="53" applyFont="1" applyFill="1" applyBorder="1" applyAlignment="1">
      <alignment horizontal="center" vertical="center"/>
    </xf>
    <xf numFmtId="0" fontId="88" fillId="2" borderId="1" xfId="53" applyFont="1" applyFill="1" applyBorder="1" applyAlignment="1">
      <alignment horizontal="center" vertical="center"/>
    </xf>
    <xf numFmtId="0" fontId="88" fillId="2" borderId="5" xfId="53" applyFont="1" applyFill="1" applyBorder="1" applyAlignment="1">
      <alignment vertical="center"/>
    </xf>
    <xf numFmtId="0" fontId="88" fillId="2" borderId="2" xfId="53" applyFont="1" applyFill="1" applyBorder="1" applyAlignment="1">
      <alignment horizontal="center" vertical="center"/>
    </xf>
    <xf numFmtId="0" fontId="88" fillId="2" borderId="0" xfId="53" applyFont="1" applyFill="1" applyAlignment="1">
      <alignment vertical="center"/>
    </xf>
    <xf numFmtId="0" fontId="29" fillId="0" borderId="0" xfId="58" applyFont="1" applyAlignment="1">
      <alignment horizontal="left" vertical="center" wrapText="1"/>
    </xf>
    <xf numFmtId="0" fontId="26" fillId="0" borderId="0" xfId="13" applyFont="1" applyAlignment="1">
      <alignment horizontal="left" wrapText="1"/>
    </xf>
    <xf numFmtId="0" fontId="88" fillId="0" borderId="0" xfId="50" applyFont="1" applyAlignment="1">
      <alignment horizontal="left" wrapText="1"/>
    </xf>
    <xf numFmtId="0" fontId="48" fillId="0" borderId="0" xfId="50" applyFont="1" applyAlignment="1">
      <alignment horizontal="left" vertical="top" wrapText="1"/>
    </xf>
    <xf numFmtId="0" fontId="50" fillId="0" borderId="4" xfId="50" applyFont="1" applyBorder="1" applyAlignment="1">
      <alignment wrapText="1"/>
    </xf>
    <xf numFmtId="0" fontId="77" fillId="0" borderId="4" xfId="60" applyFont="1" applyBorder="1" applyAlignment="1">
      <alignment wrapText="1"/>
    </xf>
    <xf numFmtId="0" fontId="48" fillId="0" borderId="0" xfId="60" applyFont="1" applyAlignment="1">
      <alignment horizontal="left" vertical="top" wrapText="1"/>
    </xf>
    <xf numFmtId="0" fontId="9" fillId="0" borderId="0" xfId="62" quotePrefix="1" applyFont="1" applyAlignment="1">
      <alignment horizontal="left" vertical="center" wrapText="1"/>
    </xf>
    <xf numFmtId="0" fontId="9" fillId="0" borderId="0" xfId="62" quotePrefix="1" applyFont="1" applyAlignment="1">
      <alignment horizontal="left" vertical="center"/>
    </xf>
    <xf numFmtId="0" fontId="13" fillId="0" borderId="41" xfId="62" applyFont="1" applyBorder="1" applyAlignment="1">
      <alignment horizontal="center"/>
    </xf>
    <xf numFmtId="0" fontId="13" fillId="0" borderId="5" xfId="62" applyFont="1" applyBorder="1" applyAlignment="1">
      <alignment horizontal="left" wrapText="1"/>
    </xf>
    <xf numFmtId="186" fontId="122" fillId="0" borderId="5" xfId="62" applyNumberFormat="1" applyFont="1" applyBorder="1"/>
    <xf numFmtId="0" fontId="13" fillId="0" borderId="5" xfId="51" applyBorder="1"/>
    <xf numFmtId="0" fontId="9" fillId="0" borderId="0" xfId="13" applyFont="1" applyAlignment="1">
      <alignment horizontal="left" wrapText="1"/>
    </xf>
    <xf numFmtId="0" fontId="126" fillId="0" borderId="0" xfId="65" applyFont="1" applyAlignment="1">
      <alignment horizontal="left" vertical="top" wrapText="1"/>
    </xf>
    <xf numFmtId="0" fontId="128" fillId="0" borderId="0" xfId="65" applyFont="1" applyAlignment="1">
      <alignment horizontal="left" vertical="top" wrapText="1"/>
    </xf>
    <xf numFmtId="0" fontId="126" fillId="0" borderId="0" xfId="65" applyFont="1" applyAlignment="1">
      <alignment horizontal="left" wrapText="1"/>
    </xf>
    <xf numFmtId="0" fontId="128" fillId="0" borderId="0" xfId="65" applyFont="1" applyAlignment="1">
      <alignment horizontal="left" wrapText="1"/>
    </xf>
    <xf numFmtId="0" fontId="34" fillId="0" borderId="0" xfId="69" applyFont="1" applyAlignment="1">
      <alignment horizontal="left" vertical="center" wrapText="1"/>
    </xf>
    <xf numFmtId="0" fontId="6" fillId="0" borderId="0" xfId="68" applyFont="1" applyAlignment="1">
      <alignment horizontal="left" vertical="center" wrapText="1"/>
    </xf>
    <xf numFmtId="0" fontId="13" fillId="0" borderId="2" xfId="50" applyFont="1" applyBorder="1" applyAlignment="1">
      <alignment horizontal="left" wrapText="1"/>
    </xf>
    <xf numFmtId="0" fontId="13" fillId="0" borderId="0" xfId="50" applyFont="1" applyAlignment="1">
      <alignment horizontal="left" wrapText="1"/>
    </xf>
    <xf numFmtId="0" fontId="6" fillId="0" borderId="0" xfId="54" applyFont="1" applyAlignment="1">
      <alignment horizontal="center" vertical="center"/>
    </xf>
    <xf numFmtId="0" fontId="15" fillId="0" borderId="0" xfId="54" applyFont="1" applyAlignment="1">
      <alignment horizontal="right" vertical="center"/>
    </xf>
    <xf numFmtId="0" fontId="13" fillId="0" borderId="0" xfId="54" applyFont="1" applyAlignment="1">
      <alignment horizontal="left" vertical="center" wrapText="1"/>
    </xf>
    <xf numFmtId="0" fontId="13" fillId="0" borderId="0" xfId="54" applyFont="1" applyAlignment="1">
      <alignment horizontal="left" wrapText="1"/>
    </xf>
    <xf numFmtId="165" fontId="13" fillId="0" borderId="26" xfId="54" applyNumberFormat="1" applyFont="1" applyBorder="1" applyAlignment="1">
      <alignment horizontal="right" vertical="center"/>
    </xf>
    <xf numFmtId="165" fontId="13" fillId="0" borderId="16" xfId="54" applyNumberFormat="1" applyFont="1" applyBorder="1" applyAlignment="1">
      <alignment horizontal="right" vertical="center"/>
    </xf>
    <xf numFmtId="0" fontId="15" fillId="0" borderId="0" xfId="72" applyFont="1" applyAlignment="1">
      <alignment horizontal="left" vertical="top" wrapText="1"/>
    </xf>
    <xf numFmtId="202" fontId="26" fillId="0" borderId="0" xfId="54" applyNumberFormat="1" applyFont="1" applyAlignment="1">
      <alignment horizontal="left" shrinkToFit="1"/>
    </xf>
    <xf numFmtId="0" fontId="9" fillId="0" borderId="8" xfId="45" applyFont="1" applyBorder="1" applyAlignment="1">
      <alignment horizontal="left" vertical="center" wrapText="1"/>
    </xf>
    <xf numFmtId="0" fontId="9" fillId="0" borderId="41" xfId="45" applyFont="1" applyBorder="1" applyAlignment="1">
      <alignment horizontal="left" vertical="center" wrapText="1"/>
    </xf>
    <xf numFmtId="0" fontId="9" fillId="0" borderId="9" xfId="45" applyFont="1" applyBorder="1" applyAlignment="1">
      <alignment horizontal="left" vertical="center"/>
    </xf>
    <xf numFmtId="0" fontId="9" fillId="0" borderId="56" xfId="45" applyFont="1" applyBorder="1" applyAlignment="1">
      <alignment horizontal="left" vertical="center"/>
    </xf>
    <xf numFmtId="0" fontId="9" fillId="0" borderId="7" xfId="45" applyFont="1" applyBorder="1" applyAlignment="1">
      <alignment horizontal="center" vertical="center"/>
    </xf>
    <xf numFmtId="0" fontId="9" fillId="0" borderId="57" xfId="45" applyFont="1" applyBorder="1" applyAlignment="1">
      <alignment vertical="center"/>
    </xf>
    <xf numFmtId="0" fontId="9" fillId="0" borderId="6" xfId="45" applyFont="1" applyBorder="1" applyAlignment="1">
      <alignment vertical="center"/>
    </xf>
    <xf numFmtId="0" fontId="9" fillId="0" borderId="58" xfId="45" applyFont="1" applyBorder="1" applyAlignment="1">
      <alignment vertical="center"/>
    </xf>
    <xf numFmtId="0" fontId="9" fillId="0" borderId="1" xfId="45" applyFont="1" applyBorder="1" applyAlignment="1">
      <alignment horizontal="center" vertical="center" wrapText="1"/>
    </xf>
    <xf numFmtId="0" fontId="9" fillId="0" borderId="3" xfId="45" applyFont="1" applyBorder="1" applyAlignment="1">
      <alignment horizontal="center" vertical="center" wrapText="1"/>
    </xf>
    <xf numFmtId="0" fontId="9" fillId="0" borderId="9" xfId="45" applyFont="1" applyBorder="1" applyAlignment="1">
      <alignment horizontal="center" vertical="center"/>
    </xf>
    <xf numFmtId="0" fontId="9" fillId="0" borderId="10" xfId="45" applyFont="1" applyBorder="1" applyAlignment="1">
      <alignment horizontal="center" vertical="center"/>
    </xf>
    <xf numFmtId="0" fontId="9" fillId="0" borderId="56" xfId="45" applyFont="1" applyBorder="1" applyAlignment="1">
      <alignment horizontal="center" vertical="center"/>
    </xf>
    <xf numFmtId="0" fontId="9" fillId="0" borderId="8" xfId="45" applyFont="1" applyBorder="1" applyAlignment="1">
      <alignment vertical="center"/>
    </xf>
    <xf numFmtId="0" fontId="9" fillId="0" borderId="0" xfId="45" applyFont="1" applyAlignment="1">
      <alignment vertical="center"/>
    </xf>
    <xf numFmtId="0" fontId="9" fillId="0" borderId="0" xfId="45" applyFont="1" applyAlignment="1">
      <alignment horizontal="left" vertical="center" wrapText="1"/>
    </xf>
    <xf numFmtId="0" fontId="9" fillId="0" borderId="6" xfId="45" applyFont="1" applyBorder="1" applyAlignment="1">
      <alignment horizontal="left" vertical="center" wrapText="1"/>
    </xf>
    <xf numFmtId="0" fontId="9" fillId="0" borderId="4" xfId="45" applyFont="1" applyBorder="1" applyAlignment="1">
      <alignment horizontal="left" vertical="center" wrapText="1"/>
    </xf>
    <xf numFmtId="0" fontId="6" fillId="0" borderId="0" xfId="45" applyFont="1" applyAlignment="1">
      <alignment horizontal="center" vertical="center"/>
    </xf>
    <xf numFmtId="0" fontId="9" fillId="0" borderId="57" xfId="45" applyFont="1" applyBorder="1" applyAlignment="1">
      <alignment horizontal="center" vertical="center"/>
    </xf>
    <xf numFmtId="0" fontId="9" fillId="0" borderId="6" xfId="45" applyFont="1" applyBorder="1" applyAlignment="1">
      <alignment horizontal="center" vertical="center"/>
    </xf>
    <xf numFmtId="0" fontId="9" fillId="0" borderId="58" xfId="45" applyFont="1" applyBorder="1" applyAlignment="1">
      <alignment horizontal="center" vertical="center"/>
    </xf>
    <xf numFmtId="0" fontId="9" fillId="0" borderId="1" xfId="45" applyFont="1" applyBorder="1" applyAlignment="1">
      <alignment horizontal="center" vertical="center"/>
    </xf>
    <xf numFmtId="0" fontId="9" fillId="0" borderId="5" xfId="45" applyFont="1" applyBorder="1" applyAlignment="1">
      <alignment horizontal="center" vertical="center"/>
    </xf>
    <xf numFmtId="0" fontId="9" fillId="0" borderId="3" xfId="45" applyFont="1" applyBorder="1" applyAlignment="1">
      <alignment horizontal="center" vertical="center"/>
    </xf>
    <xf numFmtId="0" fontId="9" fillId="0" borderId="5" xfId="45" applyFont="1" applyBorder="1" applyAlignment="1">
      <alignment horizontal="center" vertical="center" wrapText="1"/>
    </xf>
    <xf numFmtId="0" fontId="9" fillId="0" borderId="1" xfId="45" quotePrefix="1" applyFont="1" applyBorder="1" applyAlignment="1">
      <alignment horizontal="center" vertical="center" wrapText="1"/>
    </xf>
    <xf numFmtId="0" fontId="9" fillId="0" borderId="3" xfId="45" quotePrefix="1" applyFont="1" applyBorder="1" applyAlignment="1">
      <alignment horizontal="center" vertical="center" wrapText="1"/>
    </xf>
    <xf numFmtId="0" fontId="10" fillId="0" borderId="3" xfId="45" applyFont="1" applyBorder="1" applyAlignment="1">
      <alignment horizontal="center" vertical="center"/>
    </xf>
    <xf numFmtId="0" fontId="10" fillId="0" borderId="6" xfId="45" applyFont="1" applyBorder="1" applyAlignment="1">
      <alignment horizontal="center" vertical="center"/>
    </xf>
    <xf numFmtId="0" fontId="10" fillId="0" borderId="9" xfId="73" applyFont="1" applyBorder="1" applyAlignment="1">
      <alignment horizontal="center" vertical="center"/>
    </xf>
    <xf numFmtId="0" fontId="10" fillId="0" borderId="10" xfId="73" applyFont="1" applyBorder="1" applyAlignment="1">
      <alignment horizontal="center" vertical="center"/>
    </xf>
    <xf numFmtId="0" fontId="10" fillId="0" borderId="56" xfId="73" applyFont="1" applyBorder="1" applyAlignment="1">
      <alignment horizontal="center" vertical="center"/>
    </xf>
    <xf numFmtId="0" fontId="6" fillId="0" borderId="0" xfId="45" applyFont="1" applyAlignment="1">
      <alignment horizontal="left" vertical="center" wrapText="1"/>
    </xf>
    <xf numFmtId="0" fontId="9" fillId="0" borderId="7" xfId="76" applyFont="1" applyBorder="1" applyAlignment="1">
      <alignment horizontal="center" vertical="center"/>
    </xf>
    <xf numFmtId="0" fontId="10" fillId="0" borderId="6" xfId="76" applyFont="1" applyBorder="1" applyAlignment="1">
      <alignment vertical="center"/>
    </xf>
    <xf numFmtId="0" fontId="9" fillId="0" borderId="1" xfId="76" applyFont="1" applyBorder="1" applyAlignment="1">
      <alignment horizontal="center" vertical="center"/>
    </xf>
    <xf numFmtId="0" fontId="9" fillId="0" borderId="3" xfId="76" applyFont="1" applyBorder="1" applyAlignment="1">
      <alignment vertical="center"/>
    </xf>
    <xf numFmtId="0" fontId="9" fillId="0" borderId="11" xfId="45" applyFont="1" applyBorder="1" applyAlignment="1">
      <alignment horizontal="center" vertical="center"/>
    </xf>
    <xf numFmtId="0" fontId="13" fillId="0" borderId="11" xfId="45" applyBorder="1" applyAlignment="1">
      <alignment horizontal="center" vertical="center"/>
    </xf>
    <xf numFmtId="0" fontId="6" fillId="0" borderId="0" xfId="45" applyFont="1" applyAlignment="1">
      <alignment horizontal="left" vertical="center"/>
    </xf>
    <xf numFmtId="0" fontId="13" fillId="0" borderId="10" xfId="82" applyFont="1" applyBorder="1" applyAlignment="1">
      <alignment horizontal="center"/>
    </xf>
    <xf numFmtId="0" fontId="13" fillId="0" borderId="56" xfId="82" applyFont="1" applyBorder="1" applyAlignment="1">
      <alignment horizontal="center"/>
    </xf>
    <xf numFmtId="254" fontId="9" fillId="0" borderId="9" xfId="82" applyNumberFormat="1" applyFont="1" applyBorder="1" applyAlignment="1">
      <alignment horizontal="left"/>
    </xf>
    <xf numFmtId="254" fontId="9" fillId="0" borderId="10" xfId="82" applyNumberFormat="1" applyFont="1" applyBorder="1" applyAlignment="1">
      <alignment horizontal="left"/>
    </xf>
    <xf numFmtId="254" fontId="9" fillId="0" borderId="56" xfId="82" applyNumberFormat="1" applyFont="1" applyBorder="1" applyAlignment="1">
      <alignment horizontal="left"/>
    </xf>
    <xf numFmtId="254" fontId="26" fillId="0" borderId="10" xfId="82" applyNumberFormat="1" applyFont="1" applyBorder="1" applyAlignment="1">
      <alignment horizontal="left"/>
    </xf>
    <xf numFmtId="0" fontId="13" fillId="0" borderId="1" xfId="82" applyFont="1" applyBorder="1" applyAlignment="1">
      <alignment horizontal="center" vertical="center" wrapText="1"/>
    </xf>
    <xf numFmtId="0" fontId="13" fillId="0" borderId="3" xfId="82" applyFont="1" applyBorder="1" applyAlignment="1">
      <alignment horizontal="center" vertical="center" wrapText="1"/>
    </xf>
    <xf numFmtId="0" fontId="13" fillId="0" borderId="9" xfId="82" applyFont="1" applyBorder="1" applyAlignment="1">
      <alignment horizontal="center"/>
    </xf>
    <xf numFmtId="0" fontId="10" fillId="0" borderId="9" xfId="85" applyFont="1" applyBorder="1" applyAlignment="1">
      <alignment horizontal="left" vertical="center" wrapText="1"/>
    </xf>
    <xf numFmtId="0" fontId="10" fillId="0" borderId="10" xfId="85" applyFont="1" applyBorder="1" applyAlignment="1">
      <alignment horizontal="left" vertical="center" wrapText="1"/>
    </xf>
    <xf numFmtId="0" fontId="10" fillId="0" borderId="56" xfId="85" applyFont="1" applyBorder="1" applyAlignment="1">
      <alignment horizontal="left" vertical="center" wrapText="1"/>
    </xf>
    <xf numFmtId="0" fontId="10" fillId="0" borderId="9" xfId="85" applyFont="1" applyBorder="1" applyAlignment="1">
      <alignment horizontal="center" vertical="center"/>
    </xf>
    <xf numFmtId="0" fontId="10" fillId="0" borderId="10" xfId="85" applyFont="1" applyBorder="1" applyAlignment="1">
      <alignment horizontal="center" vertical="center"/>
    </xf>
    <xf numFmtId="0" fontId="10" fillId="0" borderId="56" xfId="85" applyFont="1" applyBorder="1" applyAlignment="1">
      <alignment horizontal="center" vertical="center"/>
    </xf>
    <xf numFmtId="0" fontId="131" fillId="0" borderId="0" xfId="6" applyFont="1" applyFill="1" applyAlignment="1">
      <alignment horizontal="left"/>
    </xf>
    <xf numFmtId="0" fontId="9" fillId="0" borderId="7" xfId="85" applyFont="1" applyBorder="1" applyAlignment="1">
      <alignment horizontal="center" vertical="center"/>
    </xf>
    <xf numFmtId="0" fontId="9" fillId="0" borderId="2" xfId="85" applyFont="1" applyBorder="1" applyAlignment="1">
      <alignment horizontal="center" vertical="center"/>
    </xf>
    <xf numFmtId="0" fontId="9" fillId="0" borderId="57" xfId="85" applyFont="1" applyBorder="1" applyAlignment="1">
      <alignment horizontal="center" vertical="center"/>
    </xf>
    <xf numFmtId="0" fontId="9" fillId="0" borderId="6" xfId="85" applyFont="1" applyBorder="1" applyAlignment="1">
      <alignment horizontal="center" vertical="center"/>
    </xf>
    <xf numFmtId="0" fontId="9" fillId="0" borderId="4" xfId="85" applyFont="1" applyBorder="1" applyAlignment="1">
      <alignment horizontal="center" vertical="center"/>
    </xf>
    <xf numFmtId="0" fontId="9" fillId="0" borderId="58" xfId="85" applyFont="1" applyBorder="1" applyAlignment="1">
      <alignment horizontal="center" vertical="center"/>
    </xf>
    <xf numFmtId="0" fontId="10" fillId="0" borderId="11" xfId="85" applyFont="1" applyBorder="1" applyAlignment="1">
      <alignment horizontal="center" vertical="center"/>
    </xf>
    <xf numFmtId="0" fontId="10" fillId="0" borderId="1" xfId="85" applyFont="1" applyBorder="1" applyAlignment="1">
      <alignment horizontal="center" vertical="center" wrapText="1"/>
    </xf>
    <xf numFmtId="0" fontId="10" fillId="0" borderId="3" xfId="85" applyFont="1" applyBorder="1" applyAlignment="1">
      <alignment horizontal="center" vertical="center" wrapText="1"/>
    </xf>
    <xf numFmtId="0" fontId="9" fillId="0" borderId="9" xfId="85" applyFont="1" applyBorder="1" applyAlignment="1">
      <alignment horizontal="left" vertical="center" wrapText="1"/>
    </xf>
    <xf numFmtId="0" fontId="9" fillId="0" borderId="10" xfId="85" applyFont="1" applyBorder="1" applyAlignment="1">
      <alignment horizontal="left" vertical="center" wrapText="1"/>
    </xf>
    <xf numFmtId="0" fontId="9" fillId="0" borderId="56" xfId="85" applyFont="1" applyBorder="1" applyAlignment="1">
      <alignment horizontal="left" vertical="center" wrapText="1"/>
    </xf>
    <xf numFmtId="0" fontId="26" fillId="0" borderId="10" xfId="85" applyFont="1" applyBorder="1" applyAlignment="1">
      <alignment horizontal="left" vertical="center" wrapText="1"/>
    </xf>
    <xf numFmtId="0" fontId="9" fillId="0" borderId="9" xfId="85" applyFont="1" applyBorder="1" applyAlignment="1">
      <alignment horizontal="left" vertical="center"/>
    </xf>
    <xf numFmtId="0" fontId="9" fillId="0" borderId="10" xfId="85" applyFont="1" applyBorder="1" applyAlignment="1">
      <alignment horizontal="left" vertical="center"/>
    </xf>
    <xf numFmtId="0" fontId="9" fillId="0" borderId="56" xfId="85" applyFont="1" applyBorder="1" applyAlignment="1">
      <alignment horizontal="left" vertical="center"/>
    </xf>
    <xf numFmtId="0" fontId="13" fillId="0" borderId="103" xfId="13" applyFont="1" applyBorder="1" applyAlignment="1">
      <alignment horizontal="center" vertical="center"/>
    </xf>
    <xf numFmtId="0" fontId="13" fillId="0" borderId="107" xfId="13" applyFont="1" applyBorder="1" applyAlignment="1">
      <alignment horizontal="center" vertical="center"/>
    </xf>
    <xf numFmtId="0" fontId="13" fillId="0" borderId="104" xfId="13" applyFont="1" applyBorder="1" applyAlignment="1">
      <alignment horizontal="center" vertical="center"/>
    </xf>
    <xf numFmtId="0" fontId="13" fillId="0" borderId="105" xfId="13" applyFont="1" applyBorder="1" applyAlignment="1">
      <alignment horizontal="center" vertical="center"/>
    </xf>
    <xf numFmtId="0" fontId="13" fillId="0" borderId="106" xfId="13" applyFont="1" applyBorder="1" applyAlignment="1">
      <alignment horizontal="center" vertical="center"/>
    </xf>
    <xf numFmtId="0" fontId="13" fillId="0" borderId="108" xfId="13" applyFont="1" applyBorder="1" applyAlignment="1">
      <alignment horizontal="center" vertical="center"/>
    </xf>
    <xf numFmtId="0" fontId="13" fillId="0" borderId="109" xfId="13" applyFont="1" applyBorder="1" applyAlignment="1">
      <alignment horizontal="center" vertical="center"/>
    </xf>
    <xf numFmtId="0" fontId="13" fillId="0" borderId="110" xfId="13" applyFont="1" applyBorder="1" applyAlignment="1">
      <alignment horizontal="center" vertical="center"/>
    </xf>
    <xf numFmtId="0" fontId="13" fillId="0" borderId="111" xfId="13" applyFont="1" applyBorder="1" applyAlignment="1">
      <alignment horizontal="center" vertical="center"/>
    </xf>
    <xf numFmtId="0" fontId="13" fillId="0" borderId="112" xfId="13" applyFont="1" applyBorder="1" applyAlignment="1">
      <alignment horizontal="center" vertical="center"/>
    </xf>
    <xf numFmtId="0" fontId="9" fillId="0" borderId="1" xfId="87" applyFont="1" applyBorder="1" applyAlignment="1">
      <alignment horizontal="center" vertical="center" wrapText="1"/>
    </xf>
    <xf numFmtId="0" fontId="9" fillId="0" borderId="5" xfId="87" applyFont="1" applyBorder="1" applyAlignment="1">
      <alignment horizontal="center" vertical="center" wrapText="1"/>
    </xf>
    <xf numFmtId="0" fontId="9" fillId="0" borderId="3" xfId="87" applyFont="1" applyBorder="1" applyAlignment="1">
      <alignment horizontal="center" vertical="center" wrapText="1"/>
    </xf>
    <xf numFmtId="0" fontId="9" fillId="0" borderId="11" xfId="87" applyFont="1" applyBorder="1" applyAlignment="1">
      <alignment horizontal="center" vertical="center"/>
    </xf>
    <xf numFmtId="0" fontId="9" fillId="0" borderId="11" xfId="87" applyFont="1" applyBorder="1" applyAlignment="1">
      <alignment horizontal="center" vertical="center" wrapText="1"/>
    </xf>
    <xf numFmtId="0" fontId="9" fillId="0" borderId="1" xfId="89" applyFont="1" applyBorder="1" applyAlignment="1">
      <alignment horizontal="center" vertical="center" wrapText="1"/>
    </xf>
    <xf numFmtId="0" fontId="9" fillId="0" borderId="5" xfId="89" applyFont="1" applyBorder="1" applyAlignment="1">
      <alignment horizontal="center" vertical="center" wrapText="1"/>
    </xf>
    <xf numFmtId="0" fontId="9" fillId="0" borderId="3" xfId="89" applyFont="1" applyBorder="1" applyAlignment="1">
      <alignment horizontal="center" vertical="center" wrapText="1"/>
    </xf>
    <xf numFmtId="0" fontId="9" fillId="0" borderId="9" xfId="89" applyFont="1" applyBorder="1" applyAlignment="1">
      <alignment horizontal="center" vertical="center"/>
    </xf>
    <xf numFmtId="0" fontId="9" fillId="0" borderId="10" xfId="89" applyFont="1" applyBorder="1" applyAlignment="1">
      <alignment horizontal="center" vertical="center"/>
    </xf>
    <xf numFmtId="0" fontId="9" fillId="0" borderId="56" xfId="89" applyFont="1" applyBorder="1" applyAlignment="1">
      <alignment horizontal="center" vertical="center"/>
    </xf>
    <xf numFmtId="0" fontId="9" fillId="0" borderId="56" xfId="89" applyFont="1" applyBorder="1" applyAlignment="1">
      <alignment horizontal="center" vertical="center" wrapText="1"/>
    </xf>
    <xf numFmtId="0" fontId="9" fillId="0" borderId="11" xfId="89" applyFont="1" applyBorder="1" applyAlignment="1">
      <alignment horizontal="center" vertical="center" wrapText="1"/>
    </xf>
    <xf numFmtId="0" fontId="9" fillId="0" borderId="11" xfId="89" applyFont="1" applyBorder="1" applyAlignment="1">
      <alignment horizontal="center" vertical="center"/>
    </xf>
    <xf numFmtId="0" fontId="5" fillId="0" borderId="1" xfId="90" applyFont="1" applyBorder="1" applyAlignment="1">
      <alignment horizontal="center" vertical="center" wrapText="1"/>
    </xf>
    <xf numFmtId="0" fontId="5" fillId="0" borderId="8" xfId="90" applyFont="1" applyBorder="1" applyAlignment="1">
      <alignment horizontal="center" vertical="center" wrapText="1"/>
    </xf>
    <xf numFmtId="0" fontId="5" fillId="0" borderId="6" xfId="90" applyFont="1" applyBorder="1" applyAlignment="1">
      <alignment horizontal="center" vertical="center" wrapText="1"/>
    </xf>
    <xf numFmtId="0" fontId="5" fillId="0" borderId="9" xfId="90" applyFont="1" applyBorder="1" applyAlignment="1">
      <alignment horizontal="center" vertical="center"/>
    </xf>
    <xf numFmtId="0" fontId="5" fillId="0" borderId="10" xfId="90" applyFont="1" applyBorder="1" applyAlignment="1">
      <alignment horizontal="center" vertical="center"/>
    </xf>
    <xf numFmtId="0" fontId="5" fillId="0" borderId="56" xfId="90" applyFont="1" applyBorder="1" applyAlignment="1">
      <alignment horizontal="center" vertical="center"/>
    </xf>
    <xf numFmtId="0" fontId="35" fillId="0" borderId="0" xfId="91" applyFont="1" applyAlignment="1">
      <alignment horizontal="center" vertical="center" wrapText="1"/>
    </xf>
    <xf numFmtId="0" fontId="35" fillId="0" borderId="41" xfId="91" applyFont="1" applyBorder="1" applyAlignment="1">
      <alignment horizontal="center" vertical="center" wrapText="1"/>
    </xf>
    <xf numFmtId="0" fontId="10" fillId="0" borderId="0" xfId="13" applyFont="1" applyAlignment="1">
      <alignment horizontal="left" vertical="center"/>
    </xf>
    <xf numFmtId="0" fontId="10" fillId="0" borderId="41" xfId="13" applyFont="1" applyBorder="1" applyAlignment="1">
      <alignment horizontal="left" vertical="center"/>
    </xf>
    <xf numFmtId="0" fontId="35" fillId="0" borderId="0" xfId="91" applyFont="1" applyAlignment="1">
      <alignment horizontal="left" vertical="center" wrapText="1"/>
    </xf>
    <xf numFmtId="0" fontId="35" fillId="0" borderId="41" xfId="91" applyFont="1" applyBorder="1" applyAlignment="1">
      <alignment horizontal="left" vertical="center" wrapText="1"/>
    </xf>
    <xf numFmtId="0" fontId="6" fillId="0" borderId="0" xfId="64" applyFont="1" applyAlignment="1">
      <alignment horizontal="left" vertical="center" wrapText="1"/>
    </xf>
    <xf numFmtId="0" fontId="9" fillId="0" borderId="7" xfId="13" applyFont="1" applyBorder="1" applyAlignment="1">
      <alignment horizontal="center" vertical="center"/>
    </xf>
    <xf numFmtId="0" fontId="9" fillId="0" borderId="2" xfId="13" applyFont="1" applyBorder="1" applyAlignment="1">
      <alignment horizontal="center" vertical="center"/>
    </xf>
    <xf numFmtId="0" fontId="9" fillId="0" borderId="57" xfId="13" applyFont="1" applyBorder="1" applyAlignment="1">
      <alignment horizontal="center" vertical="center"/>
    </xf>
    <xf numFmtId="0" fontId="10" fillId="0" borderId="9" xfId="13" applyFont="1" applyBorder="1" applyAlignment="1">
      <alignment horizontal="center" vertical="center" wrapText="1"/>
    </xf>
    <xf numFmtId="0" fontId="10" fillId="0" borderId="10" xfId="13" applyFont="1" applyBorder="1" applyAlignment="1">
      <alignment horizontal="center" vertical="center" wrapText="1"/>
    </xf>
    <xf numFmtId="0" fontId="10" fillId="0" borderId="56" xfId="13" applyFont="1" applyBorder="1" applyAlignment="1">
      <alignment horizontal="center" vertical="center" wrapText="1"/>
    </xf>
    <xf numFmtId="0" fontId="26" fillId="2" borderId="8" xfId="91" applyFont="1" applyFill="1" applyBorder="1" applyAlignment="1">
      <alignment horizontal="left" vertical="center"/>
    </xf>
    <xf numFmtId="0" fontId="26" fillId="2" borderId="41" xfId="91" applyFont="1" applyFill="1" applyBorder="1" applyAlignment="1">
      <alignment horizontal="left" vertical="center"/>
    </xf>
    <xf numFmtId="0" fontId="26" fillId="0" borderId="9"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56" xfId="13" applyFont="1" applyBorder="1" applyAlignment="1">
      <alignment horizontal="center" vertical="center" wrapText="1"/>
    </xf>
    <xf numFmtId="0" fontId="13" fillId="2" borderId="7" xfId="91" applyFont="1" applyFill="1" applyBorder="1" applyAlignment="1">
      <alignment horizontal="center" vertical="center" wrapText="1"/>
    </xf>
    <xf numFmtId="0" fontId="13" fillId="2" borderId="57" xfId="91" applyFont="1" applyFill="1" applyBorder="1" applyAlignment="1">
      <alignment horizontal="center" vertical="center" wrapText="1"/>
    </xf>
    <xf numFmtId="0" fontId="13" fillId="2" borderId="8" xfId="91" applyFont="1" applyFill="1" applyBorder="1" applyAlignment="1">
      <alignment horizontal="center" vertical="center" wrapText="1"/>
    </xf>
    <xf numFmtId="0" fontId="13" fillId="2" borderId="41" xfId="91" applyFont="1" applyFill="1" applyBorder="1" applyAlignment="1">
      <alignment horizontal="center" vertical="center" wrapText="1"/>
    </xf>
    <xf numFmtId="0" fontId="13" fillId="2" borderId="6" xfId="91" applyFont="1" applyFill="1" applyBorder="1" applyAlignment="1">
      <alignment horizontal="center" vertical="center" wrapText="1"/>
    </xf>
    <xf numFmtId="0" fontId="13" fillId="2" borderId="58" xfId="91" applyFont="1" applyFill="1" applyBorder="1" applyAlignment="1">
      <alignment horizontal="center" vertical="center" wrapText="1"/>
    </xf>
    <xf numFmtId="0" fontId="13" fillId="2" borderId="1" xfId="91" applyFont="1" applyFill="1" applyBorder="1" applyAlignment="1">
      <alignment horizontal="center" vertical="center" wrapText="1"/>
    </xf>
    <xf numFmtId="0" fontId="13" fillId="2" borderId="5" xfId="91" applyFont="1" applyFill="1" applyBorder="1" applyAlignment="1">
      <alignment horizontal="center" vertical="center" wrapText="1"/>
    </xf>
    <xf numFmtId="0" fontId="13" fillId="2" borderId="3" xfId="91" applyFont="1" applyFill="1" applyBorder="1" applyAlignment="1">
      <alignment horizontal="center" vertical="center" wrapText="1"/>
    </xf>
    <xf numFmtId="0" fontId="13" fillId="0" borderId="98" xfId="13" applyFont="1" applyBorder="1" applyAlignment="1">
      <alignment horizontal="center" vertical="center"/>
    </xf>
    <xf numFmtId="0" fontId="13" fillId="0" borderId="87" xfId="13" applyFont="1" applyBorder="1" applyAlignment="1">
      <alignment horizontal="center" vertical="center"/>
    </xf>
    <xf numFmtId="0" fontId="13" fillId="0" borderId="126" xfId="13" applyFont="1" applyBorder="1" applyAlignment="1">
      <alignment horizontal="center" vertical="center"/>
    </xf>
    <xf numFmtId="0" fontId="13" fillId="0" borderId="94" xfId="13" applyFont="1" applyBorder="1" applyAlignment="1">
      <alignment horizontal="center" vertical="center"/>
    </xf>
    <xf numFmtId="0" fontId="13" fillId="0" borderId="95" xfId="13" applyFont="1" applyBorder="1" applyAlignment="1">
      <alignment horizontal="center" vertical="center"/>
    </xf>
    <xf numFmtId="0" fontId="133" fillId="2" borderId="8" xfId="91" applyFont="1" applyFill="1" applyBorder="1" applyAlignment="1">
      <alignment horizontal="left" vertical="center"/>
    </xf>
    <xf numFmtId="0" fontId="133" fillId="2" borderId="41" xfId="91" applyFont="1" applyFill="1" applyBorder="1" applyAlignment="1">
      <alignment horizontal="left" vertical="center"/>
    </xf>
    <xf numFmtId="0" fontId="13" fillId="0" borderId="145" xfId="45" applyBorder="1" applyAlignment="1">
      <alignment horizontal="center" vertical="center" wrapText="1"/>
    </xf>
    <xf numFmtId="0" fontId="13" fillId="0" borderId="143" xfId="45" applyBorder="1" applyAlignment="1">
      <alignment horizontal="center" vertical="center" wrapText="1"/>
    </xf>
    <xf numFmtId="0" fontId="13" fillId="0" borderId="146" xfId="45" applyBorder="1" applyAlignment="1">
      <alignment horizontal="center" vertical="center" wrapText="1"/>
    </xf>
    <xf numFmtId="0" fontId="13" fillId="0" borderId="9" xfId="45" applyBorder="1" applyAlignment="1">
      <alignment horizontal="center" vertical="center" wrapText="1"/>
    </xf>
    <xf numFmtId="0" fontId="13" fillId="0" borderId="10" xfId="45" applyBorder="1" applyAlignment="1">
      <alignment horizontal="center" vertical="center" wrapText="1"/>
    </xf>
    <xf numFmtId="0" fontId="13" fillId="0" borderId="56" xfId="45" applyBorder="1" applyAlignment="1">
      <alignment horizontal="center" vertical="center" wrapText="1"/>
    </xf>
    <xf numFmtId="0" fontId="10" fillId="0" borderId="1" xfId="92" applyFont="1" applyBorder="1" applyAlignment="1">
      <alignment horizontal="center" vertical="center"/>
    </xf>
    <xf numFmtId="0" fontId="10" fillId="0" borderId="3" xfId="92" applyFont="1" applyBorder="1" applyAlignment="1">
      <alignment horizontal="center" vertical="center"/>
    </xf>
    <xf numFmtId="0" fontId="13" fillId="0" borderId="142" xfId="45" applyBorder="1" applyAlignment="1">
      <alignment horizontal="center" vertical="center" wrapText="1"/>
    </xf>
    <xf numFmtId="0" fontId="13" fillId="0" borderId="144" xfId="45" applyBorder="1" applyAlignment="1">
      <alignment horizontal="center" vertical="center" wrapText="1"/>
    </xf>
    <xf numFmtId="0" fontId="9" fillId="0" borderId="8" xfId="45" applyFont="1" applyBorder="1" applyAlignment="1">
      <alignment horizontal="left" vertical="center"/>
    </xf>
    <xf numFmtId="0" fontId="9" fillId="0" borderId="41" xfId="45" applyFont="1" applyBorder="1" applyAlignment="1">
      <alignment horizontal="left" vertical="center"/>
    </xf>
    <xf numFmtId="0" fontId="10" fillId="0" borderId="7" xfId="64" applyFont="1" applyBorder="1" applyAlignment="1">
      <alignment horizontal="center" vertical="center"/>
    </xf>
    <xf numFmtId="0" fontId="10" fillId="0" borderId="57" xfId="64" applyFont="1" applyBorder="1" applyAlignment="1">
      <alignment horizontal="center" vertical="center"/>
    </xf>
    <xf numFmtId="0" fontId="10" fillId="0" borderId="6" xfId="64" applyFont="1" applyBorder="1" applyAlignment="1">
      <alignment horizontal="center" vertical="center"/>
    </xf>
    <xf numFmtId="0" fontId="10" fillId="0" borderId="58" xfId="64" applyFont="1" applyBorder="1" applyAlignment="1">
      <alignment horizontal="center" vertical="center"/>
    </xf>
    <xf numFmtId="0" fontId="10" fillId="0" borderId="9" xfId="64" applyFont="1" applyBorder="1" applyAlignment="1">
      <alignment horizontal="center" vertical="center"/>
    </xf>
    <xf numFmtId="0" fontId="10" fillId="0" borderId="10" xfId="64" applyFont="1" applyBorder="1" applyAlignment="1">
      <alignment horizontal="center" vertical="center"/>
    </xf>
    <xf numFmtId="0" fontId="10" fillId="0" borderId="56" xfId="64" applyFont="1" applyBorder="1" applyAlignment="1">
      <alignment horizontal="center" vertical="center"/>
    </xf>
    <xf numFmtId="0" fontId="6" fillId="0" borderId="0" xfId="7" applyFont="1" applyAlignment="1">
      <alignment horizontal="justify" vertical="center" wrapText="1"/>
    </xf>
    <xf numFmtId="0" fontId="26" fillId="0" borderId="1" xfId="64" applyFont="1" applyBorder="1" applyAlignment="1">
      <alignment horizontal="left" vertical="center"/>
    </xf>
    <xf numFmtId="0" fontId="26" fillId="0" borderId="3" xfId="64" applyFont="1" applyBorder="1" applyAlignment="1">
      <alignment horizontal="left" vertical="center"/>
    </xf>
    <xf numFmtId="0" fontId="9" fillId="0" borderId="9" xfId="64" applyFont="1" applyBorder="1" applyAlignment="1">
      <alignment horizontal="center"/>
    </xf>
    <xf numFmtId="0" fontId="9" fillId="0" borderId="10" xfId="64" applyFont="1" applyBorder="1" applyAlignment="1">
      <alignment horizontal="center"/>
    </xf>
    <xf numFmtId="0" fontId="9" fillId="0" borderId="56" xfId="64" applyFont="1" applyBorder="1" applyAlignment="1">
      <alignment horizontal="center"/>
    </xf>
    <xf numFmtId="0" fontId="26" fillId="0" borderId="1" xfId="64" applyFont="1" applyBorder="1" applyAlignment="1">
      <alignment horizontal="center" vertical="center" wrapText="1"/>
    </xf>
    <xf numFmtId="0" fontId="26" fillId="0" borderId="3" xfId="64" applyFont="1" applyBorder="1" applyAlignment="1">
      <alignment horizontal="center" vertical="center" wrapText="1"/>
    </xf>
    <xf numFmtId="0" fontId="9" fillId="0" borderId="59" xfId="97" applyFont="1" applyBorder="1" applyAlignment="1">
      <alignment horizontal="center" vertical="center"/>
    </xf>
    <xf numFmtId="0" fontId="9" fillId="0" borderId="60" xfId="97" applyFont="1" applyBorder="1" applyAlignment="1">
      <alignment horizontal="center" vertical="center"/>
    </xf>
    <xf numFmtId="0" fontId="9" fillId="0" borderId="61" xfId="97" applyFont="1" applyBorder="1" applyAlignment="1">
      <alignment horizontal="center" vertical="center"/>
    </xf>
    <xf numFmtId="0" fontId="6" fillId="0" borderId="64" xfId="99" applyFont="1" applyBorder="1" applyAlignment="1">
      <alignment horizontal="center" vertical="center"/>
    </xf>
    <xf numFmtId="0" fontId="4" fillId="0" borderId="24" xfId="98" applyBorder="1" applyAlignment="1">
      <alignment horizontal="center" vertical="center"/>
    </xf>
    <xf numFmtId="0" fontId="4" fillId="0" borderId="23" xfId="98" applyBorder="1" applyAlignment="1">
      <alignment horizontal="center" vertical="center"/>
    </xf>
    <xf numFmtId="0" fontId="4" fillId="0" borderId="6" xfId="98" applyBorder="1" applyAlignment="1">
      <alignment horizontal="center" vertical="center"/>
    </xf>
    <xf numFmtId="0" fontId="4" fillId="0" borderId="4" xfId="98" applyBorder="1" applyAlignment="1">
      <alignment horizontal="center" vertical="center"/>
    </xf>
    <xf numFmtId="0" fontId="4" fillId="0" borderId="49" xfId="98" applyBorder="1" applyAlignment="1">
      <alignment horizontal="center" vertical="center"/>
    </xf>
    <xf numFmtId="0" fontId="15" fillId="0" borderId="0" xfId="99" quotePrefix="1" applyFont="1" applyAlignment="1">
      <alignment horizontal="left" vertical="center" wrapText="1"/>
    </xf>
    <xf numFmtId="0" fontId="13" fillId="0" borderId="0" xfId="98" applyFont="1" applyAlignment="1">
      <alignment horizontal="left"/>
    </xf>
    <xf numFmtId="0" fontId="9" fillId="0" borderId="64" xfId="101" applyFont="1" applyBorder="1" applyAlignment="1">
      <alignment horizontal="center" vertical="center"/>
    </xf>
    <xf numFmtId="0" fontId="10" fillId="0" borderId="24" xfId="98" applyFont="1" applyBorder="1" applyAlignment="1">
      <alignment horizontal="center" vertical="center"/>
    </xf>
    <xf numFmtId="0" fontId="10" fillId="0" borderId="23" xfId="98" applyFont="1" applyBorder="1" applyAlignment="1">
      <alignment horizontal="center" vertical="center"/>
    </xf>
    <xf numFmtId="0" fontId="10" fillId="0" borderId="6" xfId="98" applyFont="1" applyBorder="1" applyAlignment="1">
      <alignment horizontal="center" vertical="center"/>
    </xf>
    <xf numFmtId="0" fontId="10" fillId="0" borderId="4" xfId="98" applyFont="1" applyBorder="1" applyAlignment="1">
      <alignment horizontal="center" vertical="center"/>
    </xf>
    <xf numFmtId="0" fontId="10" fillId="0" borderId="49" xfId="98" applyFont="1" applyBorder="1" applyAlignment="1">
      <alignment horizontal="center" vertical="center"/>
    </xf>
    <xf numFmtId="0" fontId="36" fillId="0" borderId="0" xfId="6" applyFill="1" applyAlignment="1">
      <alignment vertical="center"/>
    </xf>
    <xf numFmtId="0" fontId="30" fillId="0" borderId="0" xfId="102" applyFont="1" applyAlignment="1">
      <alignment vertical="center" wrapText="1"/>
    </xf>
    <xf numFmtId="0" fontId="29" fillId="0" borderId="0" xfId="98" applyFont="1" applyAlignment="1">
      <alignment vertical="center" wrapText="1"/>
    </xf>
    <xf numFmtId="0" fontId="29" fillId="0" borderId="0" xfId="102" applyFont="1" applyAlignment="1">
      <alignment horizontal="justify" vertical="center" wrapText="1"/>
    </xf>
    <xf numFmtId="179" fontId="10" fillId="0" borderId="8" xfId="103" applyNumberFormat="1" applyFont="1" applyFill="1" applyBorder="1" applyAlignment="1">
      <alignment vertical="center"/>
    </xf>
    <xf numFmtId="179" fontId="10" fillId="0" borderId="41" xfId="103" applyNumberFormat="1" applyFont="1" applyFill="1" applyBorder="1" applyAlignment="1">
      <alignment vertical="center"/>
    </xf>
    <xf numFmtId="0" fontId="9" fillId="0" borderId="1" xfId="98" applyFont="1" applyBorder="1" applyAlignment="1">
      <alignment horizontal="center" vertical="center"/>
    </xf>
    <xf numFmtId="0" fontId="9" fillId="0" borderId="3" xfId="98" applyFont="1" applyBorder="1" applyAlignment="1">
      <alignment horizontal="center" vertical="center"/>
    </xf>
    <xf numFmtId="0" fontId="9" fillId="0" borderId="1" xfId="98" applyFont="1" applyBorder="1" applyAlignment="1">
      <alignment horizontal="center" vertical="center" wrapText="1"/>
    </xf>
    <xf numFmtId="0" fontId="4" fillId="0" borderId="3" xfId="98" applyBorder="1" applyAlignment="1">
      <alignment horizontal="center" vertical="center" wrapText="1"/>
    </xf>
    <xf numFmtId="0" fontId="9" fillId="0" borderId="9" xfId="98" applyFont="1" applyBorder="1" applyAlignment="1">
      <alignment horizontal="center" vertical="center" wrapText="1"/>
    </xf>
    <xf numFmtId="0" fontId="9" fillId="0" borderId="10" xfId="98" applyFont="1" applyBorder="1" applyAlignment="1">
      <alignment horizontal="center" vertical="center" wrapText="1"/>
    </xf>
    <xf numFmtId="0" fontId="4" fillId="0" borderId="10" xfId="98" applyBorder="1" applyAlignment="1">
      <alignment horizontal="center" vertical="center" wrapText="1"/>
    </xf>
    <xf numFmtId="0" fontId="4" fillId="0" borderId="56" xfId="98" applyBorder="1" applyAlignment="1">
      <alignment horizontal="center" vertical="center" wrapText="1"/>
    </xf>
    <xf numFmtId="0" fontId="10" fillId="0" borderId="3" xfId="98" applyFont="1" applyBorder="1" applyAlignment="1">
      <alignment horizontal="center" vertical="center" wrapText="1"/>
    </xf>
    <xf numFmtId="0" fontId="4" fillId="0" borderId="3" xfId="98" applyBorder="1" applyAlignment="1">
      <alignment vertical="center"/>
    </xf>
    <xf numFmtId="179" fontId="17" fillId="0" borderId="8" xfId="103" applyNumberFormat="1" applyFont="1" applyFill="1" applyBorder="1" applyAlignment="1">
      <alignment horizontal="right" vertical="center"/>
    </xf>
    <xf numFmtId="179" fontId="17" fillId="0" borderId="41" xfId="103" applyNumberFormat="1" applyFont="1" applyFill="1" applyBorder="1" applyAlignment="1">
      <alignment horizontal="right" vertical="center"/>
    </xf>
    <xf numFmtId="179" fontId="17" fillId="0" borderId="8" xfId="103" applyNumberFormat="1" applyFont="1" applyFill="1" applyBorder="1" applyAlignment="1">
      <alignment vertical="center"/>
    </xf>
    <xf numFmtId="179" fontId="17" fillId="0" borderId="41" xfId="103" applyNumberFormat="1" applyFont="1" applyFill="1" applyBorder="1" applyAlignment="1">
      <alignment vertical="center"/>
    </xf>
    <xf numFmtId="179" fontId="17" fillId="0" borderId="6" xfId="103" applyNumberFormat="1" applyFont="1" applyFill="1" applyBorder="1" applyAlignment="1">
      <alignment horizontal="right" vertical="center"/>
    </xf>
    <xf numFmtId="179" fontId="17" fillId="0" borderId="58" xfId="103" applyNumberFormat="1" applyFont="1" applyFill="1" applyBorder="1" applyAlignment="1">
      <alignment horizontal="right" vertical="center"/>
    </xf>
    <xf numFmtId="179" fontId="17" fillId="0" borderId="6" xfId="103" applyNumberFormat="1" applyFont="1" applyFill="1" applyBorder="1" applyAlignment="1">
      <alignment vertical="center"/>
    </xf>
    <xf numFmtId="179" fontId="17" fillId="0" borderId="58" xfId="103" applyNumberFormat="1" applyFont="1" applyFill="1" applyBorder="1" applyAlignment="1">
      <alignment vertical="center"/>
    </xf>
    <xf numFmtId="0" fontId="12" fillId="0" borderId="0" xfId="98" applyFont="1" applyAlignment="1">
      <alignment horizontal="left" vertical="center"/>
    </xf>
    <xf numFmtId="0" fontId="10" fillId="0" borderId="3" xfId="98" applyFont="1" applyBorder="1" applyAlignment="1">
      <alignment vertical="center"/>
    </xf>
    <xf numFmtId="0" fontId="9" fillId="0" borderId="9" xfId="98" applyFont="1" applyBorder="1" applyAlignment="1">
      <alignment horizontal="center" vertical="center"/>
    </xf>
    <xf numFmtId="0" fontId="9" fillId="0" borderId="10" xfId="98" applyFont="1" applyBorder="1" applyAlignment="1">
      <alignment horizontal="center" vertical="center"/>
    </xf>
    <xf numFmtId="0" fontId="9" fillId="0" borderId="56" xfId="98" applyFont="1" applyBorder="1" applyAlignment="1">
      <alignment horizontal="center" vertical="center"/>
    </xf>
    <xf numFmtId="0" fontId="10" fillId="0" borderId="9" xfId="98" applyFont="1" applyBorder="1" applyAlignment="1">
      <alignment horizontal="center" vertical="center"/>
    </xf>
    <xf numFmtId="0" fontId="10" fillId="0" borderId="56" xfId="98" applyFont="1" applyBorder="1" applyAlignment="1">
      <alignment horizontal="center" vertical="center"/>
    </xf>
    <xf numFmtId="179" fontId="10" fillId="0" borderId="8" xfId="103" applyNumberFormat="1" applyFont="1" applyFill="1" applyBorder="1" applyAlignment="1">
      <alignment horizontal="right" vertical="center"/>
    </xf>
    <xf numFmtId="179" fontId="10" fillId="0" borderId="41" xfId="103" applyNumberFormat="1" applyFont="1" applyFill="1" applyBorder="1" applyAlignment="1">
      <alignment horizontal="right" vertical="center"/>
    </xf>
    <xf numFmtId="0" fontId="11" fillId="0" borderId="0" xfId="98" applyFont="1" applyAlignment="1">
      <alignment horizontal="left" vertical="center" wrapText="1"/>
    </xf>
    <xf numFmtId="0" fontId="13" fillId="0" borderId="0" xfId="157" applyFont="1" applyAlignment="1">
      <alignment horizontal="left" vertical="center" wrapText="1"/>
    </xf>
    <xf numFmtId="0" fontId="13" fillId="0" borderId="0" xfId="157" applyFont="1" applyAlignment="1">
      <alignment horizontal="left" vertical="center"/>
    </xf>
    <xf numFmtId="0" fontId="13" fillId="0" borderId="41" xfId="157" applyFont="1" applyBorder="1" applyAlignment="1">
      <alignment horizontal="left" vertical="center"/>
    </xf>
    <xf numFmtId="0" fontId="13" fillId="0" borderId="20" xfId="157" applyFont="1" applyBorder="1" applyAlignment="1">
      <alignment horizontal="left" vertical="center"/>
    </xf>
    <xf numFmtId="0" fontId="13" fillId="0" borderId="35" xfId="157" applyFont="1" applyBorder="1" applyAlignment="1">
      <alignment horizontal="left" vertical="center"/>
    </xf>
    <xf numFmtId="172" fontId="13" fillId="0" borderId="8" xfId="50" applyNumberFormat="1" applyFont="1" applyBorder="1" applyAlignment="1">
      <alignment horizontal="center" vertical="center"/>
    </xf>
    <xf numFmtId="172" fontId="13" fillId="0" borderId="0" xfId="50" applyNumberFormat="1" applyFont="1" applyAlignment="1">
      <alignment horizontal="center" vertical="center"/>
    </xf>
    <xf numFmtId="178" fontId="13" fillId="0" borderId="0" xfId="50" applyNumberFormat="1" applyFont="1" applyAlignment="1">
      <alignment horizontal="center" vertical="center"/>
    </xf>
    <xf numFmtId="178" fontId="13" fillId="0" borderId="41" xfId="50" applyNumberFormat="1" applyFont="1" applyBorder="1" applyAlignment="1">
      <alignment horizontal="center" vertical="center"/>
    </xf>
    <xf numFmtId="0" fontId="9" fillId="0" borderId="0" xfId="50" applyFont="1" applyAlignment="1">
      <alignment horizontal="center" vertical="center"/>
    </xf>
    <xf numFmtId="0" fontId="26" fillId="0" borderId="9" xfId="50" applyFont="1" applyBorder="1" applyAlignment="1">
      <alignment horizontal="center" vertical="center"/>
    </xf>
    <xf numFmtId="0" fontId="26" fillId="0" borderId="10" xfId="50" applyFont="1" applyBorder="1" applyAlignment="1">
      <alignment horizontal="center" vertical="center"/>
    </xf>
    <xf numFmtId="0" fontId="26" fillId="0" borderId="56" xfId="50" applyFont="1" applyBorder="1" applyAlignment="1">
      <alignment horizontal="center" vertical="center"/>
    </xf>
    <xf numFmtId="172" fontId="48" fillId="0" borderId="8" xfId="50" applyNumberFormat="1" applyFont="1" applyBorder="1" applyAlignment="1">
      <alignment horizontal="center" vertical="center"/>
    </xf>
    <xf numFmtId="172" fontId="48" fillId="0" borderId="0" xfId="50" applyNumberFormat="1" applyFont="1" applyAlignment="1">
      <alignment horizontal="center" vertical="center"/>
    </xf>
    <xf numFmtId="178" fontId="48" fillId="0" borderId="0" xfId="50" applyNumberFormat="1" applyFont="1" applyAlignment="1">
      <alignment horizontal="center" vertical="center"/>
    </xf>
    <xf numFmtId="178" fontId="48" fillId="0" borderId="41" xfId="50" applyNumberFormat="1" applyFont="1" applyBorder="1" applyAlignment="1">
      <alignment horizontal="center" vertical="center"/>
    </xf>
    <xf numFmtId="172" fontId="26" fillId="0" borderId="9" xfId="50" applyNumberFormat="1" applyFont="1" applyBorder="1" applyAlignment="1">
      <alignment horizontal="center" vertical="center"/>
    </xf>
    <xf numFmtId="172" fontId="26" fillId="0" borderId="10" xfId="50" applyNumberFormat="1" applyFont="1" applyBorder="1" applyAlignment="1">
      <alignment horizontal="center" vertical="center"/>
    </xf>
    <xf numFmtId="177" fontId="26" fillId="0" borderId="10" xfId="50" applyNumberFormat="1" applyFont="1" applyBorder="1" applyAlignment="1">
      <alignment horizontal="center" vertical="center"/>
    </xf>
    <xf numFmtId="177" fontId="26" fillId="0" borderId="56" xfId="50" applyNumberFormat="1" applyFont="1" applyBorder="1" applyAlignment="1">
      <alignment horizontal="center" vertical="center"/>
    </xf>
    <xf numFmtId="0" fontId="6" fillId="0" borderId="0" xfId="105" applyFont="1" applyAlignment="1">
      <alignment horizontal="center" vertical="center"/>
    </xf>
    <xf numFmtId="0" fontId="26" fillId="0" borderId="9" xfId="105" applyFont="1" applyBorder="1" applyAlignment="1">
      <alignment horizontal="center" vertical="center"/>
    </xf>
    <xf numFmtId="0" fontId="26" fillId="0" borderId="56" xfId="105" applyFont="1" applyBorder="1" applyAlignment="1">
      <alignment horizontal="center" vertical="center"/>
    </xf>
    <xf numFmtId="0" fontId="26" fillId="0" borderId="1" xfId="105" applyFont="1" applyBorder="1" applyAlignment="1">
      <alignment horizontal="center" vertical="center"/>
    </xf>
    <xf numFmtId="0" fontId="13" fillId="0" borderId="3" xfId="105" applyFont="1" applyBorder="1" applyAlignment="1">
      <alignment horizontal="center" vertical="center"/>
    </xf>
    <xf numFmtId="0" fontId="26" fillId="0" borderId="7" xfId="105" applyFont="1" applyBorder="1" applyAlignment="1">
      <alignment horizontal="center" vertical="center" wrapText="1"/>
    </xf>
    <xf numFmtId="0" fontId="13" fillId="0" borderId="2" xfId="105" applyFont="1" applyBorder="1" applyAlignment="1">
      <alignment vertical="center"/>
    </xf>
    <xf numFmtId="0" fontId="13" fillId="0" borderId="57" xfId="105" applyFont="1" applyBorder="1" applyAlignment="1">
      <alignment vertical="center"/>
    </xf>
    <xf numFmtId="0" fontId="13" fillId="0" borderId="8" xfId="105" applyFont="1" applyBorder="1" applyAlignment="1">
      <alignment vertical="center"/>
    </xf>
    <xf numFmtId="0" fontId="13" fillId="0" borderId="0" xfId="105" applyFont="1" applyAlignment="1">
      <alignment vertical="center"/>
    </xf>
    <xf numFmtId="0" fontId="13" fillId="0" borderId="41" xfId="105" applyFont="1" applyBorder="1" applyAlignment="1">
      <alignment vertical="center"/>
    </xf>
    <xf numFmtId="0" fontId="13" fillId="0" borderId="6" xfId="105" applyFont="1" applyBorder="1" applyAlignment="1">
      <alignment vertical="center"/>
    </xf>
    <xf numFmtId="0" fontId="13" fillId="0" borderId="4" xfId="105" applyFont="1" applyBorder="1" applyAlignment="1">
      <alignment vertical="center"/>
    </xf>
    <xf numFmtId="0" fontId="13" fillId="0" borderId="58" xfId="105" applyFont="1" applyBorder="1" applyAlignment="1">
      <alignment vertical="center"/>
    </xf>
    <xf numFmtId="0" fontId="26" fillId="0" borderId="11" xfId="105" applyFont="1" applyBorder="1" applyAlignment="1">
      <alignment horizontal="center" vertical="center"/>
    </xf>
    <xf numFmtId="0" fontId="26" fillId="0" borderId="2" xfId="105" applyFont="1" applyBorder="1" applyAlignment="1">
      <alignment horizontal="center" vertical="center" wrapText="1"/>
    </xf>
    <xf numFmtId="0" fontId="26" fillId="0" borderId="57" xfId="105" applyFont="1" applyBorder="1" applyAlignment="1">
      <alignment horizontal="center" vertical="center" wrapText="1"/>
    </xf>
    <xf numFmtId="0" fontId="26" fillId="0" borderId="7" xfId="105" applyFont="1" applyBorder="1" applyAlignment="1">
      <alignment horizontal="center" vertical="center"/>
    </xf>
    <xf numFmtId="0" fontId="26" fillId="0" borderId="8" xfId="105" applyFont="1" applyBorder="1" applyAlignment="1">
      <alignment horizontal="center" vertical="center"/>
    </xf>
    <xf numFmtId="0" fontId="26" fillId="0" borderId="6" xfId="105" applyFont="1" applyBorder="1" applyAlignment="1">
      <alignment horizontal="center" vertical="center"/>
    </xf>
    <xf numFmtId="0" fontId="26" fillId="0" borderId="8" xfId="105" applyFont="1" applyBorder="1" applyAlignment="1">
      <alignment horizontal="center" vertical="center" wrapText="1"/>
    </xf>
    <xf numFmtId="0" fontId="26" fillId="0" borderId="41" xfId="105" applyFont="1" applyBorder="1" applyAlignment="1">
      <alignment horizontal="center" vertical="center" wrapText="1"/>
    </xf>
    <xf numFmtId="0" fontId="26" fillId="0" borderId="6" xfId="105" applyFont="1" applyBorder="1" applyAlignment="1">
      <alignment horizontal="center" vertical="center" wrapText="1"/>
    </xf>
    <xf numFmtId="0" fontId="26" fillId="0" borderId="58" xfId="105" applyFont="1" applyBorder="1" applyAlignment="1">
      <alignment horizontal="center" vertical="center" wrapText="1"/>
    </xf>
    <xf numFmtId="0" fontId="26" fillId="0" borderId="0" xfId="105" applyFont="1" applyAlignment="1">
      <alignment horizontal="center" vertical="center" wrapText="1"/>
    </xf>
    <xf numFmtId="1" fontId="13" fillId="0" borderId="7" xfId="105" applyNumberFormat="1" applyFont="1" applyBorder="1" applyAlignment="1">
      <alignment horizontal="center" vertical="center"/>
    </xf>
    <xf numFmtId="1" fontId="13" fillId="0" borderId="57" xfId="105" applyNumberFormat="1" applyFont="1" applyBorder="1" applyAlignment="1">
      <alignment horizontal="center" vertical="center"/>
    </xf>
    <xf numFmtId="2" fontId="13" fillId="0" borderId="7" xfId="105" applyNumberFormat="1" applyFont="1" applyBorder="1" applyAlignment="1">
      <alignment horizontal="center" vertical="center"/>
    </xf>
    <xf numFmtId="2" fontId="13" fillId="0" borderId="57" xfId="105" applyNumberFormat="1" applyFont="1" applyBorder="1" applyAlignment="1">
      <alignment horizontal="center" vertical="center"/>
    </xf>
    <xf numFmtId="3" fontId="13" fillId="0" borderId="7" xfId="105" applyNumberFormat="1" applyFont="1" applyBorder="1" applyAlignment="1">
      <alignment horizontal="center" vertical="center"/>
    </xf>
    <xf numFmtId="3" fontId="13" fillId="0" borderId="2" xfId="105" applyNumberFormat="1" applyFont="1" applyBorder="1" applyAlignment="1">
      <alignment horizontal="center" vertical="center"/>
    </xf>
    <xf numFmtId="3" fontId="13" fillId="0" borderId="57" xfId="105" applyNumberFormat="1" applyFont="1" applyBorder="1" applyAlignment="1">
      <alignment horizontal="center" vertical="center"/>
    </xf>
    <xf numFmtId="1" fontId="13" fillId="0" borderId="8" xfId="105" applyNumberFormat="1" applyFont="1" applyBorder="1" applyAlignment="1">
      <alignment horizontal="center" vertical="center"/>
    </xf>
    <xf numFmtId="1" fontId="13" fillId="0" borderId="41" xfId="105" applyNumberFormat="1" applyFont="1" applyBorder="1" applyAlignment="1">
      <alignment horizontal="center" vertical="center"/>
    </xf>
    <xf numFmtId="2" fontId="13" fillId="0" borderId="8" xfId="105" applyNumberFormat="1" applyFont="1" applyBorder="1" applyAlignment="1">
      <alignment horizontal="center" vertical="center"/>
    </xf>
    <xf numFmtId="2" fontId="13" fillId="0" borderId="41" xfId="105" applyNumberFormat="1" applyFont="1" applyBorder="1" applyAlignment="1">
      <alignment horizontal="center" vertical="center"/>
    </xf>
    <xf numFmtId="3" fontId="13" fillId="0" borderId="8" xfId="105" applyNumberFormat="1" applyFont="1" applyBorder="1" applyAlignment="1">
      <alignment horizontal="center" vertical="center"/>
    </xf>
    <xf numFmtId="3" fontId="13" fillId="0" borderId="0" xfId="105" applyNumberFormat="1" applyFont="1" applyAlignment="1">
      <alignment horizontal="center" vertical="center"/>
    </xf>
    <xf numFmtId="3" fontId="13" fillId="0" borderId="41" xfId="105" applyNumberFormat="1" applyFont="1" applyBorder="1" applyAlignment="1">
      <alignment horizontal="center" vertical="center"/>
    </xf>
    <xf numFmtId="1" fontId="13" fillId="0" borderId="6" xfId="105" applyNumberFormat="1" applyFont="1" applyBorder="1" applyAlignment="1">
      <alignment horizontal="center" vertical="center"/>
    </xf>
    <xf numFmtId="1" fontId="13" fillId="0" borderId="58" xfId="105" applyNumberFormat="1" applyFont="1" applyBorder="1" applyAlignment="1">
      <alignment horizontal="center" vertical="center"/>
    </xf>
    <xf numFmtId="2" fontId="13" fillId="0" borderId="6" xfId="105" applyNumberFormat="1" applyFont="1" applyBorder="1" applyAlignment="1">
      <alignment horizontal="center" vertical="center"/>
    </xf>
    <xf numFmtId="2" fontId="13" fillId="0" borderId="58" xfId="105" applyNumberFormat="1" applyFont="1" applyBorder="1" applyAlignment="1">
      <alignment horizontal="center" vertical="center"/>
    </xf>
    <xf numFmtId="3" fontId="13" fillId="0" borderId="6" xfId="105" applyNumberFormat="1" applyFont="1" applyBorder="1" applyAlignment="1">
      <alignment horizontal="center" vertical="center"/>
    </xf>
    <xf numFmtId="3" fontId="13" fillId="0" borderId="4" xfId="105" applyNumberFormat="1" applyFont="1" applyBorder="1" applyAlignment="1">
      <alignment horizontal="center" vertical="center"/>
    </xf>
    <xf numFmtId="3" fontId="13" fillId="0" borderId="58" xfId="105" applyNumberFormat="1" applyFont="1" applyBorder="1" applyAlignment="1">
      <alignment horizontal="center" vertical="center"/>
    </xf>
    <xf numFmtId="0" fontId="9" fillId="0" borderId="12" xfId="107" quotePrefix="1" applyFont="1" applyBorder="1" applyAlignment="1">
      <alignment horizontal="center" vertical="center"/>
    </xf>
    <xf numFmtId="0" fontId="9" fillId="0" borderId="16" xfId="107" quotePrefix="1" applyFont="1" applyBorder="1" applyAlignment="1">
      <alignment horizontal="center" vertical="center"/>
    </xf>
    <xf numFmtId="0" fontId="9" fillId="0" borderId="12" xfId="107" applyFont="1" applyBorder="1" applyAlignment="1">
      <alignment horizontal="center" vertical="center"/>
    </xf>
    <xf numFmtId="0" fontId="9" fillId="0" borderId="16" xfId="107" applyFont="1" applyBorder="1" applyAlignment="1">
      <alignment horizontal="center" vertical="center"/>
    </xf>
    <xf numFmtId="0" fontId="26" fillId="0" borderId="0" xfId="153" applyFont="1" applyAlignment="1">
      <alignment horizontal="right" vertical="center"/>
    </xf>
    <xf numFmtId="0" fontId="26" fillId="0" borderId="78" xfId="153" applyFont="1" applyBorder="1" applyAlignment="1">
      <alignment horizontal="center" vertical="center" wrapText="1"/>
    </xf>
    <xf numFmtId="0" fontId="13" fillId="0" borderId="11" xfId="153" applyFont="1" applyBorder="1">
      <alignment horizontal="center" vertical="center"/>
    </xf>
    <xf numFmtId="0" fontId="9" fillId="0" borderId="62" xfId="153" applyFont="1" applyBorder="1" applyAlignment="1">
      <alignment horizontal="center" vertical="center" wrapText="1"/>
    </xf>
    <xf numFmtId="0" fontId="9" fillId="0" borderId="9" xfId="153" applyFont="1" applyBorder="1" applyAlignment="1">
      <alignment horizontal="center" vertical="center" wrapText="1"/>
    </xf>
    <xf numFmtId="0" fontId="124" fillId="0" borderId="59" xfId="153" applyFont="1" applyBorder="1" applyAlignment="1">
      <alignment horizontal="center" vertical="center" textRotation="90" wrapText="1"/>
    </xf>
    <xf numFmtId="0" fontId="124" fillId="0" borderId="81" xfId="153" applyFont="1" applyBorder="1" applyAlignment="1">
      <alignment horizontal="center" vertical="center" textRotation="90" wrapText="1"/>
    </xf>
    <xf numFmtId="0" fontId="26" fillId="0" borderId="77" xfId="153" applyFont="1" applyBorder="1" applyAlignment="1">
      <alignment horizontal="center" vertical="center" wrapText="1"/>
    </xf>
    <xf numFmtId="0" fontId="0" fillId="0" borderId="78" xfId="0" applyBorder="1"/>
    <xf numFmtId="0" fontId="0" fillId="0" borderId="79" xfId="0" applyBorder="1"/>
    <xf numFmtId="0" fontId="26" fillId="0" borderId="62" xfId="153" applyFont="1" applyBorder="1" applyAlignment="1">
      <alignment horizontal="center" vertical="center" wrapText="1"/>
    </xf>
    <xf numFmtId="0" fontId="26" fillId="0" borderId="79" xfId="153" applyFont="1" applyBorder="1" applyAlignment="1">
      <alignment horizontal="center" vertical="center" wrapText="1"/>
    </xf>
    <xf numFmtId="0" fontId="9" fillId="0" borderId="0" xfId="155" applyFont="1" applyAlignment="1">
      <alignment horizontal="left" vertical="center" wrapText="1"/>
    </xf>
    <xf numFmtId="0" fontId="0" fillId="0" borderId="0" xfId="0" applyAlignment="1">
      <alignment horizontal="right" vertical="center"/>
    </xf>
    <xf numFmtId="0" fontId="26" fillId="0" borderId="11" xfId="155" applyFont="1" applyBorder="1" applyAlignment="1">
      <alignment horizontal="center" vertical="center" wrapText="1"/>
    </xf>
    <xf numFmtId="0" fontId="13" fillId="0" borderId="11" xfId="155" applyFont="1" applyBorder="1">
      <alignment horizontal="center" vertical="center"/>
    </xf>
    <xf numFmtId="0" fontId="9" fillId="0" borderId="11" xfId="153" applyFont="1" applyBorder="1" applyAlignment="1">
      <alignment horizontal="center" vertical="center" wrapText="1"/>
    </xf>
    <xf numFmtId="0" fontId="26" fillId="0" borderId="11" xfId="155" applyFont="1" applyBorder="1" applyAlignment="1">
      <alignment horizontal="center" vertical="center" textRotation="90" wrapText="1"/>
    </xf>
    <xf numFmtId="0" fontId="26" fillId="0" borderId="9" xfId="155" applyFont="1" applyBorder="1" applyAlignment="1">
      <alignment horizontal="center" vertical="center" textRotation="90" wrapText="1"/>
    </xf>
    <xf numFmtId="0" fontId="34" fillId="0" borderId="59" xfId="0" applyFont="1" applyBorder="1" applyAlignment="1">
      <alignment horizontal="center" vertical="center"/>
    </xf>
    <xf numFmtId="0" fontId="34" fillId="0" borderId="60" xfId="0" applyFont="1" applyBorder="1" applyAlignment="1">
      <alignment horizontal="center" vertical="center"/>
    </xf>
    <xf numFmtId="0" fontId="34" fillId="0" borderId="61" xfId="0" applyFont="1" applyBorder="1" applyAlignment="1">
      <alignment horizontal="center" vertical="center"/>
    </xf>
    <xf numFmtId="0" fontId="34" fillId="0" borderId="71" xfId="0" applyFont="1" applyBorder="1" applyAlignment="1">
      <alignment horizontal="center" vertical="center"/>
    </xf>
    <xf numFmtId="0" fontId="9" fillId="0" borderId="77" xfId="126" applyFont="1" applyBorder="1" applyAlignment="1">
      <alignment horizontal="center" vertical="center"/>
    </xf>
    <xf numFmtId="0" fontId="9" fillId="0" borderId="75" xfId="126" applyFont="1" applyBorder="1" applyAlignment="1">
      <alignment horizontal="center" vertical="center"/>
    </xf>
    <xf numFmtId="0" fontId="26" fillId="0" borderId="62" xfId="126" applyFont="1" applyBorder="1" applyAlignment="1">
      <alignment horizontal="center" vertical="center"/>
    </xf>
    <xf numFmtId="0" fontId="26" fillId="0" borderId="60" xfId="126" applyFont="1" applyBorder="1" applyAlignment="1">
      <alignment horizontal="center" vertical="center"/>
    </xf>
    <xf numFmtId="0" fontId="26" fillId="0" borderId="61" xfId="126" applyFont="1" applyBorder="1" applyAlignment="1">
      <alignment horizontal="center" vertical="center"/>
    </xf>
    <xf numFmtId="0" fontId="140" fillId="0" borderId="172" xfId="114" applyFont="1" applyBorder="1" applyAlignment="1">
      <alignment horizontal="center" vertical="center"/>
    </xf>
    <xf numFmtId="0" fontId="140" fillId="0" borderId="177" xfId="114" applyFont="1" applyBorder="1" applyAlignment="1">
      <alignment horizontal="center" vertical="center"/>
    </xf>
    <xf numFmtId="0" fontId="140" fillId="0" borderId="183" xfId="114" applyFont="1" applyBorder="1" applyAlignment="1">
      <alignment horizontal="center" vertical="center"/>
    </xf>
    <xf numFmtId="0" fontId="140" fillId="0" borderId="156" xfId="114" applyFont="1" applyBorder="1" applyAlignment="1">
      <alignment horizontal="center" vertical="center"/>
    </xf>
    <xf numFmtId="0" fontId="140" fillId="0" borderId="181" xfId="114" applyFont="1" applyBorder="1" applyAlignment="1">
      <alignment horizontal="center" vertical="center"/>
    </xf>
    <xf numFmtId="0" fontId="140" fillId="0" borderId="151" xfId="114" applyFont="1" applyBorder="1" applyAlignment="1">
      <alignment horizontal="center" vertical="center"/>
    </xf>
    <xf numFmtId="0" fontId="140" fillId="0" borderId="10" xfId="114" applyFont="1" applyBorder="1" applyAlignment="1">
      <alignment horizontal="center" vertical="center"/>
    </xf>
    <xf numFmtId="0" fontId="140" fillId="0" borderId="174" xfId="114" applyFont="1" applyBorder="1" applyAlignment="1">
      <alignment horizontal="center" vertical="center"/>
    </xf>
    <xf numFmtId="0" fontId="140" fillId="0" borderId="0" xfId="114" applyFont="1" applyAlignment="1">
      <alignment horizontal="center" vertical="center" wrapText="1"/>
    </xf>
    <xf numFmtId="0" fontId="140" fillId="0" borderId="4" xfId="114" applyFont="1" applyBorder="1" applyAlignment="1">
      <alignment horizontal="center" vertical="center" wrapText="1"/>
    </xf>
    <xf numFmtId="0" fontId="140" fillId="0" borderId="179" xfId="114" applyFont="1" applyBorder="1" applyAlignment="1">
      <alignment horizontal="center" vertical="center" wrapText="1"/>
    </xf>
    <xf numFmtId="0" fontId="140" fillId="0" borderId="176" xfId="114" applyFont="1" applyBorder="1" applyAlignment="1">
      <alignment horizontal="center" vertical="center" wrapText="1"/>
    </xf>
    <xf numFmtId="0" fontId="140" fillId="0" borderId="2" xfId="114" applyFont="1" applyBorder="1" applyAlignment="1">
      <alignment horizontal="center" vertical="center" wrapText="1"/>
    </xf>
    <xf numFmtId="0" fontId="140" fillId="0" borderId="167" xfId="114" applyFont="1" applyBorder="1" applyAlignment="1">
      <alignment horizontal="center" wrapText="1"/>
    </xf>
    <xf numFmtId="0" fontId="140" fillId="0" borderId="173" xfId="114" applyFont="1" applyBorder="1" applyAlignment="1">
      <alignment horizontal="center"/>
    </xf>
    <xf numFmtId="0" fontId="140" fillId="0" borderId="180" xfId="114" applyFont="1" applyBorder="1" applyAlignment="1">
      <alignment horizontal="center"/>
    </xf>
    <xf numFmtId="0" fontId="140" fillId="0" borderId="62" xfId="114" applyFont="1" applyBorder="1" applyAlignment="1">
      <alignment horizontal="center" vertical="center"/>
    </xf>
    <xf numFmtId="0" fontId="140" fillId="0" borderId="60" xfId="114" applyFont="1" applyBorder="1" applyAlignment="1">
      <alignment horizontal="center" vertical="center"/>
    </xf>
    <xf numFmtId="0" fontId="140" fillId="0" borderId="168" xfId="114" applyFont="1" applyBorder="1" applyAlignment="1">
      <alignment horizontal="center" vertical="center"/>
    </xf>
    <xf numFmtId="0" fontId="140" fillId="0" borderId="169" xfId="114" applyFont="1" applyBorder="1" applyAlignment="1">
      <alignment horizontal="center" vertical="center"/>
    </xf>
    <xf numFmtId="0" fontId="140" fillId="0" borderId="24" xfId="114" applyFont="1" applyBorder="1" applyAlignment="1">
      <alignment horizontal="center" vertical="center"/>
    </xf>
    <xf numFmtId="0" fontId="140" fillId="0" borderId="170" xfId="114" applyFont="1" applyBorder="1" applyAlignment="1">
      <alignment horizontal="center" vertical="center"/>
    </xf>
    <xf numFmtId="0" fontId="140" fillId="0" borderId="175" xfId="114" applyFont="1" applyBorder="1" applyAlignment="1">
      <alignment horizontal="center" vertical="center"/>
    </xf>
    <xf numFmtId="0" fontId="140" fillId="0" borderId="4" xfId="114" applyFont="1" applyBorder="1" applyAlignment="1">
      <alignment horizontal="center" vertical="center"/>
    </xf>
    <xf numFmtId="0" fontId="140" fillId="0" borderId="176" xfId="114" applyFont="1" applyBorder="1" applyAlignment="1">
      <alignment horizontal="center" vertical="center"/>
    </xf>
    <xf numFmtId="0" fontId="140" fillId="0" borderId="171" xfId="114" applyFont="1" applyBorder="1" applyAlignment="1">
      <alignment horizontal="center" vertical="center"/>
    </xf>
    <xf numFmtId="0" fontId="140" fillId="0" borderId="157" xfId="114" applyFont="1" applyBorder="1" applyAlignment="1">
      <alignment horizontal="center" vertical="center"/>
    </xf>
    <xf numFmtId="0" fontId="140" fillId="0" borderId="182" xfId="114" applyFont="1" applyBorder="1" applyAlignment="1">
      <alignment horizontal="center" vertical="center"/>
    </xf>
    <xf numFmtId="0" fontId="10" fillId="0" borderId="0" xfId="109" applyFont="1" applyAlignment="1">
      <alignment horizontal="left"/>
    </xf>
    <xf numFmtId="0" fontId="38" fillId="0" borderId="0" xfId="109" applyFont="1" applyAlignment="1">
      <alignment horizontal="left" vertical="top" wrapText="1"/>
    </xf>
    <xf numFmtId="0" fontId="13" fillId="0" borderId="21" xfId="109" applyFont="1" applyBorder="1" applyAlignment="1">
      <alignment horizontal="center" vertical="center"/>
    </xf>
    <xf numFmtId="0" fontId="13" fillId="0" borderId="24" xfId="109" applyFont="1" applyBorder="1" applyAlignment="1">
      <alignment horizontal="center" vertical="center"/>
    </xf>
    <xf numFmtId="0" fontId="13" fillId="0" borderId="40" xfId="109" applyFont="1" applyBorder="1" applyAlignment="1">
      <alignment horizontal="center" vertical="center"/>
    </xf>
    <xf numFmtId="0" fontId="13" fillId="0" borderId="27" xfId="109" applyFont="1" applyBorder="1" applyAlignment="1">
      <alignment horizontal="center" vertical="center"/>
    </xf>
    <xf numFmtId="0" fontId="13" fillId="0" borderId="0" xfId="109" applyFont="1" applyAlignment="1">
      <alignment horizontal="center" vertical="center"/>
    </xf>
    <xf numFmtId="0" fontId="13" fillId="0" borderId="41" xfId="109" applyFont="1" applyBorder="1" applyAlignment="1">
      <alignment horizontal="center" vertical="center"/>
    </xf>
    <xf numFmtId="0" fontId="13" fillId="0" borderId="48" xfId="109" applyFont="1" applyBorder="1" applyAlignment="1">
      <alignment horizontal="center" vertical="center"/>
    </xf>
    <xf numFmtId="0" fontId="13" fillId="0" borderId="4" xfId="109" applyFont="1" applyBorder="1" applyAlignment="1">
      <alignment horizontal="center" vertical="center"/>
    </xf>
    <xf numFmtId="0" fontId="13" fillId="0" borderId="58" xfId="109" applyFont="1" applyBorder="1" applyAlignment="1">
      <alignment horizontal="center" vertical="center"/>
    </xf>
    <xf numFmtId="0" fontId="13" fillId="0" borderId="22" xfId="109" applyFont="1" applyBorder="1" applyAlignment="1">
      <alignment horizontal="center"/>
    </xf>
    <xf numFmtId="0" fontId="13" fillId="0" borderId="6" xfId="109" applyFont="1" applyBorder="1" applyAlignment="1">
      <alignment horizontal="center" vertical="center" wrapText="1"/>
    </xf>
    <xf numFmtId="0" fontId="13" fillId="0" borderId="58" xfId="109" applyFont="1" applyBorder="1" applyAlignment="1">
      <alignment horizontal="center" vertical="center" wrapText="1"/>
    </xf>
    <xf numFmtId="0" fontId="77" fillId="0" borderId="62" xfId="119" applyFont="1" applyBorder="1" applyAlignment="1">
      <alignment horizontal="center" vertical="center" wrapText="1"/>
    </xf>
    <xf numFmtId="0" fontId="77" fillId="0" borderId="60" xfId="119" applyFont="1" applyBorder="1" applyAlignment="1">
      <alignment horizontal="center" vertical="center" wrapText="1"/>
    </xf>
    <xf numFmtId="0" fontId="77" fillId="0" borderId="71" xfId="119" applyFont="1" applyBorder="1" applyAlignment="1">
      <alignment horizontal="center" vertical="center" wrapText="1"/>
    </xf>
    <xf numFmtId="0" fontId="12" fillId="0" borderId="11" xfId="109" applyFont="1" applyBorder="1" applyAlignment="1">
      <alignment horizontal="center" vertical="center"/>
    </xf>
    <xf numFmtId="0" fontId="12" fillId="0" borderId="9" xfId="109" applyFont="1" applyBorder="1" applyAlignment="1">
      <alignment horizontal="center" vertical="center"/>
    </xf>
    <xf numFmtId="0" fontId="12" fillId="0" borderId="82" xfId="109" applyFont="1" applyBorder="1" applyAlignment="1">
      <alignment horizontal="center" vertical="center"/>
    </xf>
    <xf numFmtId="0" fontId="77" fillId="0" borderId="62" xfId="119" applyFont="1" applyBorder="1" applyAlignment="1">
      <alignment horizontal="center" vertical="center"/>
    </xf>
    <xf numFmtId="0" fontId="77" fillId="0" borderId="60" xfId="119" applyFont="1" applyBorder="1" applyAlignment="1">
      <alignment horizontal="center" vertical="center"/>
    </xf>
    <xf numFmtId="0" fontId="77" fillId="0" borderId="61" xfId="119" applyFont="1" applyBorder="1" applyAlignment="1">
      <alignment horizontal="center" vertical="center"/>
    </xf>
    <xf numFmtId="0" fontId="148" fillId="0" borderId="48" xfId="108" applyFont="1" applyBorder="1" applyAlignment="1">
      <alignment horizontal="center"/>
    </xf>
    <xf numFmtId="0" fontId="148" fillId="0" borderId="4" xfId="108" applyFont="1" applyBorder="1" applyAlignment="1">
      <alignment horizontal="center"/>
    </xf>
    <xf numFmtId="0" fontId="148" fillId="0" borderId="49" xfId="108" applyFont="1" applyBorder="1" applyAlignment="1">
      <alignment horizontal="center"/>
    </xf>
    <xf numFmtId="0" fontId="12" fillId="0" borderId="21" xfId="109" applyFont="1" applyBorder="1" applyAlignment="1">
      <alignment horizontal="center" vertical="center"/>
    </xf>
    <xf numFmtId="0" fontId="12" fillId="0" borderId="24" xfId="109" applyFont="1" applyBorder="1" applyAlignment="1">
      <alignment horizontal="center" vertical="center"/>
    </xf>
    <xf numFmtId="0" fontId="12" fillId="0" borderId="23" xfId="109" applyFont="1" applyBorder="1" applyAlignment="1">
      <alignment horizontal="center" vertical="center"/>
    </xf>
    <xf numFmtId="0" fontId="12" fillId="0" borderId="48" xfId="109" applyFont="1" applyBorder="1" applyAlignment="1">
      <alignment horizontal="center" vertical="center"/>
    </xf>
    <xf numFmtId="0" fontId="12" fillId="0" borderId="4" xfId="109" applyFont="1" applyBorder="1" applyAlignment="1">
      <alignment horizontal="center" vertical="center"/>
    </xf>
    <xf numFmtId="0" fontId="12" fillId="0" borderId="49" xfId="109" applyFont="1" applyBorder="1" applyAlignment="1">
      <alignment horizontal="center" vertical="center"/>
    </xf>
    <xf numFmtId="0" fontId="12" fillId="0" borderId="71" xfId="109" applyFont="1" applyBorder="1" applyAlignment="1">
      <alignment horizontal="center" vertical="center"/>
    </xf>
    <xf numFmtId="0" fontId="12" fillId="0" borderId="78" xfId="109" applyFont="1" applyBorder="1" applyAlignment="1">
      <alignment horizontal="center" vertical="center"/>
    </xf>
    <xf numFmtId="0" fontId="12" fillId="0" borderId="78" xfId="109" applyFont="1" applyBorder="1" applyAlignment="1">
      <alignment horizontal="center" vertical="center" wrapText="1"/>
    </xf>
    <xf numFmtId="0" fontId="12" fillId="0" borderId="79" xfId="109" applyFont="1" applyBorder="1" applyAlignment="1">
      <alignment horizontal="center" vertical="center" wrapText="1"/>
    </xf>
    <xf numFmtId="177" fontId="12" fillId="0" borderId="7" xfId="109" applyNumberFormat="1" applyFont="1" applyBorder="1" applyAlignment="1">
      <alignment horizontal="center"/>
    </xf>
    <xf numFmtId="177" fontId="12" fillId="0" borderId="2" xfId="109" applyNumberFormat="1" applyFont="1" applyBorder="1" applyAlignment="1">
      <alignment horizontal="center"/>
    </xf>
    <xf numFmtId="177" fontId="12" fillId="0" borderId="57" xfId="109" applyNumberFormat="1" applyFont="1" applyBorder="1" applyAlignment="1">
      <alignment horizontal="center"/>
    </xf>
    <xf numFmtId="2" fontId="12" fillId="0" borderId="7" xfId="109" applyNumberFormat="1" applyFont="1" applyBorder="1" applyAlignment="1">
      <alignment horizontal="center"/>
    </xf>
    <xf numFmtId="2" fontId="12" fillId="0" borderId="57" xfId="109" applyNumberFormat="1" applyFont="1" applyBorder="1" applyAlignment="1">
      <alignment horizontal="center"/>
    </xf>
    <xf numFmtId="2" fontId="12" fillId="0" borderId="74" xfId="109" applyNumberFormat="1" applyFont="1" applyBorder="1" applyAlignment="1">
      <alignment horizontal="center"/>
    </xf>
    <xf numFmtId="0" fontId="12" fillId="0" borderId="27" xfId="122" applyFont="1" applyBorder="1" applyAlignment="1">
      <alignment horizontal="left" vertical="center"/>
    </xf>
    <xf numFmtId="0" fontId="12" fillId="0" borderId="0" xfId="122" applyFont="1" applyAlignment="1">
      <alignment horizontal="left" vertical="center"/>
    </xf>
    <xf numFmtId="0" fontId="12" fillId="0" borderId="28" xfId="122" applyFont="1" applyBorder="1" applyAlignment="1">
      <alignment horizontal="left" vertical="center"/>
    </xf>
    <xf numFmtId="3" fontId="12" fillId="0" borderId="8" xfId="109" applyNumberFormat="1" applyFont="1" applyBorder="1" applyAlignment="1">
      <alignment horizontal="center"/>
    </xf>
    <xf numFmtId="3" fontId="12" fillId="0" borderId="41" xfId="109" applyNumberFormat="1" applyFont="1" applyBorder="1" applyAlignment="1">
      <alignment horizontal="center"/>
    </xf>
    <xf numFmtId="177" fontId="12" fillId="0" borderId="8" xfId="109" applyNumberFormat="1" applyFont="1" applyBorder="1" applyAlignment="1">
      <alignment horizontal="center"/>
    </xf>
    <xf numFmtId="177" fontId="12" fillId="0" borderId="0" xfId="109" applyNumberFormat="1" applyFont="1" applyAlignment="1">
      <alignment horizontal="center"/>
    </xf>
    <xf numFmtId="177" fontId="12" fillId="0" borderId="41" xfId="109" applyNumberFormat="1" applyFont="1" applyBorder="1" applyAlignment="1">
      <alignment horizontal="center"/>
    </xf>
    <xf numFmtId="0" fontId="12" fillId="0" borderId="73" xfId="122" applyFont="1" applyBorder="1" applyAlignment="1">
      <alignment horizontal="left" vertical="center"/>
    </xf>
    <xf numFmtId="0" fontId="12" fillId="0" borderId="2" xfId="122" applyFont="1" applyBorder="1" applyAlignment="1">
      <alignment horizontal="left" vertical="center"/>
    </xf>
    <xf numFmtId="0" fontId="12" fillId="0" borderId="74" xfId="122" applyFont="1" applyBorder="1" applyAlignment="1">
      <alignment horizontal="left" vertical="center"/>
    </xf>
    <xf numFmtId="3" fontId="12" fillId="0" borderId="7" xfId="109" applyNumberFormat="1" applyFont="1" applyBorder="1" applyAlignment="1">
      <alignment horizontal="center"/>
    </xf>
    <xf numFmtId="3" fontId="12" fillId="0" borderId="57" xfId="109" applyNumberFormat="1" applyFont="1" applyBorder="1" applyAlignment="1">
      <alignment horizontal="center"/>
    </xf>
    <xf numFmtId="2" fontId="12" fillId="0" borderId="8" xfId="109" applyNumberFormat="1" applyFont="1" applyBorder="1" applyAlignment="1">
      <alignment horizontal="center"/>
    </xf>
    <xf numFmtId="2" fontId="12" fillId="0" borderId="41" xfId="109" applyNumberFormat="1" applyFont="1" applyBorder="1" applyAlignment="1">
      <alignment horizontal="center"/>
    </xf>
    <xf numFmtId="2" fontId="12" fillId="0" borderId="28" xfId="109" applyNumberFormat="1" applyFont="1" applyBorder="1" applyAlignment="1">
      <alignment horizontal="center"/>
    </xf>
    <xf numFmtId="3" fontId="12" fillId="0" borderId="206" xfId="109" applyNumberFormat="1" applyFont="1" applyBorder="1" applyAlignment="1">
      <alignment horizontal="center"/>
    </xf>
    <xf numFmtId="3" fontId="12" fillId="0" borderId="207" xfId="109" applyNumberFormat="1" applyFont="1" applyBorder="1" applyAlignment="1">
      <alignment horizontal="center"/>
    </xf>
    <xf numFmtId="177" fontId="12" fillId="0" borderId="206" xfId="109" applyNumberFormat="1" applyFont="1" applyBorder="1" applyAlignment="1">
      <alignment horizontal="center"/>
    </xf>
    <xf numFmtId="177" fontId="12" fillId="0" borderId="208" xfId="109" applyNumberFormat="1" applyFont="1" applyBorder="1" applyAlignment="1">
      <alignment horizontal="center"/>
    </xf>
    <xf numFmtId="177" fontId="12" fillId="0" borderId="207" xfId="109" applyNumberFormat="1" applyFont="1" applyBorder="1" applyAlignment="1">
      <alignment horizontal="center"/>
    </xf>
    <xf numFmtId="2" fontId="12" fillId="0" borderId="206" xfId="109" applyNumberFormat="1" applyFont="1" applyBorder="1" applyAlignment="1">
      <alignment horizontal="center"/>
    </xf>
    <xf numFmtId="2" fontId="12" fillId="0" borderId="207" xfId="109" applyNumberFormat="1" applyFont="1" applyBorder="1" applyAlignment="1">
      <alignment horizontal="center"/>
    </xf>
    <xf numFmtId="2" fontId="12" fillId="0" borderId="209" xfId="109" applyNumberFormat="1" applyFont="1" applyBorder="1" applyAlignment="1">
      <alignment horizontal="center"/>
    </xf>
    <xf numFmtId="0" fontId="50" fillId="0" borderId="17" xfId="122" applyFont="1" applyBorder="1" applyAlignment="1">
      <alignment horizontal="left" vertical="center" wrapText="1"/>
    </xf>
    <xf numFmtId="0" fontId="50" fillId="0" borderId="20" xfId="122" applyFont="1" applyBorder="1" applyAlignment="1">
      <alignment horizontal="left" vertical="center" wrapText="1"/>
    </xf>
    <xf numFmtId="0" fontId="50" fillId="0" borderId="19" xfId="122" applyFont="1" applyBorder="1" applyAlignment="1">
      <alignment horizontal="left" vertical="center" wrapText="1"/>
    </xf>
    <xf numFmtId="3" fontId="12" fillId="0" borderId="63" xfId="109" applyNumberFormat="1" applyFont="1" applyBorder="1" applyAlignment="1">
      <alignment horizontal="center" vertical="center"/>
    </xf>
    <xf numFmtId="3" fontId="12" fillId="0" borderId="35" xfId="109" applyNumberFormat="1" applyFont="1" applyBorder="1" applyAlignment="1">
      <alignment horizontal="center" vertical="center"/>
    </xf>
    <xf numFmtId="177" fontId="12" fillId="0" borderId="63" xfId="109" applyNumberFormat="1" applyFont="1" applyBorder="1" applyAlignment="1">
      <alignment horizontal="center" vertical="center"/>
    </xf>
    <xf numFmtId="177" fontId="12" fillId="0" borderId="20" xfId="109" applyNumberFormat="1" applyFont="1" applyBorder="1" applyAlignment="1">
      <alignment horizontal="center" vertical="center"/>
    </xf>
    <xf numFmtId="177" fontId="12" fillId="0" borderId="35" xfId="109" applyNumberFormat="1" applyFont="1" applyBorder="1" applyAlignment="1">
      <alignment horizontal="center" vertical="center"/>
    </xf>
    <xf numFmtId="0" fontId="50" fillId="0" borderId="190" xfId="122" applyFont="1" applyBorder="1" applyAlignment="1">
      <alignment horizontal="left" vertical="center"/>
    </xf>
    <xf numFmtId="0" fontId="50" fillId="0" borderId="198" xfId="122" applyFont="1" applyBorder="1" applyAlignment="1">
      <alignment horizontal="left" vertical="center"/>
    </xf>
    <xf numFmtId="0" fontId="50" fillId="0" borderId="210" xfId="122" applyFont="1" applyBorder="1" applyAlignment="1">
      <alignment horizontal="left" vertical="center"/>
    </xf>
    <xf numFmtId="177" fontId="12" fillId="0" borderId="211" xfId="109" applyNumberFormat="1" applyFont="1" applyBorder="1" applyAlignment="1">
      <alignment horizontal="center"/>
    </xf>
    <xf numFmtId="177" fontId="12" fillId="0" borderId="198" xfId="109" applyNumberFormat="1" applyFont="1" applyBorder="1" applyAlignment="1">
      <alignment horizontal="center"/>
    </xf>
    <xf numFmtId="177" fontId="12" fillId="0" borderId="212" xfId="109" applyNumberFormat="1" applyFont="1" applyBorder="1" applyAlignment="1">
      <alignment horizontal="center"/>
    </xf>
    <xf numFmtId="2" fontId="50" fillId="0" borderId="38" xfId="122" applyNumberFormat="1" applyFont="1" applyBorder="1" applyAlignment="1">
      <alignment horizontal="center" vertical="center"/>
    </xf>
    <xf numFmtId="2" fontId="50" fillId="0" borderId="65" xfId="122" applyNumberFormat="1" applyFont="1" applyBorder="1" applyAlignment="1">
      <alignment horizontal="center" vertical="center"/>
    </xf>
    <xf numFmtId="2" fontId="12" fillId="0" borderId="63" xfId="109" applyNumberFormat="1" applyFont="1" applyBorder="1" applyAlignment="1">
      <alignment horizontal="center" vertical="center"/>
    </xf>
    <xf numFmtId="2" fontId="12" fillId="0" borderId="35" xfId="109" applyNumberFormat="1" applyFont="1" applyBorder="1" applyAlignment="1">
      <alignment horizontal="center" vertical="center"/>
    </xf>
    <xf numFmtId="2" fontId="12" fillId="0" borderId="19" xfId="109" applyNumberFormat="1" applyFont="1" applyBorder="1" applyAlignment="1">
      <alignment horizontal="center" vertical="center"/>
    </xf>
    <xf numFmtId="0" fontId="50" fillId="0" borderId="17" xfId="122" applyFont="1" applyBorder="1" applyAlignment="1">
      <alignment horizontal="left" vertical="center"/>
    </xf>
    <xf numFmtId="0" fontId="50" fillId="0" borderId="20" xfId="122" applyFont="1" applyBorder="1" applyAlignment="1">
      <alignment horizontal="left" vertical="center"/>
    </xf>
    <xf numFmtId="0" fontId="50" fillId="0" borderId="19" xfId="122" applyFont="1" applyBorder="1" applyAlignment="1">
      <alignment horizontal="left" vertical="center"/>
    </xf>
    <xf numFmtId="3" fontId="50" fillId="0" borderId="38" xfId="109" applyNumberFormat="1" applyFont="1" applyBorder="1" applyAlignment="1">
      <alignment horizontal="center" vertical="center"/>
    </xf>
    <xf numFmtId="3" fontId="50" fillId="0" borderId="65" xfId="109" applyNumberFormat="1" applyFont="1" applyBorder="1" applyAlignment="1">
      <alignment horizontal="center" vertical="center"/>
    </xf>
    <xf numFmtId="177" fontId="50" fillId="0" borderId="38" xfId="109" applyNumberFormat="1" applyFont="1" applyBorder="1" applyAlignment="1">
      <alignment horizontal="center" vertical="center"/>
    </xf>
    <xf numFmtId="177" fontId="50" fillId="0" borderId="14" xfId="109" applyNumberFormat="1" applyFont="1" applyBorder="1" applyAlignment="1">
      <alignment horizontal="center" vertical="center"/>
    </xf>
    <xf numFmtId="177" fontId="50" fillId="0" borderId="65" xfId="109" applyNumberFormat="1" applyFont="1" applyBorder="1" applyAlignment="1">
      <alignment horizontal="center" vertical="center"/>
    </xf>
    <xf numFmtId="183" fontId="50" fillId="0" borderId="38" xfId="109" applyNumberFormat="1" applyFont="1" applyBorder="1" applyAlignment="1">
      <alignment horizontal="center" vertical="center"/>
    </xf>
    <xf numFmtId="183" fontId="50" fillId="0" borderId="14" xfId="109" applyNumberFormat="1" applyFont="1" applyBorder="1" applyAlignment="1">
      <alignment horizontal="center" vertical="center"/>
    </xf>
    <xf numFmtId="183" fontId="50" fillId="0" borderId="65" xfId="109" applyNumberFormat="1" applyFont="1" applyBorder="1" applyAlignment="1">
      <alignment horizontal="center" vertical="center"/>
    </xf>
    <xf numFmtId="0" fontId="50" fillId="0" borderId="9" xfId="51" quotePrefix="1" applyFont="1" applyBorder="1" applyAlignment="1">
      <alignment horizontal="center" vertical="center"/>
    </xf>
    <xf numFmtId="0" fontId="50" fillId="0" borderId="56" xfId="51" quotePrefix="1" applyFont="1" applyBorder="1" applyAlignment="1">
      <alignment horizontal="center" vertical="center"/>
    </xf>
    <xf numFmtId="0" fontId="13" fillId="0" borderId="2" xfId="32" applyFont="1" applyBorder="1" applyAlignment="1">
      <alignment horizontal="left" vertical="center"/>
    </xf>
    <xf numFmtId="0" fontId="50" fillId="0" borderId="9" xfId="32" quotePrefix="1" applyFont="1" applyBorder="1" applyAlignment="1">
      <alignment horizontal="center" vertical="center"/>
    </xf>
    <xf numFmtId="0" fontId="50" fillId="0" borderId="56" xfId="32" quotePrefix="1" applyFont="1" applyBorder="1" applyAlignment="1">
      <alignment horizontal="center" vertical="center"/>
    </xf>
    <xf numFmtId="0" fontId="29" fillId="2" borderId="10" xfId="40" applyFont="1" applyFill="1" applyBorder="1" applyAlignment="1">
      <alignment horizontal="center" vertical="center"/>
    </xf>
    <xf numFmtId="0" fontId="29" fillId="2" borderId="56" xfId="40" applyFont="1" applyFill="1" applyBorder="1" applyAlignment="1">
      <alignment horizontal="center" vertical="center"/>
    </xf>
    <xf numFmtId="0" fontId="29" fillId="0" borderId="9" xfId="40" applyFont="1" applyBorder="1" applyAlignment="1">
      <alignment horizontal="center" vertical="center"/>
    </xf>
    <xf numFmtId="0" fontId="29" fillId="0" borderId="56" xfId="40" applyFont="1" applyBorder="1" applyAlignment="1">
      <alignment horizontal="center" vertical="center"/>
    </xf>
    <xf numFmtId="0" fontId="29" fillId="2" borderId="9" xfId="40" applyFont="1" applyFill="1" applyBorder="1" applyAlignment="1">
      <alignment horizontal="center" vertical="center"/>
    </xf>
    <xf numFmtId="0" fontId="29" fillId="0" borderId="9" xfId="51" applyFont="1" applyBorder="1" applyAlignment="1">
      <alignment horizontal="center" vertical="center"/>
    </xf>
    <xf numFmtId="0" fontId="29" fillId="0" borderId="56" xfId="51" applyFont="1" applyBorder="1" applyAlignment="1">
      <alignment horizontal="center" vertical="center"/>
    </xf>
    <xf numFmtId="0" fontId="10" fillId="0" borderId="1" xfId="32" applyFont="1" applyBorder="1" applyAlignment="1">
      <alignment horizontal="center" vertical="center" wrapText="1"/>
    </xf>
    <xf numFmtId="0" fontId="10" fillId="0" borderId="5" xfId="32" applyFont="1" applyBorder="1" applyAlignment="1">
      <alignment horizontal="center" vertical="center" wrapText="1"/>
    </xf>
    <xf numFmtId="0" fontId="10" fillId="0" borderId="3" xfId="32" applyFont="1" applyBorder="1" applyAlignment="1">
      <alignment horizontal="center" vertical="center" wrapText="1"/>
    </xf>
    <xf numFmtId="0" fontId="77" fillId="0" borderId="10" xfId="32" applyFont="1" applyBorder="1" applyAlignment="1">
      <alignment horizontal="center" vertical="center"/>
    </xf>
    <xf numFmtId="0" fontId="77" fillId="0" borderId="56" xfId="32" applyFont="1" applyBorder="1" applyAlignment="1">
      <alignment horizontal="center" vertical="center"/>
    </xf>
    <xf numFmtId="0" fontId="29" fillId="0" borderId="9" xfId="32" applyFont="1" applyBorder="1" applyAlignment="1">
      <alignment horizontal="center" vertical="center"/>
    </xf>
    <xf numFmtId="0" fontId="29" fillId="0" borderId="10" xfId="32" applyFont="1" applyBorder="1" applyAlignment="1">
      <alignment horizontal="center" vertical="center"/>
    </xf>
    <xf numFmtId="0" fontId="29" fillId="0" borderId="56" xfId="32" applyFont="1" applyBorder="1" applyAlignment="1">
      <alignment horizontal="center" vertical="center"/>
    </xf>
    <xf numFmtId="0" fontId="13" fillId="0" borderId="9" xfId="51" applyBorder="1" applyAlignment="1">
      <alignment horizontal="center" vertical="center"/>
    </xf>
    <xf numFmtId="0" fontId="13" fillId="0" borderId="10" xfId="51" applyBorder="1" applyAlignment="1">
      <alignment horizontal="center" vertical="center"/>
    </xf>
    <xf numFmtId="0" fontId="13" fillId="0" borderId="56" xfId="51" applyBorder="1" applyAlignment="1">
      <alignment horizontal="center" vertical="center"/>
    </xf>
    <xf numFmtId="0" fontId="10" fillId="0" borderId="0" xfId="134" applyFont="1" applyAlignment="1">
      <alignment horizontal="center" vertical="center" wrapText="1"/>
    </xf>
    <xf numFmtId="0" fontId="9" fillId="0" borderId="1" xfId="134" applyFont="1" applyBorder="1" applyAlignment="1">
      <alignment horizontal="center" vertical="center" wrapText="1"/>
    </xf>
    <xf numFmtId="0" fontId="9" fillId="0" borderId="3" xfId="134" applyFont="1" applyBorder="1" applyAlignment="1">
      <alignment horizontal="center" vertical="center" wrapText="1"/>
    </xf>
    <xf numFmtId="0" fontId="9" fillId="0" borderId="1" xfId="134" applyFont="1" applyBorder="1" applyAlignment="1">
      <alignment horizontal="center" vertical="center"/>
    </xf>
    <xf numFmtId="0" fontId="9" fillId="0" borderId="3" xfId="134" applyFont="1" applyBorder="1" applyAlignment="1">
      <alignment horizontal="center" vertical="center"/>
    </xf>
    <xf numFmtId="0" fontId="9" fillId="0" borderId="9" xfId="134" applyFont="1" applyBorder="1" applyAlignment="1">
      <alignment horizontal="center" vertical="center"/>
    </xf>
    <xf numFmtId="0" fontId="9" fillId="0" borderId="10" xfId="134" applyFont="1" applyBorder="1" applyAlignment="1">
      <alignment horizontal="center" vertical="center"/>
    </xf>
    <xf numFmtId="0" fontId="9" fillId="0" borderId="56" xfId="134" applyFont="1" applyBorder="1" applyAlignment="1">
      <alignment horizontal="center" vertical="center"/>
    </xf>
    <xf numFmtId="0" fontId="9" fillId="0" borderId="1" xfId="135" applyFont="1" applyBorder="1" applyAlignment="1">
      <alignment horizontal="center" vertical="center" wrapText="1"/>
    </xf>
    <xf numFmtId="0" fontId="9" fillId="0" borderId="3" xfId="135" applyFont="1" applyBorder="1" applyAlignment="1">
      <alignment horizontal="center" vertical="center" wrapText="1"/>
    </xf>
    <xf numFmtId="0" fontId="9" fillId="0" borderId="57" xfId="134" applyFont="1" applyBorder="1" applyAlignment="1">
      <alignment horizontal="center" vertical="center"/>
    </xf>
    <xf numFmtId="0" fontId="9" fillId="0" borderId="58" xfId="134" applyFont="1" applyBorder="1" applyAlignment="1">
      <alignment horizontal="center" vertical="center"/>
    </xf>
    <xf numFmtId="0" fontId="9" fillId="0" borderId="11" xfId="134" applyFont="1" applyBorder="1" applyAlignment="1">
      <alignment horizontal="center" vertical="center"/>
    </xf>
    <xf numFmtId="0" fontId="10" fillId="0" borderId="8" xfId="124" applyFont="1" applyBorder="1" applyAlignment="1">
      <alignment horizontal="left" vertical="center"/>
    </xf>
    <xf numFmtId="0" fontId="10" fillId="0" borderId="0" xfId="124" applyFont="1" applyAlignment="1">
      <alignment horizontal="left" vertical="center"/>
    </xf>
    <xf numFmtId="0" fontId="10" fillId="0" borderId="41" xfId="124" applyFont="1" applyBorder="1" applyAlignment="1">
      <alignment horizontal="left" vertical="center"/>
    </xf>
    <xf numFmtId="269" fontId="10" fillId="0" borderId="8" xfId="124" applyNumberFormat="1" applyFont="1" applyBorder="1" applyAlignment="1">
      <alignment horizontal="center" vertical="center"/>
    </xf>
    <xf numFmtId="269" fontId="10" fillId="0" borderId="41" xfId="124" applyNumberFormat="1" applyFont="1" applyBorder="1" applyAlignment="1">
      <alignment horizontal="center" vertical="center"/>
    </xf>
    <xf numFmtId="0" fontId="10" fillId="0" borderId="6" xfId="124" applyFont="1" applyBorder="1" applyAlignment="1">
      <alignment horizontal="left" vertical="center"/>
    </xf>
    <xf numFmtId="0" fontId="10" fillId="0" borderId="4" xfId="124" applyFont="1" applyBorder="1" applyAlignment="1">
      <alignment horizontal="left" vertical="center"/>
    </xf>
    <xf numFmtId="0" fontId="10" fillId="0" borderId="58" xfId="124" applyFont="1" applyBorder="1" applyAlignment="1">
      <alignment horizontal="left" vertical="center"/>
    </xf>
    <xf numFmtId="269" fontId="10" fillId="0" borderId="6" xfId="124" applyNumberFormat="1" applyFont="1" applyBorder="1" applyAlignment="1">
      <alignment horizontal="left" vertical="center" indent="6"/>
    </xf>
    <xf numFmtId="269" fontId="10" fillId="0" borderId="58" xfId="124" applyNumberFormat="1" applyFont="1" applyBorder="1" applyAlignment="1">
      <alignment horizontal="left" vertical="center" indent="6"/>
    </xf>
    <xf numFmtId="0" fontId="10" fillId="0" borderId="7" xfId="124" applyFont="1" applyBorder="1" applyAlignment="1">
      <alignment horizontal="left" vertical="center"/>
    </xf>
    <xf numFmtId="0" fontId="10" fillId="0" borderId="2" xfId="124" applyFont="1" applyBorder="1" applyAlignment="1">
      <alignment horizontal="left" vertical="center"/>
    </xf>
    <xf numFmtId="0" fontId="10" fillId="0" borderId="57" xfId="124" applyFont="1" applyBorder="1" applyAlignment="1">
      <alignment horizontal="left" vertical="center"/>
    </xf>
    <xf numFmtId="269" fontId="10" fillId="0" borderId="7" xfId="124" applyNumberFormat="1" applyFont="1" applyBorder="1" applyAlignment="1">
      <alignment horizontal="center" vertical="center"/>
    </xf>
    <xf numFmtId="269" fontId="10" fillId="0" borderId="57" xfId="124" applyNumberFormat="1" applyFont="1" applyBorder="1" applyAlignment="1">
      <alignment horizontal="center" vertical="center"/>
    </xf>
    <xf numFmtId="0" fontId="9" fillId="0" borderId="4" xfId="124" applyFont="1" applyBorder="1" applyAlignment="1">
      <alignment horizontal="center" vertical="center"/>
    </xf>
    <xf numFmtId="0" fontId="9" fillId="0" borderId="0" xfId="124" applyFont="1" applyAlignment="1">
      <alignment horizontal="center" vertical="center"/>
    </xf>
    <xf numFmtId="0" fontId="6" fillId="0" borderId="0" xfId="124" applyFont="1" applyAlignment="1">
      <alignment horizontal="left" vertical="center"/>
    </xf>
    <xf numFmtId="0" fontId="10" fillId="0" borderId="8" xfId="109" applyFont="1" applyBorder="1" applyAlignment="1">
      <alignment horizontal="left" vertical="center"/>
    </xf>
    <xf numFmtId="0" fontId="10" fillId="0" borderId="0" xfId="109" applyFont="1" applyAlignment="1">
      <alignment horizontal="left" vertical="center"/>
    </xf>
    <xf numFmtId="0" fontId="10" fillId="0" borderId="41" xfId="109" applyFont="1" applyBorder="1" applyAlignment="1">
      <alignment horizontal="left" vertical="center"/>
    </xf>
    <xf numFmtId="0" fontId="151" fillId="0" borderId="213" xfId="13" applyFont="1" applyBorder="1" applyAlignment="1">
      <alignment horizontal="center" vertical="center" wrapText="1"/>
    </xf>
    <xf numFmtId="0" fontId="151" fillId="0" borderId="214" xfId="13" applyFont="1" applyBorder="1" applyAlignment="1">
      <alignment horizontal="center" vertical="center" wrapText="1"/>
    </xf>
    <xf numFmtId="0" fontId="151" fillId="0" borderId="233" xfId="13" applyFont="1" applyBorder="1" applyAlignment="1">
      <alignment horizontal="center" vertical="center" wrapText="1"/>
    </xf>
    <xf numFmtId="0" fontId="151" fillId="0" borderId="215" xfId="13" applyFont="1" applyBorder="1" applyAlignment="1">
      <alignment horizontal="center" vertical="center" wrapText="1"/>
    </xf>
    <xf numFmtId="0" fontId="13" fillId="0" borderId="213" xfId="13" applyFont="1" applyBorder="1" applyAlignment="1">
      <alignment horizontal="center" vertical="center" wrapText="1"/>
    </xf>
    <xf numFmtId="0" fontId="13" fillId="0" borderId="215" xfId="13" applyFont="1" applyBorder="1" applyAlignment="1">
      <alignment horizontal="center" vertical="center" wrapText="1"/>
    </xf>
    <xf numFmtId="177" fontId="151" fillId="0" borderId="14" xfId="13" applyNumberFormat="1" applyFont="1" applyBorder="1" applyAlignment="1">
      <alignment horizontal="center" vertical="center"/>
    </xf>
    <xf numFmtId="177" fontId="151" fillId="0" borderId="15" xfId="13" applyNumberFormat="1" applyFont="1" applyBorder="1" applyAlignment="1">
      <alignment horizontal="center" vertical="center"/>
    </xf>
    <xf numFmtId="0" fontId="151" fillId="0" borderId="82" xfId="13" applyFont="1" applyBorder="1" applyAlignment="1">
      <alignment horizontal="center" vertical="center"/>
    </xf>
    <xf numFmtId="0" fontId="13" fillId="0" borderId="214" xfId="13" applyFont="1" applyBorder="1" applyAlignment="1">
      <alignment horizontal="center" vertical="center" wrapText="1"/>
    </xf>
    <xf numFmtId="0" fontId="9" fillId="0" borderId="81" xfId="13" applyFont="1" applyBorder="1" applyAlignment="1">
      <alignment horizontal="center" vertical="center" wrapText="1"/>
    </xf>
    <xf numFmtId="0" fontId="9" fillId="0" borderId="56" xfId="13" applyFont="1" applyBorder="1" applyAlignment="1">
      <alignment horizontal="center" vertical="center" wrapText="1"/>
    </xf>
    <xf numFmtId="0" fontId="10" fillId="0" borderId="4" xfId="13" applyFont="1" applyBorder="1" applyAlignment="1">
      <alignment horizontal="right"/>
    </xf>
    <xf numFmtId="0" fontId="9" fillId="0" borderId="7" xfId="13" applyFont="1" applyBorder="1" applyAlignment="1">
      <alignment vertical="center" wrapText="1"/>
    </xf>
    <xf numFmtId="0" fontId="9" fillId="0" borderId="8" xfId="13" applyFont="1" applyBorder="1" applyAlignment="1">
      <alignment vertical="center" wrapText="1"/>
    </xf>
    <xf numFmtId="0" fontId="9" fillId="0" borderId="76" xfId="13" applyFont="1" applyBorder="1" applyAlignment="1">
      <alignment horizontal="center" vertical="center"/>
    </xf>
    <xf numFmtId="0" fontId="151" fillId="0" borderId="235" xfId="13" applyFont="1" applyBorder="1" applyAlignment="1">
      <alignment horizontal="center" vertical="center"/>
    </xf>
    <xf numFmtId="0" fontId="151" fillId="0" borderId="234" xfId="13" applyFont="1" applyBorder="1" applyAlignment="1">
      <alignment horizontal="center" vertical="center"/>
    </xf>
    <xf numFmtId="0" fontId="9" fillId="0" borderId="81" xfId="13" applyFont="1" applyBorder="1" applyAlignment="1">
      <alignment horizontal="center" vertical="top" wrapText="1"/>
    </xf>
    <xf numFmtId="0" fontId="9" fillId="0" borderId="76" xfId="13" applyFont="1" applyBorder="1" applyAlignment="1">
      <alignment horizontal="center" vertical="top" wrapText="1"/>
    </xf>
    <xf numFmtId="0" fontId="151" fillId="0" borderId="237" xfId="13" applyFont="1" applyBorder="1" applyAlignment="1">
      <alignment horizontal="center" vertical="center"/>
    </xf>
    <xf numFmtId="0" fontId="9" fillId="0" borderId="76" xfId="13" applyFont="1" applyBorder="1" applyAlignment="1">
      <alignment horizontal="center" vertical="center" wrapText="1"/>
    </xf>
    <xf numFmtId="0" fontId="6" fillId="0" borderId="9" xfId="125" applyFont="1" applyBorder="1" applyAlignment="1">
      <alignment horizontal="center" vertical="center" wrapText="1"/>
    </xf>
    <xf numFmtId="0" fontId="6" fillId="0" borderId="56" xfId="125" applyFont="1" applyBorder="1" applyAlignment="1">
      <alignment horizontal="center" vertical="center" wrapText="1"/>
    </xf>
    <xf numFmtId="0" fontId="153" fillId="0" borderId="0" xfId="6" applyFont="1" applyFill="1" applyAlignment="1">
      <alignment horizontal="left"/>
    </xf>
    <xf numFmtId="0" fontId="4" fillId="0" borderId="11" xfId="125" applyFont="1" applyBorder="1" applyAlignment="1">
      <alignment horizontal="center" vertical="center"/>
    </xf>
    <xf numFmtId="1" fontId="6" fillId="0" borderId="11" xfId="125" applyNumberFormat="1" applyFont="1" applyBorder="1" applyAlignment="1">
      <alignment horizontal="center" vertical="center"/>
    </xf>
    <xf numFmtId="0" fontId="6" fillId="0" borderId="1" xfId="120" applyFont="1" applyBorder="1" applyAlignment="1">
      <alignment horizontal="center" vertical="center" wrapText="1"/>
    </xf>
    <xf numFmtId="0" fontId="6" fillId="0" borderId="3" xfId="120" applyFont="1" applyBorder="1" applyAlignment="1">
      <alignment horizontal="center" vertical="center" wrapText="1"/>
    </xf>
    <xf numFmtId="0" fontId="6" fillId="0" borderId="8" xfId="125" applyFont="1" applyBorder="1" applyAlignment="1">
      <alignment horizontal="center" vertical="center" wrapText="1"/>
    </xf>
    <xf numFmtId="0" fontId="6" fillId="0" borderId="41" xfId="125" applyFont="1" applyBorder="1" applyAlignment="1">
      <alignment horizontal="center" vertical="center" wrapText="1"/>
    </xf>
    <xf numFmtId="0" fontId="9" fillId="0" borderId="9" xfId="13" applyFont="1" applyBorder="1" applyAlignment="1">
      <alignment horizontal="left" vertical="center" indent="9"/>
    </xf>
    <xf numFmtId="0" fontId="9" fillId="0" borderId="10" xfId="13" applyFont="1" applyBorder="1" applyAlignment="1">
      <alignment horizontal="left" vertical="center" indent="9"/>
    </xf>
    <xf numFmtId="0" fontId="9" fillId="0" borderId="56" xfId="13" applyFont="1" applyBorder="1" applyAlignment="1">
      <alignment horizontal="left" vertical="center" indent="9"/>
    </xf>
    <xf numFmtId="0" fontId="9" fillId="0" borderId="9" xfId="13" applyFont="1" applyBorder="1" applyAlignment="1">
      <alignment horizontal="center" vertical="center"/>
    </xf>
    <xf numFmtId="0" fontId="9" fillId="0" borderId="10" xfId="13" applyFont="1" applyBorder="1" applyAlignment="1">
      <alignment horizontal="center" vertical="center"/>
    </xf>
    <xf numFmtId="272" fontId="10" fillId="0" borderId="8" xfId="13" applyNumberFormat="1" applyFont="1" applyBorder="1" applyAlignment="1">
      <alignment horizontal="left" vertical="center"/>
    </xf>
    <xf numFmtId="272" fontId="10" fillId="0" borderId="0" xfId="13" applyNumberFormat="1" applyFont="1" applyAlignment="1">
      <alignment horizontal="left" vertical="center"/>
    </xf>
    <xf numFmtId="272" fontId="10" fillId="0" borderId="41" xfId="13" applyNumberFormat="1" applyFont="1" applyBorder="1" applyAlignment="1">
      <alignment horizontal="left" vertical="center"/>
    </xf>
    <xf numFmtId="272" fontId="10" fillId="0" borderId="8" xfId="13" applyNumberFormat="1" applyFont="1" applyBorder="1" applyAlignment="1">
      <alignment horizontal="left" vertical="center" indent="1"/>
    </xf>
    <xf numFmtId="272" fontId="10" fillId="0" borderId="0" xfId="13" applyNumberFormat="1" applyFont="1" applyAlignment="1">
      <alignment horizontal="left" vertical="center" indent="1"/>
    </xf>
    <xf numFmtId="272" fontId="10" fillId="0" borderId="41" xfId="13" applyNumberFormat="1" applyFont="1" applyBorder="1" applyAlignment="1">
      <alignment horizontal="left" vertical="center" indent="1"/>
    </xf>
    <xf numFmtId="0" fontId="17" fillId="0" borderId="8" xfId="13" applyFont="1" applyBorder="1" applyAlignment="1">
      <alignment horizontal="left" vertical="center" wrapText="1" indent="2"/>
    </xf>
    <xf numFmtId="0" fontId="17" fillId="0" borderId="0" xfId="13" applyFont="1" applyAlignment="1">
      <alignment horizontal="left" vertical="center" wrapText="1" indent="2"/>
    </xf>
    <xf numFmtId="0" fontId="17" fillId="0" borderId="41" xfId="13" applyFont="1" applyBorder="1" applyAlignment="1">
      <alignment horizontal="left" vertical="center" wrapText="1" indent="2"/>
    </xf>
    <xf numFmtId="0" fontId="9" fillId="0" borderId="0" xfId="129" applyFont="1" applyAlignment="1">
      <alignment horizontal="center"/>
    </xf>
    <xf numFmtId="0" fontId="8" fillId="0" borderId="4" xfId="13" applyFont="1" applyBorder="1" applyAlignment="1">
      <alignment horizontal="right"/>
    </xf>
    <xf numFmtId="0" fontId="153" fillId="0" borderId="0" xfId="6" applyFont="1" applyFill="1" applyAlignment="1">
      <alignment horizontal="left" vertical="center"/>
    </xf>
    <xf numFmtId="0" fontId="4" fillId="0" borderId="0" xfId="131" applyFont="1" applyAlignment="1">
      <alignment horizontal="left" vertical="center" wrapText="1"/>
    </xf>
    <xf numFmtId="0" fontId="10" fillId="0" borderId="2" xfId="1" applyFont="1" applyBorder="1" applyAlignment="1">
      <alignment horizontal="left" vertical="center" wrapText="1"/>
    </xf>
    <xf numFmtId="0" fontId="10" fillId="0" borderId="0" xfId="105" applyFont="1" applyAlignment="1">
      <alignment horizontal="left" vertical="center" wrapText="1"/>
    </xf>
    <xf numFmtId="0" fontId="6" fillId="0" borderId="0" xfId="133" applyFont="1" applyAlignment="1">
      <alignment horizontal="left" vertical="top" wrapText="1"/>
    </xf>
    <xf numFmtId="0" fontId="13" fillId="0" borderId="4" xfId="105" applyFont="1" applyBorder="1" applyAlignment="1">
      <alignment horizontal="right"/>
    </xf>
    <xf numFmtId="0" fontId="4" fillId="0" borderId="0" xfId="1" applyFont="1" applyAlignment="1">
      <alignment horizontal="left" vertical="center" wrapText="1"/>
    </xf>
  </cellXfs>
  <cellStyles count="158">
    <cellStyle name="Comma [0] 2" xfId="123" xr:uid="{00000000-0005-0000-0000-000000000000}"/>
    <cellStyle name="Comma 2" xfId="4" xr:uid="{00000000-0005-0000-0000-000001000000}"/>
    <cellStyle name="Comma 2 2 2" xfId="95" xr:uid="{00000000-0005-0000-0000-000002000000}"/>
    <cellStyle name="Comma 2 2 3" xfId="29" xr:uid="{00000000-0005-0000-0000-000003000000}"/>
    <cellStyle name="Comma 2 2 4" xfId="128" xr:uid="{00000000-0005-0000-0000-000004000000}"/>
    <cellStyle name="Comma 2 2 5" xfId="18" xr:uid="{00000000-0005-0000-0000-000005000000}"/>
    <cellStyle name="Comma 2 3" xfId="55" xr:uid="{00000000-0005-0000-0000-000006000000}"/>
    <cellStyle name="Comma 2 3 2" xfId="116" xr:uid="{00000000-0005-0000-0000-000007000000}"/>
    <cellStyle name="Comma 2 4" xfId="94" xr:uid="{00000000-0005-0000-0000-000008000000}"/>
    <cellStyle name="Comma 2 5" xfId="103" xr:uid="{00000000-0005-0000-0000-000009000000}"/>
    <cellStyle name="Comma 2 7" xfId="132" xr:uid="{00000000-0005-0000-0000-00000A000000}"/>
    <cellStyle name="Comma 3" xfId="5" xr:uid="{00000000-0005-0000-0000-00000B000000}"/>
    <cellStyle name="Comma 3 2 2 3 2" xfId="59" xr:uid="{00000000-0005-0000-0000-00000C000000}"/>
    <cellStyle name="Comma 3 2 2 4" xfId="71" xr:uid="{00000000-0005-0000-0000-00000D000000}"/>
    <cellStyle name="Comma 3 7" xfId="16" xr:uid="{00000000-0005-0000-0000-00000E000000}"/>
    <cellStyle name="Comma 4" xfId="37" xr:uid="{00000000-0005-0000-0000-00000F000000}"/>
    <cellStyle name="Comma 4 2" xfId="111" xr:uid="{00000000-0005-0000-0000-000010000000}"/>
    <cellStyle name="Comma 4 2 2" xfId="144" xr:uid="{539DD735-44CB-41DF-A5D6-B3A991851B28}"/>
    <cellStyle name="Comma 4 2 2 2" xfId="143" xr:uid="{E8153FD4-545F-4C34-BF5B-3A9758466700}"/>
    <cellStyle name="Comma 5" xfId="49" xr:uid="{00000000-0005-0000-0000-000011000000}"/>
    <cellStyle name="Comma 5 2 2" xfId="30" xr:uid="{00000000-0005-0000-0000-000012000000}"/>
    <cellStyle name="Comma 6" xfId="74" xr:uid="{00000000-0005-0000-0000-000013000000}"/>
    <cellStyle name="Comma 6 2" xfId="106" xr:uid="{00000000-0005-0000-0000-000014000000}"/>
    <cellStyle name="Comma 7 3 2" xfId="118" xr:uid="{00000000-0005-0000-0000-000015000000}"/>
    <cellStyle name="Comma 7 4" xfId="151" xr:uid="{98CBE0A0-4748-4E41-9588-509A7DC47813}"/>
    <cellStyle name="Comma_annual dig'03" xfId="112" xr:uid="{00000000-0005-0000-0000-000016000000}"/>
    <cellStyle name="Comma_PPI M (2003) Q2 2010 Workings" xfId="154" xr:uid="{F205229F-23A0-4A08-89EF-194CDC53D9AC}"/>
    <cellStyle name="Comma_section 15 revised-energy" xfId="110" xr:uid="{00000000-0005-0000-0000-000017000000}"/>
    <cellStyle name="Comma_T5.5" xfId="84" xr:uid="{00000000-0005-0000-0000-000018000000}"/>
    <cellStyle name="Currency 3" xfId="79" xr:uid="{00000000-0005-0000-0000-000019000000}"/>
    <cellStyle name="Hyperlink" xfId="150" builtinId="8"/>
    <cellStyle name="Hyperlink 2" xfId="23" xr:uid="{00000000-0005-0000-0000-00001A000000}"/>
    <cellStyle name="Hyperlink 2 3" xfId="6" xr:uid="{00000000-0005-0000-0000-00001B000000}"/>
    <cellStyle name="Normal" xfId="0" builtinId="0"/>
    <cellStyle name="Normal 10" xfId="50" xr:uid="{00000000-0005-0000-0000-00001D000000}"/>
    <cellStyle name="Normal 10 10 6 3" xfId="100" xr:uid="{00000000-0005-0000-0000-00001E000000}"/>
    <cellStyle name="Normal 10 2" xfId="70" xr:uid="{00000000-0005-0000-0000-00001F000000}"/>
    <cellStyle name="Normal 11 3 2 2 2" xfId="69" xr:uid="{00000000-0005-0000-0000-000020000000}"/>
    <cellStyle name="Normal 13" xfId="54" xr:uid="{00000000-0005-0000-0000-000021000000}"/>
    <cellStyle name="Normal 13 2" xfId="24" xr:uid="{00000000-0005-0000-0000-000022000000}"/>
    <cellStyle name="Normal 14" xfId="45" xr:uid="{00000000-0005-0000-0000-000023000000}"/>
    <cellStyle name="Normal 144" xfId="27" xr:uid="{00000000-0005-0000-0000-000024000000}"/>
    <cellStyle name="Normal 144 2 2" xfId="152" xr:uid="{18DF8F8B-F7E1-484F-965A-943C05BB01E8}"/>
    <cellStyle name="Normal 15" xfId="131" xr:uid="{00000000-0005-0000-0000-000025000000}"/>
    <cellStyle name="Normal 17 3" xfId="10" xr:uid="{00000000-0005-0000-0000-000026000000}"/>
    <cellStyle name="Normal 18" xfId="149" xr:uid="{89F92273-6C4C-4426-AD62-A334EE641C56}"/>
    <cellStyle name="Normal 2" xfId="1" xr:uid="{00000000-0005-0000-0000-000027000000}"/>
    <cellStyle name="Normal 2 10" xfId="13" xr:uid="{00000000-0005-0000-0000-000028000000}"/>
    <cellStyle name="Normal 2 10 2" xfId="141" xr:uid="{2A5F6F30-62D4-4148-AE60-156F27AFC86B}"/>
    <cellStyle name="Normal 2 2" xfId="2" xr:uid="{00000000-0005-0000-0000-000029000000}"/>
    <cellStyle name="Normal 2 2 2" xfId="7" xr:uid="{00000000-0005-0000-0000-00002A000000}"/>
    <cellStyle name="Normal 2 2 2 2" xfId="38" xr:uid="{00000000-0005-0000-0000-00002B000000}"/>
    <cellStyle name="Normal 2 2 2 2 2" xfId="64" xr:uid="{00000000-0005-0000-0000-00002C000000}"/>
    <cellStyle name="Normal 2 2 2 4 4 2 2 2" xfId="68" xr:uid="{00000000-0005-0000-0000-00002D000000}"/>
    <cellStyle name="Normal 2 2 3" xfId="41" xr:uid="{00000000-0005-0000-0000-00002E000000}"/>
    <cellStyle name="Normal 2 2 3 2" xfId="90" xr:uid="{00000000-0005-0000-0000-00002F000000}"/>
    <cellStyle name="Normal 2 2 4" xfId="53" xr:uid="{00000000-0005-0000-0000-000030000000}"/>
    <cellStyle name="Normal 2 3" xfId="32" xr:uid="{00000000-0005-0000-0000-000031000000}"/>
    <cellStyle name="Normal 2 3 2" xfId="25" xr:uid="{00000000-0005-0000-0000-000032000000}"/>
    <cellStyle name="Normal 2 3 2 2" xfId="109" xr:uid="{00000000-0005-0000-0000-000033000000}"/>
    <cellStyle name="Normal 2 4" xfId="39" xr:uid="{00000000-0005-0000-0000-000034000000}"/>
    <cellStyle name="Normal 2 5 2" xfId="129" xr:uid="{00000000-0005-0000-0000-000035000000}"/>
    <cellStyle name="Normal 2 5 3" xfId="105" xr:uid="{00000000-0005-0000-0000-000036000000}"/>
    <cellStyle name="Normal 2 6 2" xfId="104" xr:uid="{00000000-0005-0000-0000-000037000000}"/>
    <cellStyle name="Normal 3" xfId="20" xr:uid="{00000000-0005-0000-0000-000038000000}"/>
    <cellStyle name="Normal 3 10 2" xfId="91" xr:uid="{00000000-0005-0000-0000-000039000000}"/>
    <cellStyle name="Normal 3 2" xfId="127" xr:uid="{00000000-0005-0000-0000-00003A000000}"/>
    <cellStyle name="Normal 3 2 2 32 2" xfId="61" xr:uid="{00000000-0005-0000-0000-00003B000000}"/>
    <cellStyle name="Normal 3 2 31 4 2 2 2" xfId="65" xr:uid="{00000000-0005-0000-0000-00003C000000}"/>
    <cellStyle name="Normal 3 2 32" xfId="51" xr:uid="{00000000-0005-0000-0000-00003D000000}"/>
    <cellStyle name="Normal 3 3" xfId="40" xr:uid="{00000000-0005-0000-0000-00003E000000}"/>
    <cellStyle name="Normal 3 33" xfId="98" xr:uid="{00000000-0005-0000-0000-00003F000000}"/>
    <cellStyle name="Normal 3 4 2" xfId="126" xr:uid="{00000000-0005-0000-0000-000040000000}"/>
    <cellStyle name="Normal 4" xfId="8" xr:uid="{00000000-0005-0000-0000-000041000000}"/>
    <cellStyle name="Normal 4 2" xfId="124" xr:uid="{00000000-0005-0000-0000-000042000000}"/>
    <cellStyle name="Normal 4 2 3 2" xfId="145" xr:uid="{F3E2AF74-F0A4-4270-9259-E43A25255CD1}"/>
    <cellStyle name="Normal 4 3" xfId="31" xr:uid="{00000000-0005-0000-0000-000043000000}"/>
    <cellStyle name="Normal 5 10" xfId="15" xr:uid="{00000000-0005-0000-0000-000044000000}"/>
    <cellStyle name="Normal 5 2" xfId="42" xr:uid="{00000000-0005-0000-0000-000045000000}"/>
    <cellStyle name="Normal 5 3" xfId="134" xr:uid="{00000000-0005-0000-0000-000046000000}"/>
    <cellStyle name="Normal 5 4" xfId="115" xr:uid="{00000000-0005-0000-0000-000047000000}"/>
    <cellStyle name="Normal 5 5" xfId="148" xr:uid="{A12D0962-4B7D-437B-AC80-4F0E5F5C737C}"/>
    <cellStyle name="Normal 6 2 4 2" xfId="89" xr:uid="{00000000-0005-0000-0000-000048000000}"/>
    <cellStyle name="Normal 6 2 5" xfId="87" xr:uid="{00000000-0005-0000-0000-000049000000}"/>
    <cellStyle name="Normal 6 3 3" xfId="88" xr:uid="{00000000-0005-0000-0000-00004A000000}"/>
    <cellStyle name="Normal 7 10" xfId="67" xr:uid="{00000000-0005-0000-0000-00004B000000}"/>
    <cellStyle name="Normal 9 2" xfId="76" xr:uid="{00000000-0005-0000-0000-00004C000000}"/>
    <cellStyle name="Normal_01TAB1Q1" xfId="35" xr:uid="{00000000-0005-0000-0000-00004D000000}"/>
    <cellStyle name="Normal_01TAB3Q1" xfId="36" xr:uid="{00000000-0005-0000-0000-00004E000000}"/>
    <cellStyle name="Normal_2000" xfId="72" xr:uid="{00000000-0005-0000-0000-00004F000000}"/>
    <cellStyle name="Normal_annual dig'03" xfId="108" xr:uid="{00000000-0005-0000-0000-000050000000}"/>
    <cellStyle name="Normal_Book3" xfId="147" xr:uid="{0F95A1CA-83BB-437A-8AF7-F59AACCC8849}"/>
    <cellStyle name="Normal_consq4-2002tabs" xfId="135" xr:uid="{00000000-0005-0000-0000-000051000000}"/>
    <cellStyle name="Normal_DIG11_5" xfId="102" xr:uid="{00000000-0005-0000-0000-000052000000}"/>
    <cellStyle name="Normal_DIG2_4" xfId="11" xr:uid="{00000000-0005-0000-0000-000053000000}"/>
    <cellStyle name="Normal_DIG2_5" xfId="12" xr:uid="{00000000-0005-0000-0000-000054000000}"/>
    <cellStyle name="Normal_DIG2_6" xfId="9" xr:uid="{00000000-0005-0000-0000-000055000000}"/>
    <cellStyle name="Normal_DIG2_7" xfId="14" xr:uid="{00000000-0005-0000-0000-000056000000}"/>
    <cellStyle name="Normal_DIG4_11B" xfId="21" xr:uid="{00000000-0005-0000-0000-000057000000}"/>
    <cellStyle name="Normal_DIG4_12A" xfId="22" xr:uid="{00000000-0005-0000-0000-000058000000}"/>
    <cellStyle name="Normal_DIG7_10" xfId="48" xr:uid="{00000000-0005-0000-0000-000059000000}"/>
    <cellStyle name="Normal_DIG7_12" xfId="138" xr:uid="{00000000-0005-0000-0000-00005A000000}"/>
    <cellStyle name="Normal_DIG7_4" xfId="136" xr:uid="{00000000-0005-0000-0000-00005B000000}"/>
    <cellStyle name="Normal_DIG7_5" xfId="47" xr:uid="{00000000-0005-0000-0000-00005C000000}"/>
    <cellStyle name="Normal_DIG7_6" xfId="43" xr:uid="{00000000-0005-0000-0000-00005D000000}"/>
    <cellStyle name="Normal_DIG7_7" xfId="44" xr:uid="{00000000-0005-0000-0000-00005E000000}"/>
    <cellStyle name="Normal_DIG7_8" xfId="46" xr:uid="{00000000-0005-0000-0000-00005F000000}"/>
    <cellStyle name="Normal_DIG7_9" xfId="137" xr:uid="{00000000-0005-0000-0000-000060000000}"/>
    <cellStyle name="Normal_Digest 2002" xfId="120" xr:uid="{00000000-0005-0000-0000-000061000000}"/>
    <cellStyle name="Normal_Energy Balance incl Rodrigues" xfId="114" xr:uid="{00000000-0005-0000-0000-000062000000}"/>
    <cellStyle name="Normal_GDFCF tables for series" xfId="26" xr:uid="{00000000-0005-0000-0000-000063000000}"/>
    <cellStyle name="Normal_indicator water" xfId="113" xr:uid="{00000000-0005-0000-0000-000064000000}"/>
    <cellStyle name="Normal_Industry 15.7-15.8" xfId="146" xr:uid="{E710DAD7-EEAF-46F8-B862-4A982D95E2BA}"/>
    <cellStyle name="Normal_inflationfcast" xfId="34" xr:uid="{00000000-0005-0000-0000-000065000000}"/>
    <cellStyle name="Normal_loss peak" xfId="117" xr:uid="{00000000-0005-0000-0000-000066000000}"/>
    <cellStyle name="Normal_ODCS" xfId="140" xr:uid="{F0C8611B-E17C-4AF6-9370-CD26911720D6}"/>
    <cellStyle name="Normal_PPI M (2003) Q2 2010 Workings 2" xfId="153" xr:uid="{8E6DFCC8-8B4D-4710-AC02-990DEA481C1C}"/>
    <cellStyle name="Normal_PPI M (2003) Q2 2010 Workings_ppi(m) q3 2010 tables (Final)  20.12.2010" xfId="155" xr:uid="{1EFC4B98-6044-41CF-B22D-0E2FF57FB6BA}"/>
    <cellStyle name="Normal_PPISept02_ppi(m) q3 2010 tables (Final)  20.12.2010" xfId="156" xr:uid="{9D2C08D2-AD76-4377-8E9D-E91017D1C5DC}"/>
    <cellStyle name="Normal_q2001water972000" xfId="133" xr:uid="{00000000-0005-0000-0000-000067000000}"/>
    <cellStyle name="Normal_RHABMCPC010731" xfId="142" xr:uid="{15392FB7-5236-4DD3-BA76-A525DF7166AB}"/>
    <cellStyle name="Normal_section 15 (b)-Industry" xfId="107" xr:uid="{00000000-0005-0000-0000-000069000000}"/>
    <cellStyle name="Normal_Sheet1" xfId="33" xr:uid="{00000000-0005-0000-0000-00006A000000}"/>
    <cellStyle name="Normal_Sheet1 (2)" xfId="97" xr:uid="{00000000-0005-0000-0000-00006B000000}"/>
    <cellStyle name="Normal_Sheet1 (3)" xfId="99" xr:uid="{00000000-0005-0000-0000-00006C000000}"/>
    <cellStyle name="Normal_Sheet1 (4)" xfId="101" xr:uid="{00000000-0005-0000-0000-00006D000000}"/>
    <cellStyle name="Normal_Sheet1 (5)" xfId="157" xr:uid="{C1E9D72F-C7FB-45D6-806F-6F1DAC9A6836}"/>
    <cellStyle name="Normal_T 3.21" xfId="73" xr:uid="{00000000-0005-0000-0000-00006E000000}"/>
    <cellStyle name="Normal_T 4.1" xfId="75" xr:uid="{00000000-0005-0000-0000-00006F000000}"/>
    <cellStyle name="Normal_T 4.19" xfId="78" xr:uid="{00000000-0005-0000-0000-000070000000}"/>
    <cellStyle name="Normal_T 5.14" xfId="86" xr:uid="{00000000-0005-0000-0000-000071000000}"/>
    <cellStyle name="Normal_T12.1-2" xfId="77" xr:uid="{00000000-0005-0000-0000-000072000000}"/>
    <cellStyle name="Normal_T13.2" xfId="80" xr:uid="{00000000-0005-0000-0000-000073000000}"/>
    <cellStyle name="Normal_T4.32" xfId="81" xr:uid="{00000000-0005-0000-0000-000074000000}"/>
    <cellStyle name="Normal_T5.15 2 2" xfId="96" xr:uid="{00000000-0005-0000-0000-000075000000}"/>
    <cellStyle name="Normal_T5.2 2" xfId="93" xr:uid="{00000000-0005-0000-0000-000076000000}"/>
    <cellStyle name="Normal_T5.3 - 5.4" xfId="83" xr:uid="{00000000-0005-0000-0000-000077000000}"/>
    <cellStyle name="Normal_T5.5" xfId="82" xr:uid="{00000000-0005-0000-0000-000078000000}"/>
    <cellStyle name="Normal_T-5.6 - 5.7" xfId="92" xr:uid="{00000000-0005-0000-0000-000079000000}"/>
    <cellStyle name="Normal_T5.8 -5.9" xfId="85" xr:uid="{00000000-0005-0000-0000-00007A000000}"/>
    <cellStyle name="Normal_Tab 2.18 - GOVFUNC" xfId="28" xr:uid="{00000000-0005-0000-0000-00007B000000}"/>
    <cellStyle name="Normal_TAB1-5" xfId="3" xr:uid="{00000000-0005-0000-0000-00007C000000}"/>
    <cellStyle name="Normal_TAB2-00" xfId="130" xr:uid="{00000000-0005-0000-0000-00007D000000}"/>
    <cellStyle name="Normal_TAB34" xfId="63" xr:uid="{00000000-0005-0000-0000-00007E000000}"/>
    <cellStyle name="Normal_TAB810" xfId="66" xr:uid="{00000000-0005-0000-0000-00007F000000}"/>
    <cellStyle name="Normal_TAB82" xfId="57" xr:uid="{00000000-0005-0000-0000-000080000000}"/>
    <cellStyle name="Normal_TAB823" xfId="56" xr:uid="{00000000-0005-0000-0000-000081000000}"/>
    <cellStyle name="Normal_TAB89" xfId="62" xr:uid="{00000000-0005-0000-0000-000082000000}"/>
    <cellStyle name="Normal_Table 25f" xfId="139" xr:uid="{03AE2390-AA5B-4DF2-A7A0-1411B60886B5}"/>
    <cellStyle name="Normal_TABLE 8.2a" xfId="52" xr:uid="{00000000-0005-0000-0000-000083000000}"/>
    <cellStyle name="Normal_TABLE 8.2c" xfId="58" xr:uid="{00000000-0005-0000-0000-000084000000}"/>
    <cellStyle name="Normal_TABLE 8.7-8" xfId="60" xr:uid="{00000000-0005-0000-0000-000085000000}"/>
    <cellStyle name="Normal_water production" xfId="119" xr:uid="{00000000-0005-0000-0000-000086000000}"/>
    <cellStyle name="Normal_water production 2" xfId="125" xr:uid="{00000000-0005-0000-0000-000087000000}"/>
    <cellStyle name="Normal_WATER sales 2" xfId="122" xr:uid="{00000000-0005-0000-0000-000088000000}"/>
    <cellStyle name="Output Column Headings" xfId="19" xr:uid="{00000000-0005-0000-0000-000089000000}"/>
    <cellStyle name="Output Line Items" xfId="17" xr:uid="{00000000-0005-0000-0000-00008A000000}"/>
    <cellStyle name="Percent 2 2" xfId="121" xr:uid="{00000000-0005-0000-0000-00008B000000}"/>
  </cellStyles>
  <dxfs count="30">
    <dxf>
      <font>
        <i/>
        <strike val="0"/>
        <outline val="0"/>
        <shadow val="0"/>
        <u val="none"/>
        <vertAlign val="baseline"/>
        <sz val="14"/>
        <color auto="1"/>
        <name val="Times New Roman"/>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5.xml"/><Relationship Id="rId205" Type="http://schemas.openxmlformats.org/officeDocument/2006/relationships/externalLink" Target="externalLinks/externalLink19.xml"/><Relationship Id="rId226" Type="http://schemas.openxmlformats.org/officeDocument/2006/relationships/customXml" Target="../customXml/item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3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6.xml"/><Relationship Id="rId206" Type="http://schemas.openxmlformats.org/officeDocument/2006/relationships/externalLink" Target="externalLinks/externalLink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3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7.xml"/><Relationship Id="rId207" Type="http://schemas.openxmlformats.org/officeDocument/2006/relationships/externalLink" Target="externalLinks/externalLink2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externalLink" Target="externalLinks/externalLink3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8.xml"/><Relationship Id="rId208" Type="http://schemas.openxmlformats.org/officeDocument/2006/relationships/externalLink" Target="externalLinks/externalLink2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33.xml"/><Relationship Id="rId3" Type="http://schemas.openxmlformats.org/officeDocument/2006/relationships/worksheet" Target="worksheets/sheet3.xml"/><Relationship Id="rId214" Type="http://schemas.openxmlformats.org/officeDocument/2006/relationships/externalLink" Target="externalLinks/externalLink2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9.xml"/><Relationship Id="rId209" Type="http://schemas.openxmlformats.org/officeDocument/2006/relationships/externalLink" Target="externalLinks/externalLink23.xml"/><Relationship Id="rId190" Type="http://schemas.openxmlformats.org/officeDocument/2006/relationships/externalLink" Target="externalLinks/externalLink4.xml"/><Relationship Id="rId204" Type="http://schemas.openxmlformats.org/officeDocument/2006/relationships/externalLink" Target="externalLinks/externalLink18.xml"/><Relationship Id="rId220" Type="http://schemas.openxmlformats.org/officeDocument/2006/relationships/theme" Target="theme/theme1.xml"/><Relationship Id="rId225"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24.xml"/><Relationship Id="rId215" Type="http://schemas.openxmlformats.org/officeDocument/2006/relationships/externalLink" Target="externalLinks/externalLink2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10.xml"/><Relationship Id="rId200" Type="http://schemas.openxmlformats.org/officeDocument/2006/relationships/externalLink" Target="externalLinks/externalLink14.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11.xml"/><Relationship Id="rId201" Type="http://schemas.openxmlformats.org/officeDocument/2006/relationships/externalLink" Target="externalLinks/externalLink15.xml"/><Relationship Id="rId222"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1.xml"/><Relationship Id="rId1" Type="http://schemas.openxmlformats.org/officeDocument/2006/relationships/worksheet" Target="worksheets/sheet1.xml"/><Relationship Id="rId212" Type="http://schemas.openxmlformats.org/officeDocument/2006/relationships/externalLink" Target="externalLinks/externalLink2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2.xml"/><Relationship Id="rId202" Type="http://schemas.openxmlformats.org/officeDocument/2006/relationships/externalLink" Target="externalLinks/externalLink16.xml"/><Relationship Id="rId223"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3.xml"/><Relationship Id="rId203" Type="http://schemas.openxmlformats.org/officeDocument/2006/relationships/externalLink" Target="externalLinks/externalLink17.xml"/><Relationship Id="rId19" Type="http://schemas.openxmlformats.org/officeDocument/2006/relationships/worksheet" Target="worksheets/sheet19.xml"/><Relationship Id="rId224" Type="http://schemas.openxmlformats.org/officeDocument/2006/relationships/customXml" Target="../customXml/item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fr-FR"/>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4A58-491C-8E9B-741E64A53EB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4A58-491C-8E9B-741E64A53E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4A58-491C-8E9B-741E64A53EB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4A58-491C-8E9B-741E64A53EB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4A58-491C-8E9B-741E64A53E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4A58-491C-8E9B-741E64A53EB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4A58-491C-8E9B-741E64A53EB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4A58-491C-8E9B-741E64A53EB6}"/>
              </c:ext>
            </c:extLst>
          </c:dPt>
          <c:val>
            <c:numLit>
              <c:formatCode>General</c:formatCode>
              <c:ptCount val="8"/>
              <c:pt idx="0">
                <c:v>0</c:v>
              </c:pt>
              <c:pt idx="2">
                <c:v>0</c:v>
              </c:pt>
              <c:pt idx="3">
                <c:v>0</c:v>
              </c:pt>
              <c:pt idx="5">
                <c:v>0</c:v>
              </c:pt>
              <c:pt idx="7">
                <c:v>0</c:v>
              </c:pt>
            </c:numLit>
          </c:val>
          <c:extLst>
            <c:ext xmlns:c16="http://schemas.microsoft.com/office/drawing/2014/chart" uri="{C3380CC4-5D6E-409C-BE32-E72D297353CC}">
              <c16:uniqueId val="{0000000F-4A58-491C-8E9B-741E64A53EB6}"/>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fr-FR"/>
    </a:p>
  </c:txPr>
  <c:printSettings>
    <c:headerFooter alignWithMargins="0"/>
    <c:pageMargins b="1" l="0.75000000000000022" r="0.75000000000000022" t="1" header="0.5" footer="0.5"/>
    <c:pageSetup/>
  </c:printSettings>
</c:chartSpace>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66675</xdr:colOff>
      <xdr:row>1</xdr:row>
      <xdr:rowOff>19050</xdr:rowOff>
    </xdr:from>
    <xdr:to>
      <xdr:col>11</xdr:col>
      <xdr:colOff>295275</xdr:colOff>
      <xdr:row>20</xdr:row>
      <xdr:rowOff>161925</xdr:rowOff>
    </xdr:to>
    <xdr:sp macro="" textlink="">
      <xdr:nvSpPr>
        <xdr:cNvPr id="2" name="Text 5">
          <a:extLst>
            <a:ext uri="{FF2B5EF4-FFF2-40B4-BE49-F238E27FC236}">
              <a16:creationId xmlns:a16="http://schemas.microsoft.com/office/drawing/2014/main" id="{A7B9BBF4-718F-4E24-AEA2-717031748B68}"/>
            </a:ext>
          </a:extLst>
        </xdr:cNvPr>
        <xdr:cNvSpPr txBox="1">
          <a:spLocks noChangeArrowheads="1"/>
        </xdr:cNvSpPr>
      </xdr:nvSpPr>
      <xdr:spPr bwMode="auto">
        <a:xfrm>
          <a:off x="8153400" y="19050"/>
          <a:ext cx="228600" cy="75247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152400</xdr:colOff>
      <xdr:row>1</xdr:row>
      <xdr:rowOff>47624</xdr:rowOff>
    </xdr:from>
    <xdr:to>
      <xdr:col>13</xdr:col>
      <xdr:colOff>428625</xdr:colOff>
      <xdr:row>23</xdr:row>
      <xdr:rowOff>57150</xdr:rowOff>
    </xdr:to>
    <xdr:sp macro="" textlink="">
      <xdr:nvSpPr>
        <xdr:cNvPr id="2" name="Text 5">
          <a:extLst>
            <a:ext uri="{FF2B5EF4-FFF2-40B4-BE49-F238E27FC236}">
              <a16:creationId xmlns:a16="http://schemas.microsoft.com/office/drawing/2014/main" id="{3042A679-24CB-45A3-904D-ABE34439716E}"/>
            </a:ext>
          </a:extLst>
        </xdr:cNvPr>
        <xdr:cNvSpPr txBox="1">
          <a:spLocks noChangeArrowheads="1"/>
        </xdr:cNvSpPr>
      </xdr:nvSpPr>
      <xdr:spPr bwMode="auto">
        <a:xfrm>
          <a:off x="8334375" y="47624"/>
          <a:ext cx="276225" cy="5943601"/>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- 55 -</a:t>
          </a:r>
        </a:p>
      </xdr:txBody>
    </xdr:sp>
    <xdr:clientData/>
  </xdr:twoCellAnchor>
  <xdr:twoCellAnchor>
    <xdr:from>
      <xdr:col>13</xdr:col>
      <xdr:colOff>152400</xdr:colOff>
      <xdr:row>1</xdr:row>
      <xdr:rowOff>47624</xdr:rowOff>
    </xdr:from>
    <xdr:to>
      <xdr:col>13</xdr:col>
      <xdr:colOff>428625</xdr:colOff>
      <xdr:row>23</xdr:row>
      <xdr:rowOff>57150</xdr:rowOff>
    </xdr:to>
    <xdr:sp macro="" textlink="">
      <xdr:nvSpPr>
        <xdr:cNvPr id="3" name="Text 5">
          <a:extLst>
            <a:ext uri="{FF2B5EF4-FFF2-40B4-BE49-F238E27FC236}">
              <a16:creationId xmlns:a16="http://schemas.microsoft.com/office/drawing/2014/main" id="{5597D443-3436-465E-9D5F-236B5ABC1BA1}"/>
            </a:ext>
          </a:extLst>
        </xdr:cNvPr>
        <xdr:cNvSpPr txBox="1">
          <a:spLocks noChangeArrowheads="1"/>
        </xdr:cNvSpPr>
      </xdr:nvSpPr>
      <xdr:spPr bwMode="auto">
        <a:xfrm>
          <a:off x="8334375" y="47624"/>
          <a:ext cx="276225" cy="5943601"/>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123825</xdr:rowOff>
    </xdr:from>
    <xdr:to>
      <xdr:col>18</xdr:col>
      <xdr:colOff>314325</xdr:colOff>
      <xdr:row>19</xdr:row>
      <xdr:rowOff>114300</xdr:rowOff>
    </xdr:to>
    <xdr:sp macro="" textlink="">
      <xdr:nvSpPr>
        <xdr:cNvPr id="2" name="Text 5">
          <a:extLst>
            <a:ext uri="{FF2B5EF4-FFF2-40B4-BE49-F238E27FC236}">
              <a16:creationId xmlns:a16="http://schemas.microsoft.com/office/drawing/2014/main" id="{20CE6A2D-EFBE-4442-8ACE-862806C7D729}"/>
            </a:ext>
          </a:extLst>
        </xdr:cNvPr>
        <xdr:cNvSpPr txBox="1">
          <a:spLocks noChangeArrowheads="1"/>
        </xdr:cNvSpPr>
      </xdr:nvSpPr>
      <xdr:spPr bwMode="auto">
        <a:xfrm>
          <a:off x="8096250" y="123825"/>
          <a:ext cx="276225" cy="599122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- 65 -</a:t>
          </a:r>
        </a:p>
      </xdr:txBody>
    </xdr:sp>
    <xdr:clientData/>
  </xdr:twoCellAnchor>
  <xdr:twoCellAnchor>
    <xdr:from>
      <xdr:col>18</xdr:col>
      <xdr:colOff>38100</xdr:colOff>
      <xdr:row>2</xdr:row>
      <xdr:rowOff>0</xdr:rowOff>
    </xdr:from>
    <xdr:to>
      <xdr:col>18</xdr:col>
      <xdr:colOff>314325</xdr:colOff>
      <xdr:row>17</xdr:row>
      <xdr:rowOff>161925</xdr:rowOff>
    </xdr:to>
    <xdr:sp macro="" textlink="">
      <xdr:nvSpPr>
        <xdr:cNvPr id="3" name="Text 5">
          <a:extLst>
            <a:ext uri="{FF2B5EF4-FFF2-40B4-BE49-F238E27FC236}">
              <a16:creationId xmlns:a16="http://schemas.microsoft.com/office/drawing/2014/main" id="{2717DB63-80D8-4C2B-986F-99A75BB07633}"/>
            </a:ext>
          </a:extLst>
        </xdr:cNvPr>
        <xdr:cNvSpPr txBox="1">
          <a:spLocks noChangeArrowheads="1"/>
        </xdr:cNvSpPr>
      </xdr:nvSpPr>
      <xdr:spPr bwMode="auto">
        <a:xfrm>
          <a:off x="8096250" y="247650"/>
          <a:ext cx="276225" cy="54292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- 65 -</a:t>
          </a:r>
        </a:p>
      </xdr:txBody>
    </xdr:sp>
    <xdr:clientData/>
  </xdr:twoCellAnchor>
  <xdr:twoCellAnchor>
    <xdr:from>
      <xdr:col>18</xdr:col>
      <xdr:colOff>38100</xdr:colOff>
      <xdr:row>1</xdr:row>
      <xdr:rowOff>123825</xdr:rowOff>
    </xdr:from>
    <xdr:to>
      <xdr:col>18</xdr:col>
      <xdr:colOff>314325</xdr:colOff>
      <xdr:row>19</xdr:row>
      <xdr:rowOff>114300</xdr:rowOff>
    </xdr:to>
    <xdr:sp macro="" textlink="">
      <xdr:nvSpPr>
        <xdr:cNvPr id="4" name="Text 5">
          <a:extLst>
            <a:ext uri="{FF2B5EF4-FFF2-40B4-BE49-F238E27FC236}">
              <a16:creationId xmlns:a16="http://schemas.microsoft.com/office/drawing/2014/main" id="{35843873-9A75-4E26-A731-D3F0C9827214}"/>
            </a:ext>
          </a:extLst>
        </xdr:cNvPr>
        <xdr:cNvSpPr txBox="1">
          <a:spLocks noChangeArrowheads="1"/>
        </xdr:cNvSpPr>
      </xdr:nvSpPr>
      <xdr:spPr bwMode="auto">
        <a:xfrm>
          <a:off x="8096250" y="123825"/>
          <a:ext cx="276225" cy="599122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- 65 -</a:t>
          </a:r>
        </a:p>
      </xdr:txBody>
    </xdr:sp>
    <xdr:clientData/>
  </xdr:twoCellAnchor>
  <xdr:twoCellAnchor>
    <xdr:from>
      <xdr:col>18</xdr:col>
      <xdr:colOff>38100</xdr:colOff>
      <xdr:row>2</xdr:row>
      <xdr:rowOff>0</xdr:rowOff>
    </xdr:from>
    <xdr:to>
      <xdr:col>18</xdr:col>
      <xdr:colOff>314325</xdr:colOff>
      <xdr:row>17</xdr:row>
      <xdr:rowOff>161925</xdr:rowOff>
    </xdr:to>
    <xdr:sp macro="" textlink="">
      <xdr:nvSpPr>
        <xdr:cNvPr id="5" name="Text 5">
          <a:extLst>
            <a:ext uri="{FF2B5EF4-FFF2-40B4-BE49-F238E27FC236}">
              <a16:creationId xmlns:a16="http://schemas.microsoft.com/office/drawing/2014/main" id="{E09D9D0C-632F-45A5-A986-EEAA9F6A2C52}"/>
            </a:ext>
          </a:extLst>
        </xdr:cNvPr>
        <xdr:cNvSpPr txBox="1">
          <a:spLocks noChangeArrowheads="1"/>
        </xdr:cNvSpPr>
      </xdr:nvSpPr>
      <xdr:spPr bwMode="auto">
        <a:xfrm>
          <a:off x="8096250" y="247650"/>
          <a:ext cx="276225" cy="54292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21</xdr:row>
      <xdr:rowOff>209550</xdr:rowOff>
    </xdr:from>
    <xdr:to>
      <xdr:col>0</xdr:col>
      <xdr:colOff>0</xdr:colOff>
      <xdr:row>22</xdr:row>
      <xdr:rowOff>57150</xdr:rowOff>
    </xdr:to>
    <xdr:sp macro="" textlink="">
      <xdr:nvSpPr>
        <xdr:cNvPr id="2" name="Text Box 7">
          <a:extLst>
            <a:ext uri="{FF2B5EF4-FFF2-40B4-BE49-F238E27FC236}">
              <a16:creationId xmlns:a16="http://schemas.microsoft.com/office/drawing/2014/main" id="{F93F733B-4630-4618-874A-0FBC611B9195}"/>
            </a:ext>
          </a:extLst>
        </xdr:cNvPr>
        <xdr:cNvSpPr txBox="1">
          <a:spLocks noChangeArrowheads="1"/>
        </xdr:cNvSpPr>
      </xdr:nvSpPr>
      <xdr:spPr bwMode="auto">
        <a:xfrm>
          <a:off x="0" y="5048250"/>
          <a:ext cx="0" cy="1333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0" strike="noStrike">
              <a:solidFill>
                <a:srgbClr val="000000"/>
              </a:solidFill>
              <a:latin typeface="Times New Roman"/>
              <a:cs typeface="Times New Roman"/>
            </a:rPr>
            <a:t>Jan. - June)</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0</xdr:colOff>
      <xdr:row>8</xdr:row>
      <xdr:rowOff>0</xdr:rowOff>
    </xdr:from>
    <xdr:ext cx="184731" cy="264560"/>
    <xdr:sp macro="" textlink="">
      <xdr:nvSpPr>
        <xdr:cNvPr id="2" name="TextBox 1">
          <a:extLst>
            <a:ext uri="{FF2B5EF4-FFF2-40B4-BE49-F238E27FC236}">
              <a16:creationId xmlns:a16="http://schemas.microsoft.com/office/drawing/2014/main" id="{1E712765-6528-4DE4-94D0-8F22515B5B92}"/>
            </a:ext>
          </a:extLst>
        </xdr:cNvPr>
        <xdr:cNvSpPr txBox="1"/>
      </xdr:nvSpPr>
      <xdr:spPr>
        <a:xfrm>
          <a:off x="9115425"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oneCellAnchor>
    <xdr:from>
      <xdr:col>14</xdr:col>
      <xdr:colOff>0</xdr:colOff>
      <xdr:row>8</xdr:row>
      <xdr:rowOff>0</xdr:rowOff>
    </xdr:from>
    <xdr:ext cx="184731" cy="264560"/>
    <xdr:sp macro="" textlink="">
      <xdr:nvSpPr>
        <xdr:cNvPr id="3" name="TextBox 2">
          <a:extLst>
            <a:ext uri="{FF2B5EF4-FFF2-40B4-BE49-F238E27FC236}">
              <a16:creationId xmlns:a16="http://schemas.microsoft.com/office/drawing/2014/main" id="{CE38C40C-0A73-48A1-8FC0-508CC9AE2A6F}"/>
            </a:ext>
          </a:extLst>
        </xdr:cNvPr>
        <xdr:cNvSpPr txBox="1"/>
      </xdr:nvSpPr>
      <xdr:spPr>
        <a:xfrm>
          <a:off x="9115425"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11</xdr:col>
      <xdr:colOff>0</xdr:colOff>
      <xdr:row>17</xdr:row>
      <xdr:rowOff>251460</xdr:rowOff>
    </xdr:from>
    <xdr:to>
      <xdr:col>11</xdr:col>
      <xdr:colOff>0</xdr:colOff>
      <xdr:row>17</xdr:row>
      <xdr:rowOff>487680</xdr:rowOff>
    </xdr:to>
    <xdr:sp macro="" textlink="">
      <xdr:nvSpPr>
        <xdr:cNvPr id="2" name="Line 1">
          <a:extLst>
            <a:ext uri="{FF2B5EF4-FFF2-40B4-BE49-F238E27FC236}">
              <a16:creationId xmlns:a16="http://schemas.microsoft.com/office/drawing/2014/main" id="{B7D4F656-A9EA-4608-8247-06F699587721}"/>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3" name="Line 2">
          <a:extLst>
            <a:ext uri="{FF2B5EF4-FFF2-40B4-BE49-F238E27FC236}">
              <a16:creationId xmlns:a16="http://schemas.microsoft.com/office/drawing/2014/main" id="{FDA37A37-A69E-4430-B8D8-1566796BEC27}"/>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4" name="Line 3">
          <a:extLst>
            <a:ext uri="{FF2B5EF4-FFF2-40B4-BE49-F238E27FC236}">
              <a16:creationId xmlns:a16="http://schemas.microsoft.com/office/drawing/2014/main" id="{2104893E-4E29-46B8-AFF8-D835D86BAF66}"/>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5" name="Line 1">
          <a:extLst>
            <a:ext uri="{FF2B5EF4-FFF2-40B4-BE49-F238E27FC236}">
              <a16:creationId xmlns:a16="http://schemas.microsoft.com/office/drawing/2014/main" id="{D1F581AD-F9B7-4CC4-B54A-EAC127B3E3E9}"/>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6" name="Line 2">
          <a:extLst>
            <a:ext uri="{FF2B5EF4-FFF2-40B4-BE49-F238E27FC236}">
              <a16:creationId xmlns:a16="http://schemas.microsoft.com/office/drawing/2014/main" id="{E56EF3F4-62A6-4A03-AE00-80EB501A0BB3}"/>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7" name="Line 3">
          <a:extLst>
            <a:ext uri="{FF2B5EF4-FFF2-40B4-BE49-F238E27FC236}">
              <a16:creationId xmlns:a16="http://schemas.microsoft.com/office/drawing/2014/main" id="{DF696FAD-94DE-490F-B3E8-6704A338A52F}"/>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8" name="Line 1">
          <a:extLst>
            <a:ext uri="{FF2B5EF4-FFF2-40B4-BE49-F238E27FC236}">
              <a16:creationId xmlns:a16="http://schemas.microsoft.com/office/drawing/2014/main" id="{F6E9F2AB-12CA-420B-959E-E489AD6D88C3}"/>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9" name="Line 2">
          <a:extLst>
            <a:ext uri="{FF2B5EF4-FFF2-40B4-BE49-F238E27FC236}">
              <a16:creationId xmlns:a16="http://schemas.microsoft.com/office/drawing/2014/main" id="{C74BFDD4-58B9-445F-8FDB-9D2B25D3C4B3}"/>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0" name="Line 3">
          <a:extLst>
            <a:ext uri="{FF2B5EF4-FFF2-40B4-BE49-F238E27FC236}">
              <a16:creationId xmlns:a16="http://schemas.microsoft.com/office/drawing/2014/main" id="{0A359FF4-8C98-4196-ABE3-C8E73C9D736A}"/>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11" name="Line 1">
          <a:extLst>
            <a:ext uri="{FF2B5EF4-FFF2-40B4-BE49-F238E27FC236}">
              <a16:creationId xmlns:a16="http://schemas.microsoft.com/office/drawing/2014/main" id="{08CC4290-5AD3-4E40-B512-F08421661FED}"/>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12" name="Line 2">
          <a:extLst>
            <a:ext uri="{FF2B5EF4-FFF2-40B4-BE49-F238E27FC236}">
              <a16:creationId xmlns:a16="http://schemas.microsoft.com/office/drawing/2014/main" id="{C9534D73-6D78-4450-85EF-667BD110210C}"/>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3" name="Line 3">
          <a:extLst>
            <a:ext uri="{FF2B5EF4-FFF2-40B4-BE49-F238E27FC236}">
              <a16:creationId xmlns:a16="http://schemas.microsoft.com/office/drawing/2014/main" id="{2B042893-0C14-40C0-95C5-BF7C07368C7A}"/>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14" name="Line 1">
          <a:extLst>
            <a:ext uri="{FF2B5EF4-FFF2-40B4-BE49-F238E27FC236}">
              <a16:creationId xmlns:a16="http://schemas.microsoft.com/office/drawing/2014/main" id="{71F24899-2846-485E-9284-F1F440E3C256}"/>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15" name="Line 2">
          <a:extLst>
            <a:ext uri="{FF2B5EF4-FFF2-40B4-BE49-F238E27FC236}">
              <a16:creationId xmlns:a16="http://schemas.microsoft.com/office/drawing/2014/main" id="{B568E310-A1F3-4773-A7E0-4EC6098C0203}"/>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6" name="Line 3">
          <a:extLst>
            <a:ext uri="{FF2B5EF4-FFF2-40B4-BE49-F238E27FC236}">
              <a16:creationId xmlns:a16="http://schemas.microsoft.com/office/drawing/2014/main" id="{9204E49C-F3C1-43F2-8578-81E9C2D32C27}"/>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17" name="Line 1">
          <a:extLst>
            <a:ext uri="{FF2B5EF4-FFF2-40B4-BE49-F238E27FC236}">
              <a16:creationId xmlns:a16="http://schemas.microsoft.com/office/drawing/2014/main" id="{9D288056-86CC-4233-9DD3-14BC25C3F635}"/>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18" name="Line 2">
          <a:extLst>
            <a:ext uri="{FF2B5EF4-FFF2-40B4-BE49-F238E27FC236}">
              <a16:creationId xmlns:a16="http://schemas.microsoft.com/office/drawing/2014/main" id="{57D618E0-4E7F-4734-8EA1-63B1B20E6036}"/>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9" name="Line 3">
          <a:extLst>
            <a:ext uri="{FF2B5EF4-FFF2-40B4-BE49-F238E27FC236}">
              <a16:creationId xmlns:a16="http://schemas.microsoft.com/office/drawing/2014/main" id="{6785CA30-587A-432A-B746-5A8856AEE482}"/>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20" name="Line 1">
          <a:extLst>
            <a:ext uri="{FF2B5EF4-FFF2-40B4-BE49-F238E27FC236}">
              <a16:creationId xmlns:a16="http://schemas.microsoft.com/office/drawing/2014/main" id="{EFA3DE9A-18A2-46C3-B9F6-553BBACCE477}"/>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21" name="Line 2">
          <a:extLst>
            <a:ext uri="{FF2B5EF4-FFF2-40B4-BE49-F238E27FC236}">
              <a16:creationId xmlns:a16="http://schemas.microsoft.com/office/drawing/2014/main" id="{34F7FF4C-305E-47B7-BBF4-5C0DF04B0D9D}"/>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2" name="Line 3">
          <a:extLst>
            <a:ext uri="{FF2B5EF4-FFF2-40B4-BE49-F238E27FC236}">
              <a16:creationId xmlns:a16="http://schemas.microsoft.com/office/drawing/2014/main" id="{C0703E29-2AA0-4238-BD52-B890F073D7C2}"/>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23" name="Line 1">
          <a:extLst>
            <a:ext uri="{FF2B5EF4-FFF2-40B4-BE49-F238E27FC236}">
              <a16:creationId xmlns:a16="http://schemas.microsoft.com/office/drawing/2014/main" id="{698FDEB3-F123-49B3-B7BD-F934D7685C81}"/>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24" name="Line 2">
          <a:extLst>
            <a:ext uri="{FF2B5EF4-FFF2-40B4-BE49-F238E27FC236}">
              <a16:creationId xmlns:a16="http://schemas.microsoft.com/office/drawing/2014/main" id="{C51F6A9C-CFD1-4680-9A87-AEBAE0CF552C}"/>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5" name="Line 3">
          <a:extLst>
            <a:ext uri="{FF2B5EF4-FFF2-40B4-BE49-F238E27FC236}">
              <a16:creationId xmlns:a16="http://schemas.microsoft.com/office/drawing/2014/main" id="{71DAB5FA-B5CD-42F3-B93C-CC2A3D80B5BF}"/>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26" name="Line 1">
          <a:extLst>
            <a:ext uri="{FF2B5EF4-FFF2-40B4-BE49-F238E27FC236}">
              <a16:creationId xmlns:a16="http://schemas.microsoft.com/office/drawing/2014/main" id="{CB41B9CE-9E16-4FFB-B44C-D2B69198CD3F}"/>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27" name="Line 2">
          <a:extLst>
            <a:ext uri="{FF2B5EF4-FFF2-40B4-BE49-F238E27FC236}">
              <a16:creationId xmlns:a16="http://schemas.microsoft.com/office/drawing/2014/main" id="{D11BBE95-7DF1-4E2E-8BF6-E32894EC8B81}"/>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8" name="Line 3">
          <a:extLst>
            <a:ext uri="{FF2B5EF4-FFF2-40B4-BE49-F238E27FC236}">
              <a16:creationId xmlns:a16="http://schemas.microsoft.com/office/drawing/2014/main" id="{4B7F5DD3-6736-4B72-BEAD-C23FAF39B99F}"/>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29" name="Line 1">
          <a:extLst>
            <a:ext uri="{FF2B5EF4-FFF2-40B4-BE49-F238E27FC236}">
              <a16:creationId xmlns:a16="http://schemas.microsoft.com/office/drawing/2014/main" id="{3E08895C-30B3-472D-AB81-555BDA8B4196}"/>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30" name="Line 2">
          <a:extLst>
            <a:ext uri="{FF2B5EF4-FFF2-40B4-BE49-F238E27FC236}">
              <a16:creationId xmlns:a16="http://schemas.microsoft.com/office/drawing/2014/main" id="{60BEB256-B40B-46DC-9F58-5E2052592678}"/>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1" name="Line 3">
          <a:extLst>
            <a:ext uri="{FF2B5EF4-FFF2-40B4-BE49-F238E27FC236}">
              <a16:creationId xmlns:a16="http://schemas.microsoft.com/office/drawing/2014/main" id="{9DF69626-9581-48C0-82C2-B5D2B69F26C7}"/>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32" name="Line 1">
          <a:extLst>
            <a:ext uri="{FF2B5EF4-FFF2-40B4-BE49-F238E27FC236}">
              <a16:creationId xmlns:a16="http://schemas.microsoft.com/office/drawing/2014/main" id="{94AE1EE0-6143-4DD1-8C9E-C146B3814DD2}"/>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33" name="Line 2">
          <a:extLst>
            <a:ext uri="{FF2B5EF4-FFF2-40B4-BE49-F238E27FC236}">
              <a16:creationId xmlns:a16="http://schemas.microsoft.com/office/drawing/2014/main" id="{9A6814BC-DED0-44DE-AA3F-4B24D80A6CF0}"/>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4" name="Line 3">
          <a:extLst>
            <a:ext uri="{FF2B5EF4-FFF2-40B4-BE49-F238E27FC236}">
              <a16:creationId xmlns:a16="http://schemas.microsoft.com/office/drawing/2014/main" id="{59657EC5-29C2-44D7-A427-D75784105C10}"/>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17</xdr:row>
      <xdr:rowOff>487680</xdr:rowOff>
    </xdr:to>
    <xdr:sp macro="" textlink="">
      <xdr:nvSpPr>
        <xdr:cNvPr id="35" name="Line 1">
          <a:extLst>
            <a:ext uri="{FF2B5EF4-FFF2-40B4-BE49-F238E27FC236}">
              <a16:creationId xmlns:a16="http://schemas.microsoft.com/office/drawing/2014/main" id="{75BCEEE8-5DE5-4B09-8638-99F1D23A0A03}"/>
            </a:ext>
          </a:extLst>
        </xdr:cNvPr>
        <xdr:cNvSpPr>
          <a:spLocks noChangeShapeType="1"/>
        </xdr:cNvSpPr>
      </xdr:nvSpPr>
      <xdr:spPr bwMode="auto">
        <a:xfrm flipV="1">
          <a:off x="576262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36" name="Line 2">
          <a:extLst>
            <a:ext uri="{FF2B5EF4-FFF2-40B4-BE49-F238E27FC236}">
              <a16:creationId xmlns:a16="http://schemas.microsoft.com/office/drawing/2014/main" id="{A7A22A9C-1CAE-4364-B030-C25D86BEF4A2}"/>
            </a:ext>
          </a:extLst>
        </xdr:cNvPr>
        <xdr:cNvSpPr>
          <a:spLocks noChangeShapeType="1"/>
        </xdr:cNvSpPr>
      </xdr:nvSpPr>
      <xdr:spPr bwMode="auto">
        <a:xfrm flipV="1">
          <a:off x="6286500"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7" name="Line 3">
          <a:extLst>
            <a:ext uri="{FF2B5EF4-FFF2-40B4-BE49-F238E27FC236}">
              <a16:creationId xmlns:a16="http://schemas.microsoft.com/office/drawing/2014/main" id="{2165522E-9B8B-423E-BBC9-C7CF10C9C7AC}"/>
            </a:ext>
          </a:extLst>
        </xdr:cNvPr>
        <xdr:cNvSpPr>
          <a:spLocks noChangeShapeType="1"/>
        </xdr:cNvSpPr>
      </xdr:nvSpPr>
      <xdr:spPr bwMode="auto">
        <a:xfrm flipV="1">
          <a:off x="6810375" y="30803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34</xdr:row>
      <xdr:rowOff>142875</xdr:rowOff>
    </xdr:to>
    <xdr:sp macro="" textlink="">
      <xdr:nvSpPr>
        <xdr:cNvPr id="2" name="Text 1">
          <a:extLst>
            <a:ext uri="{FF2B5EF4-FFF2-40B4-BE49-F238E27FC236}">
              <a16:creationId xmlns:a16="http://schemas.microsoft.com/office/drawing/2014/main" id="{956055CB-21D4-4CF6-AD33-BAC966FA0B4D}"/>
            </a:ext>
          </a:extLst>
        </xdr:cNvPr>
        <xdr:cNvSpPr txBox="1">
          <a:spLocks noChangeArrowheads="1"/>
        </xdr:cNvSpPr>
      </xdr:nvSpPr>
      <xdr:spPr bwMode="auto">
        <a:xfrm>
          <a:off x="10829925"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15</xdr:col>
      <xdr:colOff>0</xdr:colOff>
      <xdr:row>0</xdr:row>
      <xdr:rowOff>0</xdr:rowOff>
    </xdr:from>
    <xdr:to>
      <xdr:col>15</xdr:col>
      <xdr:colOff>0</xdr:colOff>
      <xdr:row>1</xdr:row>
      <xdr:rowOff>0</xdr:rowOff>
    </xdr:to>
    <xdr:sp macro="" textlink="">
      <xdr:nvSpPr>
        <xdr:cNvPr id="3" name="Text 1">
          <a:extLst>
            <a:ext uri="{FF2B5EF4-FFF2-40B4-BE49-F238E27FC236}">
              <a16:creationId xmlns:a16="http://schemas.microsoft.com/office/drawing/2014/main" id="{4F397985-CE37-425D-9CCA-6AD0965C43D3}"/>
            </a:ext>
          </a:extLst>
        </xdr:cNvPr>
        <xdr:cNvSpPr txBox="1">
          <a:spLocks noChangeArrowheads="1"/>
        </xdr:cNvSpPr>
      </xdr:nvSpPr>
      <xdr:spPr bwMode="auto">
        <a:xfrm>
          <a:off x="108299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15</xdr:col>
      <xdr:colOff>0</xdr:colOff>
      <xdr:row>0</xdr:row>
      <xdr:rowOff>0</xdr:rowOff>
    </xdr:from>
    <xdr:to>
      <xdr:col>15</xdr:col>
      <xdr:colOff>0</xdr:colOff>
      <xdr:row>34</xdr:row>
      <xdr:rowOff>142875</xdr:rowOff>
    </xdr:to>
    <xdr:sp macro="" textlink="">
      <xdr:nvSpPr>
        <xdr:cNvPr id="4" name="Text 1">
          <a:extLst>
            <a:ext uri="{FF2B5EF4-FFF2-40B4-BE49-F238E27FC236}">
              <a16:creationId xmlns:a16="http://schemas.microsoft.com/office/drawing/2014/main" id="{4D15F88B-008F-48AB-B06E-319A08D506A1}"/>
            </a:ext>
          </a:extLst>
        </xdr:cNvPr>
        <xdr:cNvSpPr txBox="1">
          <a:spLocks noChangeArrowheads="1"/>
        </xdr:cNvSpPr>
      </xdr:nvSpPr>
      <xdr:spPr bwMode="auto">
        <a:xfrm>
          <a:off x="10829925"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1</xdr:row>
      <xdr:rowOff>0</xdr:rowOff>
    </xdr:to>
    <xdr:sp macro="" textlink="">
      <xdr:nvSpPr>
        <xdr:cNvPr id="2" name="Text 1">
          <a:extLst>
            <a:ext uri="{FF2B5EF4-FFF2-40B4-BE49-F238E27FC236}">
              <a16:creationId xmlns:a16="http://schemas.microsoft.com/office/drawing/2014/main" id="{1B9E1A3E-5643-48D4-8BFC-0A4CDA6148DA}"/>
            </a:ext>
          </a:extLst>
        </xdr:cNvPr>
        <xdr:cNvSpPr txBox="1">
          <a:spLocks noChangeArrowheads="1"/>
        </xdr:cNvSpPr>
      </xdr:nvSpPr>
      <xdr:spPr bwMode="auto">
        <a:xfrm>
          <a:off x="10106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15</xdr:col>
      <xdr:colOff>0</xdr:colOff>
      <xdr:row>0</xdr:row>
      <xdr:rowOff>0</xdr:rowOff>
    </xdr:from>
    <xdr:to>
      <xdr:col>15</xdr:col>
      <xdr:colOff>0</xdr:colOff>
      <xdr:row>1</xdr:row>
      <xdr:rowOff>0</xdr:rowOff>
    </xdr:to>
    <xdr:sp macro="" textlink="">
      <xdr:nvSpPr>
        <xdr:cNvPr id="3" name="Text 1">
          <a:extLst>
            <a:ext uri="{FF2B5EF4-FFF2-40B4-BE49-F238E27FC236}">
              <a16:creationId xmlns:a16="http://schemas.microsoft.com/office/drawing/2014/main" id="{C5C2F6B6-92E6-4DA8-BF9C-12D8B16859BE}"/>
            </a:ext>
          </a:extLst>
        </xdr:cNvPr>
        <xdr:cNvSpPr txBox="1">
          <a:spLocks noChangeArrowheads="1"/>
        </xdr:cNvSpPr>
      </xdr:nvSpPr>
      <xdr:spPr bwMode="auto">
        <a:xfrm>
          <a:off x="10106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19</xdr:row>
      <xdr:rowOff>38100</xdr:rowOff>
    </xdr:from>
    <xdr:to>
      <xdr:col>8</xdr:col>
      <xdr:colOff>771525</xdr:colOff>
      <xdr:row>21</xdr:row>
      <xdr:rowOff>9525</xdr:rowOff>
    </xdr:to>
    <xdr:sp macro="" textlink="">
      <xdr:nvSpPr>
        <xdr:cNvPr id="2" name="Text 2">
          <a:extLst>
            <a:ext uri="{FF2B5EF4-FFF2-40B4-BE49-F238E27FC236}">
              <a16:creationId xmlns:a16="http://schemas.microsoft.com/office/drawing/2014/main" id="{22F57240-0EF4-4F50-AB6A-CC0F7D78717A}"/>
            </a:ext>
          </a:extLst>
        </xdr:cNvPr>
        <xdr:cNvSpPr txBox="1">
          <a:spLocks noChangeArrowheads="1"/>
        </xdr:cNvSpPr>
      </xdr:nvSpPr>
      <xdr:spPr bwMode="auto">
        <a:xfrm>
          <a:off x="9525" y="4972050"/>
          <a:ext cx="8362950" cy="371475"/>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1851660</xdr:colOff>
      <xdr:row>27</xdr:row>
      <xdr:rowOff>0</xdr:rowOff>
    </xdr:from>
    <xdr:to>
      <xdr:col>0</xdr:col>
      <xdr:colOff>1706880</xdr:colOff>
      <xdr:row>27</xdr:row>
      <xdr:rowOff>0</xdr:rowOff>
    </xdr:to>
    <xdr:graphicFrame macro="">
      <xdr:nvGraphicFramePr>
        <xdr:cNvPr id="2" name="Chart 1">
          <a:extLst>
            <a:ext uri="{FF2B5EF4-FFF2-40B4-BE49-F238E27FC236}">
              <a16:creationId xmlns:a16="http://schemas.microsoft.com/office/drawing/2014/main" id="{7DBD9320-1D18-439B-B020-31EA2E1A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1047750</xdr:colOff>
      <xdr:row>1</xdr:row>
      <xdr:rowOff>19050</xdr:rowOff>
    </xdr:from>
    <xdr:to>
      <xdr:col>0</xdr:col>
      <xdr:colOff>1295400</xdr:colOff>
      <xdr:row>1</xdr:row>
      <xdr:rowOff>123825</xdr:rowOff>
    </xdr:to>
    <xdr:sp macro="" textlink="">
      <xdr:nvSpPr>
        <xdr:cNvPr id="2" name="Text 1">
          <a:extLst>
            <a:ext uri="{FF2B5EF4-FFF2-40B4-BE49-F238E27FC236}">
              <a16:creationId xmlns:a16="http://schemas.microsoft.com/office/drawing/2014/main" id="{BFFC3063-AD86-413A-B837-95F53CAB0F06}"/>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3" name="Text 1">
          <a:extLst>
            <a:ext uri="{FF2B5EF4-FFF2-40B4-BE49-F238E27FC236}">
              <a16:creationId xmlns:a16="http://schemas.microsoft.com/office/drawing/2014/main" id="{DB845985-13F8-4E78-9F30-7288A8AC54C9}"/>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57B48A3E-9796-4E33-93DB-8338568776F8}"/>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0803A6FA-0CA7-4680-9124-552459A74F42}"/>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6" name="Text 1">
          <a:extLst>
            <a:ext uri="{FF2B5EF4-FFF2-40B4-BE49-F238E27FC236}">
              <a16:creationId xmlns:a16="http://schemas.microsoft.com/office/drawing/2014/main" id="{2EB58762-8602-4B1A-8D01-E45E0108EF8D}"/>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7" name="Text 1">
          <a:extLst>
            <a:ext uri="{FF2B5EF4-FFF2-40B4-BE49-F238E27FC236}">
              <a16:creationId xmlns:a16="http://schemas.microsoft.com/office/drawing/2014/main" id="{419AF7DA-5C75-4D9A-9681-C397B8DF5A4A}"/>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38100</xdr:colOff>
      <xdr:row>0</xdr:row>
      <xdr:rowOff>57150</xdr:rowOff>
    </xdr:from>
    <xdr:to>
      <xdr:col>13</xdr:col>
      <xdr:colOff>428625</xdr:colOff>
      <xdr:row>25</xdr:row>
      <xdr:rowOff>0</xdr:rowOff>
    </xdr:to>
    <xdr:sp macro="" textlink="">
      <xdr:nvSpPr>
        <xdr:cNvPr id="2" name="Text 5">
          <a:extLst>
            <a:ext uri="{FF2B5EF4-FFF2-40B4-BE49-F238E27FC236}">
              <a16:creationId xmlns:a16="http://schemas.microsoft.com/office/drawing/2014/main" id="{96FCDD63-57B4-43BA-B1B6-B7582C7EBCB2}"/>
            </a:ext>
          </a:extLst>
        </xdr:cNvPr>
        <xdr:cNvSpPr txBox="1">
          <a:spLocks noChangeArrowheads="1"/>
        </xdr:cNvSpPr>
      </xdr:nvSpPr>
      <xdr:spPr bwMode="auto">
        <a:xfrm>
          <a:off x="8039100" y="57150"/>
          <a:ext cx="390525" cy="56959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4</xdr:row>
      <xdr:rowOff>104775</xdr:rowOff>
    </xdr:from>
    <xdr:to>
      <xdr:col>0</xdr:col>
      <xdr:colOff>676278</xdr:colOff>
      <xdr:row>6</xdr:row>
      <xdr:rowOff>1323978</xdr:rowOff>
    </xdr:to>
    <xdr:cxnSp macro="">
      <xdr:nvCxnSpPr>
        <xdr:cNvPr id="2" name="Straight Connector 1">
          <a:extLst>
            <a:ext uri="{FF2B5EF4-FFF2-40B4-BE49-F238E27FC236}">
              <a16:creationId xmlns:a16="http://schemas.microsoft.com/office/drawing/2014/main" id="{1205E439-F364-44B7-B888-A045049DB259}"/>
            </a:ext>
          </a:extLst>
        </xdr:cNvPr>
        <xdr:cNvCxnSpPr/>
      </xdr:nvCxnSpPr>
      <xdr:spPr>
        <a:xfrm>
          <a:off x="19050" y="885825"/>
          <a:ext cx="657228" cy="23526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1</xdr:row>
      <xdr:rowOff>9525</xdr:rowOff>
    </xdr:from>
    <xdr:to>
      <xdr:col>9</xdr:col>
      <xdr:colOff>0</xdr:colOff>
      <xdr:row>28</xdr:row>
      <xdr:rowOff>0</xdr:rowOff>
    </xdr:to>
    <xdr:sp macro="" textlink="">
      <xdr:nvSpPr>
        <xdr:cNvPr id="2" name="Text Box 1">
          <a:extLst>
            <a:ext uri="{FF2B5EF4-FFF2-40B4-BE49-F238E27FC236}">
              <a16:creationId xmlns:a16="http://schemas.microsoft.com/office/drawing/2014/main" id="{E0AA587D-3DB5-4FBD-892B-E44BD679B254}"/>
            </a:ext>
          </a:extLst>
        </xdr:cNvPr>
        <xdr:cNvSpPr txBox="1">
          <a:spLocks noChangeArrowheads="1"/>
        </xdr:cNvSpPr>
      </xdr:nvSpPr>
      <xdr:spPr bwMode="auto">
        <a:xfrm>
          <a:off x="6286500" y="209550"/>
          <a:ext cx="0" cy="546735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66675</xdr:colOff>
      <xdr:row>1</xdr:row>
      <xdr:rowOff>171450</xdr:rowOff>
    </xdr:from>
    <xdr:to>
      <xdr:col>14</xdr:col>
      <xdr:colOff>352425</xdr:colOff>
      <xdr:row>31</xdr:row>
      <xdr:rowOff>104775</xdr:rowOff>
    </xdr:to>
    <xdr:sp macro="" textlink="">
      <xdr:nvSpPr>
        <xdr:cNvPr id="2" name="Text 5">
          <a:extLst>
            <a:ext uri="{FF2B5EF4-FFF2-40B4-BE49-F238E27FC236}">
              <a16:creationId xmlns:a16="http://schemas.microsoft.com/office/drawing/2014/main" id="{22C56363-38B9-4161-A4E6-700C442880C1}"/>
            </a:ext>
          </a:extLst>
        </xdr:cNvPr>
        <xdr:cNvSpPr txBox="1">
          <a:spLocks noChangeArrowheads="1"/>
        </xdr:cNvSpPr>
      </xdr:nvSpPr>
      <xdr:spPr bwMode="auto">
        <a:xfrm>
          <a:off x="8115300" y="171450"/>
          <a:ext cx="285750" cy="58864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95250</xdr:colOff>
      <xdr:row>1</xdr:row>
      <xdr:rowOff>85725</xdr:rowOff>
    </xdr:from>
    <xdr:to>
      <xdr:col>9</xdr:col>
      <xdr:colOff>390525</xdr:colOff>
      <xdr:row>20</xdr:row>
      <xdr:rowOff>257175</xdr:rowOff>
    </xdr:to>
    <xdr:sp macro="" textlink="">
      <xdr:nvSpPr>
        <xdr:cNvPr id="2" name="Text 5">
          <a:extLst>
            <a:ext uri="{FF2B5EF4-FFF2-40B4-BE49-F238E27FC236}">
              <a16:creationId xmlns:a16="http://schemas.microsoft.com/office/drawing/2014/main" id="{800171B7-69A1-4829-9303-A348E2DDD34E}"/>
            </a:ext>
          </a:extLst>
        </xdr:cNvPr>
        <xdr:cNvSpPr txBox="1">
          <a:spLocks noChangeArrowheads="1"/>
        </xdr:cNvSpPr>
      </xdr:nvSpPr>
      <xdr:spPr bwMode="auto">
        <a:xfrm>
          <a:off x="8105775" y="85725"/>
          <a:ext cx="295275" cy="456247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- 44 -</a:t>
          </a:r>
        </a:p>
      </xdr:txBody>
    </xdr:sp>
    <xdr:clientData/>
  </xdr:twoCellAnchor>
  <xdr:twoCellAnchor>
    <xdr:from>
      <xdr:col>9</xdr:col>
      <xdr:colOff>95250</xdr:colOff>
      <xdr:row>1</xdr:row>
      <xdr:rowOff>85725</xdr:rowOff>
    </xdr:from>
    <xdr:to>
      <xdr:col>9</xdr:col>
      <xdr:colOff>390525</xdr:colOff>
      <xdr:row>20</xdr:row>
      <xdr:rowOff>0</xdr:rowOff>
    </xdr:to>
    <xdr:sp macro="" textlink="">
      <xdr:nvSpPr>
        <xdr:cNvPr id="3" name="Text 5">
          <a:extLst>
            <a:ext uri="{FF2B5EF4-FFF2-40B4-BE49-F238E27FC236}">
              <a16:creationId xmlns:a16="http://schemas.microsoft.com/office/drawing/2014/main" id="{94BA06EF-9BBB-4528-8DB8-5F9ADD2251E6}"/>
            </a:ext>
          </a:extLst>
        </xdr:cNvPr>
        <xdr:cNvSpPr txBox="1">
          <a:spLocks noChangeArrowheads="1"/>
        </xdr:cNvSpPr>
      </xdr:nvSpPr>
      <xdr:spPr bwMode="auto">
        <a:xfrm>
          <a:off x="8105775" y="85725"/>
          <a:ext cx="295275" cy="430530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- 44 -</a:t>
          </a:r>
        </a:p>
      </xdr:txBody>
    </xdr:sp>
    <xdr:clientData/>
  </xdr:twoCellAnchor>
  <xdr:twoCellAnchor>
    <xdr:from>
      <xdr:col>9</xdr:col>
      <xdr:colOff>95250</xdr:colOff>
      <xdr:row>1</xdr:row>
      <xdr:rowOff>85725</xdr:rowOff>
    </xdr:from>
    <xdr:to>
      <xdr:col>9</xdr:col>
      <xdr:colOff>390525</xdr:colOff>
      <xdr:row>26</xdr:row>
      <xdr:rowOff>123825</xdr:rowOff>
    </xdr:to>
    <xdr:sp macro="" textlink="">
      <xdr:nvSpPr>
        <xdr:cNvPr id="4" name="Text 5">
          <a:extLst>
            <a:ext uri="{FF2B5EF4-FFF2-40B4-BE49-F238E27FC236}">
              <a16:creationId xmlns:a16="http://schemas.microsoft.com/office/drawing/2014/main" id="{8ABD98A2-2344-4C6B-97F8-C3692EFFB81E}"/>
            </a:ext>
          </a:extLst>
        </xdr:cNvPr>
        <xdr:cNvSpPr txBox="1">
          <a:spLocks noChangeArrowheads="1"/>
        </xdr:cNvSpPr>
      </xdr:nvSpPr>
      <xdr:spPr bwMode="auto">
        <a:xfrm>
          <a:off x="8105775" y="85725"/>
          <a:ext cx="295275" cy="589597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1</xdr:row>
      <xdr:rowOff>47625</xdr:rowOff>
    </xdr:from>
    <xdr:to>
      <xdr:col>14</xdr:col>
      <xdr:colOff>333375</xdr:colOff>
      <xdr:row>15</xdr:row>
      <xdr:rowOff>95250</xdr:rowOff>
    </xdr:to>
    <xdr:sp macro="" textlink="">
      <xdr:nvSpPr>
        <xdr:cNvPr id="2" name="Text 5">
          <a:extLst>
            <a:ext uri="{FF2B5EF4-FFF2-40B4-BE49-F238E27FC236}">
              <a16:creationId xmlns:a16="http://schemas.microsoft.com/office/drawing/2014/main" id="{BB46F9C8-2A00-46EC-BCC2-1E6BB9BEAE21}"/>
            </a:ext>
          </a:extLst>
        </xdr:cNvPr>
        <xdr:cNvSpPr txBox="1">
          <a:spLocks noChangeArrowheads="1"/>
        </xdr:cNvSpPr>
      </xdr:nvSpPr>
      <xdr:spPr bwMode="auto">
        <a:xfrm>
          <a:off x="8143875" y="47625"/>
          <a:ext cx="295275" cy="561022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133350</xdr:colOff>
      <xdr:row>1</xdr:row>
      <xdr:rowOff>228600</xdr:rowOff>
    </xdr:from>
    <xdr:to>
      <xdr:col>10</xdr:col>
      <xdr:colOff>352425</xdr:colOff>
      <xdr:row>26</xdr:row>
      <xdr:rowOff>0</xdr:rowOff>
    </xdr:to>
    <xdr:sp macro="" textlink="">
      <xdr:nvSpPr>
        <xdr:cNvPr id="2" name="Text 5">
          <a:extLst>
            <a:ext uri="{FF2B5EF4-FFF2-40B4-BE49-F238E27FC236}">
              <a16:creationId xmlns:a16="http://schemas.microsoft.com/office/drawing/2014/main" id="{52B5964F-BCF4-460C-B38E-BE9C1A58C9A0}"/>
            </a:ext>
          </a:extLst>
        </xdr:cNvPr>
        <xdr:cNvSpPr txBox="1">
          <a:spLocks noChangeArrowheads="1"/>
        </xdr:cNvSpPr>
      </xdr:nvSpPr>
      <xdr:spPr bwMode="auto">
        <a:xfrm>
          <a:off x="8181975" y="228600"/>
          <a:ext cx="219075" cy="5638800"/>
        </a:xfrm>
        <a:prstGeom prst="rect">
          <a:avLst/>
        </a:prstGeom>
        <a:solidFill>
          <a:srgbClr val="FFFFFF"/>
        </a:solidFill>
        <a:ln w="1">
          <a:noFill/>
          <a:miter lim="800000"/>
          <a:headEnd/>
          <a:tailEnd/>
        </a:ln>
      </xdr:spPr>
      <xdr:txBody>
        <a:bodyPr vertOverflow="clip" vert="vert" wrap="square" lIns="0" tIns="27432" rIns="27432" bIns="27432" anchor="ctr"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133351</xdr:colOff>
      <xdr:row>1</xdr:row>
      <xdr:rowOff>9526</xdr:rowOff>
    </xdr:from>
    <xdr:to>
      <xdr:col>14</xdr:col>
      <xdr:colOff>419100</xdr:colOff>
      <xdr:row>24</xdr:row>
      <xdr:rowOff>142876</xdr:rowOff>
    </xdr:to>
    <xdr:sp macro="" textlink="">
      <xdr:nvSpPr>
        <xdr:cNvPr id="2" name="Text 5">
          <a:extLst>
            <a:ext uri="{FF2B5EF4-FFF2-40B4-BE49-F238E27FC236}">
              <a16:creationId xmlns:a16="http://schemas.microsoft.com/office/drawing/2014/main" id="{0EC96993-6FA6-48BA-923B-160F9AC10632}"/>
            </a:ext>
          </a:extLst>
        </xdr:cNvPr>
        <xdr:cNvSpPr txBox="1">
          <a:spLocks noChangeArrowheads="1"/>
        </xdr:cNvSpPr>
      </xdr:nvSpPr>
      <xdr:spPr bwMode="auto">
        <a:xfrm>
          <a:off x="7858126" y="9526"/>
          <a:ext cx="285749" cy="5934075"/>
        </a:xfrm>
        <a:prstGeom prst="rect">
          <a:avLst/>
        </a:prstGeom>
        <a:solidFill>
          <a:srgbClr val="FFFFFF"/>
        </a:solidFill>
        <a:ln w="1">
          <a:noFill/>
          <a:miter lim="800000"/>
          <a:headEnd/>
          <a:tailEnd/>
        </a:ln>
      </xdr:spPr>
      <xdr:txBody>
        <a:bodyPr vertOverflow="clip" vert="vert" wrap="square" lIns="0" tIns="27432" rIns="27432" bIns="27432" anchor="ctr"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47625</xdr:colOff>
      <xdr:row>1</xdr:row>
      <xdr:rowOff>104775</xdr:rowOff>
    </xdr:from>
    <xdr:to>
      <xdr:col>9</xdr:col>
      <xdr:colOff>295275</xdr:colOff>
      <xdr:row>32</xdr:row>
      <xdr:rowOff>152400</xdr:rowOff>
    </xdr:to>
    <xdr:sp macro="" textlink="">
      <xdr:nvSpPr>
        <xdr:cNvPr id="2" name="Text 5">
          <a:extLst>
            <a:ext uri="{FF2B5EF4-FFF2-40B4-BE49-F238E27FC236}">
              <a16:creationId xmlns:a16="http://schemas.microsoft.com/office/drawing/2014/main" id="{D698E5C1-32CF-49F4-B28A-B2F4E1A7E2DB}"/>
            </a:ext>
          </a:extLst>
        </xdr:cNvPr>
        <xdr:cNvSpPr txBox="1">
          <a:spLocks noChangeArrowheads="1"/>
        </xdr:cNvSpPr>
      </xdr:nvSpPr>
      <xdr:spPr bwMode="auto">
        <a:xfrm>
          <a:off x="8420100" y="104775"/>
          <a:ext cx="247650" cy="606742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28575</xdr:colOff>
      <xdr:row>1</xdr:row>
      <xdr:rowOff>85725</xdr:rowOff>
    </xdr:from>
    <xdr:to>
      <xdr:col>17</xdr:col>
      <xdr:colOff>247650</xdr:colOff>
      <xdr:row>28</xdr:row>
      <xdr:rowOff>28575</xdr:rowOff>
    </xdr:to>
    <xdr:sp macro="" textlink="">
      <xdr:nvSpPr>
        <xdr:cNvPr id="2" name="Text 5">
          <a:extLst>
            <a:ext uri="{FF2B5EF4-FFF2-40B4-BE49-F238E27FC236}">
              <a16:creationId xmlns:a16="http://schemas.microsoft.com/office/drawing/2014/main" id="{65EAF588-C03C-420D-B11D-93FE6472C24D}"/>
            </a:ext>
          </a:extLst>
        </xdr:cNvPr>
        <xdr:cNvSpPr txBox="1">
          <a:spLocks noChangeArrowheads="1"/>
        </xdr:cNvSpPr>
      </xdr:nvSpPr>
      <xdr:spPr bwMode="auto">
        <a:xfrm>
          <a:off x="9563100" y="85725"/>
          <a:ext cx="219075" cy="61531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r>
            <a:rPr lang="en-US" sz="1200" b="0" i="0" strike="noStrike">
              <a:solidFill>
                <a:srgbClr val="000000"/>
              </a:solidFill>
              <a:latin typeface="Times New Roman"/>
              <a:cs typeface="Times New Roman"/>
            </a:rPr>
            <a:t>- 54 -</a:t>
          </a:r>
        </a:p>
      </xdr:txBody>
    </xdr:sp>
    <xdr:clientData/>
  </xdr:twoCellAnchor>
  <xdr:twoCellAnchor>
    <xdr:from>
      <xdr:col>17</xdr:col>
      <xdr:colOff>28575</xdr:colOff>
      <xdr:row>1</xdr:row>
      <xdr:rowOff>85725</xdr:rowOff>
    </xdr:from>
    <xdr:to>
      <xdr:col>17</xdr:col>
      <xdr:colOff>247650</xdr:colOff>
      <xdr:row>28</xdr:row>
      <xdr:rowOff>28575</xdr:rowOff>
    </xdr:to>
    <xdr:sp macro="" textlink="">
      <xdr:nvSpPr>
        <xdr:cNvPr id="3" name="Text 5">
          <a:extLst>
            <a:ext uri="{FF2B5EF4-FFF2-40B4-BE49-F238E27FC236}">
              <a16:creationId xmlns:a16="http://schemas.microsoft.com/office/drawing/2014/main" id="{4B9D35E1-4C07-4227-9B3A-FFAF760D595B}"/>
            </a:ext>
          </a:extLst>
        </xdr:cNvPr>
        <xdr:cNvSpPr txBox="1">
          <a:spLocks noChangeArrowheads="1"/>
        </xdr:cNvSpPr>
      </xdr:nvSpPr>
      <xdr:spPr bwMode="auto">
        <a:xfrm>
          <a:off x="9563100" y="85725"/>
          <a:ext cx="219075" cy="615315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1">
            <a:defRPr sz="1000"/>
          </a:pPr>
          <a:endParaRPr lang="en-US" sz="1200" b="0"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rade%20Indicator/2009/indicator%20qr109/BOM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34" displayName="Table134" ref="A4:K12" totalsRowShown="0" headerRowDxfId="29" dataDxfId="27" headerRowBorderDxfId="28" tableBorderDxfId="26">
  <tableColumns count="11">
    <tableColumn id="1" xr3:uid="{00000000-0010-0000-0000-000001000000}" name="Type of plant" dataDxfId="25"/>
    <tableColumn id="6" xr3:uid="{00000000-0010-0000-0000-000006000000}" name="2012" dataDxfId="24" dataCellStyle="Comma 2"/>
    <tableColumn id="7" xr3:uid="{00000000-0010-0000-0000-000007000000}" name="2013" dataDxfId="23" dataCellStyle="Comma 2"/>
    <tableColumn id="8" xr3:uid="{00000000-0010-0000-0000-000008000000}" name="2014" dataDxfId="22" dataCellStyle="Comma 2"/>
    <tableColumn id="9" xr3:uid="{00000000-0010-0000-0000-000009000000}" name="2015" dataDxfId="21" dataCellStyle="Comma 2"/>
    <tableColumn id="10" xr3:uid="{00000000-0010-0000-0000-00000A000000}" name="2016" dataDxfId="20" dataCellStyle="Comma 2"/>
    <tableColumn id="11" xr3:uid="{00000000-0010-0000-0000-00000B000000}" name="2017" dataDxfId="19" dataCellStyle="Comma 2"/>
    <tableColumn id="12" xr3:uid="{00000000-0010-0000-0000-00000C000000}" name="2018" dataDxfId="18" dataCellStyle="Comma 2"/>
    <tableColumn id="13" xr3:uid="{00000000-0010-0000-0000-00000D000000}" name="2019" dataDxfId="17" dataCellStyle="Comma 2"/>
    <tableColumn id="14" xr3:uid="{00000000-0010-0000-0000-00000E000000}" name="2020" dataDxfId="16" dataCellStyle="Comma 2"/>
    <tableColumn id="5" xr3:uid="{00000000-0010-0000-0000-000005000000}" name="2021" dataDxfId="1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5397" displayName="Table5397" ref="A18:K28" totalsRowShown="0" headerRowDxfId="14" dataDxfId="12" headerRowBorderDxfId="13" tableBorderDxfId="11">
  <tableColumns count="11">
    <tableColumn id="1" xr3:uid="{00000000-0010-0000-0100-000001000000}" name="Year" dataDxfId="10"/>
    <tableColumn id="2" xr3:uid="{00000000-0010-0000-0100-000002000000}" name="2012" dataDxfId="9" dataCellStyle="Normal 2"/>
    <tableColumn id="3" xr3:uid="{00000000-0010-0000-0100-000003000000}" name="2013" dataDxfId="8" dataCellStyle="Normal 2"/>
    <tableColumn id="4" xr3:uid="{00000000-0010-0000-0100-000004000000}" name="2014" dataDxfId="7" dataCellStyle="Normal 2"/>
    <tableColumn id="5" xr3:uid="{00000000-0010-0000-0100-000005000000}" name="2015" dataDxfId="6" dataCellStyle="Normal 2"/>
    <tableColumn id="6" xr3:uid="{00000000-0010-0000-0100-000006000000}" name="2016" dataDxfId="5" dataCellStyle="Normal 2"/>
    <tableColumn id="7" xr3:uid="{00000000-0010-0000-0100-000007000000}" name="2017" dataDxfId="4" dataCellStyle="Normal 2"/>
    <tableColumn id="8" xr3:uid="{00000000-0010-0000-0100-000008000000}" name="2018" dataDxfId="3" dataCellStyle="Normal 2"/>
    <tableColumn id="9" xr3:uid="{00000000-0010-0000-0100-000009000000}" name="2019" dataDxfId="2" dataCellStyle="Normal 2"/>
    <tableColumn id="10" xr3:uid="{00000000-0010-0000-0100-00000A000000}" name="2020" dataDxfId="1" dataCellStyle="Normal 2 10"/>
    <tableColumn id="11" xr3:uid="{00000000-0010-0000-0100-00000B000000}" name="2021" dataDxfId="0" dataCellStyle="Normal 2 1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232"/>
  <sheetViews>
    <sheetView showGridLines="0" tabSelected="1" zoomScale="120" zoomScaleNormal="120" zoomScaleSheetLayoutView="77" workbookViewId="0"/>
  </sheetViews>
  <sheetFormatPr defaultColWidth="7.5703125" defaultRowHeight="12.75"/>
  <cols>
    <col min="1" max="1" width="6.28515625" style="4648" customWidth="1"/>
    <col min="2" max="2" width="8.5703125" style="4671" customWidth="1"/>
    <col min="3" max="3" width="106.7109375" style="4650" customWidth="1"/>
    <col min="4" max="4" width="16.28515625" style="4648" customWidth="1"/>
    <col min="5" max="16384" width="7.5703125" style="4648"/>
  </cols>
  <sheetData>
    <row r="1" spans="1:3">
      <c r="A1" s="4645" t="s">
        <v>3793</v>
      </c>
      <c r="B1" s="4646"/>
      <c r="C1" s="4647"/>
    </row>
    <row r="2" spans="1:3">
      <c r="A2" s="4645" t="s">
        <v>3243</v>
      </c>
      <c r="B2" s="4646"/>
      <c r="C2" s="4647"/>
    </row>
    <row r="3" spans="1:3">
      <c r="B3" s="4649" t="s">
        <v>0</v>
      </c>
    </row>
    <row r="4" spans="1:3" s="4652" customFormat="1" ht="15">
      <c r="A4" s="4651" t="s">
        <v>3244</v>
      </c>
      <c r="B4" s="5639">
        <v>1.1000000000000001</v>
      </c>
      <c r="C4" s="5468" t="s">
        <v>3872</v>
      </c>
    </row>
    <row r="5" spans="1:3" ht="15">
      <c r="A5" s="4653"/>
      <c r="B5" s="5639">
        <v>1.2</v>
      </c>
      <c r="C5" s="5468" t="s">
        <v>3794</v>
      </c>
    </row>
    <row r="6" spans="1:3" ht="15">
      <c r="A6" s="4653"/>
      <c r="B6" s="5639">
        <v>1.3</v>
      </c>
      <c r="C6" s="5468" t="s">
        <v>3245</v>
      </c>
    </row>
    <row r="7" spans="1:3" ht="15">
      <c r="A7" s="4653"/>
      <c r="B7" s="5639" t="s">
        <v>3246</v>
      </c>
      <c r="C7" s="5640" t="s">
        <v>3247</v>
      </c>
    </row>
    <row r="8" spans="1:3" ht="15">
      <c r="A8" s="4653"/>
      <c r="B8" s="5639" t="s">
        <v>3248</v>
      </c>
      <c r="C8" s="5640" t="s">
        <v>3249</v>
      </c>
    </row>
    <row r="9" spans="1:3" ht="15">
      <c r="A9" s="4653"/>
      <c r="B9" s="5639">
        <v>1.5</v>
      </c>
      <c r="C9" s="5468" t="s">
        <v>3250</v>
      </c>
    </row>
    <row r="10" spans="1:3" ht="15">
      <c r="A10" s="4653"/>
      <c r="B10" s="5639" t="s">
        <v>3251</v>
      </c>
      <c r="C10" s="5468" t="s">
        <v>3873</v>
      </c>
    </row>
    <row r="11" spans="1:3" ht="15">
      <c r="A11" s="4653"/>
      <c r="B11" s="5639" t="s">
        <v>3252</v>
      </c>
      <c r="C11" s="5640" t="s">
        <v>3874</v>
      </c>
    </row>
    <row r="12" spans="1:3" ht="15">
      <c r="A12" s="4653"/>
      <c r="B12" s="5639">
        <v>1.7</v>
      </c>
      <c r="C12" s="5468" t="s">
        <v>3253</v>
      </c>
    </row>
    <row r="13" spans="1:3" ht="15">
      <c r="A13" s="4653"/>
      <c r="B13" s="5639" t="s">
        <v>3254</v>
      </c>
      <c r="C13" s="5640" t="s">
        <v>3875</v>
      </c>
    </row>
    <row r="14" spans="1:3" ht="15">
      <c r="A14" s="4653"/>
      <c r="B14" s="5639" t="s">
        <v>3255</v>
      </c>
      <c r="C14" s="5640" t="s">
        <v>3876</v>
      </c>
    </row>
    <row r="15" spans="1:3" ht="15">
      <c r="A15" s="4653"/>
      <c r="B15" s="5639" t="s">
        <v>3256</v>
      </c>
      <c r="C15" s="5468" t="s">
        <v>3257</v>
      </c>
    </row>
    <row r="16" spans="1:3" ht="15">
      <c r="A16" s="4653"/>
      <c r="B16" s="5639" t="s">
        <v>3258</v>
      </c>
      <c r="C16" s="5640" t="s">
        <v>3259</v>
      </c>
    </row>
    <row r="17" spans="1:3" ht="15">
      <c r="A17" s="4653"/>
      <c r="B17" s="5639" t="s">
        <v>3260</v>
      </c>
      <c r="C17" s="5640" t="s">
        <v>3261</v>
      </c>
    </row>
    <row r="18" spans="1:3" ht="15">
      <c r="A18" s="4653"/>
      <c r="B18" s="5639" t="s">
        <v>3262</v>
      </c>
      <c r="C18" s="5468" t="s">
        <v>3877</v>
      </c>
    </row>
    <row r="19" spans="1:3" ht="15">
      <c r="A19" s="4653"/>
      <c r="B19" s="5639" t="s">
        <v>3263</v>
      </c>
      <c r="C19" s="5640" t="s">
        <v>3878</v>
      </c>
    </row>
    <row r="20" spans="1:3" ht="15">
      <c r="A20" s="4653"/>
      <c r="B20" s="5639" t="s">
        <v>3264</v>
      </c>
      <c r="C20" s="5468" t="s">
        <v>3879</v>
      </c>
    </row>
    <row r="21" spans="1:3" ht="15">
      <c r="A21" s="4653"/>
      <c r="B21" s="5639" t="s">
        <v>3265</v>
      </c>
      <c r="C21" s="5640" t="s">
        <v>3880</v>
      </c>
    </row>
    <row r="22" spans="1:3" ht="15">
      <c r="A22" s="4653"/>
      <c r="B22" s="5639" t="s">
        <v>3266</v>
      </c>
      <c r="C22" s="5468" t="s">
        <v>3795</v>
      </c>
    </row>
    <row r="23" spans="1:3" ht="15">
      <c r="B23" s="5639" t="s">
        <v>3267</v>
      </c>
      <c r="C23" s="5468" t="s">
        <v>3796</v>
      </c>
    </row>
    <row r="24" spans="1:3" ht="15">
      <c r="A24" s="4653"/>
      <c r="B24" s="5639" t="s">
        <v>3268</v>
      </c>
      <c r="C24" s="5468" t="s">
        <v>3797</v>
      </c>
    </row>
    <row r="25" spans="1:3" ht="15">
      <c r="A25" s="4653"/>
      <c r="B25" s="5639">
        <v>1.1299999999999999</v>
      </c>
      <c r="C25" s="5468" t="s">
        <v>3881</v>
      </c>
    </row>
    <row r="26" spans="1:3" ht="15">
      <c r="A26" s="4653"/>
      <c r="B26" s="5639">
        <v>1.1399999999999999</v>
      </c>
      <c r="C26" s="5468" t="s">
        <v>3269</v>
      </c>
    </row>
    <row r="27" spans="1:3" ht="15">
      <c r="A27" s="4653"/>
      <c r="B27" s="5639" t="s">
        <v>3270</v>
      </c>
      <c r="C27" s="5468" t="s">
        <v>3798</v>
      </c>
    </row>
    <row r="28" spans="1:3" ht="15">
      <c r="A28" s="4653"/>
      <c r="B28" s="5639" t="s">
        <v>3271</v>
      </c>
      <c r="C28" s="5468" t="s">
        <v>3799</v>
      </c>
    </row>
    <row r="29" spans="1:3" ht="15">
      <c r="A29" s="4653"/>
      <c r="B29" s="5639" t="s">
        <v>3272</v>
      </c>
      <c r="C29" s="5468" t="s">
        <v>3800</v>
      </c>
    </row>
    <row r="30" spans="1:3" ht="15">
      <c r="A30" s="4653"/>
      <c r="B30" s="5639" t="s">
        <v>3273</v>
      </c>
      <c r="C30" s="5640" t="s">
        <v>3801</v>
      </c>
    </row>
    <row r="31" spans="1:3" ht="15">
      <c r="A31" s="4653"/>
      <c r="B31" s="5639" t="s">
        <v>3274</v>
      </c>
      <c r="C31" s="5468" t="s">
        <v>3894</v>
      </c>
    </row>
    <row r="32" spans="1:3" ht="15">
      <c r="A32" s="4653"/>
      <c r="B32" s="5639" t="s">
        <v>3275</v>
      </c>
      <c r="C32" s="5640" t="s">
        <v>3802</v>
      </c>
    </row>
    <row r="33" spans="1:3" ht="15">
      <c r="A33" s="4653"/>
      <c r="B33" s="5639">
        <v>1.17</v>
      </c>
      <c r="C33" s="5468" t="s">
        <v>3803</v>
      </c>
    </row>
    <row r="34" spans="1:3" ht="15">
      <c r="A34" s="4653"/>
      <c r="B34" s="5639">
        <v>1.18</v>
      </c>
      <c r="C34" s="5468" t="s">
        <v>3882</v>
      </c>
    </row>
    <row r="35" spans="1:3" ht="15">
      <c r="A35" s="4653"/>
      <c r="B35" s="5639">
        <v>1.19</v>
      </c>
      <c r="C35" s="5468" t="s">
        <v>3804</v>
      </c>
    </row>
    <row r="36" spans="1:3" ht="15">
      <c r="A36" s="4653"/>
      <c r="B36" s="5641" t="s">
        <v>3895</v>
      </c>
      <c r="C36" s="5640" t="s">
        <v>3883</v>
      </c>
    </row>
    <row r="37" spans="1:3" ht="15">
      <c r="A37" s="4653"/>
      <c r="B37" s="5639">
        <v>1.21</v>
      </c>
      <c r="C37" s="5468" t="s">
        <v>3884</v>
      </c>
    </row>
    <row r="38" spans="1:3" ht="15">
      <c r="A38" s="4653"/>
      <c r="B38" s="5639">
        <v>1.22</v>
      </c>
      <c r="C38" s="5640" t="s">
        <v>3885</v>
      </c>
    </row>
    <row r="39" spans="1:3" ht="15">
      <c r="A39" s="4653"/>
      <c r="B39" s="5639">
        <v>1.23</v>
      </c>
      <c r="C39" s="5468" t="s">
        <v>3805</v>
      </c>
    </row>
    <row r="40" spans="1:3" ht="15">
      <c r="A40" s="4653"/>
      <c r="B40" s="5639">
        <v>1.24</v>
      </c>
      <c r="C40" s="5468" t="s">
        <v>3806</v>
      </c>
    </row>
    <row r="41" spans="1:3" ht="15">
      <c r="A41" s="4653"/>
      <c r="B41" s="5639">
        <v>1.25</v>
      </c>
      <c r="C41" s="5468" t="s">
        <v>3807</v>
      </c>
    </row>
    <row r="42" spans="1:3" ht="15">
      <c r="A42" s="4653"/>
      <c r="B42" s="5639">
        <v>1.26</v>
      </c>
      <c r="C42" s="5468" t="s">
        <v>3808</v>
      </c>
    </row>
    <row r="43" spans="1:3" ht="15">
      <c r="A43" s="4653"/>
      <c r="B43" s="5639">
        <v>1.27</v>
      </c>
      <c r="C43" s="5468" t="s">
        <v>3896</v>
      </c>
    </row>
    <row r="44" spans="1:3" ht="15">
      <c r="A44" s="4653"/>
      <c r="B44" s="5639" t="s">
        <v>3276</v>
      </c>
      <c r="C44" s="5468" t="s">
        <v>3809</v>
      </c>
    </row>
    <row r="45" spans="1:3" ht="15">
      <c r="A45" s="4653"/>
      <c r="B45" s="5639" t="s">
        <v>3277</v>
      </c>
      <c r="C45" s="5468" t="s">
        <v>3810</v>
      </c>
    </row>
    <row r="46" spans="1:3" ht="15">
      <c r="A46" s="4653"/>
      <c r="B46" s="5639" t="s">
        <v>3278</v>
      </c>
      <c r="C46" s="5468" t="s">
        <v>3811</v>
      </c>
    </row>
    <row r="47" spans="1:3" ht="15">
      <c r="A47" s="4653"/>
      <c r="B47" s="5639">
        <v>1.29</v>
      </c>
      <c r="C47" s="5640" t="s">
        <v>3897</v>
      </c>
    </row>
    <row r="48" spans="1:3">
      <c r="A48" s="4654"/>
      <c r="B48" s="4655"/>
      <c r="C48" s="4656"/>
    </row>
    <row r="49" spans="1:3">
      <c r="B49" s="4649" t="s">
        <v>711</v>
      </c>
      <c r="C49" s="4657"/>
    </row>
    <row r="50" spans="1:3" ht="15">
      <c r="A50" s="4653" t="s">
        <v>3244</v>
      </c>
      <c r="B50" s="5639">
        <v>2.1</v>
      </c>
      <c r="C50" s="5468" t="s">
        <v>3901</v>
      </c>
    </row>
    <row r="51" spans="1:3" ht="15">
      <c r="A51" s="4653"/>
      <c r="B51" s="5639">
        <v>2.2000000000000002</v>
      </c>
      <c r="C51" s="5468" t="s">
        <v>3812</v>
      </c>
    </row>
    <row r="52" spans="1:3" ht="15">
      <c r="A52" s="4653"/>
      <c r="B52" s="5639">
        <v>2.2999999999999998</v>
      </c>
      <c r="C52" s="5468" t="s">
        <v>3902</v>
      </c>
    </row>
    <row r="53" spans="1:3" ht="15">
      <c r="A53" s="4653"/>
      <c r="B53" s="5639">
        <v>2.4</v>
      </c>
      <c r="C53" s="5468" t="s">
        <v>3279</v>
      </c>
    </row>
    <row r="54" spans="1:3" ht="15">
      <c r="A54" s="4653"/>
      <c r="B54" s="5639">
        <v>2.5</v>
      </c>
      <c r="C54" s="5468" t="s">
        <v>3903</v>
      </c>
    </row>
    <row r="55" spans="1:3" ht="15">
      <c r="A55" s="4653"/>
      <c r="B55" s="5639">
        <v>2.6</v>
      </c>
      <c r="C55" s="5468" t="s">
        <v>3905</v>
      </c>
    </row>
    <row r="56" spans="1:3" ht="15">
      <c r="A56" s="4653"/>
      <c r="B56" s="5639">
        <v>2.7</v>
      </c>
      <c r="C56" s="5468" t="s">
        <v>3904</v>
      </c>
    </row>
    <row r="57" spans="1:3" ht="15">
      <c r="A57" s="4653"/>
      <c r="B57" s="5639">
        <v>2.8</v>
      </c>
      <c r="C57" s="5468" t="s">
        <v>3886</v>
      </c>
    </row>
    <row r="58" spans="1:3">
      <c r="A58" s="4653"/>
      <c r="B58" s="4658"/>
      <c r="C58" s="4659"/>
    </row>
    <row r="59" spans="1:3">
      <c r="A59" s="4653"/>
      <c r="B59" s="4649" t="s">
        <v>3280</v>
      </c>
      <c r="C59" s="4657"/>
    </row>
    <row r="60" spans="1:3" ht="15">
      <c r="A60" s="4651" t="s">
        <v>3244</v>
      </c>
      <c r="B60" s="5639">
        <v>3.1</v>
      </c>
      <c r="C60" s="5640" t="s">
        <v>3906</v>
      </c>
    </row>
    <row r="61" spans="1:3" ht="15">
      <c r="A61" s="4653"/>
      <c r="B61" s="5639">
        <v>3.2</v>
      </c>
      <c r="C61" s="5468" t="s">
        <v>3907</v>
      </c>
    </row>
    <row r="62" spans="1:3" ht="15">
      <c r="A62" s="4653"/>
      <c r="B62" s="5639">
        <v>3.3</v>
      </c>
      <c r="C62" s="5468" t="s">
        <v>3908</v>
      </c>
    </row>
    <row r="63" spans="1:3">
      <c r="A63" s="4653"/>
      <c r="B63" s="4660"/>
      <c r="C63" s="4661"/>
    </row>
    <row r="64" spans="1:3">
      <c r="A64" s="4653"/>
      <c r="B64" s="4649" t="s">
        <v>3281</v>
      </c>
      <c r="C64" s="4657"/>
    </row>
    <row r="65" spans="1:3" ht="15">
      <c r="A65" s="4653" t="s">
        <v>3244</v>
      </c>
      <c r="B65" s="5639">
        <v>4.0999999999999996</v>
      </c>
      <c r="C65" s="5468" t="s">
        <v>3909</v>
      </c>
    </row>
    <row r="66" spans="1:3" ht="15">
      <c r="A66" s="4653"/>
      <c r="B66" s="5639">
        <v>4.2</v>
      </c>
      <c r="C66" s="5468" t="s">
        <v>3910</v>
      </c>
    </row>
    <row r="67" spans="1:3" ht="15">
      <c r="A67" s="4653"/>
      <c r="B67" s="5639">
        <v>4.3</v>
      </c>
      <c r="C67" s="5468" t="s">
        <v>3911</v>
      </c>
    </row>
    <row r="68" spans="1:3" ht="15">
      <c r="A68" s="4653"/>
      <c r="B68" s="5639">
        <v>4.4000000000000004</v>
      </c>
      <c r="C68" s="5468" t="s">
        <v>3912</v>
      </c>
    </row>
    <row r="69" spans="1:3">
      <c r="A69" s="4653"/>
      <c r="B69" s="4660"/>
      <c r="C69" s="4657"/>
    </row>
    <row r="70" spans="1:3">
      <c r="A70" s="4653"/>
      <c r="B70" s="4662" t="s">
        <v>1055</v>
      </c>
      <c r="C70" s="4657"/>
    </row>
    <row r="71" spans="1:3" ht="15">
      <c r="A71" s="4653" t="s">
        <v>3244</v>
      </c>
      <c r="B71" s="5639">
        <v>5.0999999999999996</v>
      </c>
      <c r="C71" s="5468" t="s">
        <v>3913</v>
      </c>
    </row>
    <row r="72" spans="1:3" ht="15">
      <c r="A72" s="4653"/>
      <c r="B72" s="5639">
        <v>5.2</v>
      </c>
      <c r="C72" s="5468" t="s">
        <v>3914</v>
      </c>
    </row>
    <row r="73" spans="1:3">
      <c r="A73" s="4653"/>
      <c r="B73" s="4660"/>
      <c r="C73" s="4657"/>
    </row>
    <row r="74" spans="1:3">
      <c r="A74" s="4653"/>
      <c r="B74" s="4662" t="s">
        <v>3282</v>
      </c>
      <c r="C74" s="4657"/>
    </row>
    <row r="75" spans="1:3" ht="15">
      <c r="A75" s="4653" t="s">
        <v>3244</v>
      </c>
      <c r="B75" s="5639">
        <v>6.1</v>
      </c>
      <c r="C75" s="5468" t="s">
        <v>3813</v>
      </c>
    </row>
    <row r="76" spans="1:3" ht="15">
      <c r="A76" s="4653"/>
      <c r="B76" s="5639">
        <v>6.2</v>
      </c>
      <c r="C76" s="5468" t="s">
        <v>3814</v>
      </c>
    </row>
    <row r="77" spans="1:3" ht="15">
      <c r="A77" s="4653"/>
      <c r="B77" s="5639">
        <v>6.3</v>
      </c>
      <c r="C77" s="5468" t="s">
        <v>3815</v>
      </c>
    </row>
    <row r="78" spans="1:3" ht="15">
      <c r="A78" s="4653"/>
      <c r="B78" s="5639">
        <v>6.4</v>
      </c>
      <c r="C78" s="5468" t="s">
        <v>3816</v>
      </c>
    </row>
    <row r="79" spans="1:3" ht="15">
      <c r="A79" s="4653"/>
      <c r="B79" s="5639">
        <v>6.5</v>
      </c>
      <c r="C79" s="5468" t="s">
        <v>3917</v>
      </c>
    </row>
    <row r="80" spans="1:3" ht="15">
      <c r="A80" s="4653"/>
      <c r="B80" s="5639">
        <v>6.6</v>
      </c>
      <c r="C80" s="5468" t="s">
        <v>4074</v>
      </c>
    </row>
    <row r="81" spans="1:3" ht="15">
      <c r="A81" s="4653"/>
      <c r="B81" s="5639">
        <v>6.7</v>
      </c>
      <c r="C81" s="5468" t="s">
        <v>3817</v>
      </c>
    </row>
    <row r="82" spans="1:3" ht="15">
      <c r="A82" s="4653"/>
      <c r="B82" s="5639">
        <v>6.8</v>
      </c>
      <c r="C82" s="5468" t="s">
        <v>3918</v>
      </c>
    </row>
    <row r="83" spans="1:3" ht="15">
      <c r="A83" s="4653"/>
      <c r="B83" s="5639">
        <v>6.9</v>
      </c>
      <c r="C83" s="5468" t="s">
        <v>3818</v>
      </c>
    </row>
    <row r="84" spans="1:3" ht="15">
      <c r="A84" s="4653"/>
      <c r="B84" s="5641" t="s">
        <v>3283</v>
      </c>
      <c r="C84" s="5468" t="s">
        <v>3919</v>
      </c>
    </row>
    <row r="85" spans="1:3" ht="15">
      <c r="A85" s="4653"/>
      <c r="B85" s="5639">
        <v>6.11</v>
      </c>
      <c r="C85" s="5468" t="s">
        <v>3819</v>
      </c>
    </row>
    <row r="86" spans="1:3" ht="15">
      <c r="A86" s="4653"/>
      <c r="B86" s="5639">
        <v>6.12</v>
      </c>
      <c r="C86" s="5468" t="s">
        <v>3820</v>
      </c>
    </row>
    <row r="87" spans="1:3">
      <c r="A87" s="4653"/>
      <c r="B87" s="4660"/>
      <c r="C87" s="4657"/>
    </row>
    <row r="88" spans="1:3">
      <c r="A88" s="4653"/>
      <c r="B88" s="4649" t="s">
        <v>3284</v>
      </c>
    </row>
    <row r="89" spans="1:3" ht="15">
      <c r="A89" s="4653" t="s">
        <v>3244</v>
      </c>
      <c r="B89" s="5639">
        <v>7.1</v>
      </c>
      <c r="C89" s="5468" t="s">
        <v>3920</v>
      </c>
    </row>
    <row r="90" spans="1:3" ht="15">
      <c r="A90" s="4653"/>
      <c r="B90" s="5639">
        <v>7.2</v>
      </c>
      <c r="C90" s="5468" t="s">
        <v>3921</v>
      </c>
    </row>
    <row r="91" spans="1:3" ht="15">
      <c r="A91" s="4653"/>
      <c r="B91" s="5639">
        <v>7.3</v>
      </c>
      <c r="C91" s="5468" t="s">
        <v>3922</v>
      </c>
    </row>
    <row r="92" spans="1:3" ht="15">
      <c r="A92" s="4653"/>
      <c r="B92" s="5639">
        <v>7.4</v>
      </c>
      <c r="C92" s="5640" t="s">
        <v>3923</v>
      </c>
    </row>
    <row r="93" spans="1:3" ht="15">
      <c r="A93" s="4653"/>
      <c r="B93" s="5639">
        <v>7.5</v>
      </c>
      <c r="C93" s="5468" t="s">
        <v>3924</v>
      </c>
    </row>
    <row r="94" spans="1:3" ht="15">
      <c r="A94" s="4653"/>
      <c r="B94" s="5639">
        <v>7.6</v>
      </c>
      <c r="C94" s="5468" t="s">
        <v>3925</v>
      </c>
    </row>
    <row r="95" spans="1:3" ht="15">
      <c r="A95" s="4653"/>
      <c r="B95" s="5639">
        <v>7.7</v>
      </c>
      <c r="C95" s="5468" t="s">
        <v>3926</v>
      </c>
    </row>
    <row r="96" spans="1:3" ht="15">
      <c r="A96" s="4653"/>
      <c r="B96" s="5639">
        <v>7.8</v>
      </c>
      <c r="C96" s="5468" t="s">
        <v>3927</v>
      </c>
    </row>
    <row r="97" spans="1:3" ht="15">
      <c r="B97" s="5639">
        <v>7.9</v>
      </c>
      <c r="C97" s="5468" t="s">
        <v>3928</v>
      </c>
    </row>
    <row r="98" spans="1:3" ht="19.5" customHeight="1">
      <c r="A98" s="4653"/>
      <c r="B98" s="5641" t="s">
        <v>3929</v>
      </c>
      <c r="C98" s="5642" t="s">
        <v>3930</v>
      </c>
    </row>
    <row r="99" spans="1:3" ht="15">
      <c r="A99" s="4653"/>
      <c r="B99" s="5639">
        <v>7.11</v>
      </c>
      <c r="C99" s="5468" t="s">
        <v>3931</v>
      </c>
    </row>
    <row r="100" spans="1:3" ht="15">
      <c r="B100" s="5639">
        <v>7.12</v>
      </c>
      <c r="C100" s="5468" t="s">
        <v>3932</v>
      </c>
    </row>
    <row r="101" spans="1:3" ht="15">
      <c r="B101" s="5639">
        <v>7.13</v>
      </c>
      <c r="C101" s="5468" t="s">
        <v>3933</v>
      </c>
    </row>
    <row r="102" spans="1:3" ht="15">
      <c r="A102" s="4653"/>
      <c r="B102" s="5639">
        <v>7.14</v>
      </c>
      <c r="C102" s="5468" t="s">
        <v>3934</v>
      </c>
    </row>
    <row r="103" spans="1:3" ht="15">
      <c r="A103" s="4653"/>
      <c r="B103" s="5639">
        <v>7.15</v>
      </c>
      <c r="C103" s="5468" t="s">
        <v>3935</v>
      </c>
    </row>
    <row r="104" spans="1:3" ht="15">
      <c r="B104" s="5639">
        <v>7.16</v>
      </c>
      <c r="C104" s="5468" t="s">
        <v>3936</v>
      </c>
    </row>
    <row r="105" spans="1:3" ht="15">
      <c r="A105" s="4653"/>
      <c r="B105" s="5639">
        <v>7.17</v>
      </c>
      <c r="C105" s="5468" t="s">
        <v>3937</v>
      </c>
    </row>
    <row r="106" spans="1:3" ht="15">
      <c r="A106" s="4653"/>
      <c r="B106" s="5639">
        <v>7.18</v>
      </c>
      <c r="C106" s="5468" t="s">
        <v>3938</v>
      </c>
    </row>
    <row r="107" spans="1:3" s="4652" customFormat="1">
      <c r="A107" s="4663"/>
      <c r="B107" s="4660"/>
      <c r="C107" s="4657"/>
    </row>
    <row r="108" spans="1:3" s="4652" customFormat="1">
      <c r="A108" s="4663"/>
      <c r="B108" s="4649" t="s">
        <v>3285</v>
      </c>
      <c r="C108" s="4657"/>
    </row>
    <row r="109" spans="1:3" ht="15">
      <c r="A109" s="4653" t="s">
        <v>3244</v>
      </c>
      <c r="B109" s="5639">
        <v>8.1</v>
      </c>
      <c r="C109" s="5468" t="s">
        <v>3286</v>
      </c>
    </row>
    <row r="110" spans="1:3" ht="15">
      <c r="A110" s="4653"/>
      <c r="B110" s="5639">
        <v>8.1999999999999993</v>
      </c>
      <c r="C110" s="5468" t="s">
        <v>3287</v>
      </c>
    </row>
    <row r="111" spans="1:3" ht="15">
      <c r="A111" s="4653"/>
      <c r="B111" s="5639">
        <v>8.3000000000000007</v>
      </c>
      <c r="C111" s="5643" t="s">
        <v>3288</v>
      </c>
    </row>
    <row r="112" spans="1:3" ht="15">
      <c r="A112" s="4653"/>
      <c r="B112" s="5639">
        <v>8.4</v>
      </c>
      <c r="C112" s="5468" t="s">
        <v>3821</v>
      </c>
    </row>
    <row r="113" spans="1:3" ht="15">
      <c r="A113" s="4653"/>
      <c r="B113" s="5639">
        <v>8.5</v>
      </c>
      <c r="C113" s="5468" t="s">
        <v>3822</v>
      </c>
    </row>
    <row r="114" spans="1:3" ht="15">
      <c r="A114" s="4653"/>
      <c r="B114" s="5639">
        <v>8.6</v>
      </c>
      <c r="C114" s="5468" t="s">
        <v>3823</v>
      </c>
    </row>
    <row r="115" spans="1:3" ht="15">
      <c r="A115" s="4653"/>
      <c r="B115" s="5639">
        <v>8.6999999999999993</v>
      </c>
      <c r="C115" s="5468" t="s">
        <v>3824</v>
      </c>
    </row>
    <row r="116" spans="1:3">
      <c r="A116" s="4664"/>
      <c r="B116" s="4660"/>
      <c r="C116" s="4657"/>
    </row>
    <row r="117" spans="1:3">
      <c r="B117" s="4649" t="s">
        <v>3096</v>
      </c>
      <c r="C117" s="4657"/>
    </row>
    <row r="118" spans="1:3" ht="15">
      <c r="A118" s="4653" t="s">
        <v>3244</v>
      </c>
      <c r="B118" s="5639">
        <v>9.1</v>
      </c>
      <c r="C118" s="5468" t="s">
        <v>3825</v>
      </c>
    </row>
    <row r="119" spans="1:3" ht="15">
      <c r="A119" s="4653"/>
      <c r="B119" s="5639">
        <v>9.1999999999999993</v>
      </c>
      <c r="C119" s="5640" t="s">
        <v>3939</v>
      </c>
    </row>
    <row r="120" spans="1:3" ht="15">
      <c r="B120" s="5639">
        <v>9.3000000000000007</v>
      </c>
      <c r="C120" s="5640" t="s">
        <v>3940</v>
      </c>
    </row>
    <row r="121" spans="1:3" ht="15">
      <c r="A121" s="4653"/>
      <c r="B121" s="5639">
        <v>9.4</v>
      </c>
      <c r="C121" s="5468" t="s">
        <v>3826</v>
      </c>
    </row>
    <row r="122" spans="1:3" ht="15">
      <c r="B122" s="5639">
        <v>9.5</v>
      </c>
      <c r="C122" s="5468" t="s">
        <v>3827</v>
      </c>
    </row>
    <row r="123" spans="1:3" ht="15">
      <c r="A123" s="4653"/>
      <c r="B123" s="5639">
        <v>9.6</v>
      </c>
      <c r="C123" s="5468" t="s">
        <v>3828</v>
      </c>
    </row>
    <row r="124" spans="1:3" ht="15">
      <c r="A124" s="4653"/>
      <c r="B124" s="5639">
        <v>9.6999999999999993</v>
      </c>
      <c r="C124" s="5468" t="s">
        <v>3941</v>
      </c>
    </row>
    <row r="125" spans="1:3" ht="15">
      <c r="A125" s="4653"/>
      <c r="B125" s="5639">
        <v>9.8000000000000007</v>
      </c>
      <c r="C125" s="5468" t="s">
        <v>3942</v>
      </c>
    </row>
    <row r="126" spans="1:3" ht="15">
      <c r="A126" s="4653"/>
      <c r="B126" s="5639">
        <v>9.9</v>
      </c>
      <c r="C126" s="5468" t="s">
        <v>3829</v>
      </c>
    </row>
    <row r="127" spans="1:3" ht="15">
      <c r="B127" s="5641" t="s">
        <v>3943</v>
      </c>
      <c r="C127" s="5468" t="s">
        <v>3830</v>
      </c>
    </row>
    <row r="128" spans="1:3" ht="15">
      <c r="A128" s="4653"/>
      <c r="B128" s="5639">
        <v>9.11</v>
      </c>
      <c r="C128" s="5468" t="s">
        <v>3944</v>
      </c>
    </row>
    <row r="129" spans="1:3" ht="15">
      <c r="A129" s="4653"/>
      <c r="B129" s="5639">
        <v>9.1199999999999992</v>
      </c>
      <c r="C129" s="5468" t="s">
        <v>3831</v>
      </c>
    </row>
    <row r="130" spans="1:3">
      <c r="A130" s="4653"/>
      <c r="B130" s="4660"/>
      <c r="C130" s="4657"/>
    </row>
    <row r="131" spans="1:3">
      <c r="A131" s="4653"/>
      <c r="B131" s="4662" t="s">
        <v>3289</v>
      </c>
      <c r="C131" s="4657"/>
    </row>
    <row r="132" spans="1:3" ht="15">
      <c r="A132" s="4653" t="s">
        <v>3244</v>
      </c>
      <c r="B132" s="5639">
        <v>10.1</v>
      </c>
      <c r="C132" s="5468" t="s">
        <v>3945</v>
      </c>
    </row>
    <row r="133" spans="1:3" ht="15">
      <c r="A133" s="4653"/>
      <c r="B133" s="5639">
        <v>10.199999999999999</v>
      </c>
      <c r="C133" s="5468" t="s">
        <v>3946</v>
      </c>
    </row>
    <row r="134" spans="1:3" ht="15">
      <c r="A134" s="4653"/>
      <c r="B134" s="5639">
        <v>10.3</v>
      </c>
      <c r="C134" s="5468" t="s">
        <v>3947</v>
      </c>
    </row>
    <row r="135" spans="1:3" ht="15">
      <c r="A135" s="4664"/>
      <c r="B135" s="5639">
        <v>10.4</v>
      </c>
      <c r="C135" s="5468" t="s">
        <v>3948</v>
      </c>
    </row>
    <row r="136" spans="1:3" ht="15">
      <c r="A136" s="4653"/>
      <c r="B136" s="5639">
        <v>10.5</v>
      </c>
      <c r="C136" s="5468" t="s">
        <v>3290</v>
      </c>
    </row>
    <row r="137" spans="1:3" ht="15">
      <c r="A137" s="4653"/>
      <c r="B137" s="5639">
        <v>10.6</v>
      </c>
      <c r="C137" s="5468" t="s">
        <v>3291</v>
      </c>
    </row>
    <row r="138" spans="1:3" ht="15">
      <c r="A138" s="4653"/>
      <c r="B138" s="5639">
        <v>10.7</v>
      </c>
      <c r="C138" s="5468" t="s">
        <v>3292</v>
      </c>
    </row>
    <row r="139" spans="1:3" ht="15">
      <c r="A139" s="4653"/>
      <c r="B139" s="5639">
        <v>10.8</v>
      </c>
      <c r="C139" s="5468" t="s">
        <v>3293</v>
      </c>
    </row>
    <row r="140" spans="1:3" ht="15">
      <c r="A140" s="4653"/>
      <c r="B140" s="5639">
        <v>10.9</v>
      </c>
      <c r="C140" s="5468" t="s">
        <v>3832</v>
      </c>
    </row>
    <row r="141" spans="1:3" ht="15">
      <c r="A141" s="4653"/>
      <c r="B141" s="5641" t="s">
        <v>3949</v>
      </c>
      <c r="C141" s="5468" t="s">
        <v>3887</v>
      </c>
    </row>
    <row r="142" spans="1:3" ht="15">
      <c r="A142" s="4653"/>
      <c r="B142" s="5639">
        <v>10.11</v>
      </c>
      <c r="C142" s="5468" t="s">
        <v>3950</v>
      </c>
    </row>
    <row r="143" spans="1:3" ht="15">
      <c r="B143" s="5639">
        <v>10.119999999999999</v>
      </c>
      <c r="C143" s="5468" t="s">
        <v>3888</v>
      </c>
    </row>
    <row r="144" spans="1:3">
      <c r="A144" s="4653"/>
      <c r="B144" s="4665"/>
      <c r="C144" s="4666"/>
    </row>
    <row r="145" spans="1:3">
      <c r="A145" s="4653"/>
      <c r="B145" s="4649" t="s">
        <v>1918</v>
      </c>
      <c r="C145" s="4657"/>
    </row>
    <row r="146" spans="1:3" ht="15">
      <c r="A146" s="4653" t="s">
        <v>3244</v>
      </c>
      <c r="B146" s="5639" t="s">
        <v>3294</v>
      </c>
      <c r="C146" s="5468" t="s">
        <v>3951</v>
      </c>
    </row>
    <row r="147" spans="1:3" ht="15">
      <c r="A147" s="4653"/>
      <c r="B147" s="5639" t="s">
        <v>3295</v>
      </c>
      <c r="C147" s="5468" t="s">
        <v>3952</v>
      </c>
    </row>
    <row r="148" spans="1:3" ht="15">
      <c r="A148" s="4653"/>
      <c r="B148" s="5639" t="s">
        <v>3296</v>
      </c>
      <c r="C148" s="5468" t="s">
        <v>3953</v>
      </c>
    </row>
    <row r="149" spans="1:3" ht="15">
      <c r="A149" s="4653"/>
      <c r="B149" s="5639">
        <v>11.2</v>
      </c>
      <c r="C149" s="5468" t="s">
        <v>3954</v>
      </c>
    </row>
    <row r="150" spans="1:3" ht="15">
      <c r="A150" s="4653"/>
      <c r="B150" s="5639">
        <v>11.3</v>
      </c>
      <c r="C150" s="5468" t="s">
        <v>3955</v>
      </c>
    </row>
    <row r="151" spans="1:3">
      <c r="A151" s="4653"/>
      <c r="B151" s="4665"/>
      <c r="C151" s="4666"/>
    </row>
    <row r="152" spans="1:3">
      <c r="A152" s="4653"/>
      <c r="B152" s="4649" t="s">
        <v>2003</v>
      </c>
      <c r="C152" s="4657"/>
    </row>
    <row r="153" spans="1:3" ht="15">
      <c r="A153" s="4653" t="s">
        <v>3244</v>
      </c>
      <c r="B153" s="5639">
        <v>12.1</v>
      </c>
      <c r="C153" s="5468" t="s">
        <v>3833</v>
      </c>
    </row>
    <row r="154" spans="1:3" ht="15">
      <c r="A154" s="4653"/>
      <c r="B154" s="5639">
        <v>12.2</v>
      </c>
      <c r="C154" s="5468" t="s">
        <v>3834</v>
      </c>
    </row>
    <row r="155" spans="1:3" ht="15">
      <c r="A155" s="4653"/>
      <c r="B155" s="5639">
        <v>12.3</v>
      </c>
      <c r="C155" s="5468" t="s">
        <v>3835</v>
      </c>
    </row>
    <row r="156" spans="1:3" ht="15">
      <c r="B156" s="5639">
        <v>12.4</v>
      </c>
      <c r="C156" s="5468" t="s">
        <v>3836</v>
      </c>
    </row>
    <row r="157" spans="1:3" ht="15">
      <c r="A157" s="4653"/>
      <c r="B157" s="5639">
        <v>12.5</v>
      </c>
      <c r="C157" s="5468" t="s">
        <v>3837</v>
      </c>
    </row>
    <row r="158" spans="1:3" ht="15">
      <c r="A158" s="4653"/>
      <c r="B158" s="5639">
        <v>12.6</v>
      </c>
      <c r="C158" s="5468" t="s">
        <v>3838</v>
      </c>
    </row>
    <row r="159" spans="1:3" ht="15">
      <c r="A159" s="4653"/>
      <c r="B159" s="5639">
        <v>12.7</v>
      </c>
      <c r="C159" s="5468" t="s">
        <v>3839</v>
      </c>
    </row>
    <row r="160" spans="1:3" ht="15">
      <c r="A160" s="4653"/>
      <c r="B160" s="5639" t="s">
        <v>3297</v>
      </c>
      <c r="C160" s="5468" t="s">
        <v>3840</v>
      </c>
    </row>
    <row r="161" spans="1:3" ht="15">
      <c r="B161" s="5639" t="s">
        <v>3298</v>
      </c>
      <c r="C161" s="5468" t="s">
        <v>3841</v>
      </c>
    </row>
    <row r="162" spans="1:3" ht="15">
      <c r="A162" s="4653"/>
      <c r="B162" s="5639">
        <v>12.9</v>
      </c>
      <c r="C162" s="5468" t="s">
        <v>3842</v>
      </c>
    </row>
    <row r="163" spans="1:3" ht="15">
      <c r="A163" s="4653"/>
      <c r="B163" s="5641" t="s">
        <v>3977</v>
      </c>
      <c r="C163" s="5468" t="s">
        <v>3843</v>
      </c>
    </row>
    <row r="164" spans="1:3" ht="15">
      <c r="A164" s="4653"/>
      <c r="B164" s="5639">
        <v>12.11</v>
      </c>
      <c r="C164" s="5468" t="s">
        <v>3844</v>
      </c>
    </row>
    <row r="165" spans="1:3" ht="15">
      <c r="A165" s="4653"/>
      <c r="B165" s="5639">
        <v>12.12</v>
      </c>
      <c r="C165" s="5468" t="s">
        <v>3956</v>
      </c>
    </row>
    <row r="166" spans="1:3" ht="15">
      <c r="A166" s="4653"/>
      <c r="B166" s="5639" t="s">
        <v>3958</v>
      </c>
      <c r="C166" s="5468" t="s">
        <v>3957</v>
      </c>
    </row>
    <row r="167" spans="1:3" ht="15">
      <c r="A167" s="4653"/>
      <c r="B167" s="5639" t="s">
        <v>3967</v>
      </c>
      <c r="C167" s="5468" t="s">
        <v>3968</v>
      </c>
    </row>
    <row r="168" spans="1:3" ht="15">
      <c r="A168" s="4653"/>
      <c r="B168" s="5639">
        <v>12.14</v>
      </c>
      <c r="C168" s="5468" t="s">
        <v>3299</v>
      </c>
    </row>
    <row r="169" spans="1:3" ht="15">
      <c r="A169" s="4653"/>
      <c r="B169" s="5639" t="s">
        <v>3960</v>
      </c>
      <c r="C169" s="5468" t="s">
        <v>3959</v>
      </c>
    </row>
    <row r="170" spans="1:3" ht="15">
      <c r="A170" s="4653"/>
      <c r="B170" s="5639" t="s">
        <v>3962</v>
      </c>
      <c r="C170" s="5468" t="s">
        <v>3961</v>
      </c>
    </row>
    <row r="171" spans="1:3" ht="15">
      <c r="A171" s="4653"/>
      <c r="B171" s="5639">
        <v>12.16</v>
      </c>
      <c r="C171" s="5468" t="s">
        <v>3963</v>
      </c>
    </row>
    <row r="172" spans="1:3" ht="15">
      <c r="A172" s="4653"/>
      <c r="B172" s="5639">
        <v>12.17</v>
      </c>
      <c r="C172" s="5468" t="s">
        <v>3300</v>
      </c>
    </row>
    <row r="173" spans="1:3" ht="15">
      <c r="B173" s="5639">
        <v>12.18</v>
      </c>
      <c r="C173" s="5468" t="s">
        <v>3964</v>
      </c>
    </row>
    <row r="174" spans="1:3" ht="15">
      <c r="A174" s="4653"/>
      <c r="B174" s="5639">
        <v>12.19</v>
      </c>
      <c r="C174" s="5468" t="s">
        <v>3301</v>
      </c>
    </row>
    <row r="175" spans="1:3" ht="15">
      <c r="A175" s="4653"/>
      <c r="B175" s="5641" t="s">
        <v>3965</v>
      </c>
      <c r="C175" s="5468" t="s">
        <v>4078</v>
      </c>
    </row>
    <row r="176" spans="1:3" ht="15">
      <c r="A176" s="4653"/>
      <c r="B176" s="5639">
        <v>12.21</v>
      </c>
      <c r="C176" s="5468" t="s">
        <v>3966</v>
      </c>
    </row>
    <row r="177" spans="1:3">
      <c r="A177" s="4653"/>
      <c r="B177" s="4665"/>
      <c r="C177" s="4666"/>
    </row>
    <row r="178" spans="1:3">
      <c r="A178" s="4653"/>
      <c r="B178" s="4649" t="s">
        <v>2429</v>
      </c>
      <c r="C178" s="4657"/>
    </row>
    <row r="179" spans="1:3" ht="15">
      <c r="A179" s="4653" t="s">
        <v>3244</v>
      </c>
      <c r="B179" s="5639">
        <v>13.1</v>
      </c>
      <c r="C179" s="5468" t="s">
        <v>3969</v>
      </c>
    </row>
    <row r="180" spans="1:3" ht="15">
      <c r="A180" s="4653"/>
      <c r="B180" s="5639">
        <v>13.2</v>
      </c>
      <c r="C180" s="5468" t="s">
        <v>3970</v>
      </c>
    </row>
    <row r="181" spans="1:3" ht="15">
      <c r="A181" s="4653"/>
      <c r="B181" s="5639">
        <v>13.3</v>
      </c>
      <c r="C181" s="5468" t="s">
        <v>3971</v>
      </c>
    </row>
    <row r="182" spans="1:3" ht="15">
      <c r="A182" s="4653"/>
      <c r="B182" s="5639">
        <v>13.4</v>
      </c>
      <c r="C182" s="5468" t="s">
        <v>3972</v>
      </c>
    </row>
    <row r="183" spans="1:3" ht="15">
      <c r="A183" s="4653"/>
      <c r="B183" s="5639">
        <v>13.5</v>
      </c>
      <c r="C183" s="5468" t="s">
        <v>3973</v>
      </c>
    </row>
    <row r="184" spans="1:3" ht="15">
      <c r="A184" s="4653"/>
      <c r="B184" s="5639">
        <v>13.6</v>
      </c>
      <c r="C184" s="5468" t="s">
        <v>3974</v>
      </c>
    </row>
    <row r="185" spans="1:3" ht="15">
      <c r="A185" s="4653"/>
      <c r="B185" s="5639">
        <v>13.7</v>
      </c>
      <c r="C185" s="5468" t="s">
        <v>3975</v>
      </c>
    </row>
    <row r="186" spans="1:3" ht="15">
      <c r="A186" s="4653"/>
      <c r="B186" s="5639">
        <v>13.8</v>
      </c>
      <c r="C186" s="5468" t="s">
        <v>3976</v>
      </c>
    </row>
    <row r="187" spans="1:3" ht="15">
      <c r="A187" s="4653"/>
      <c r="B187" s="5639">
        <v>13.9</v>
      </c>
      <c r="C187" s="5468" t="s">
        <v>4172</v>
      </c>
    </row>
    <row r="188" spans="1:3" ht="15">
      <c r="A188" s="4653"/>
      <c r="B188" s="5641" t="s">
        <v>4130</v>
      </c>
      <c r="C188" s="5468" t="s">
        <v>4173</v>
      </c>
    </row>
    <row r="189" spans="1:3">
      <c r="A189" s="4653"/>
      <c r="B189" s="4667"/>
      <c r="C189" s="4657"/>
    </row>
    <row r="190" spans="1:3">
      <c r="A190" s="4653"/>
      <c r="B190" s="4649" t="s">
        <v>2521</v>
      </c>
      <c r="C190" s="4657"/>
    </row>
    <row r="191" spans="1:3" ht="15">
      <c r="A191" s="4653" t="s">
        <v>3244</v>
      </c>
      <c r="B191" s="5639">
        <v>14.1</v>
      </c>
      <c r="C191" s="5468" t="s">
        <v>3302</v>
      </c>
    </row>
    <row r="192" spans="1:3" ht="15">
      <c r="A192" s="4653"/>
      <c r="B192" s="5639">
        <v>14.2</v>
      </c>
      <c r="C192" s="5468" t="s">
        <v>3845</v>
      </c>
    </row>
    <row r="193" spans="1:3">
      <c r="A193" s="4653"/>
      <c r="B193" s="4665"/>
      <c r="C193" s="4666"/>
    </row>
    <row r="194" spans="1:3">
      <c r="A194" s="4653"/>
      <c r="B194" s="4649" t="s">
        <v>3303</v>
      </c>
      <c r="C194" s="4657"/>
    </row>
    <row r="195" spans="1:3" ht="15">
      <c r="A195" s="4653" t="s">
        <v>3244</v>
      </c>
      <c r="B195" s="5639">
        <v>15.1</v>
      </c>
      <c r="C195" s="5468" t="s">
        <v>3846</v>
      </c>
    </row>
    <row r="196" spans="1:3" ht="15">
      <c r="A196" s="4653"/>
      <c r="B196" s="5639">
        <v>15.2</v>
      </c>
      <c r="C196" s="5468" t="s">
        <v>3847</v>
      </c>
    </row>
    <row r="197" spans="1:3" ht="15">
      <c r="A197" s="4653"/>
      <c r="B197" s="5639">
        <v>15.3</v>
      </c>
      <c r="C197" s="5468" t="s">
        <v>3848</v>
      </c>
    </row>
    <row r="198" spans="1:3" ht="15">
      <c r="A198" s="4653"/>
      <c r="B198" s="5639">
        <v>15.4</v>
      </c>
      <c r="C198" s="5468" t="s">
        <v>3849</v>
      </c>
    </row>
    <row r="199" spans="1:3" ht="15">
      <c r="B199" s="5639">
        <v>15.5</v>
      </c>
      <c r="C199" s="5468" t="s">
        <v>3850</v>
      </c>
    </row>
    <row r="200" spans="1:3" ht="15">
      <c r="A200" s="4653"/>
      <c r="B200" s="5639">
        <v>15.6</v>
      </c>
      <c r="C200" s="5468" t="s">
        <v>3851</v>
      </c>
    </row>
    <row r="201" spans="1:3" ht="15">
      <c r="A201" s="4653"/>
      <c r="B201" s="5639">
        <v>15.7</v>
      </c>
      <c r="C201" s="5468" t="s">
        <v>4079</v>
      </c>
    </row>
    <row r="202" spans="1:3" ht="15">
      <c r="A202" s="4653"/>
      <c r="B202" s="5639">
        <v>15.8</v>
      </c>
      <c r="C202" s="5468" t="s">
        <v>4129</v>
      </c>
    </row>
    <row r="203" spans="1:3" ht="15">
      <c r="A203" s="5644"/>
      <c r="B203" s="5639">
        <v>15.9</v>
      </c>
      <c r="C203" s="5468" t="s">
        <v>3985</v>
      </c>
    </row>
    <row r="204" spans="1:3" ht="15">
      <c r="A204" s="4653"/>
      <c r="B204" s="5641" t="s">
        <v>3304</v>
      </c>
      <c r="C204" s="5468" t="s">
        <v>3852</v>
      </c>
    </row>
    <row r="205" spans="1:3" ht="15">
      <c r="A205" s="4653"/>
      <c r="B205" s="5641">
        <v>15.11</v>
      </c>
      <c r="C205" s="5468" t="s">
        <v>3853</v>
      </c>
    </row>
    <row r="206" spans="1:3" ht="15">
      <c r="A206" s="4653"/>
      <c r="B206" s="5639">
        <v>15.12</v>
      </c>
      <c r="C206" s="5468" t="s">
        <v>3854</v>
      </c>
    </row>
    <row r="207" spans="1:3" ht="15">
      <c r="A207" s="4653"/>
      <c r="B207" s="5639">
        <v>15.13</v>
      </c>
      <c r="C207" s="5468" t="s">
        <v>3889</v>
      </c>
    </row>
    <row r="208" spans="1:3" ht="15">
      <c r="A208" s="4653"/>
      <c r="B208" s="5639">
        <v>15.14</v>
      </c>
      <c r="C208" s="5468" t="s">
        <v>3855</v>
      </c>
    </row>
    <row r="209" spans="1:3" ht="15">
      <c r="A209" s="4653"/>
      <c r="B209" s="5639">
        <v>15.15</v>
      </c>
      <c r="C209" s="5468" t="s">
        <v>3890</v>
      </c>
    </row>
    <row r="210" spans="1:3">
      <c r="A210" s="4653"/>
      <c r="B210" s="4660"/>
      <c r="C210" s="4657"/>
    </row>
    <row r="211" spans="1:3">
      <c r="B211" s="4649" t="s">
        <v>3305</v>
      </c>
      <c r="C211" s="4657"/>
    </row>
    <row r="212" spans="1:3" ht="15">
      <c r="A212" s="4653" t="s">
        <v>3244</v>
      </c>
      <c r="B212" s="5639">
        <v>16.100000000000001</v>
      </c>
      <c r="C212" s="5468" t="s">
        <v>3856</v>
      </c>
    </row>
    <row r="213" spans="1:3" ht="15">
      <c r="A213" s="4653"/>
      <c r="B213" s="5639">
        <v>16.2</v>
      </c>
      <c r="C213" s="5468" t="s">
        <v>3857</v>
      </c>
    </row>
    <row r="214" spans="1:3" ht="15">
      <c r="A214" s="4653" t="s">
        <v>423</v>
      </c>
      <c r="B214" s="5639">
        <v>16.3</v>
      </c>
      <c r="C214" s="5468" t="s">
        <v>3858</v>
      </c>
    </row>
    <row r="215" spans="1:3" ht="15">
      <c r="A215" s="4653"/>
      <c r="B215" s="5639">
        <v>16.399999999999999</v>
      </c>
      <c r="C215" s="5468" t="s">
        <v>3859</v>
      </c>
    </row>
    <row r="216" spans="1:3" ht="15">
      <c r="A216" s="4653"/>
      <c r="B216" s="5639">
        <v>16.5</v>
      </c>
      <c r="C216" s="5468" t="s">
        <v>3860</v>
      </c>
    </row>
    <row r="217" spans="1:3" ht="15">
      <c r="B217" s="5639">
        <v>16.600000000000001</v>
      </c>
      <c r="C217" s="5468" t="s">
        <v>3861</v>
      </c>
    </row>
    <row r="218" spans="1:3" ht="15">
      <c r="A218" s="4653"/>
      <c r="B218" s="5639">
        <v>16.7</v>
      </c>
      <c r="C218" s="5468" t="s">
        <v>3862</v>
      </c>
    </row>
    <row r="219" spans="1:3">
      <c r="A219" s="4653"/>
      <c r="B219" s="4668"/>
      <c r="C219" s="4669"/>
    </row>
    <row r="220" spans="1:3">
      <c r="A220" s="4653"/>
      <c r="B220" s="4649" t="s">
        <v>3306</v>
      </c>
      <c r="C220" s="4670"/>
    </row>
    <row r="221" spans="1:3" ht="15">
      <c r="A221" s="4653" t="s">
        <v>3244</v>
      </c>
      <c r="B221" s="5639">
        <v>17.100000000000001</v>
      </c>
      <c r="C221" s="5468" t="s">
        <v>3891</v>
      </c>
    </row>
    <row r="222" spans="1:3" ht="15">
      <c r="A222" s="4653"/>
      <c r="B222" s="5639">
        <v>17.2</v>
      </c>
      <c r="C222" s="5468" t="s">
        <v>3863</v>
      </c>
    </row>
    <row r="223" spans="1:3" ht="15">
      <c r="A223" s="4653"/>
      <c r="B223" s="5639">
        <v>17.3</v>
      </c>
      <c r="C223" s="5468" t="s">
        <v>3864</v>
      </c>
    </row>
    <row r="224" spans="1:3" ht="15">
      <c r="A224" s="4653"/>
      <c r="B224" s="5639">
        <v>17.399999999999999</v>
      </c>
      <c r="C224" s="5468" t="s">
        <v>3865</v>
      </c>
    </row>
    <row r="225" spans="1:3" ht="15">
      <c r="A225" s="4653"/>
      <c r="B225" s="5639">
        <v>17.5</v>
      </c>
      <c r="C225" s="5468" t="s">
        <v>3866</v>
      </c>
    </row>
    <row r="226" spans="1:3" ht="15">
      <c r="A226" s="4653"/>
      <c r="B226" s="5639">
        <v>17.600000000000001</v>
      </c>
      <c r="C226" s="5468" t="s">
        <v>3867</v>
      </c>
    </row>
    <row r="227" spans="1:3" ht="15">
      <c r="B227" s="5639">
        <v>17.7</v>
      </c>
      <c r="C227" s="5468" t="s">
        <v>3868</v>
      </c>
    </row>
    <row r="228" spans="1:3" ht="15">
      <c r="A228" s="4653"/>
      <c r="B228" s="5639">
        <v>17.8</v>
      </c>
      <c r="C228" s="5468" t="s">
        <v>3869</v>
      </c>
    </row>
    <row r="229" spans="1:3" ht="15">
      <c r="B229" s="5639">
        <v>17.899999999999999</v>
      </c>
      <c r="C229" s="5468" t="s">
        <v>3870</v>
      </c>
    </row>
    <row r="230" spans="1:3" ht="15">
      <c r="B230" s="5641" t="s">
        <v>4174</v>
      </c>
      <c r="C230" s="5468" t="s">
        <v>3871</v>
      </c>
    </row>
    <row r="231" spans="1:3" ht="15">
      <c r="B231" s="5639">
        <v>17.11</v>
      </c>
      <c r="C231" s="5468" t="s">
        <v>3892</v>
      </c>
    </row>
    <row r="232" spans="1:3" ht="15">
      <c r="B232" s="5639">
        <v>17.12</v>
      </c>
      <c r="C232" s="5468" t="s">
        <v>3893</v>
      </c>
    </row>
  </sheetData>
  <hyperlinks>
    <hyperlink ref="C4" location="'T 1-1-2'!A1" display="Estimated resident population of Mauritius as at 31st December 2020 &amp; 2021" xr:uid="{00000000-0004-0000-0000-000000000000}"/>
    <hyperlink ref="C5" location="'T 1-1-2'!A1" display="Evolution of the resident population of the Republic of Mauritius as from the 2011 census to 1st July 2021" xr:uid="{00000000-0004-0000-0000-000001000000}"/>
    <hyperlink ref="C7" location="'T 1-4A'!A1" display="Population enumerated at each census by population group and sex - Island of Mauritius, 1846 - 1952" xr:uid="{00000000-0004-0000-0000-000003000000}"/>
    <hyperlink ref="C8" location="'T 1-4A'!A1" display="Population enumerated at each census by community and sex - Republic of Mauritius, 1962 - 2011" xr:uid="{00000000-0004-0000-0000-000004000000}"/>
    <hyperlink ref="C9" location="'T 1-5'!A1" display="Population by geographical district and sex at 2000 &amp; 2011 censuses, and the intercensal increase - Republic of Mauritius" xr:uid="{00000000-0004-0000-0000-000005000000}"/>
    <hyperlink ref="C10" location="'T 1-6A'!A1" display="Estimated resident population by geographical district, sex and density - Republic of Mauritius, 2020 &amp; 2021 (Mid-year estimates)" xr:uid="{00000000-0004-0000-0000-000006000000}"/>
    <hyperlink ref="C11" location="'T 1-6B'!A1" display="Estimated resident population by geographical district, sex and density - Republic of Mauritius, 2020 &amp; 2021 (End of year estimates)" xr:uid="{00000000-0004-0000-0000-000007000000}"/>
    <hyperlink ref="C12" location="'T 1-7'!A1" display="Population by urban/rural residence and sex at the 2000 and 2011 censuses and the intercensal increase - Republic of Mauritius" xr:uid="{00000000-0004-0000-0000-000008000000}"/>
    <hyperlink ref="C13" location="'T 1-8A'!A1" display="Estimated resident population by urban/rural residence and sex - Republic of Mauritius, 2020&amp; 2021 (Mid-year estimates)" xr:uid="{00000000-0004-0000-0000-000009000000}"/>
    <hyperlink ref="C14" location="'T 1-8B'!A1" display="Estimated resident population by urban/rural residence and sex - Republic of Mauritius, 2020 &amp; 2021 (End of  year estimates)" xr:uid="{00000000-0004-0000-0000-00000A000000}"/>
    <hyperlink ref="C15" location="'T 1-9A'!A1" display="Age distribution of the population as enumerated at the 2000 and 2011 censuses - Republic of Mauritius" xr:uid="{00000000-0004-0000-0000-00000B000000}"/>
    <hyperlink ref="C16" location="'T 1-9B'!A1" display="Age distribution of the population as enumerated at the 2000 and 2011 censuses - Island of Mauritius" xr:uid="{00000000-0004-0000-0000-00000C000000}"/>
    <hyperlink ref="C17" location="'T 1-9C'!A1" display="Age distribution of the population as enumerated at the 2000 and 2011 censuses - Island of Rodrigues" xr:uid="{00000000-0004-0000-0000-00000D000000}"/>
    <hyperlink ref="C18" location="'T 1-10A'!A1" display="Estimated resident population by age group and sex - Republic of Mauritius, 2020 &amp; 2021 (Mid-year estimates)" xr:uid="{00000000-0004-0000-0000-00000E000000}"/>
    <hyperlink ref="C19" location="'T 1-10B'!A1" display="Estimated resident population by age group and sex - Island of Mauritius, 2020 &amp; 2021 (Mid-year estimates)" xr:uid="{00000000-0004-0000-0000-00000F000000}"/>
    <hyperlink ref="C20" location="'T 1-11A'!A1" display="Distribution of the resident population by selected age group and sex - Republic of Mauritius, 2020 &amp; 2021(Mid-year estimates)" xr:uid="{00000000-0004-0000-0000-000010000000}"/>
    <hyperlink ref="C21" location="'T 1-11B'!A1" display="Distribution of the resident population by selected age group and sex - Island of Mauritius, 2020 &amp; 2021 (Mid-year estimates)" xr:uid="{00000000-0004-0000-0000-000011000000}"/>
    <hyperlink ref="C22" location="'T 1-12A'!A1" display="Growth of the resident population and vital statistics - Republic of Mauritius, 2011 - 2021" xr:uid="{00000000-0004-0000-0000-000012000000}"/>
    <hyperlink ref="C23" location="'T 1-12B '!A1" display="Growth of the resident population and vital statistics - Island of Mauritius, 2011 - 2021" xr:uid="{00000000-0004-0000-0000-000013000000}"/>
    <hyperlink ref="C24" location="'T 1-12C  '!A1" display="Growth of the resident population and vital statistics - Island of Rodrigues, 2011 - 2021" xr:uid="{00000000-0004-0000-0000-000014000000}"/>
    <hyperlink ref="C25" location="'T 1-13-14'!A1" display="Rate of increase of the population of Mauritius compared with other countries, 2010 - 2020" xr:uid="{00000000-0004-0000-0000-000015000000}"/>
    <hyperlink ref="C26" location="'T 1-13-14'!A1" display="Expectation of life in years at selected ages at each census, Republic of Mauritius, 1981-2011" xr:uid="{00000000-0004-0000-0000-000016000000}"/>
    <hyperlink ref="C27" location="'T 1-15A'!A1" display="Population and vital statistics - Republic of Mauritius, 1985 - 2021" xr:uid="{00000000-0004-0000-0000-000017000000}"/>
    <hyperlink ref="C28" location="'T 1-15B'!A1" display="Population and vital statistics - Island of Mauritius, 1979 - 2021" xr:uid="{00000000-0004-0000-0000-000018000000}"/>
    <hyperlink ref="C29" location="'T 1-15C'!A1" display="Population and vital statistics - Island of Rodrigues, 1985 - 2021" xr:uid="{00000000-0004-0000-0000-000019000000}"/>
    <hyperlink ref="C30" location="'T 1-16A'!A1" display="Population and vital statistics rates - Republic of Mauritius, 1985 - 2021" xr:uid="{00000000-0004-0000-0000-00001A000000}"/>
    <hyperlink ref="C31" location="'T 1-16B'!A1" display="Population and vital statistics rates - Island of Mauritius, 1980 - 2021" xr:uid="{00000000-0004-0000-0000-00001B000000}"/>
    <hyperlink ref="C32" location="'T 1-16C'!A1" display="Population and vital statistics rates - Island of Rodrigues, 1985 - 2021" xr:uid="{00000000-0004-0000-0000-00001C000000}"/>
    <hyperlink ref="C33" location="'T 1-17'!A1" display="Registered vital statistics by sex - Republic of Mauritius, 2001 - 2021" xr:uid="{00000000-0004-0000-0000-00001D000000}"/>
    <hyperlink ref="C34" location="'T 1-18'!A1" display="Registered vital statistics by geographical district - Republic of Mauritius, 2020 &amp;  2021" xr:uid="{00000000-0004-0000-0000-00001E000000}"/>
    <hyperlink ref="C35" location="'T 1-19'!A1" display="Vital statistics by month of registration - Republic of Mauritius and Island of Mauritius, 2021" xr:uid="{00000000-0004-0000-0000-00001F000000}"/>
    <hyperlink ref="C36" location="'T 1-20'!A1" display="Age specific fertility rates by age of mother and live birth order - Republic of Mauritius, 2020 &amp; 2021" xr:uid="{00000000-0004-0000-0000-000020000000}"/>
    <hyperlink ref="C37" location="'T 1-21'!A1" display="Age specific fertility rates by age of mother and live birth order - Island of Mauritius, 2020 &amp; 2021" xr:uid="{00000000-0004-0000-0000-000021000000}"/>
    <hyperlink ref="C38" location="'T 1-22'!A1" display="Fertility rates - Republic of Mauritius and Island of Mauritius, 2020 &amp; 2021" xr:uid="{00000000-0004-0000-0000-000022000000}"/>
    <hyperlink ref="C39" location="'T 1-23'!A1" display="Marriages by type of marriage celebration and month - Republic of Mauritius, 2021" xr:uid="{00000000-0004-0000-0000-000023000000}"/>
    <hyperlink ref="C40" location="'T 1-24'!A1" display="Marriages by type of marriage celebration and district - Republic of Mauritius, 2021" xr:uid="{00000000-0004-0000-0000-000024000000}"/>
    <hyperlink ref="C41" location="'T 1-25'!A1" display="Deaths by age group and sex - Republic of Mauritius, Island of Mauritius and Island of Rodrigues, 2021" xr:uid="{00000000-0004-0000-0000-000025000000}"/>
    <hyperlink ref="C42" location="'T 1-26'!A1" display="Infant deaths by age and sex - Republic of Mauritius, Island of Mauritius and Island of Rodrigues, 2021" xr:uid="{00000000-0004-0000-0000-000026000000}"/>
    <hyperlink ref="C43" location="'T 1-27'!A1" display="Under one year mortality rates - Republic of Mauritius, Island of Mauritius &amp; Island of Rodrigues, 2012 - 2021" xr:uid="{00000000-0004-0000-0000-000027000000}"/>
    <hyperlink ref="C44" location="'T 1-28A'!A1" display="Deaths by cause - Republic of Mauritius, 2021" xr:uid="{00000000-0004-0000-0000-000028000000}"/>
    <hyperlink ref="C45" location="'T 1-28B'!A1" display="Deaths by cause - Island of Mauritius, 2021" xr:uid="{00000000-0004-0000-0000-000029000000}"/>
    <hyperlink ref="C46" location="'T 1-28C'!A1" display="Deaths by cause - Island of Rodrigues, 2021" xr:uid="{00000000-0004-0000-0000-00002A000000}"/>
    <hyperlink ref="C50" location="'T 2.1'!A1" display="Passenger traffic - Island of Mauritius, 2009 - 2021" xr:uid="{00000000-0004-0000-0000-00002C000000}"/>
    <hyperlink ref="C51" location="'T 2.2'!A1" display="Passenger traffic- Island of Mauritius,by country of embarkation or country of disembarkation, 2021" xr:uid="{00000000-0004-0000-0000-00002D000000}"/>
    <hyperlink ref="C52" location="'T 2.3'!A1" display="Tourist arrivals by mode of transport and tourist nights spent during period, 2010 - 2021" xr:uid="{00000000-0004-0000-0000-00002E000000}"/>
    <hyperlink ref="C53" location="'T 2.4'!A1" display="Official long-term emigrants by sex, Island of Mauritius, 1972-1994" xr:uid="{00000000-0004-0000-0000-00002F000000}"/>
    <hyperlink ref="C54" location="'T 2.5'!A1" display="Tourist arrivals by country of residence, 2014 - 2021" xr:uid="{00000000-0004-0000-0000-000030000000}"/>
    <hyperlink ref="C55" location="'T 2.6'!A1" display="Tourist nights by country of residence of tourist, 2014 - 2021" xr:uid="{00000000-0004-0000-0000-000031000000}"/>
    <hyperlink ref="C56" location="'T 2.7_2.8'!A1" display="Hotels, rooms and bed places, 2011 - 2021" xr:uid="{00000000-0004-0000-0000-000032000000}"/>
    <hyperlink ref="C57" location="'T 2.7_2.8'!A1" display="Monthly occupancy rates in large hotels, 2020 &amp; 2021" xr:uid="{00000000-0004-0000-0000-000033000000}"/>
    <hyperlink ref="C60" location="'T 3-1'!A1" display="Health Infrastucture and selected personnel  (as at 31st December) -Republic of Mauritius, 2017 -2021" xr:uid="{00000000-0004-0000-0000-000034000000}"/>
    <hyperlink ref="C61" location="'T 3-2'!A1" display="Statistics of government hospitals - Island of Mauritius, 2015 - 2021" xr:uid="{00000000-0004-0000-0000-000035000000}"/>
    <hyperlink ref="C62" location="'T 3-3'!A1" display="Notifiable, contagious or communicable diseases - Republic of Mauritius, 2019  - 2021" xr:uid="{00000000-0004-0000-0000-000036000000}"/>
    <hyperlink ref="C65" location="'T 4.1'!A1" display="Budgetary Central Government Operations, 2015/16 - 2020/21" xr:uid="{00000000-0004-0000-0000-000037000000}"/>
    <hyperlink ref="C66" location="'T 4.2'!A1" display="Budgetary Central Government Revenue, 2015/16 - 2020/21" xr:uid="{00000000-0004-0000-0000-000038000000}"/>
    <hyperlink ref="C67" location="'T 4.3'!A1" display="Budgetary Central Government Expense by economic type and Acquisition of nonfinancial assets, 2015/16 - 2020/21" xr:uid="{00000000-0004-0000-0000-000039000000}"/>
    <hyperlink ref="C68" location="'T 4.4'!A1" display="Budgetary Central Government Expenditure by function,  2015/16 - 2020/21" xr:uid="{00000000-0004-0000-0000-00003A000000}"/>
    <hyperlink ref="C71" location="'T 5.1'!A1" display="Income tax - Individuals: Analysis by range of net income, years of assessment, 2018/19 - 2021/22" xr:uid="{00000000-0004-0000-0000-00003B000000}"/>
    <hyperlink ref="C72" location="'T 5.2'!A1" display="Income tax - Companies: Analysis by range of Gross income, years of assessment, 2017/18 - 2020/21" xr:uid="{00000000-0004-0000-0000-00003C000000}"/>
    <hyperlink ref="C118" location="'T 9.1'!A1" display="Summary of External Trade, 2015 - 2021" xr:uid="{00000000-0004-0000-0000-00003D000000}"/>
    <hyperlink ref="C119" location="'T 9.2'!A1" display="Price indices of exports and imports and terms of trade, 2019 - 2021" xr:uid="{00000000-0004-0000-0000-00003E000000}"/>
    <hyperlink ref="C120" location="'T 9.3'!A1" display="Annual % change in prices of Imports by section, 2019 - 2021" xr:uid="{00000000-0004-0000-0000-00003F000000}"/>
    <hyperlink ref="C121" location="'T 9.4'!A1" display="Exports of goods by section, 2015 - 2021" xr:uid="{00000000-0004-0000-0000-000040000000}"/>
    <hyperlink ref="C122" location="'T 9.5'!A1" display="Domestic exports by main commodities by section, 2015 - 2021" xr:uid="{00000000-0004-0000-0000-000041000000}"/>
    <hyperlink ref="C123" location="'T 9.6'!A1" display="Exports of goods by main countries of destination, 2015 - 2021" xr:uid="{00000000-0004-0000-0000-000042000000}"/>
    <hyperlink ref="C124" location="'T 9.7'!A1" display="EOE exports by main section / commodity, 2016 - 2020" xr:uid="{00000000-0004-0000-0000-000043000000}"/>
    <hyperlink ref="C125" location="'T 9.8'!A1" display="EOE exports by main countries of destination, 2016 - 2021" xr:uid="{00000000-0004-0000-0000-000044000000}"/>
    <hyperlink ref="C126" location="'T 9.9'!A1" display="Total imports by section / main commodities, 2015 - 2021" xr:uid="{00000000-0004-0000-0000-000045000000}"/>
    <hyperlink ref="C127" location="'T 9.10_9.11'!A1" display="Imports of selected commodities, quantity, 2015 - 2021" xr:uid="{00000000-0004-0000-0000-000046000000}"/>
    <hyperlink ref="C128" location="'T 9.10_9.11'!A1" display="EOE imports by main section / commodity, 2016- 2021" xr:uid="{00000000-0004-0000-0000-000047000000}"/>
    <hyperlink ref="C129" location="'T 9.12'!A1" display="Total imports by main countries of origin, 2015 - 2021" xr:uid="{00000000-0004-0000-0000-000048000000}"/>
    <hyperlink ref="C132" location="'T 10.1'!A1" display="Labour force, Employment and Unemployment, 16 years and over, 2014 - 2021" xr:uid="{00000000-0004-0000-0000-000049000000}"/>
    <hyperlink ref="C133" location="'T 10.2'!A1" display="Employment in large establishments by major industrial group, March 2019 - March 2021" xr:uid="{00000000-0004-0000-0000-00004A000000}"/>
    <hyperlink ref="C134" location="'T 10.3 &amp;10.4'!A1" display="Employment in large establishments by sector, March 2019 - March 2021" xr:uid="{00000000-0004-0000-0000-00004B000000}"/>
    <hyperlink ref="C135" location="'T 10.3 &amp;10.4'!A1" display="Average monthly earnings in large establishments by industrial group, March 2019 - March 2021" xr:uid="{00000000-0004-0000-0000-00004C000000}"/>
    <hyperlink ref="C136" location="'T 10.5'!A1" display="Average monthly earnings in large establishments by industrial group for employees on monthly rates of pay, March 2017 - March 2019" xr:uid="{00000000-0004-0000-0000-00004D000000}"/>
    <hyperlink ref="C137" location="'T 10.6,10.7&amp;10.8'!A1" display="Average daily earnings (Rupees) in large establishments by industrial group for employees on daily rates of pay, March 2017 - March 2019" xr:uid="{00000000-0004-0000-0000-00004E000000}"/>
    <hyperlink ref="C138" location="'T 10.6,10.7&amp;10.8'!A1" display="Average monthly earnings (Rupees) in EOE by industrial group for employees exclusively on monthly rates of pay, March 2017 - March 2019" xr:uid="{00000000-0004-0000-0000-00004F000000}"/>
    <hyperlink ref="C139" location="'T 10.6,10.7&amp;10.8'!A1" display="Average daily earnings (Rupees) in EOE by industrial group for employees exclusively on daily rates of pay, March 2017 - March 2019" xr:uid="{00000000-0004-0000-0000-000050000000}"/>
    <hyperlink ref="C140" location="'T 10.9'!A1" display="Minimum wages per month as prescribed by Ministry of Labour, Human Resource Development and Training for specified occupations in principal industries, 2017 - 2021" xr:uid="{00000000-0004-0000-0000-000051000000}"/>
    <hyperlink ref="C141" location="'T 10.10'!A1" display="Earnings per month for typical occupations in selected industries (excluding Government),  2020 - 2021" xr:uid="{00000000-0004-0000-0000-000052000000}"/>
    <hyperlink ref="C142" location="'T 10.11'!A1" display="Minimum and maximum salary rates per month of specified occupations in Ministry/Department,  2021" xr:uid="{00000000-0004-0000-0000-000053000000}"/>
    <hyperlink ref="C143" location="'T 10.12'!A1" display="Average wages/salaries per month of selected occupations in Government Services, 2020 - 2021" xr:uid="{00000000-0004-0000-0000-000054000000}"/>
    <hyperlink ref="C146" location="'T 11.1(a)'!A1" display="Social Benefits, Republic of Mauritius, 2017 /18 - 2020/21" xr:uid="{00000000-0004-0000-0000-000055000000}"/>
    <hyperlink ref="C147" location="'T 11.1(b)'!A1" display="Social Benefits, Island of Mauritius, 2017 /18 - 2020/21" xr:uid="{00000000-0004-0000-0000-000056000000}"/>
    <hyperlink ref="C148" location="'T 11.1 (c)'!A1" display="Social Benefits, Island of Rodrigues, 2017 /18 - 2020/21" xr:uid="{00000000-0004-0000-0000-000057000000}"/>
    <hyperlink ref="C149" location="'T 11.2-11.3'!A1" display="Contribution to the National Pensions Fund (NPF), Republic of Mauritius, 2017 /18 - 2020/21" xr:uid="{00000000-0004-0000-0000-000058000000}"/>
    <hyperlink ref="C150" location="'T 11.2-11.3'!A1" display="Contribution to the National Savings Fund (NSF), Republic of Mauritius, 2017 /18 - 2020/21" xr:uid="{00000000-0004-0000-0000-000059000000}"/>
    <hyperlink ref="C153" location="'T 12.1 - 12.2'!A1" display="Number of pre-primary schools, enrolment and personnel by district and sex, 2021" xr:uid="{00000000-0004-0000-0000-00005A000000}"/>
    <hyperlink ref="C154" location="'T 12.1 - 12.2'!A1" display="Number of pre-primary schools, enrolment and personnel by zone and sex, 2021" xr:uid="{00000000-0004-0000-0000-00005B000000}"/>
    <hyperlink ref="C155" location="'T 12.3'!A1" display="Primary Education - Number of schools, pupils, personnel and pupil/teacher ratio, 2016-2021" xr:uid="{00000000-0004-0000-0000-00005C000000}"/>
    <hyperlink ref="C156" location="'T 12.4'!A1" display="Enrolment in primary schools by district and grade, 2021" xr:uid="{00000000-0004-0000-0000-00005D000000}"/>
    <hyperlink ref="C157" location="'T 12.5'!A1" display="Enrolment in primary schools by type of administration, grade and sex, 2018 - 2021 - Republic of Mauritius" xr:uid="{00000000-0004-0000-0000-00005E000000}"/>
    <hyperlink ref="C158" location="'T 12.6'!A1" display="Certificate of Primary Education (CPE) examination results - Primary School Achievement Certificate (PSAC) Assessment results - Republic of Mauritius, 2007 - 2021" xr:uid="{00000000-0004-0000-0000-00005F000000}"/>
    <hyperlink ref="C159" location="'T 12.7'!A1" display="Secondary Education - Number of schools, pupils, personnel and pupil/teacher ratio, 2016 - 2021" xr:uid="{00000000-0004-0000-0000-000060000000}"/>
    <hyperlink ref="C160" location="'T 12.8'!A1" display="Enrolment in secondary schools (general stream) by geographical district and grade, 2021" xr:uid="{00000000-0004-0000-0000-000061000000}"/>
    <hyperlink ref="C161" location="'T 12.8'!A1" display="Enrolment in secondary schools (academic stream) by zone and grade, 2021" xr:uid="{00000000-0004-0000-0000-000062000000}"/>
    <hyperlink ref="C162" location="'T 12.9'!A1" display="Enrolment in secondary schools (general stream) by type of administration, grade and sex,  2018 - 2021, Republic of Mauritius " xr:uid="{00000000-0004-0000-0000-000063000000}"/>
    <hyperlink ref="C163" location="'T 12.10'!A1" display="Cambridge School Certificate (SC) examination results - Republic of Mauritius, 2009 - 2021" xr:uid="{00000000-0004-0000-0000-000064000000}"/>
    <hyperlink ref="C164" location="'T 12.11'!A1" display="Cambridge Higher School Certificate (HSC) examination results - Republic of Mauritius, 2008 - 2021" xr:uid="{00000000-0004-0000-0000-000065000000}"/>
    <hyperlink ref="C165" location="'T 12.12'!A1" display="University of Mauritius - Enrolment by course level, faculty, sex and year of study, 2020/2021" xr:uid="{00000000-0004-0000-0000-000066000000}"/>
    <hyperlink ref="C166" location="'T 12.13'!A1" display=" University of Technology - Mauritius: Enrolment by school, course level, year of study and sex, 2020/2021" xr:uid="{00000000-0004-0000-0000-000067000000}"/>
    <hyperlink ref="C168" location="'T 12.14'!A1" display="Mauritius Institute of Health - Enrolment by course level and sex, 2020/2021" xr:uid="{00000000-0004-0000-0000-000068000000}"/>
    <hyperlink ref="C169" location="'T 12.15(a)'!A1" display=" Mauritius Institute of Education - Enrolment by course level, mode of study (full-time) and sex, 2020/2021" xr:uid="{00000000-0004-0000-0000-000069000000}"/>
    <hyperlink ref="C170" location="'T 12.15(b)'!A1" display="Mauritius Institute of Education - Enrolment by course level, mode of study (part-time) and sex, 2020/2021" xr:uid="{00000000-0004-0000-0000-00006A000000}"/>
    <hyperlink ref="C171" location="'T 12.16'!A1" display="Mahatma Gandhi Institute/Rabindranath Tagore Institute - Enrolment by course level, mode of study and sex, 2020/2021" xr:uid="{00000000-0004-0000-0000-00006B000000}"/>
    <hyperlink ref="C172" location="'T 12.17'!A1" display="Open University of Mauritius - Enrolment by Distance/Full Time Education by course level and sex, 2020/2021" xr:uid="{00000000-0004-0000-0000-00006C000000}"/>
    <hyperlink ref="C173" location="'T 12.18'!A1" display="Universite des Mascareignes -Enrolment by field, year of study and sex, 2020/2021" xr:uid="{00000000-0004-0000-0000-00006D000000}"/>
    <hyperlink ref="C174" location="'T 12.19'!A1" display="Fashion and Design Institute - Enrolment by faculty, course level, field of study and sex, 2020/2021" xr:uid="{00000000-0004-0000-0000-00006E000000}"/>
    <hyperlink ref="C175" location="'T 12.20'!A1" display="Enrolment in Post-Secondary Institutions, 2020/2021" xr:uid="{00000000-0004-0000-0000-00006F000000}"/>
    <hyperlink ref="C176" location="'T 12.21'!A1" display="Enrolment at Tertiary Education Level, both Locally &amp; Overseas, by Source and Field of Study, as at December 2020" xr:uid="{00000000-0004-0000-0000-000071000000}"/>
    <hyperlink ref="C179" location="'T 13.1'!A1" display="Motor vehicles registered, 2018 - 2021" xr:uid="{00000000-0004-0000-0000-000076000000}"/>
    <hyperlink ref="C180" location="'T 13.2 -13.3'!A1" display="Registration of new motor vehicles, 2018- 2021" xr:uid="{00000000-0004-0000-0000-000077000000}"/>
    <hyperlink ref="C181" location="'T 13.2 -13.3'!A1" display="Registration of  second-hand motor vehicles, 2018 - 2020" xr:uid="{00000000-0004-0000-0000-000078000000}"/>
    <hyperlink ref="C182" location="'T 13.4'!A1" display="Motor vehicles off the road, 2018 - 2021" xr:uid="{00000000-0004-0000-0000-000079000000}"/>
    <hyperlink ref="C183" location="'T 13.5 -13.6'!A1" display="Bus operational statistics, 2017- 202" xr:uid="{00000000-0004-0000-0000-00007A000000}"/>
    <hyperlink ref="C184" location="'T 13.5 -13.6'!A1" display="Road traffic accidents, motor vehicles involved and casualties, 2017 - 2021" xr:uid="{00000000-0004-0000-0000-00007B000000}"/>
    <hyperlink ref="C185" location="'T 13.7 - 13.8'!A1" display="Sea transport, 2018-2021" xr:uid="{00000000-0004-0000-0000-00007C000000}"/>
    <hyperlink ref="C186" location="'T 13.7 - 13.8'!A1" display="Air transport, 2018-2021" xr:uid="{00000000-0004-0000-0000-00007D000000}"/>
    <hyperlink ref="C187" location="'T 13.9'!A1" display="Telephone service (end of period), 2016 - 2021" xr:uid="{00000000-0004-0000-0000-00007E000000}"/>
    <hyperlink ref="C188" location="'T 13.9'!A1" display="Broadcasting services (end of period), 2016 - 2020" xr:uid="{00000000-0004-0000-0000-00007F000000}"/>
    <hyperlink ref="C191" location="'T 14.1 - 14.2'!A1" display="Total area classified by utilization" xr:uid="{00000000-0004-0000-0000-000080000000}"/>
    <hyperlink ref="C192" location="'T 14.1 - 14.2'!A1" display="Effective area under cultivation (hectares), 2015 - 2021" xr:uid="{00000000-0004-0000-0000-000081000000}"/>
    <hyperlink ref="C195" location="'T 15.1 - 15.2'!A1" display="Agriculture : production of main crops, 2015 - 2021" xr:uid="{00000000-0004-0000-0000-000082000000}"/>
    <hyperlink ref="C197" location="'T 15.3'!A1" display="Livestock slaughtered, 2016 - 2021" xr:uid="{00000000-0004-0000-0000-000084000000}"/>
    <hyperlink ref="C198" location="'T 15.4 &amp; 15.5'!A1" display="Sugar industry - cane cultivation, 2014 - 2021" xr:uid="{00000000-0004-0000-0000-000085000000}"/>
    <hyperlink ref="C199" location="'T 15.4 &amp; 15.5'!A1" display="Sugar manufacture, 2015 - 2021" xr:uid="{00000000-0004-0000-0000-000086000000}"/>
    <hyperlink ref="C200" location="'T 15.6'!A1" display="Industry: Production of selected commodities,  2014 - 2021" xr:uid="{00000000-0004-0000-0000-000087000000}"/>
    <hyperlink ref="C204" location="'T 15.10'!A1" display="Energy &amp; Water Indicators, 2016 - 2021" xr:uid="{00000000-0004-0000-0000-000088000000}"/>
    <hyperlink ref="C205" location="'T 15.11'!A1" display="Energy balance, 2021" xr:uid="{00000000-0004-0000-0000-000089000000}"/>
    <hyperlink ref="C206" location="'T 15.12 &amp; 15.13'!A1" display="Table 15.12 - Evolution of Plant effective capacity and Electricity generation, 2016 - 2021" xr:uid="{00000000-0004-0000-0000-00008A000000}"/>
    <hyperlink ref="C207" location="'T 15.12 &amp; 15.13'!A1" display="Electricity sold by type of tariff, 2020 - 2021" xr:uid="{00000000-0004-0000-0000-00008B000000}"/>
    <hyperlink ref="C208" location="'T 15.14 &amp; 15.15'!A1" display="Average monthly potable water production (Mm3), 2016-2021 (Island of Mauritius)" xr:uid="{00000000-0004-0000-0000-00008C000000}"/>
    <hyperlink ref="C209" location="'T 15.14 &amp; 15.15'!A1" display="Water sales by tariff of subscriber, 2020-2021 ( Island of Mauritius )" xr:uid="{00000000-0004-0000-0000-00008D000000}"/>
    <hyperlink ref="C212" location="'T 16.1'!A1" display="Total number of permits and floor area by type of building, 2016 - 2021" xr:uid="{00000000-0004-0000-0000-00008E000000}"/>
    <hyperlink ref="C213" location="'T 16.2'!A1" display="Total number of permits and floor area by region, 2016 - 2021" xr:uid="{00000000-0004-0000-0000-00008F000000}"/>
    <hyperlink ref="C214" location="'T 16.3'!A1" display="Total number of permits and floor area by region for residential buildings, 2016 - 2021" xr:uid="{00000000-0004-0000-0000-000090000000}"/>
    <hyperlink ref="C215" location="'T 16.4'!A1" display="Total number of permits and floor area by region for non-residential buildings, 2016 - 2021" xr:uid="{00000000-0004-0000-0000-000091000000}"/>
    <hyperlink ref="C216" location="'T 16.5'!A1" display="Number of permits for residential buildings by range of floor area, 2016 - 2021" xr:uid="{00000000-0004-0000-0000-000092000000}"/>
    <hyperlink ref="C218" location="T16.7!A1" display="Monthly Construction Price Index by work categories, January - December 2021" xr:uid="{00000000-0004-0000-0000-000093000000}"/>
    <hyperlink ref="C221" location="'T 17.1'!A1" display="Main environment indicators, 2020 and 2021" xr:uid="{00000000-0004-0000-0000-000094000000}"/>
    <hyperlink ref="C222" location="'T 17.2'!A1" display="Monthly mean temperature 2011 - 2021" xr:uid="{00000000-0004-0000-0000-000095000000}"/>
    <hyperlink ref="C223" location="'T 17.3'!A1" display="Monthly mean maximum temperature 2011 - 2021" xr:uid="{00000000-0004-0000-0000-000096000000}"/>
    <hyperlink ref="C224" location="'T 17.4'!A1" display="Monthly mean minimum temperature 2011 - 2021" xr:uid="{00000000-0004-0000-0000-000097000000}"/>
    <hyperlink ref="C225" location="'T 17.5'!A1" display="Monthly mean rainfall, 2018 - 2021" xr:uid="{00000000-0004-0000-0000-000098000000}"/>
    <hyperlink ref="C226" location="'T 17.6'!A1" display="Forest area by category, 2011 - 2021     " xr:uid="{00000000-0004-0000-0000-000099000000}"/>
    <hyperlink ref="C227" location="'T 17.7 &amp; 17.8'!A1" display="Forest plantations by type of plants, 2010 - 2021" xr:uid="{00000000-0004-0000-0000-00009A000000}"/>
    <hyperlink ref="C228" location="'T 17.7 &amp; 17.8'!A1" display="Local production logs, poles and fuelwood, 2011 - 2021" xr:uid="{00000000-0004-0000-0000-00009B000000}"/>
    <hyperlink ref="C229" location="'T 17.9'!A1" display="Total emissions and removals of greenhouse gases, 2017 - 2021" xr:uid="{00000000-0004-0000-0000-00009C000000}"/>
    <hyperlink ref="C230" location="'T 17.10'!A1" display="Disposal of Solid waste  by type at Mare Chicose landfill site, 2014 - 2021" xr:uid="{00000000-0004-0000-0000-00009D000000}"/>
    <hyperlink ref="C231" location="'T 17.11'!A1" display="Volume of waste water treated  by public treatment stations and by type of treatment, 2011 - 2020" xr:uid="{00000000-0004-0000-0000-00009E000000}"/>
    <hyperlink ref="C232" location="'T 17.12'!A1" display="Consumption of controlled ozone-depleting substances by type of substances, 2011 - 2020" xr:uid="{00000000-0004-0000-0000-00009F000000}"/>
    <hyperlink ref="C112" location="'T 8.4'!A1" display="Monthly Consumer Price Index, July 2007 - December 2021" xr:uid="{00000000-0004-0000-0000-0000A0000000}"/>
    <hyperlink ref="C113" location="'T 8.5'!A1" display="Inflation rate (%), 1975 - 2021" xr:uid="{00000000-0004-0000-0000-0000A1000000}"/>
    <hyperlink ref="C114" location="'T 8.6'!A1" display="Monthly sub-indices by division of consumption expenditure, January-  December 2021" xr:uid="{00000000-0004-0000-0000-0000A2000000}"/>
    <hyperlink ref="C115" location="'T 8.7'!A1" display="Internal purchasing power of the rupee, (1994 - 2021)" xr:uid="{00000000-0004-0000-0000-0000A3000000}"/>
    <hyperlink ref="C109" location="'T 8.1- 8.2'!A1" display="Consumer Price Index, 1963 - 1976 : Yearly Average" xr:uid="{00000000-0004-0000-0000-0000A4000000}"/>
    <hyperlink ref="C110" location="'T 8.1- 8.2'!A1" display="Consumer Price Index, 1976 - 1996" xr:uid="{00000000-0004-0000-0000-0000A5000000}"/>
    <hyperlink ref="C111" location="'T 8.3'!A1" display="Monthly Consumer Price Index, July 1997 - June 2007" xr:uid="{00000000-0004-0000-0000-0000A6000000}"/>
    <hyperlink ref="C75" location="'T 6.1'!A1" display="Sectoral Balance Sheet of Bank of Mauritius, 2019-2021" xr:uid="{00000000-0004-0000-0000-0000A7000000}"/>
    <hyperlink ref="C76" location="'Tab 6.2&amp; 6.3'!A1" display="Gross Official International Reserves, 2017-2021" xr:uid="{00000000-0004-0000-0000-0000A8000000}"/>
    <hyperlink ref="C77" location="'Tab 6.2&amp; 6.3'!A1" display="Components and sources of Monetary Base: December 2017 - December 2021" xr:uid="{00000000-0004-0000-0000-0000A9000000}"/>
    <hyperlink ref="C78" location="'Tab 6.4'!A1" display=" Bank Loans to Other Nonfinancial Corporations, Households and Other Sectors1:  2018- 2021" xr:uid="{00000000-0004-0000-0000-0000AA000000}"/>
    <hyperlink ref="C79" location="T6.5!A1" display="Foreign exchange rates, 2017 - 2021 (end of the month)" xr:uid="{00000000-0004-0000-0000-0000AB000000}"/>
    <hyperlink ref="C80" location="'T 6.6'!A1" display="Principal Interest Rates: December  2020 - December 2021" xr:uid="{00000000-0004-0000-0000-0000AC000000}"/>
    <hyperlink ref="C81" location="'T 6.7'!A1" display="Maubank  2016 - 2021" xr:uid="{00000000-0004-0000-0000-0000AD000000}"/>
    <hyperlink ref="C82" location="T6.8!A1" display="Assets and liabilities of Development Bank of Mauritius Ltd. (at end of June), 2016 - 2021" xr:uid="{00000000-0004-0000-0000-0000AE000000}"/>
    <hyperlink ref="C83" location="T6.9!A1" display="Assets and Liabilities of the Mauritius Housing Company Ltd.  (at end of Dec), 2016 - 2021" xr:uid="{00000000-0004-0000-0000-0000AF000000}"/>
    <hyperlink ref="C84" location="'T 6.10'!A1" display="Assets and Liabilities of the Sugar Insurance Fund Board, (at end of December), 2018 -2021" xr:uid="{00000000-0004-0000-0000-0000B0000000}"/>
    <hyperlink ref="C85" location="'T 6.11'!A1" display="Distribution of assets of Insurance Companies -  Year 2017-2021" xr:uid="{00000000-0004-0000-0000-0000B1000000}"/>
    <hyperlink ref="C86" location="'T 6.12'!A1" display="Distribution of Equity and Liabilities of Insurance Companies - Year 2017-2021" xr:uid="{00000000-0004-0000-0000-0000B2000000}"/>
    <hyperlink ref="C89" location="T7.1!A1" display="Main National Accounts aggregates, 2019 - 2021" xr:uid="{00000000-0004-0000-0000-0000B3000000}"/>
    <hyperlink ref="C90" location="T7.2!A1" display="Growth rates and ratios, 2019 - 2021" xr:uid="{00000000-0004-0000-0000-0000B4000000}"/>
    <hyperlink ref="C91" location="'T 7.3'!A1" display="Gross Value Added by industry group at current basic prices, 2019 - 2021" xr:uid="{00000000-0004-0000-0000-0000B5000000}"/>
    <hyperlink ref="C92" location="'T 7.4'!A1" display="Gross Value added by industry group at current basic prices for General Government, 2019 - 2021" xr:uid="{00000000-0004-0000-0000-0000B6000000}"/>
    <hyperlink ref="C93" location="T7.5!A1" display="Gross Value Added at current basic prices - sectoral real growth rates (% over previous year), 2019 - 2020" xr:uid="{00000000-0004-0000-0000-0000B7000000}"/>
    <hyperlink ref="C94" location="T7.6!A1" display="Gross Value Added at current prices - sectoral deflators (% over previous year), 2019 - 2021" xr:uid="{00000000-0004-0000-0000-0000B8000000}"/>
    <hyperlink ref="C95" location="'T 7.7'!A1" display="Expenditure on Gross Domestic product at current prices, 2019- 2021" xr:uid="{00000000-0004-0000-0000-0000B9000000}"/>
    <hyperlink ref="C96" location="'T 7.8'!A1" display="Expenditure on GDP at current market prices - Growth rates (% over previous year), 2019 - 2021" xr:uid="{00000000-0004-0000-0000-0000BA000000}"/>
    <hyperlink ref="C97" location="'T 7.9'!A1" display="National Disposable Income and its appropriation at current prices, 2019 - 2021" xr:uid="{00000000-0004-0000-0000-0000BB000000}"/>
    <hyperlink ref="C98" location="'T 7.10'!A1" display="'T 7.10'!A1" xr:uid="{00000000-0004-0000-0000-0000BC000000}"/>
    <hyperlink ref="C99" location="'T 7.11'!A1" display="Gross Fixed Capital Formation - Annual real growth rates (%) by type and use, 2019 - 2021" xr:uid="{00000000-0004-0000-0000-0000BD000000}"/>
    <hyperlink ref="C100" location="'T 7.12'!A1" display="Gross Fixed Capital Formation - Deflators (% over previous year), 2019 - 2021" xr:uid="{00000000-0004-0000-0000-0000BE000000}"/>
    <hyperlink ref="C101" location="'T 7.13'!A1" display="Gross  Fixed Capital Formation by industrial use and sector, 2018 - 2021" xr:uid="{00000000-0004-0000-0000-0000BF000000}"/>
    <hyperlink ref="C102" location="'T 7.14'!A1" display=" Balance of Payments calendar year of 2018 -2021" xr:uid="{00000000-0004-0000-0000-0000C0000000}"/>
    <hyperlink ref="C103" location="'T 7.15'!A1" display="Quarterly Gross Value Added by industry group at current basic prices, Q1 2018 - Q4 2021" xr:uid="{00000000-0004-0000-0000-0000C1000000}"/>
    <hyperlink ref="C104" location="'T 7.16'!A1" display="Quarterly  Gross Value Added - sectoral growth rates (% over corresponding period of previous year ),  Q1 2018 - Q4 2021" xr:uid="{00000000-0004-0000-0000-0000C2000000}"/>
    <hyperlink ref="C105" location="'T 7.17'!A1" display="Quarterly  expenditure on Gross Domestic Product at current  market prices,  Q1 2018 - Q4 2021" xr:uid="{00000000-0004-0000-0000-0000C3000000}"/>
    <hyperlink ref="C106" location="'T 7.18'!A1" display="Expenditure on GDP at market prices - Growth rates ( % over corresponding period of previous year) , Q1 2018 - Q4 2021" xr:uid="{00000000-0004-0000-0000-0000C4000000}"/>
    <hyperlink ref="C217" location="T16.6!A1" display="Monthly Construction Price Index by input categories, January -  December 2021" xr:uid="{00000000-0004-0000-0000-0000C5000000}"/>
    <hyperlink ref="C167" location="'T 12.13'!A1" display="University of Technology - Mauritius : Enrolment by mode of study, school and sex, 2020/2021" xr:uid="{4FFE135A-76EC-4C42-A537-C519CAA6413E}"/>
    <hyperlink ref="C6" location="'T 1-3'!A1" display="Population growth in intercensal periods - Republic of Mauritius, 1851 - 2011" xr:uid="{00000000-0004-0000-0000-000002000000}"/>
    <hyperlink ref="C47" location="'T 1-29A'!A1" display="Projections of the resident population by sex - Republic of Mauritius, 2021- 2061" xr:uid="{00000000-0004-0000-0000-00002B000000}"/>
    <hyperlink ref="C203" location="'T 15.9'!A1" display="Productivity and unit labour cost indices (Manufacturing Sector), 2007-2020" xr:uid="{8BEF7704-F48C-484E-B783-DB0DAA8A7006}"/>
    <hyperlink ref="C201" location="'T 15.7'!A1" display="Number of large establishments1  by Industry group, March 2018 - March 2021" xr:uid="{820AD63A-D2F3-4C5D-BB83-2997F9708D72}"/>
    <hyperlink ref="C202" location="'T 15.8 (a)'!A1" display="Quarterly &amp; yearly indices for the Manufacturing of Food Products &amp; Beverages by industry group, 1st Quarter 2020 - 2nd Quarter 2022" xr:uid="{A4649805-454A-4A31-9466-3411A4C02E0A}"/>
    <hyperlink ref="C196" location="'T 15.1 - 15.2'!A1" display="Fisheries statistics, 2015 - 2021" xr:uid="{00000000-0004-0000-0000-000083000000}"/>
  </hyperlinks>
  <pageMargins left="0.5" right="0.5" top="0.5" bottom="0.3" header="0.3" footer="0.3"/>
  <pageSetup paperSize="9" scale="98" firstPageNumber="3" fitToHeight="0" orientation="landscape" useFirstPageNumber="1" r:id="rId1"/>
  <headerFooter scaleWithDoc="0" alignWithMargins="0"/>
  <ignoredErrors>
    <ignoredError sqref="B36 B84 B98 B127 B141 B175 B163 B188 B204 B23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26"/>
  <sheetViews>
    <sheetView showGridLines="0" workbookViewId="0">
      <selection sqref="A1:G1"/>
    </sheetView>
  </sheetViews>
  <sheetFormatPr defaultRowHeight="15.75"/>
  <cols>
    <col min="1" max="1" width="4.5703125" style="8" customWidth="1"/>
    <col min="2" max="2" width="30.42578125" style="8" customWidth="1"/>
    <col min="3" max="8" width="14.42578125" style="8" customWidth="1"/>
    <col min="9" max="9" width="7.140625" style="8" customWidth="1"/>
    <col min="10" max="256" width="9.140625" style="8"/>
    <col min="257" max="257" width="4.5703125" style="8" customWidth="1"/>
    <col min="258" max="258" width="26.85546875" style="8" customWidth="1"/>
    <col min="259" max="264" width="14.42578125" style="8" customWidth="1"/>
    <col min="265" max="265" width="7.140625" style="8" customWidth="1"/>
    <col min="266" max="512" width="9.140625" style="8"/>
    <col min="513" max="513" width="4.5703125" style="8" customWidth="1"/>
    <col min="514" max="514" width="26.85546875" style="8" customWidth="1"/>
    <col min="515" max="520" width="14.42578125" style="8" customWidth="1"/>
    <col min="521" max="521" width="7.140625" style="8" customWidth="1"/>
    <col min="522" max="768" width="9.140625" style="8"/>
    <col min="769" max="769" width="4.5703125" style="8" customWidth="1"/>
    <col min="770" max="770" width="26.85546875" style="8" customWidth="1"/>
    <col min="771" max="776" width="14.42578125" style="8" customWidth="1"/>
    <col min="777" max="777" width="7.140625" style="8" customWidth="1"/>
    <col min="778" max="1024" width="9.140625" style="8"/>
    <col min="1025" max="1025" width="4.5703125" style="8" customWidth="1"/>
    <col min="1026" max="1026" width="26.85546875" style="8" customWidth="1"/>
    <col min="1027" max="1032" width="14.42578125" style="8" customWidth="1"/>
    <col min="1033" max="1033" width="7.140625" style="8" customWidth="1"/>
    <col min="1034" max="1280" width="9.140625" style="8"/>
    <col min="1281" max="1281" width="4.5703125" style="8" customWidth="1"/>
    <col min="1282" max="1282" width="26.85546875" style="8" customWidth="1"/>
    <col min="1283" max="1288" width="14.42578125" style="8" customWidth="1"/>
    <col min="1289" max="1289" width="7.140625" style="8" customWidth="1"/>
    <col min="1290" max="1536" width="9.140625" style="8"/>
    <col min="1537" max="1537" width="4.5703125" style="8" customWidth="1"/>
    <col min="1538" max="1538" width="26.85546875" style="8" customWidth="1"/>
    <col min="1539" max="1544" width="14.42578125" style="8" customWidth="1"/>
    <col min="1545" max="1545" width="7.140625" style="8" customWidth="1"/>
    <col min="1546" max="1792" width="9.140625" style="8"/>
    <col min="1793" max="1793" width="4.5703125" style="8" customWidth="1"/>
    <col min="1794" max="1794" width="26.85546875" style="8" customWidth="1"/>
    <col min="1795" max="1800" width="14.42578125" style="8" customWidth="1"/>
    <col min="1801" max="1801" width="7.140625" style="8" customWidth="1"/>
    <col min="1802" max="2048" width="9.140625" style="8"/>
    <col min="2049" max="2049" width="4.5703125" style="8" customWidth="1"/>
    <col min="2050" max="2050" width="26.85546875" style="8" customWidth="1"/>
    <col min="2051" max="2056" width="14.42578125" style="8" customWidth="1"/>
    <col min="2057" max="2057" width="7.140625" style="8" customWidth="1"/>
    <col min="2058" max="2304" width="9.140625" style="8"/>
    <col min="2305" max="2305" width="4.5703125" style="8" customWidth="1"/>
    <col min="2306" max="2306" width="26.85546875" style="8" customWidth="1"/>
    <col min="2307" max="2312" width="14.42578125" style="8" customWidth="1"/>
    <col min="2313" max="2313" width="7.140625" style="8" customWidth="1"/>
    <col min="2314" max="2560" width="9.140625" style="8"/>
    <col min="2561" max="2561" width="4.5703125" style="8" customWidth="1"/>
    <col min="2562" max="2562" width="26.85546875" style="8" customWidth="1"/>
    <col min="2563" max="2568" width="14.42578125" style="8" customWidth="1"/>
    <col min="2569" max="2569" width="7.140625" style="8" customWidth="1"/>
    <col min="2570" max="2816" width="9.140625" style="8"/>
    <col min="2817" max="2817" width="4.5703125" style="8" customWidth="1"/>
    <col min="2818" max="2818" width="26.85546875" style="8" customWidth="1"/>
    <col min="2819" max="2824" width="14.42578125" style="8" customWidth="1"/>
    <col min="2825" max="2825" width="7.140625" style="8" customWidth="1"/>
    <col min="2826" max="3072" width="9.140625" style="8"/>
    <col min="3073" max="3073" width="4.5703125" style="8" customWidth="1"/>
    <col min="3074" max="3074" width="26.85546875" style="8" customWidth="1"/>
    <col min="3075" max="3080" width="14.42578125" style="8" customWidth="1"/>
    <col min="3081" max="3081" width="7.140625" style="8" customWidth="1"/>
    <col min="3082" max="3328" width="9.140625" style="8"/>
    <col min="3329" max="3329" width="4.5703125" style="8" customWidth="1"/>
    <col min="3330" max="3330" width="26.85546875" style="8" customWidth="1"/>
    <col min="3331" max="3336" width="14.42578125" style="8" customWidth="1"/>
    <col min="3337" max="3337" width="7.140625" style="8" customWidth="1"/>
    <col min="3338" max="3584" width="9.140625" style="8"/>
    <col min="3585" max="3585" width="4.5703125" style="8" customWidth="1"/>
    <col min="3586" max="3586" width="26.85546875" style="8" customWidth="1"/>
    <col min="3587" max="3592" width="14.42578125" style="8" customWidth="1"/>
    <col min="3593" max="3593" width="7.140625" style="8" customWidth="1"/>
    <col min="3594" max="3840" width="9.140625" style="8"/>
    <col min="3841" max="3841" width="4.5703125" style="8" customWidth="1"/>
    <col min="3842" max="3842" width="26.85546875" style="8" customWidth="1"/>
    <col min="3843" max="3848" width="14.42578125" style="8" customWidth="1"/>
    <col min="3849" max="3849" width="7.140625" style="8" customWidth="1"/>
    <col min="3850" max="4096" width="9.140625" style="8"/>
    <col min="4097" max="4097" width="4.5703125" style="8" customWidth="1"/>
    <col min="4098" max="4098" width="26.85546875" style="8" customWidth="1"/>
    <col min="4099" max="4104" width="14.42578125" style="8" customWidth="1"/>
    <col min="4105" max="4105" width="7.140625" style="8" customWidth="1"/>
    <col min="4106" max="4352" width="9.140625" style="8"/>
    <col min="4353" max="4353" width="4.5703125" style="8" customWidth="1"/>
    <col min="4354" max="4354" width="26.85546875" style="8" customWidth="1"/>
    <col min="4355" max="4360" width="14.42578125" style="8" customWidth="1"/>
    <col min="4361" max="4361" width="7.140625" style="8" customWidth="1"/>
    <col min="4362" max="4608" width="9.140625" style="8"/>
    <col min="4609" max="4609" width="4.5703125" style="8" customWidth="1"/>
    <col min="4610" max="4610" width="26.85546875" style="8" customWidth="1"/>
    <col min="4611" max="4616" width="14.42578125" style="8" customWidth="1"/>
    <col min="4617" max="4617" width="7.140625" style="8" customWidth="1"/>
    <col min="4618" max="4864" width="9.140625" style="8"/>
    <col min="4865" max="4865" width="4.5703125" style="8" customWidth="1"/>
    <col min="4866" max="4866" width="26.85546875" style="8" customWidth="1"/>
    <col min="4867" max="4872" width="14.42578125" style="8" customWidth="1"/>
    <col min="4873" max="4873" width="7.140625" style="8" customWidth="1"/>
    <col min="4874" max="5120" width="9.140625" style="8"/>
    <col min="5121" max="5121" width="4.5703125" style="8" customWidth="1"/>
    <col min="5122" max="5122" width="26.85546875" style="8" customWidth="1"/>
    <col min="5123" max="5128" width="14.42578125" style="8" customWidth="1"/>
    <col min="5129" max="5129" width="7.140625" style="8" customWidth="1"/>
    <col min="5130" max="5376" width="9.140625" style="8"/>
    <col min="5377" max="5377" width="4.5703125" style="8" customWidth="1"/>
    <col min="5378" max="5378" width="26.85546875" style="8" customWidth="1"/>
    <col min="5379" max="5384" width="14.42578125" style="8" customWidth="1"/>
    <col min="5385" max="5385" width="7.140625" style="8" customWidth="1"/>
    <col min="5386" max="5632" width="9.140625" style="8"/>
    <col min="5633" max="5633" width="4.5703125" style="8" customWidth="1"/>
    <col min="5634" max="5634" width="26.85546875" style="8" customWidth="1"/>
    <col min="5635" max="5640" width="14.42578125" style="8" customWidth="1"/>
    <col min="5641" max="5641" width="7.140625" style="8" customWidth="1"/>
    <col min="5642" max="5888" width="9.140625" style="8"/>
    <col min="5889" max="5889" width="4.5703125" style="8" customWidth="1"/>
    <col min="5890" max="5890" width="26.85546875" style="8" customWidth="1"/>
    <col min="5891" max="5896" width="14.42578125" style="8" customWidth="1"/>
    <col min="5897" max="5897" width="7.140625" style="8" customWidth="1"/>
    <col min="5898" max="6144" width="9.140625" style="8"/>
    <col min="6145" max="6145" width="4.5703125" style="8" customWidth="1"/>
    <col min="6146" max="6146" width="26.85546875" style="8" customWidth="1"/>
    <col min="6147" max="6152" width="14.42578125" style="8" customWidth="1"/>
    <col min="6153" max="6153" width="7.140625" style="8" customWidth="1"/>
    <col min="6154" max="6400" width="9.140625" style="8"/>
    <col min="6401" max="6401" width="4.5703125" style="8" customWidth="1"/>
    <col min="6402" max="6402" width="26.85546875" style="8" customWidth="1"/>
    <col min="6403" max="6408" width="14.42578125" style="8" customWidth="1"/>
    <col min="6409" max="6409" width="7.140625" style="8" customWidth="1"/>
    <col min="6410" max="6656" width="9.140625" style="8"/>
    <col min="6657" max="6657" width="4.5703125" style="8" customWidth="1"/>
    <col min="6658" max="6658" width="26.85546875" style="8" customWidth="1"/>
    <col min="6659" max="6664" width="14.42578125" style="8" customWidth="1"/>
    <col min="6665" max="6665" width="7.140625" style="8" customWidth="1"/>
    <col min="6666" max="6912" width="9.140625" style="8"/>
    <col min="6913" max="6913" width="4.5703125" style="8" customWidth="1"/>
    <col min="6914" max="6914" width="26.85546875" style="8" customWidth="1"/>
    <col min="6915" max="6920" width="14.42578125" style="8" customWidth="1"/>
    <col min="6921" max="6921" width="7.140625" style="8" customWidth="1"/>
    <col min="6922" max="7168" width="9.140625" style="8"/>
    <col min="7169" max="7169" width="4.5703125" style="8" customWidth="1"/>
    <col min="7170" max="7170" width="26.85546875" style="8" customWidth="1"/>
    <col min="7171" max="7176" width="14.42578125" style="8" customWidth="1"/>
    <col min="7177" max="7177" width="7.140625" style="8" customWidth="1"/>
    <col min="7178" max="7424" width="9.140625" style="8"/>
    <col min="7425" max="7425" width="4.5703125" style="8" customWidth="1"/>
    <col min="7426" max="7426" width="26.85546875" style="8" customWidth="1"/>
    <col min="7427" max="7432" width="14.42578125" style="8" customWidth="1"/>
    <col min="7433" max="7433" width="7.140625" style="8" customWidth="1"/>
    <col min="7434" max="7680" width="9.140625" style="8"/>
    <col min="7681" max="7681" width="4.5703125" style="8" customWidth="1"/>
    <col min="7682" max="7682" width="26.85546875" style="8" customWidth="1"/>
    <col min="7683" max="7688" width="14.42578125" style="8" customWidth="1"/>
    <col min="7689" max="7689" width="7.140625" style="8" customWidth="1"/>
    <col min="7690" max="7936" width="9.140625" style="8"/>
    <col min="7937" max="7937" width="4.5703125" style="8" customWidth="1"/>
    <col min="7938" max="7938" width="26.85546875" style="8" customWidth="1"/>
    <col min="7939" max="7944" width="14.42578125" style="8" customWidth="1"/>
    <col min="7945" max="7945" width="7.140625" style="8" customWidth="1"/>
    <col min="7946" max="8192" width="9.140625" style="8"/>
    <col min="8193" max="8193" width="4.5703125" style="8" customWidth="1"/>
    <col min="8194" max="8194" width="26.85546875" style="8" customWidth="1"/>
    <col min="8195" max="8200" width="14.42578125" style="8" customWidth="1"/>
    <col min="8201" max="8201" width="7.140625" style="8" customWidth="1"/>
    <col min="8202" max="8448" width="9.140625" style="8"/>
    <col min="8449" max="8449" width="4.5703125" style="8" customWidth="1"/>
    <col min="8450" max="8450" width="26.85546875" style="8" customWidth="1"/>
    <col min="8451" max="8456" width="14.42578125" style="8" customWidth="1"/>
    <col min="8457" max="8457" width="7.140625" style="8" customWidth="1"/>
    <col min="8458" max="8704" width="9.140625" style="8"/>
    <col min="8705" max="8705" width="4.5703125" style="8" customWidth="1"/>
    <col min="8706" max="8706" width="26.85546875" style="8" customWidth="1"/>
    <col min="8707" max="8712" width="14.42578125" style="8" customWidth="1"/>
    <col min="8713" max="8713" width="7.140625" style="8" customWidth="1"/>
    <col min="8714" max="8960" width="9.140625" style="8"/>
    <col min="8961" max="8961" width="4.5703125" style="8" customWidth="1"/>
    <col min="8962" max="8962" width="26.85546875" style="8" customWidth="1"/>
    <col min="8963" max="8968" width="14.42578125" style="8" customWidth="1"/>
    <col min="8969" max="8969" width="7.140625" style="8" customWidth="1"/>
    <col min="8970" max="9216" width="9.140625" style="8"/>
    <col min="9217" max="9217" width="4.5703125" style="8" customWidth="1"/>
    <col min="9218" max="9218" width="26.85546875" style="8" customWidth="1"/>
    <col min="9219" max="9224" width="14.42578125" style="8" customWidth="1"/>
    <col min="9225" max="9225" width="7.140625" style="8" customWidth="1"/>
    <col min="9226" max="9472" width="9.140625" style="8"/>
    <col min="9473" max="9473" width="4.5703125" style="8" customWidth="1"/>
    <col min="9474" max="9474" width="26.85546875" style="8" customWidth="1"/>
    <col min="9475" max="9480" width="14.42578125" style="8" customWidth="1"/>
    <col min="9481" max="9481" width="7.140625" style="8" customWidth="1"/>
    <col min="9482" max="9728" width="9.140625" style="8"/>
    <col min="9729" max="9729" width="4.5703125" style="8" customWidth="1"/>
    <col min="9730" max="9730" width="26.85546875" style="8" customWidth="1"/>
    <col min="9731" max="9736" width="14.42578125" style="8" customWidth="1"/>
    <col min="9737" max="9737" width="7.140625" style="8" customWidth="1"/>
    <col min="9738" max="9984" width="9.140625" style="8"/>
    <col min="9985" max="9985" width="4.5703125" style="8" customWidth="1"/>
    <col min="9986" max="9986" width="26.85546875" style="8" customWidth="1"/>
    <col min="9987" max="9992" width="14.42578125" style="8" customWidth="1"/>
    <col min="9993" max="9993" width="7.140625" style="8" customWidth="1"/>
    <col min="9994" max="10240" width="9.140625" style="8"/>
    <col min="10241" max="10241" width="4.5703125" style="8" customWidth="1"/>
    <col min="10242" max="10242" width="26.85546875" style="8" customWidth="1"/>
    <col min="10243" max="10248" width="14.42578125" style="8" customWidth="1"/>
    <col min="10249" max="10249" width="7.140625" style="8" customWidth="1"/>
    <col min="10250" max="10496" width="9.140625" style="8"/>
    <col min="10497" max="10497" width="4.5703125" style="8" customWidth="1"/>
    <col min="10498" max="10498" width="26.85546875" style="8" customWidth="1"/>
    <col min="10499" max="10504" width="14.42578125" style="8" customWidth="1"/>
    <col min="10505" max="10505" width="7.140625" style="8" customWidth="1"/>
    <col min="10506" max="10752" width="9.140625" style="8"/>
    <col min="10753" max="10753" width="4.5703125" style="8" customWidth="1"/>
    <col min="10754" max="10754" width="26.85546875" style="8" customWidth="1"/>
    <col min="10755" max="10760" width="14.42578125" style="8" customWidth="1"/>
    <col min="10761" max="10761" width="7.140625" style="8" customWidth="1"/>
    <col min="10762" max="11008" width="9.140625" style="8"/>
    <col min="11009" max="11009" width="4.5703125" style="8" customWidth="1"/>
    <col min="11010" max="11010" width="26.85546875" style="8" customWidth="1"/>
    <col min="11011" max="11016" width="14.42578125" style="8" customWidth="1"/>
    <col min="11017" max="11017" width="7.140625" style="8" customWidth="1"/>
    <col min="11018" max="11264" width="9.140625" style="8"/>
    <col min="11265" max="11265" width="4.5703125" style="8" customWidth="1"/>
    <col min="11266" max="11266" width="26.85546875" style="8" customWidth="1"/>
    <col min="11267" max="11272" width="14.42578125" style="8" customWidth="1"/>
    <col min="11273" max="11273" width="7.140625" style="8" customWidth="1"/>
    <col min="11274" max="11520" width="9.140625" style="8"/>
    <col min="11521" max="11521" width="4.5703125" style="8" customWidth="1"/>
    <col min="11522" max="11522" width="26.85546875" style="8" customWidth="1"/>
    <col min="11523" max="11528" width="14.42578125" style="8" customWidth="1"/>
    <col min="11529" max="11529" width="7.140625" style="8" customWidth="1"/>
    <col min="11530" max="11776" width="9.140625" style="8"/>
    <col min="11777" max="11777" width="4.5703125" style="8" customWidth="1"/>
    <col min="11778" max="11778" width="26.85546875" style="8" customWidth="1"/>
    <col min="11779" max="11784" width="14.42578125" style="8" customWidth="1"/>
    <col min="11785" max="11785" width="7.140625" style="8" customWidth="1"/>
    <col min="11786" max="12032" width="9.140625" style="8"/>
    <col min="12033" max="12033" width="4.5703125" style="8" customWidth="1"/>
    <col min="12034" max="12034" width="26.85546875" style="8" customWidth="1"/>
    <col min="12035" max="12040" width="14.42578125" style="8" customWidth="1"/>
    <col min="12041" max="12041" width="7.140625" style="8" customWidth="1"/>
    <col min="12042" max="12288" width="9.140625" style="8"/>
    <col min="12289" max="12289" width="4.5703125" style="8" customWidth="1"/>
    <col min="12290" max="12290" width="26.85546875" style="8" customWidth="1"/>
    <col min="12291" max="12296" width="14.42578125" style="8" customWidth="1"/>
    <col min="12297" max="12297" width="7.140625" style="8" customWidth="1"/>
    <col min="12298" max="12544" width="9.140625" style="8"/>
    <col min="12545" max="12545" width="4.5703125" style="8" customWidth="1"/>
    <col min="12546" max="12546" width="26.85546875" style="8" customWidth="1"/>
    <col min="12547" max="12552" width="14.42578125" style="8" customWidth="1"/>
    <col min="12553" max="12553" width="7.140625" style="8" customWidth="1"/>
    <col min="12554" max="12800" width="9.140625" style="8"/>
    <col min="12801" max="12801" width="4.5703125" style="8" customWidth="1"/>
    <col min="12802" max="12802" width="26.85546875" style="8" customWidth="1"/>
    <col min="12803" max="12808" width="14.42578125" style="8" customWidth="1"/>
    <col min="12809" max="12809" width="7.140625" style="8" customWidth="1"/>
    <col min="12810" max="13056" width="9.140625" style="8"/>
    <col min="13057" max="13057" width="4.5703125" style="8" customWidth="1"/>
    <col min="13058" max="13058" width="26.85546875" style="8" customWidth="1"/>
    <col min="13059" max="13064" width="14.42578125" style="8" customWidth="1"/>
    <col min="13065" max="13065" width="7.140625" style="8" customWidth="1"/>
    <col min="13066" max="13312" width="9.140625" style="8"/>
    <col min="13313" max="13313" width="4.5703125" style="8" customWidth="1"/>
    <col min="13314" max="13314" width="26.85546875" style="8" customWidth="1"/>
    <col min="13315" max="13320" width="14.42578125" style="8" customWidth="1"/>
    <col min="13321" max="13321" width="7.140625" style="8" customWidth="1"/>
    <col min="13322" max="13568" width="9.140625" style="8"/>
    <col min="13569" max="13569" width="4.5703125" style="8" customWidth="1"/>
    <col min="13570" max="13570" width="26.85546875" style="8" customWidth="1"/>
    <col min="13571" max="13576" width="14.42578125" style="8" customWidth="1"/>
    <col min="13577" max="13577" width="7.140625" style="8" customWidth="1"/>
    <col min="13578" max="13824" width="9.140625" style="8"/>
    <col min="13825" max="13825" width="4.5703125" style="8" customWidth="1"/>
    <col min="13826" max="13826" width="26.85546875" style="8" customWidth="1"/>
    <col min="13827" max="13832" width="14.42578125" style="8" customWidth="1"/>
    <col min="13833" max="13833" width="7.140625" style="8" customWidth="1"/>
    <col min="13834" max="14080" width="9.140625" style="8"/>
    <col min="14081" max="14081" width="4.5703125" style="8" customWidth="1"/>
    <col min="14082" max="14082" width="26.85546875" style="8" customWidth="1"/>
    <col min="14083" max="14088" width="14.42578125" style="8" customWidth="1"/>
    <col min="14089" max="14089" width="7.140625" style="8" customWidth="1"/>
    <col min="14090" max="14336" width="9.140625" style="8"/>
    <col min="14337" max="14337" width="4.5703125" style="8" customWidth="1"/>
    <col min="14338" max="14338" width="26.85546875" style="8" customWidth="1"/>
    <col min="14339" max="14344" width="14.42578125" style="8" customWidth="1"/>
    <col min="14345" max="14345" width="7.140625" style="8" customWidth="1"/>
    <col min="14346" max="14592" width="9.140625" style="8"/>
    <col min="14593" max="14593" width="4.5703125" style="8" customWidth="1"/>
    <col min="14594" max="14594" width="26.85546875" style="8" customWidth="1"/>
    <col min="14595" max="14600" width="14.42578125" style="8" customWidth="1"/>
    <col min="14601" max="14601" width="7.140625" style="8" customWidth="1"/>
    <col min="14602" max="14848" width="9.140625" style="8"/>
    <col min="14849" max="14849" width="4.5703125" style="8" customWidth="1"/>
    <col min="14850" max="14850" width="26.85546875" style="8" customWidth="1"/>
    <col min="14851" max="14856" width="14.42578125" style="8" customWidth="1"/>
    <col min="14857" max="14857" width="7.140625" style="8" customWidth="1"/>
    <col min="14858" max="15104" width="9.140625" style="8"/>
    <col min="15105" max="15105" width="4.5703125" style="8" customWidth="1"/>
    <col min="15106" max="15106" width="26.85546875" style="8" customWidth="1"/>
    <col min="15107" max="15112" width="14.42578125" style="8" customWidth="1"/>
    <col min="15113" max="15113" width="7.140625" style="8" customWidth="1"/>
    <col min="15114" max="15360" width="9.140625" style="8"/>
    <col min="15361" max="15361" width="4.5703125" style="8" customWidth="1"/>
    <col min="15362" max="15362" width="26.85546875" style="8" customWidth="1"/>
    <col min="15363" max="15368" width="14.42578125" style="8" customWidth="1"/>
    <col min="15369" max="15369" width="7.140625" style="8" customWidth="1"/>
    <col min="15370" max="15616" width="9.140625" style="8"/>
    <col min="15617" max="15617" width="4.5703125" style="8" customWidth="1"/>
    <col min="15618" max="15618" width="26.85546875" style="8" customWidth="1"/>
    <col min="15619" max="15624" width="14.42578125" style="8" customWidth="1"/>
    <col min="15625" max="15625" width="7.140625" style="8" customWidth="1"/>
    <col min="15626" max="15872" width="9.140625" style="8"/>
    <col min="15873" max="15873" width="4.5703125" style="8" customWidth="1"/>
    <col min="15874" max="15874" width="26.85546875" style="8" customWidth="1"/>
    <col min="15875" max="15880" width="14.42578125" style="8" customWidth="1"/>
    <col min="15881" max="15881" width="7.140625" style="8" customWidth="1"/>
    <col min="15882" max="16128" width="9.140625" style="8"/>
    <col min="16129" max="16129" width="4.5703125" style="8" customWidth="1"/>
    <col min="16130" max="16130" width="26.85546875" style="8" customWidth="1"/>
    <col min="16131" max="16136" width="14.42578125" style="8" customWidth="1"/>
    <col min="16137" max="16137" width="7.140625" style="8" customWidth="1"/>
    <col min="16138" max="16384" width="9.140625" style="8"/>
  </cols>
  <sheetData>
    <row r="1" spans="1:9">
      <c r="A1" s="5669" t="s">
        <v>710</v>
      </c>
      <c r="B1" s="5669"/>
      <c r="C1" s="5669"/>
      <c r="D1" s="5669"/>
      <c r="E1" s="5669"/>
      <c r="F1" s="5669"/>
      <c r="G1" s="5669"/>
    </row>
    <row r="2" spans="1:9" ht="18.75">
      <c r="A2" s="5" t="s">
        <v>146</v>
      </c>
    </row>
    <row r="3" spans="1:9" ht="19.5" customHeight="1" thickBot="1">
      <c r="A3" s="290" t="s">
        <v>147</v>
      </c>
      <c r="B3" s="36"/>
    </row>
    <row r="4" spans="1:9" ht="29.25" customHeight="1" thickBot="1">
      <c r="A4" s="5670" t="s">
        <v>148</v>
      </c>
      <c r="B4" s="5671"/>
      <c r="C4" s="192" t="s">
        <v>115</v>
      </c>
      <c r="D4" s="192"/>
      <c r="E4" s="291"/>
      <c r="F4" s="192" t="s">
        <v>116</v>
      </c>
      <c r="G4" s="192"/>
      <c r="H4" s="291"/>
    </row>
    <row r="5" spans="1:9" ht="22.5" customHeight="1" thickBot="1">
      <c r="A5" s="5672"/>
      <c r="B5" s="5673"/>
      <c r="C5" s="292" t="s">
        <v>5</v>
      </c>
      <c r="D5" s="293" t="s">
        <v>6</v>
      </c>
      <c r="E5" s="294" t="s">
        <v>7</v>
      </c>
      <c r="F5" s="292" t="s">
        <v>5</v>
      </c>
      <c r="G5" s="293" t="s">
        <v>6</v>
      </c>
      <c r="H5" s="294" t="s">
        <v>7</v>
      </c>
    </row>
    <row r="6" spans="1:9" s="33" customFormat="1" ht="24.75" customHeight="1">
      <c r="A6" s="295" t="s">
        <v>108</v>
      </c>
      <c r="B6" s="296"/>
      <c r="C6" s="297">
        <v>1221921</v>
      </c>
      <c r="D6" s="298">
        <v>604560</v>
      </c>
      <c r="E6" s="299">
        <v>617361</v>
      </c>
      <c r="F6" s="300">
        <f>F7+F13</f>
        <v>1221840</v>
      </c>
      <c r="G6" s="298">
        <f>G7+G13</f>
        <v>604368</v>
      </c>
      <c r="H6" s="299">
        <f>H7+H13</f>
        <v>617472</v>
      </c>
    </row>
    <row r="7" spans="1:9" ht="23.1" customHeight="1">
      <c r="A7" s="301"/>
      <c r="B7" s="302" t="s">
        <v>131</v>
      </c>
      <c r="C7" s="303">
        <v>510273</v>
      </c>
      <c r="D7" s="304">
        <v>250323</v>
      </c>
      <c r="E7" s="305">
        <v>259950</v>
      </c>
      <c r="F7" s="304">
        <f>SUM(F8:F12)</f>
        <v>508674</v>
      </c>
      <c r="G7" s="304">
        <f>SUM(G8:G12)</f>
        <v>249571</v>
      </c>
      <c r="H7" s="305">
        <f>SUM(H8:H12)</f>
        <v>259103</v>
      </c>
    </row>
    <row r="8" spans="1:9" s="259" customFormat="1" ht="20.25" customHeight="1">
      <c r="A8" s="306"/>
      <c r="B8" s="307" t="s">
        <v>149</v>
      </c>
      <c r="C8" s="308">
        <v>145793</v>
      </c>
      <c r="D8" s="309">
        <v>72899</v>
      </c>
      <c r="E8" s="310">
        <v>72894</v>
      </c>
      <c r="F8" s="308">
        <f t="shared" ref="F8:F14" si="0">G8+H8</f>
        <v>145005</v>
      </c>
      <c r="G8" s="309">
        <v>72511</v>
      </c>
      <c r="H8" s="310">
        <v>72494</v>
      </c>
    </row>
    <row r="9" spans="1:9" s="259" customFormat="1" ht="20.25" customHeight="1">
      <c r="A9" s="306"/>
      <c r="B9" s="307" t="s">
        <v>150</v>
      </c>
      <c r="C9" s="308">
        <v>103452</v>
      </c>
      <c r="D9" s="309">
        <v>51269</v>
      </c>
      <c r="E9" s="310">
        <v>52183</v>
      </c>
      <c r="F9" s="308">
        <f t="shared" si="0"/>
        <v>103188</v>
      </c>
      <c r="G9" s="309">
        <v>51164</v>
      </c>
      <c r="H9" s="310">
        <v>52024</v>
      </c>
    </row>
    <row r="10" spans="1:9" s="259" customFormat="1" ht="20.25" customHeight="1">
      <c r="A10" s="306"/>
      <c r="B10" s="307" t="s">
        <v>151</v>
      </c>
      <c r="C10" s="308">
        <v>77084</v>
      </c>
      <c r="D10" s="309">
        <v>37668</v>
      </c>
      <c r="E10" s="310">
        <v>39416</v>
      </c>
      <c r="F10" s="308">
        <f t="shared" si="0"/>
        <v>76946</v>
      </c>
      <c r="G10" s="309">
        <v>37586</v>
      </c>
      <c r="H10" s="310">
        <v>39360</v>
      </c>
    </row>
    <row r="11" spans="1:9" s="259" customFormat="1" ht="20.25" customHeight="1">
      <c r="A11" s="306"/>
      <c r="B11" s="307" t="s">
        <v>152</v>
      </c>
      <c r="C11" s="308">
        <v>105688</v>
      </c>
      <c r="D11" s="309">
        <v>51026</v>
      </c>
      <c r="E11" s="310">
        <v>54662</v>
      </c>
      <c r="F11" s="308">
        <f t="shared" si="0"/>
        <v>105518</v>
      </c>
      <c r="G11" s="309">
        <v>50965</v>
      </c>
      <c r="H11" s="310">
        <v>54553</v>
      </c>
    </row>
    <row r="12" spans="1:9" s="259" customFormat="1" ht="20.25" customHeight="1">
      <c r="A12" s="306"/>
      <c r="B12" s="307" t="s">
        <v>153</v>
      </c>
      <c r="C12" s="308">
        <v>78256</v>
      </c>
      <c r="D12" s="309">
        <v>37461</v>
      </c>
      <c r="E12" s="310">
        <v>40795</v>
      </c>
      <c r="F12" s="308">
        <f t="shared" si="0"/>
        <v>78017</v>
      </c>
      <c r="G12" s="309">
        <v>37345</v>
      </c>
      <c r="H12" s="310">
        <v>40672</v>
      </c>
    </row>
    <row r="13" spans="1:9" s="259" customFormat="1" ht="20.25" customHeight="1" thickBot="1">
      <c r="A13" s="311"/>
      <c r="B13" s="312" t="s">
        <v>154</v>
      </c>
      <c r="C13" s="313">
        <v>711648</v>
      </c>
      <c r="D13" s="314">
        <v>354237</v>
      </c>
      <c r="E13" s="315">
        <v>357411</v>
      </c>
      <c r="F13" s="313">
        <f t="shared" si="0"/>
        <v>713166</v>
      </c>
      <c r="G13" s="314">
        <v>354797</v>
      </c>
      <c r="H13" s="315">
        <v>358369</v>
      </c>
      <c r="I13" s="8"/>
    </row>
    <row r="14" spans="1:9" s="33" customFormat="1" ht="26.25" customHeight="1">
      <c r="A14" s="295" t="s">
        <v>155</v>
      </c>
      <c r="B14" s="316"/>
      <c r="C14" s="303">
        <v>43819</v>
      </c>
      <c r="D14" s="304">
        <v>21468</v>
      </c>
      <c r="E14" s="305">
        <v>22351</v>
      </c>
      <c r="F14" s="303">
        <f t="shared" si="0"/>
        <v>44220</v>
      </c>
      <c r="G14" s="304">
        <v>21635</v>
      </c>
      <c r="H14" s="305">
        <v>22585</v>
      </c>
    </row>
    <row r="15" spans="1:9" ht="23.1" customHeight="1">
      <c r="A15" s="301"/>
      <c r="B15" s="302" t="s">
        <v>131</v>
      </c>
      <c r="C15" s="317" t="s">
        <v>156</v>
      </c>
      <c r="D15" s="318" t="s">
        <v>156</v>
      </c>
      <c r="E15" s="319" t="s">
        <v>156</v>
      </c>
      <c r="F15" s="317" t="s">
        <v>156</v>
      </c>
      <c r="G15" s="318" t="s">
        <v>156</v>
      </c>
      <c r="H15" s="319" t="s">
        <v>156</v>
      </c>
    </row>
    <row r="16" spans="1:9" ht="23.1" customHeight="1">
      <c r="A16" s="320"/>
      <c r="B16" s="321" t="s">
        <v>137</v>
      </c>
      <c r="C16" s="322">
        <v>43819</v>
      </c>
      <c r="D16" s="323">
        <v>21468</v>
      </c>
      <c r="E16" s="324">
        <v>22351</v>
      </c>
      <c r="F16" s="322">
        <f>G16+H16</f>
        <v>44220</v>
      </c>
      <c r="G16" s="323">
        <v>21635</v>
      </c>
      <c r="H16" s="324">
        <v>22585</v>
      </c>
    </row>
    <row r="17" spans="1:9" ht="23.1" customHeight="1">
      <c r="A17" s="295" t="s">
        <v>15</v>
      </c>
      <c r="B17" s="316"/>
      <c r="C17" s="303">
        <v>1265740</v>
      </c>
      <c r="D17" s="304">
        <v>626028</v>
      </c>
      <c r="E17" s="305">
        <v>639712</v>
      </c>
      <c r="F17" s="304">
        <f>F6+F14</f>
        <v>1266060</v>
      </c>
      <c r="G17" s="304">
        <f>G6+G14</f>
        <v>626003</v>
      </c>
      <c r="H17" s="325">
        <f>H6+H14</f>
        <v>640057</v>
      </c>
      <c r="I17" s="33"/>
    </row>
    <row r="18" spans="1:9" ht="23.1" customHeight="1">
      <c r="A18" s="301"/>
      <c r="B18" s="302" t="s">
        <v>157</v>
      </c>
      <c r="C18" s="303">
        <v>510273</v>
      </c>
      <c r="D18" s="326">
        <v>250323</v>
      </c>
      <c r="E18" s="327">
        <v>259950</v>
      </c>
      <c r="F18" s="303">
        <f>F7</f>
        <v>508674</v>
      </c>
      <c r="G18" s="326">
        <f>G7</f>
        <v>249571</v>
      </c>
      <c r="H18" s="327">
        <f>H7</f>
        <v>259103</v>
      </c>
    </row>
    <row r="19" spans="1:9" ht="23.1" customHeight="1">
      <c r="A19" s="301"/>
      <c r="B19" s="302" t="s">
        <v>154</v>
      </c>
      <c r="C19" s="303">
        <v>755467</v>
      </c>
      <c r="D19" s="326">
        <v>375705</v>
      </c>
      <c r="E19" s="327">
        <v>379762</v>
      </c>
      <c r="F19" s="303">
        <f>F13+F16</f>
        <v>757386</v>
      </c>
      <c r="G19" s="326">
        <f>G13+G16</f>
        <v>376432</v>
      </c>
      <c r="H19" s="327">
        <f>H13+H16</f>
        <v>380954</v>
      </c>
    </row>
    <row r="20" spans="1:9" ht="15" customHeight="1" thickBot="1">
      <c r="A20" s="328"/>
      <c r="B20" s="329" t="s">
        <v>158</v>
      </c>
      <c r="C20" s="5660">
        <v>40.299999999999997</v>
      </c>
      <c r="D20" s="5661"/>
      <c r="E20" s="5662"/>
      <c r="F20" s="5663">
        <v>40.200000000000003</v>
      </c>
      <c r="G20" s="330"/>
      <c r="H20" s="331"/>
    </row>
    <row r="21" spans="1:9" ht="19.5" customHeight="1">
      <c r="A21" s="92" t="s">
        <v>159</v>
      </c>
      <c r="B21" s="93"/>
    </row>
    <row r="22" spans="1:9" ht="12" customHeight="1">
      <c r="A22" s="92" t="s">
        <v>160</v>
      </c>
      <c r="B22" s="93"/>
    </row>
    <row r="23" spans="1:9" ht="17.25" customHeight="1">
      <c r="A23" s="288" t="s">
        <v>161</v>
      </c>
      <c r="B23" s="286"/>
      <c r="C23" s="332"/>
      <c r="D23" s="333"/>
      <c r="E23" s="334"/>
    </row>
    <row r="24" spans="1:9" ht="15" customHeight="1">
      <c r="A24" s="93"/>
      <c r="B24" s="288" t="s">
        <v>162</v>
      </c>
      <c r="C24" s="286"/>
      <c r="D24" s="332"/>
      <c r="E24" s="333"/>
      <c r="F24" s="334"/>
    </row>
    <row r="25" spans="1:9" ht="15" customHeight="1">
      <c r="A25" s="335" t="s">
        <v>163</v>
      </c>
      <c r="B25" s="93"/>
    </row>
    <row r="26" spans="1:9" ht="16.5">
      <c r="A26" s="283" t="s">
        <v>164</v>
      </c>
      <c r="B26" s="286"/>
    </row>
  </sheetData>
  <mergeCells count="2">
    <mergeCell ref="A4:B5"/>
    <mergeCell ref="A1:G1"/>
  </mergeCells>
  <hyperlinks>
    <hyperlink ref="A1" location="CONTENT!A1" display="Back to table of contents" xr:uid="{00000000-0004-0000-0900-000000000000}"/>
  </hyperlinks>
  <pageMargins left="0.7" right="0.7" top="0.75" bottom="0.38" header="0.3" footer="0.3"/>
  <pageSetup paperSize="9" orientation="landscape" r:id="rId1"/>
  <headerFooter alignWithMargins="0"/>
  <ignoredErrors>
    <ignoredError sqref="G7:H7" formulaRange="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pageSetUpPr fitToPage="1"/>
  </sheetPr>
  <dimension ref="A1:L52"/>
  <sheetViews>
    <sheetView showGridLines="0" workbookViewId="0">
      <selection sqref="A1:L1"/>
    </sheetView>
  </sheetViews>
  <sheetFormatPr defaultColWidth="7.85546875" defaultRowHeight="12.75"/>
  <cols>
    <col min="1" max="12" width="7.5703125" style="973" customWidth="1"/>
    <col min="13" max="13" width="2.140625" style="973" customWidth="1"/>
    <col min="14" max="14" width="29.5703125" style="973" customWidth="1"/>
    <col min="15" max="256" width="7.85546875" style="973"/>
    <col min="257" max="257" width="1.140625" style="973" customWidth="1"/>
    <col min="258" max="258" width="9.140625" style="973" customWidth="1"/>
    <col min="259" max="259" width="6.42578125" style="973" customWidth="1"/>
    <col min="260" max="260" width="2.7109375" style="973" customWidth="1"/>
    <col min="261" max="261" width="6.7109375" style="973" customWidth="1"/>
    <col min="262" max="262" width="7.28515625" style="973" customWidth="1"/>
    <col min="263" max="263" width="3.42578125" style="973" customWidth="1"/>
    <col min="264" max="264" width="17.85546875" style="973" customWidth="1"/>
    <col min="265" max="265" width="0" style="973" hidden="1" customWidth="1"/>
    <col min="266" max="266" width="4.5703125" style="973" customWidth="1"/>
    <col min="267" max="267" width="6.28515625" style="973" customWidth="1"/>
    <col min="268" max="268" width="6.140625" style="973" customWidth="1"/>
    <col min="269" max="269" width="2.140625" style="973" customWidth="1"/>
    <col min="270" max="270" width="29.5703125" style="973" customWidth="1"/>
    <col min="271" max="512" width="7.85546875" style="973"/>
    <col min="513" max="513" width="1.140625" style="973" customWidth="1"/>
    <col min="514" max="514" width="9.140625" style="973" customWidth="1"/>
    <col min="515" max="515" width="6.42578125" style="973" customWidth="1"/>
    <col min="516" max="516" width="2.7109375" style="973" customWidth="1"/>
    <col min="517" max="517" width="6.7109375" style="973" customWidth="1"/>
    <col min="518" max="518" width="7.28515625" style="973" customWidth="1"/>
    <col min="519" max="519" width="3.42578125" style="973" customWidth="1"/>
    <col min="520" max="520" width="17.85546875" style="973" customWidth="1"/>
    <col min="521" max="521" width="0" style="973" hidden="1" customWidth="1"/>
    <col min="522" max="522" width="4.5703125" style="973" customWidth="1"/>
    <col min="523" max="523" width="6.28515625" style="973" customWidth="1"/>
    <col min="524" max="524" width="6.140625" style="973" customWidth="1"/>
    <col min="525" max="525" width="2.140625" style="973" customWidth="1"/>
    <col min="526" max="526" width="29.5703125" style="973" customWidth="1"/>
    <col min="527" max="768" width="7.85546875" style="973"/>
    <col min="769" max="769" width="1.140625" style="973" customWidth="1"/>
    <col min="770" max="770" width="9.140625" style="973" customWidth="1"/>
    <col min="771" max="771" width="6.42578125" style="973" customWidth="1"/>
    <col min="772" max="772" width="2.7109375" style="973" customWidth="1"/>
    <col min="773" max="773" width="6.7109375" style="973" customWidth="1"/>
    <col min="774" max="774" width="7.28515625" style="973" customWidth="1"/>
    <col min="775" max="775" width="3.42578125" style="973" customWidth="1"/>
    <col min="776" max="776" width="17.85546875" style="973" customWidth="1"/>
    <col min="777" max="777" width="0" style="973" hidden="1" customWidth="1"/>
    <col min="778" max="778" width="4.5703125" style="973" customWidth="1"/>
    <col min="779" max="779" width="6.28515625" style="973" customWidth="1"/>
    <col min="780" max="780" width="6.140625" style="973" customWidth="1"/>
    <col min="781" max="781" width="2.140625" style="973" customWidth="1"/>
    <col min="782" max="782" width="29.5703125" style="973" customWidth="1"/>
    <col min="783" max="1024" width="7.85546875" style="973"/>
    <col min="1025" max="1025" width="1.140625" style="973" customWidth="1"/>
    <col min="1026" max="1026" width="9.140625" style="973" customWidth="1"/>
    <col min="1027" max="1027" width="6.42578125" style="973" customWidth="1"/>
    <col min="1028" max="1028" width="2.7109375" style="973" customWidth="1"/>
    <col min="1029" max="1029" width="6.7109375" style="973" customWidth="1"/>
    <col min="1030" max="1030" width="7.28515625" style="973" customWidth="1"/>
    <col min="1031" max="1031" width="3.42578125" style="973" customWidth="1"/>
    <col min="1032" max="1032" width="17.85546875" style="973" customWidth="1"/>
    <col min="1033" max="1033" width="0" style="973" hidden="1" customWidth="1"/>
    <col min="1034" max="1034" width="4.5703125" style="973" customWidth="1"/>
    <col min="1035" max="1035" width="6.28515625" style="973" customWidth="1"/>
    <col min="1036" max="1036" width="6.140625" style="973" customWidth="1"/>
    <col min="1037" max="1037" width="2.140625" style="973" customWidth="1"/>
    <col min="1038" max="1038" width="29.5703125" style="973" customWidth="1"/>
    <col min="1039" max="1280" width="7.85546875" style="973"/>
    <col min="1281" max="1281" width="1.140625" style="973" customWidth="1"/>
    <col min="1282" max="1282" width="9.140625" style="973" customWidth="1"/>
    <col min="1283" max="1283" width="6.42578125" style="973" customWidth="1"/>
    <col min="1284" max="1284" width="2.7109375" style="973" customWidth="1"/>
    <col min="1285" max="1285" width="6.7109375" style="973" customWidth="1"/>
    <col min="1286" max="1286" width="7.28515625" style="973" customWidth="1"/>
    <col min="1287" max="1287" width="3.42578125" style="973" customWidth="1"/>
    <col min="1288" max="1288" width="17.85546875" style="973" customWidth="1"/>
    <col min="1289" max="1289" width="0" style="973" hidden="1" customWidth="1"/>
    <col min="1290" max="1290" width="4.5703125" style="973" customWidth="1"/>
    <col min="1291" max="1291" width="6.28515625" style="973" customWidth="1"/>
    <col min="1292" max="1292" width="6.140625" style="973" customWidth="1"/>
    <col min="1293" max="1293" width="2.140625" style="973" customWidth="1"/>
    <col min="1294" max="1294" width="29.5703125" style="973" customWidth="1"/>
    <col min="1295" max="1536" width="7.85546875" style="973"/>
    <col min="1537" max="1537" width="1.140625" style="973" customWidth="1"/>
    <col min="1538" max="1538" width="9.140625" style="973" customWidth="1"/>
    <col min="1539" max="1539" width="6.42578125" style="973" customWidth="1"/>
    <col min="1540" max="1540" width="2.7109375" style="973" customWidth="1"/>
    <col min="1541" max="1541" width="6.7109375" style="973" customWidth="1"/>
    <col min="1542" max="1542" width="7.28515625" style="973" customWidth="1"/>
    <col min="1543" max="1543" width="3.42578125" style="973" customWidth="1"/>
    <col min="1544" max="1544" width="17.85546875" style="973" customWidth="1"/>
    <col min="1545" max="1545" width="0" style="973" hidden="1" customWidth="1"/>
    <col min="1546" max="1546" width="4.5703125" style="973" customWidth="1"/>
    <col min="1547" max="1547" width="6.28515625" style="973" customWidth="1"/>
    <col min="1548" max="1548" width="6.140625" style="973" customWidth="1"/>
    <col min="1549" max="1549" width="2.140625" style="973" customWidth="1"/>
    <col min="1550" max="1550" width="29.5703125" style="973" customWidth="1"/>
    <col min="1551" max="1792" width="7.85546875" style="973"/>
    <col min="1793" max="1793" width="1.140625" style="973" customWidth="1"/>
    <col min="1794" max="1794" width="9.140625" style="973" customWidth="1"/>
    <col min="1795" max="1795" width="6.42578125" style="973" customWidth="1"/>
    <col min="1796" max="1796" width="2.7109375" style="973" customWidth="1"/>
    <col min="1797" max="1797" width="6.7109375" style="973" customWidth="1"/>
    <col min="1798" max="1798" width="7.28515625" style="973" customWidth="1"/>
    <col min="1799" max="1799" width="3.42578125" style="973" customWidth="1"/>
    <col min="1800" max="1800" width="17.85546875" style="973" customWidth="1"/>
    <col min="1801" max="1801" width="0" style="973" hidden="1" customWidth="1"/>
    <col min="1802" max="1802" width="4.5703125" style="973" customWidth="1"/>
    <col min="1803" max="1803" width="6.28515625" style="973" customWidth="1"/>
    <col min="1804" max="1804" width="6.140625" style="973" customWidth="1"/>
    <col min="1805" max="1805" width="2.140625" style="973" customWidth="1"/>
    <col min="1806" max="1806" width="29.5703125" style="973" customWidth="1"/>
    <col min="1807" max="2048" width="7.85546875" style="973"/>
    <col min="2049" max="2049" width="1.140625" style="973" customWidth="1"/>
    <col min="2050" max="2050" width="9.140625" style="973" customWidth="1"/>
    <col min="2051" max="2051" width="6.42578125" style="973" customWidth="1"/>
    <col min="2052" max="2052" width="2.7109375" style="973" customWidth="1"/>
    <col min="2053" max="2053" width="6.7109375" style="973" customWidth="1"/>
    <col min="2054" max="2054" width="7.28515625" style="973" customWidth="1"/>
    <col min="2055" max="2055" width="3.42578125" style="973" customWidth="1"/>
    <col min="2056" max="2056" width="17.85546875" style="973" customWidth="1"/>
    <col min="2057" max="2057" width="0" style="973" hidden="1" customWidth="1"/>
    <col min="2058" max="2058" width="4.5703125" style="973" customWidth="1"/>
    <col min="2059" max="2059" width="6.28515625" style="973" customWidth="1"/>
    <col min="2060" max="2060" width="6.140625" style="973" customWidth="1"/>
    <col min="2061" max="2061" width="2.140625" style="973" customWidth="1"/>
    <col min="2062" max="2062" width="29.5703125" style="973" customWidth="1"/>
    <col min="2063" max="2304" width="7.85546875" style="973"/>
    <col min="2305" max="2305" width="1.140625" style="973" customWidth="1"/>
    <col min="2306" max="2306" width="9.140625" style="973" customWidth="1"/>
    <col min="2307" max="2307" width="6.42578125" style="973" customWidth="1"/>
    <col min="2308" max="2308" width="2.7109375" style="973" customWidth="1"/>
    <col min="2309" max="2309" width="6.7109375" style="973" customWidth="1"/>
    <col min="2310" max="2310" width="7.28515625" style="973" customWidth="1"/>
    <col min="2311" max="2311" width="3.42578125" style="973" customWidth="1"/>
    <col min="2312" max="2312" width="17.85546875" style="973" customWidth="1"/>
    <col min="2313" max="2313" width="0" style="973" hidden="1" customWidth="1"/>
    <col min="2314" max="2314" width="4.5703125" style="973" customWidth="1"/>
    <col min="2315" max="2315" width="6.28515625" style="973" customWidth="1"/>
    <col min="2316" max="2316" width="6.140625" style="973" customWidth="1"/>
    <col min="2317" max="2317" width="2.140625" style="973" customWidth="1"/>
    <col min="2318" max="2318" width="29.5703125" style="973" customWidth="1"/>
    <col min="2319" max="2560" width="7.85546875" style="973"/>
    <col min="2561" max="2561" width="1.140625" style="973" customWidth="1"/>
    <col min="2562" max="2562" width="9.140625" style="973" customWidth="1"/>
    <col min="2563" max="2563" width="6.42578125" style="973" customWidth="1"/>
    <col min="2564" max="2564" width="2.7109375" style="973" customWidth="1"/>
    <col min="2565" max="2565" width="6.7109375" style="973" customWidth="1"/>
    <col min="2566" max="2566" width="7.28515625" style="973" customWidth="1"/>
    <col min="2567" max="2567" width="3.42578125" style="973" customWidth="1"/>
    <col min="2568" max="2568" width="17.85546875" style="973" customWidth="1"/>
    <col min="2569" max="2569" width="0" style="973" hidden="1" customWidth="1"/>
    <col min="2570" max="2570" width="4.5703125" style="973" customWidth="1"/>
    <col min="2571" max="2571" width="6.28515625" style="973" customWidth="1"/>
    <col min="2572" max="2572" width="6.140625" style="973" customWidth="1"/>
    <col min="2573" max="2573" width="2.140625" style="973" customWidth="1"/>
    <col min="2574" max="2574" width="29.5703125" style="973" customWidth="1"/>
    <col min="2575" max="2816" width="7.85546875" style="973"/>
    <col min="2817" max="2817" width="1.140625" style="973" customWidth="1"/>
    <col min="2818" max="2818" width="9.140625" style="973" customWidth="1"/>
    <col min="2819" max="2819" width="6.42578125" style="973" customWidth="1"/>
    <col min="2820" max="2820" width="2.7109375" style="973" customWidth="1"/>
    <col min="2821" max="2821" width="6.7109375" style="973" customWidth="1"/>
    <col min="2822" max="2822" width="7.28515625" style="973" customWidth="1"/>
    <col min="2823" max="2823" width="3.42578125" style="973" customWidth="1"/>
    <col min="2824" max="2824" width="17.85546875" style="973" customWidth="1"/>
    <col min="2825" max="2825" width="0" style="973" hidden="1" customWidth="1"/>
    <col min="2826" max="2826" width="4.5703125" style="973" customWidth="1"/>
    <col min="2827" max="2827" width="6.28515625" style="973" customWidth="1"/>
    <col min="2828" max="2828" width="6.140625" style="973" customWidth="1"/>
    <col min="2829" max="2829" width="2.140625" style="973" customWidth="1"/>
    <col min="2830" max="2830" width="29.5703125" style="973" customWidth="1"/>
    <col min="2831" max="3072" width="7.85546875" style="973"/>
    <col min="3073" max="3073" width="1.140625" style="973" customWidth="1"/>
    <col min="3074" max="3074" width="9.140625" style="973" customWidth="1"/>
    <col min="3075" max="3075" width="6.42578125" style="973" customWidth="1"/>
    <col min="3076" max="3076" width="2.7109375" style="973" customWidth="1"/>
    <col min="3077" max="3077" width="6.7109375" style="973" customWidth="1"/>
    <col min="3078" max="3078" width="7.28515625" style="973" customWidth="1"/>
    <col min="3079" max="3079" width="3.42578125" style="973" customWidth="1"/>
    <col min="3080" max="3080" width="17.85546875" style="973" customWidth="1"/>
    <col min="3081" max="3081" width="0" style="973" hidden="1" customWidth="1"/>
    <col min="3082" max="3082" width="4.5703125" style="973" customWidth="1"/>
    <col min="3083" max="3083" width="6.28515625" style="973" customWidth="1"/>
    <col min="3084" max="3084" width="6.140625" style="973" customWidth="1"/>
    <col min="3085" max="3085" width="2.140625" style="973" customWidth="1"/>
    <col min="3086" max="3086" width="29.5703125" style="973" customWidth="1"/>
    <col min="3087" max="3328" width="7.85546875" style="973"/>
    <col min="3329" max="3329" width="1.140625" style="973" customWidth="1"/>
    <col min="3330" max="3330" width="9.140625" style="973" customWidth="1"/>
    <col min="3331" max="3331" width="6.42578125" style="973" customWidth="1"/>
    <col min="3332" max="3332" width="2.7109375" style="973" customWidth="1"/>
    <col min="3333" max="3333" width="6.7109375" style="973" customWidth="1"/>
    <col min="3334" max="3334" width="7.28515625" style="973" customWidth="1"/>
    <col min="3335" max="3335" width="3.42578125" style="973" customWidth="1"/>
    <col min="3336" max="3336" width="17.85546875" style="973" customWidth="1"/>
    <col min="3337" max="3337" width="0" style="973" hidden="1" customWidth="1"/>
    <col min="3338" max="3338" width="4.5703125" style="973" customWidth="1"/>
    <col min="3339" max="3339" width="6.28515625" style="973" customWidth="1"/>
    <col min="3340" max="3340" width="6.140625" style="973" customWidth="1"/>
    <col min="3341" max="3341" width="2.140625" style="973" customWidth="1"/>
    <col min="3342" max="3342" width="29.5703125" style="973" customWidth="1"/>
    <col min="3343" max="3584" width="7.85546875" style="973"/>
    <col min="3585" max="3585" width="1.140625" style="973" customWidth="1"/>
    <col min="3586" max="3586" width="9.140625" style="973" customWidth="1"/>
    <col min="3587" max="3587" width="6.42578125" style="973" customWidth="1"/>
    <col min="3588" max="3588" width="2.7109375" style="973" customWidth="1"/>
    <col min="3589" max="3589" width="6.7109375" style="973" customWidth="1"/>
    <col min="3590" max="3590" width="7.28515625" style="973" customWidth="1"/>
    <col min="3591" max="3591" width="3.42578125" style="973" customWidth="1"/>
    <col min="3592" max="3592" width="17.85546875" style="973" customWidth="1"/>
    <col min="3593" max="3593" width="0" style="973" hidden="1" customWidth="1"/>
    <col min="3594" max="3594" width="4.5703125" style="973" customWidth="1"/>
    <col min="3595" max="3595" width="6.28515625" style="973" customWidth="1"/>
    <col min="3596" max="3596" width="6.140625" style="973" customWidth="1"/>
    <col min="3597" max="3597" width="2.140625" style="973" customWidth="1"/>
    <col min="3598" max="3598" width="29.5703125" style="973" customWidth="1"/>
    <col min="3599" max="3840" width="7.85546875" style="973"/>
    <col min="3841" max="3841" width="1.140625" style="973" customWidth="1"/>
    <col min="3842" max="3842" width="9.140625" style="973" customWidth="1"/>
    <col min="3843" max="3843" width="6.42578125" style="973" customWidth="1"/>
    <col min="3844" max="3844" width="2.7109375" style="973" customWidth="1"/>
    <col min="3845" max="3845" width="6.7109375" style="973" customWidth="1"/>
    <col min="3846" max="3846" width="7.28515625" style="973" customWidth="1"/>
    <col min="3847" max="3847" width="3.42578125" style="973" customWidth="1"/>
    <col min="3848" max="3848" width="17.85546875" style="973" customWidth="1"/>
    <col min="3849" max="3849" width="0" style="973" hidden="1" customWidth="1"/>
    <col min="3850" max="3850" width="4.5703125" style="973" customWidth="1"/>
    <col min="3851" max="3851" width="6.28515625" style="973" customWidth="1"/>
    <col min="3852" max="3852" width="6.140625" style="973" customWidth="1"/>
    <col min="3853" max="3853" width="2.140625" style="973" customWidth="1"/>
    <col min="3854" max="3854" width="29.5703125" style="973" customWidth="1"/>
    <col min="3855" max="4096" width="7.85546875" style="973"/>
    <col min="4097" max="4097" width="1.140625" style="973" customWidth="1"/>
    <col min="4098" max="4098" width="9.140625" style="973" customWidth="1"/>
    <col min="4099" max="4099" width="6.42578125" style="973" customWidth="1"/>
    <col min="4100" max="4100" width="2.7109375" style="973" customWidth="1"/>
    <col min="4101" max="4101" width="6.7109375" style="973" customWidth="1"/>
    <col min="4102" max="4102" width="7.28515625" style="973" customWidth="1"/>
    <col min="4103" max="4103" width="3.42578125" style="973" customWidth="1"/>
    <col min="4104" max="4104" width="17.85546875" style="973" customWidth="1"/>
    <col min="4105" max="4105" width="0" style="973" hidden="1" customWidth="1"/>
    <col min="4106" max="4106" width="4.5703125" style="973" customWidth="1"/>
    <col min="4107" max="4107" width="6.28515625" style="973" customWidth="1"/>
    <col min="4108" max="4108" width="6.140625" style="973" customWidth="1"/>
    <col min="4109" max="4109" width="2.140625" style="973" customWidth="1"/>
    <col min="4110" max="4110" width="29.5703125" style="973" customWidth="1"/>
    <col min="4111" max="4352" width="7.85546875" style="973"/>
    <col min="4353" max="4353" width="1.140625" style="973" customWidth="1"/>
    <col min="4354" max="4354" width="9.140625" style="973" customWidth="1"/>
    <col min="4355" max="4355" width="6.42578125" style="973" customWidth="1"/>
    <col min="4356" max="4356" width="2.7109375" style="973" customWidth="1"/>
    <col min="4357" max="4357" width="6.7109375" style="973" customWidth="1"/>
    <col min="4358" max="4358" width="7.28515625" style="973" customWidth="1"/>
    <col min="4359" max="4359" width="3.42578125" style="973" customWidth="1"/>
    <col min="4360" max="4360" width="17.85546875" style="973" customWidth="1"/>
    <col min="4361" max="4361" width="0" style="973" hidden="1" customWidth="1"/>
    <col min="4362" max="4362" width="4.5703125" style="973" customWidth="1"/>
    <col min="4363" max="4363" width="6.28515625" style="973" customWidth="1"/>
    <col min="4364" max="4364" width="6.140625" style="973" customWidth="1"/>
    <col min="4365" max="4365" width="2.140625" style="973" customWidth="1"/>
    <col min="4366" max="4366" width="29.5703125" style="973" customWidth="1"/>
    <col min="4367" max="4608" width="7.85546875" style="973"/>
    <col min="4609" max="4609" width="1.140625" style="973" customWidth="1"/>
    <col min="4610" max="4610" width="9.140625" style="973" customWidth="1"/>
    <col min="4611" max="4611" width="6.42578125" style="973" customWidth="1"/>
    <col min="4612" max="4612" width="2.7109375" style="973" customWidth="1"/>
    <col min="4613" max="4613" width="6.7109375" style="973" customWidth="1"/>
    <col min="4614" max="4614" width="7.28515625" style="973" customWidth="1"/>
    <col min="4615" max="4615" width="3.42578125" style="973" customWidth="1"/>
    <col min="4616" max="4616" width="17.85546875" style="973" customWidth="1"/>
    <col min="4617" max="4617" width="0" style="973" hidden="1" customWidth="1"/>
    <col min="4618" max="4618" width="4.5703125" style="973" customWidth="1"/>
    <col min="4619" max="4619" width="6.28515625" style="973" customWidth="1"/>
    <col min="4620" max="4620" width="6.140625" style="973" customWidth="1"/>
    <col min="4621" max="4621" width="2.140625" style="973" customWidth="1"/>
    <col min="4622" max="4622" width="29.5703125" style="973" customWidth="1"/>
    <col min="4623" max="4864" width="7.85546875" style="973"/>
    <col min="4865" max="4865" width="1.140625" style="973" customWidth="1"/>
    <col min="4866" max="4866" width="9.140625" style="973" customWidth="1"/>
    <col min="4867" max="4867" width="6.42578125" style="973" customWidth="1"/>
    <col min="4868" max="4868" width="2.7109375" style="973" customWidth="1"/>
    <col min="4869" max="4869" width="6.7109375" style="973" customWidth="1"/>
    <col min="4870" max="4870" width="7.28515625" style="973" customWidth="1"/>
    <col min="4871" max="4871" width="3.42578125" style="973" customWidth="1"/>
    <col min="4872" max="4872" width="17.85546875" style="973" customWidth="1"/>
    <col min="4873" max="4873" width="0" style="973" hidden="1" customWidth="1"/>
    <col min="4874" max="4874" width="4.5703125" style="973" customWidth="1"/>
    <col min="4875" max="4875" width="6.28515625" style="973" customWidth="1"/>
    <col min="4876" max="4876" width="6.140625" style="973" customWidth="1"/>
    <col min="4877" max="4877" width="2.140625" style="973" customWidth="1"/>
    <col min="4878" max="4878" width="29.5703125" style="973" customWidth="1"/>
    <col min="4879" max="5120" width="7.85546875" style="973"/>
    <col min="5121" max="5121" width="1.140625" style="973" customWidth="1"/>
    <col min="5122" max="5122" width="9.140625" style="973" customWidth="1"/>
    <col min="5123" max="5123" width="6.42578125" style="973" customWidth="1"/>
    <col min="5124" max="5124" width="2.7109375" style="973" customWidth="1"/>
    <col min="5125" max="5125" width="6.7109375" style="973" customWidth="1"/>
    <col min="5126" max="5126" width="7.28515625" style="973" customWidth="1"/>
    <col min="5127" max="5127" width="3.42578125" style="973" customWidth="1"/>
    <col min="5128" max="5128" width="17.85546875" style="973" customWidth="1"/>
    <col min="5129" max="5129" width="0" style="973" hidden="1" customWidth="1"/>
    <col min="5130" max="5130" width="4.5703125" style="973" customWidth="1"/>
    <col min="5131" max="5131" width="6.28515625" style="973" customWidth="1"/>
    <col min="5132" max="5132" width="6.140625" style="973" customWidth="1"/>
    <col min="5133" max="5133" width="2.140625" style="973" customWidth="1"/>
    <col min="5134" max="5134" width="29.5703125" style="973" customWidth="1"/>
    <col min="5135" max="5376" width="7.85546875" style="973"/>
    <col min="5377" max="5377" width="1.140625" style="973" customWidth="1"/>
    <col min="5378" max="5378" width="9.140625" style="973" customWidth="1"/>
    <col min="5379" max="5379" width="6.42578125" style="973" customWidth="1"/>
    <col min="5380" max="5380" width="2.7109375" style="973" customWidth="1"/>
    <col min="5381" max="5381" width="6.7109375" style="973" customWidth="1"/>
    <col min="5382" max="5382" width="7.28515625" style="973" customWidth="1"/>
    <col min="5383" max="5383" width="3.42578125" style="973" customWidth="1"/>
    <col min="5384" max="5384" width="17.85546875" style="973" customWidth="1"/>
    <col min="5385" max="5385" width="0" style="973" hidden="1" customWidth="1"/>
    <col min="5386" max="5386" width="4.5703125" style="973" customWidth="1"/>
    <col min="5387" max="5387" width="6.28515625" style="973" customWidth="1"/>
    <col min="5388" max="5388" width="6.140625" style="973" customWidth="1"/>
    <col min="5389" max="5389" width="2.140625" style="973" customWidth="1"/>
    <col min="5390" max="5390" width="29.5703125" style="973" customWidth="1"/>
    <col min="5391" max="5632" width="7.85546875" style="973"/>
    <col min="5633" max="5633" width="1.140625" style="973" customWidth="1"/>
    <col min="5634" max="5634" width="9.140625" style="973" customWidth="1"/>
    <col min="5635" max="5635" width="6.42578125" style="973" customWidth="1"/>
    <col min="5636" max="5636" width="2.7109375" style="973" customWidth="1"/>
    <col min="5637" max="5637" width="6.7109375" style="973" customWidth="1"/>
    <col min="5638" max="5638" width="7.28515625" style="973" customWidth="1"/>
    <col min="5639" max="5639" width="3.42578125" style="973" customWidth="1"/>
    <col min="5640" max="5640" width="17.85546875" style="973" customWidth="1"/>
    <col min="5641" max="5641" width="0" style="973" hidden="1" customWidth="1"/>
    <col min="5642" max="5642" width="4.5703125" style="973" customWidth="1"/>
    <col min="5643" max="5643" width="6.28515625" style="973" customWidth="1"/>
    <col min="5644" max="5644" width="6.140625" style="973" customWidth="1"/>
    <col min="5645" max="5645" width="2.140625" style="973" customWidth="1"/>
    <col min="5646" max="5646" width="29.5703125" style="973" customWidth="1"/>
    <col min="5647" max="5888" width="7.85546875" style="973"/>
    <col min="5889" max="5889" width="1.140625" style="973" customWidth="1"/>
    <col min="5890" max="5890" width="9.140625" style="973" customWidth="1"/>
    <col min="5891" max="5891" width="6.42578125" style="973" customWidth="1"/>
    <col min="5892" max="5892" width="2.7109375" style="973" customWidth="1"/>
    <col min="5893" max="5893" width="6.7109375" style="973" customWidth="1"/>
    <col min="5894" max="5894" width="7.28515625" style="973" customWidth="1"/>
    <col min="5895" max="5895" width="3.42578125" style="973" customWidth="1"/>
    <col min="5896" max="5896" width="17.85546875" style="973" customWidth="1"/>
    <col min="5897" max="5897" width="0" style="973" hidden="1" customWidth="1"/>
    <col min="5898" max="5898" width="4.5703125" style="973" customWidth="1"/>
    <col min="5899" max="5899" width="6.28515625" style="973" customWidth="1"/>
    <col min="5900" max="5900" width="6.140625" style="973" customWidth="1"/>
    <col min="5901" max="5901" width="2.140625" style="973" customWidth="1"/>
    <col min="5902" max="5902" width="29.5703125" style="973" customWidth="1"/>
    <col min="5903" max="6144" width="7.85546875" style="973"/>
    <col min="6145" max="6145" width="1.140625" style="973" customWidth="1"/>
    <col min="6146" max="6146" width="9.140625" style="973" customWidth="1"/>
    <col min="6147" max="6147" width="6.42578125" style="973" customWidth="1"/>
    <col min="6148" max="6148" width="2.7109375" style="973" customWidth="1"/>
    <col min="6149" max="6149" width="6.7109375" style="973" customWidth="1"/>
    <col min="6150" max="6150" width="7.28515625" style="973" customWidth="1"/>
    <col min="6151" max="6151" width="3.42578125" style="973" customWidth="1"/>
    <col min="6152" max="6152" width="17.85546875" style="973" customWidth="1"/>
    <col min="6153" max="6153" width="0" style="973" hidden="1" customWidth="1"/>
    <col min="6154" max="6154" width="4.5703125" style="973" customWidth="1"/>
    <col min="6155" max="6155" width="6.28515625" style="973" customWidth="1"/>
    <col min="6156" max="6156" width="6.140625" style="973" customWidth="1"/>
    <col min="6157" max="6157" width="2.140625" style="973" customWidth="1"/>
    <col min="6158" max="6158" width="29.5703125" style="973" customWidth="1"/>
    <col min="6159" max="6400" width="7.85546875" style="973"/>
    <col min="6401" max="6401" width="1.140625" style="973" customWidth="1"/>
    <col min="6402" max="6402" width="9.140625" style="973" customWidth="1"/>
    <col min="6403" max="6403" width="6.42578125" style="973" customWidth="1"/>
    <col min="6404" max="6404" width="2.7109375" style="973" customWidth="1"/>
    <col min="6405" max="6405" width="6.7109375" style="973" customWidth="1"/>
    <col min="6406" max="6406" width="7.28515625" style="973" customWidth="1"/>
    <col min="6407" max="6407" width="3.42578125" style="973" customWidth="1"/>
    <col min="6408" max="6408" width="17.85546875" style="973" customWidth="1"/>
    <col min="6409" max="6409" width="0" style="973" hidden="1" customWidth="1"/>
    <col min="6410" max="6410" width="4.5703125" style="973" customWidth="1"/>
    <col min="6411" max="6411" width="6.28515625" style="973" customWidth="1"/>
    <col min="6412" max="6412" width="6.140625" style="973" customWidth="1"/>
    <col min="6413" max="6413" width="2.140625" style="973" customWidth="1"/>
    <col min="6414" max="6414" width="29.5703125" style="973" customWidth="1"/>
    <col min="6415" max="6656" width="7.85546875" style="973"/>
    <col min="6657" max="6657" width="1.140625" style="973" customWidth="1"/>
    <col min="6658" max="6658" width="9.140625" style="973" customWidth="1"/>
    <col min="6659" max="6659" width="6.42578125" style="973" customWidth="1"/>
    <col min="6660" max="6660" width="2.7109375" style="973" customWidth="1"/>
    <col min="6661" max="6661" width="6.7109375" style="973" customWidth="1"/>
    <col min="6662" max="6662" width="7.28515625" style="973" customWidth="1"/>
    <col min="6663" max="6663" width="3.42578125" style="973" customWidth="1"/>
    <col min="6664" max="6664" width="17.85546875" style="973" customWidth="1"/>
    <col min="6665" max="6665" width="0" style="973" hidden="1" customWidth="1"/>
    <col min="6666" max="6666" width="4.5703125" style="973" customWidth="1"/>
    <col min="6667" max="6667" width="6.28515625" style="973" customWidth="1"/>
    <col min="6668" max="6668" width="6.140625" style="973" customWidth="1"/>
    <col min="6669" max="6669" width="2.140625" style="973" customWidth="1"/>
    <col min="6670" max="6670" width="29.5703125" style="973" customWidth="1"/>
    <col min="6671" max="6912" width="7.85546875" style="973"/>
    <col min="6913" max="6913" width="1.140625" style="973" customWidth="1"/>
    <col min="6914" max="6914" width="9.140625" style="973" customWidth="1"/>
    <col min="6915" max="6915" width="6.42578125" style="973" customWidth="1"/>
    <col min="6916" max="6916" width="2.7109375" style="973" customWidth="1"/>
    <col min="6917" max="6917" width="6.7109375" style="973" customWidth="1"/>
    <col min="6918" max="6918" width="7.28515625" style="973" customWidth="1"/>
    <col min="6919" max="6919" width="3.42578125" style="973" customWidth="1"/>
    <col min="6920" max="6920" width="17.85546875" style="973" customWidth="1"/>
    <col min="6921" max="6921" width="0" style="973" hidden="1" customWidth="1"/>
    <col min="6922" max="6922" width="4.5703125" style="973" customWidth="1"/>
    <col min="6923" max="6923" width="6.28515625" style="973" customWidth="1"/>
    <col min="6924" max="6924" width="6.140625" style="973" customWidth="1"/>
    <col min="6925" max="6925" width="2.140625" style="973" customWidth="1"/>
    <col min="6926" max="6926" width="29.5703125" style="973" customWidth="1"/>
    <col min="6927" max="7168" width="7.85546875" style="973"/>
    <col min="7169" max="7169" width="1.140625" style="973" customWidth="1"/>
    <col min="7170" max="7170" width="9.140625" style="973" customWidth="1"/>
    <col min="7171" max="7171" width="6.42578125" style="973" customWidth="1"/>
    <col min="7172" max="7172" width="2.7109375" style="973" customWidth="1"/>
    <col min="7173" max="7173" width="6.7109375" style="973" customWidth="1"/>
    <col min="7174" max="7174" width="7.28515625" style="973" customWidth="1"/>
    <col min="7175" max="7175" width="3.42578125" style="973" customWidth="1"/>
    <col min="7176" max="7176" width="17.85546875" style="973" customWidth="1"/>
    <col min="7177" max="7177" width="0" style="973" hidden="1" customWidth="1"/>
    <col min="7178" max="7178" width="4.5703125" style="973" customWidth="1"/>
    <col min="7179" max="7179" width="6.28515625" style="973" customWidth="1"/>
    <col min="7180" max="7180" width="6.140625" style="973" customWidth="1"/>
    <col min="7181" max="7181" width="2.140625" style="973" customWidth="1"/>
    <col min="7182" max="7182" width="29.5703125" style="973" customWidth="1"/>
    <col min="7183" max="7424" width="7.85546875" style="973"/>
    <col min="7425" max="7425" width="1.140625" style="973" customWidth="1"/>
    <col min="7426" max="7426" width="9.140625" style="973" customWidth="1"/>
    <col min="7427" max="7427" width="6.42578125" style="973" customWidth="1"/>
    <col min="7428" max="7428" width="2.7109375" style="973" customWidth="1"/>
    <col min="7429" max="7429" width="6.7109375" style="973" customWidth="1"/>
    <col min="7430" max="7430" width="7.28515625" style="973" customWidth="1"/>
    <col min="7431" max="7431" width="3.42578125" style="973" customWidth="1"/>
    <col min="7432" max="7432" width="17.85546875" style="973" customWidth="1"/>
    <col min="7433" max="7433" width="0" style="973" hidden="1" customWidth="1"/>
    <col min="7434" max="7434" width="4.5703125" style="973" customWidth="1"/>
    <col min="7435" max="7435" width="6.28515625" style="973" customWidth="1"/>
    <col min="7436" max="7436" width="6.140625" style="973" customWidth="1"/>
    <col min="7437" max="7437" width="2.140625" style="973" customWidth="1"/>
    <col min="7438" max="7438" width="29.5703125" style="973" customWidth="1"/>
    <col min="7439" max="7680" width="7.85546875" style="973"/>
    <col min="7681" max="7681" width="1.140625" style="973" customWidth="1"/>
    <col min="7682" max="7682" width="9.140625" style="973" customWidth="1"/>
    <col min="7683" max="7683" width="6.42578125" style="973" customWidth="1"/>
    <col min="7684" max="7684" width="2.7109375" style="973" customWidth="1"/>
    <col min="7685" max="7685" width="6.7109375" style="973" customWidth="1"/>
    <col min="7686" max="7686" width="7.28515625" style="973" customWidth="1"/>
    <col min="7687" max="7687" width="3.42578125" style="973" customWidth="1"/>
    <col min="7688" max="7688" width="17.85546875" style="973" customWidth="1"/>
    <col min="7689" max="7689" width="0" style="973" hidden="1" customWidth="1"/>
    <col min="7690" max="7690" width="4.5703125" style="973" customWidth="1"/>
    <col min="7691" max="7691" width="6.28515625" style="973" customWidth="1"/>
    <col min="7692" max="7692" width="6.140625" style="973" customWidth="1"/>
    <col min="7693" max="7693" width="2.140625" style="973" customWidth="1"/>
    <col min="7694" max="7694" width="29.5703125" style="973" customWidth="1"/>
    <col min="7695" max="7936" width="7.85546875" style="973"/>
    <col min="7937" max="7937" width="1.140625" style="973" customWidth="1"/>
    <col min="7938" max="7938" width="9.140625" style="973" customWidth="1"/>
    <col min="7939" max="7939" width="6.42578125" style="973" customWidth="1"/>
    <col min="7940" max="7940" width="2.7109375" style="973" customWidth="1"/>
    <col min="7941" max="7941" width="6.7109375" style="973" customWidth="1"/>
    <col min="7942" max="7942" width="7.28515625" style="973" customWidth="1"/>
    <col min="7943" max="7943" width="3.42578125" style="973" customWidth="1"/>
    <col min="7944" max="7944" width="17.85546875" style="973" customWidth="1"/>
    <col min="7945" max="7945" width="0" style="973" hidden="1" customWidth="1"/>
    <col min="7946" max="7946" width="4.5703125" style="973" customWidth="1"/>
    <col min="7947" max="7947" width="6.28515625" style="973" customWidth="1"/>
    <col min="7948" max="7948" width="6.140625" style="973" customWidth="1"/>
    <col min="7949" max="7949" width="2.140625" style="973" customWidth="1"/>
    <col min="7950" max="7950" width="29.5703125" style="973" customWidth="1"/>
    <col min="7951" max="8192" width="7.85546875" style="973"/>
    <col min="8193" max="8193" width="1.140625" style="973" customWidth="1"/>
    <col min="8194" max="8194" width="9.140625" style="973" customWidth="1"/>
    <col min="8195" max="8195" width="6.42578125" style="973" customWidth="1"/>
    <col min="8196" max="8196" width="2.7109375" style="973" customWidth="1"/>
    <col min="8197" max="8197" width="6.7109375" style="973" customWidth="1"/>
    <col min="8198" max="8198" width="7.28515625" style="973" customWidth="1"/>
    <col min="8199" max="8199" width="3.42578125" style="973" customWidth="1"/>
    <col min="8200" max="8200" width="17.85546875" style="973" customWidth="1"/>
    <col min="8201" max="8201" width="0" style="973" hidden="1" customWidth="1"/>
    <col min="8202" max="8202" width="4.5703125" style="973" customWidth="1"/>
    <col min="8203" max="8203" width="6.28515625" style="973" customWidth="1"/>
    <col min="8204" max="8204" width="6.140625" style="973" customWidth="1"/>
    <col min="8205" max="8205" width="2.140625" style="973" customWidth="1"/>
    <col min="8206" max="8206" width="29.5703125" style="973" customWidth="1"/>
    <col min="8207" max="8448" width="7.85546875" style="973"/>
    <col min="8449" max="8449" width="1.140625" style="973" customWidth="1"/>
    <col min="8450" max="8450" width="9.140625" style="973" customWidth="1"/>
    <col min="8451" max="8451" width="6.42578125" style="973" customWidth="1"/>
    <col min="8452" max="8452" width="2.7109375" style="973" customWidth="1"/>
    <col min="8453" max="8453" width="6.7109375" style="973" customWidth="1"/>
    <col min="8454" max="8454" width="7.28515625" style="973" customWidth="1"/>
    <col min="8455" max="8455" width="3.42578125" style="973" customWidth="1"/>
    <col min="8456" max="8456" width="17.85546875" style="973" customWidth="1"/>
    <col min="8457" max="8457" width="0" style="973" hidden="1" customWidth="1"/>
    <col min="8458" max="8458" width="4.5703125" style="973" customWidth="1"/>
    <col min="8459" max="8459" width="6.28515625" style="973" customWidth="1"/>
    <col min="8460" max="8460" width="6.140625" style="973" customWidth="1"/>
    <col min="8461" max="8461" width="2.140625" style="973" customWidth="1"/>
    <col min="8462" max="8462" width="29.5703125" style="973" customWidth="1"/>
    <col min="8463" max="8704" width="7.85546875" style="973"/>
    <col min="8705" max="8705" width="1.140625" style="973" customWidth="1"/>
    <col min="8706" max="8706" width="9.140625" style="973" customWidth="1"/>
    <col min="8707" max="8707" width="6.42578125" style="973" customWidth="1"/>
    <col min="8708" max="8708" width="2.7109375" style="973" customWidth="1"/>
    <col min="8709" max="8709" width="6.7109375" style="973" customWidth="1"/>
    <col min="8710" max="8710" width="7.28515625" style="973" customWidth="1"/>
    <col min="8711" max="8711" width="3.42578125" style="973" customWidth="1"/>
    <col min="8712" max="8712" width="17.85546875" style="973" customWidth="1"/>
    <col min="8713" max="8713" width="0" style="973" hidden="1" customWidth="1"/>
    <col min="8714" max="8714" width="4.5703125" style="973" customWidth="1"/>
    <col min="8715" max="8715" width="6.28515625" style="973" customWidth="1"/>
    <col min="8716" max="8716" width="6.140625" style="973" customWidth="1"/>
    <col min="8717" max="8717" width="2.140625" style="973" customWidth="1"/>
    <col min="8718" max="8718" width="29.5703125" style="973" customWidth="1"/>
    <col min="8719" max="8960" width="7.85546875" style="973"/>
    <col min="8961" max="8961" width="1.140625" style="973" customWidth="1"/>
    <col min="8962" max="8962" width="9.140625" style="973" customWidth="1"/>
    <col min="8963" max="8963" width="6.42578125" style="973" customWidth="1"/>
    <col min="8964" max="8964" width="2.7109375" style="973" customWidth="1"/>
    <col min="8965" max="8965" width="6.7109375" style="973" customWidth="1"/>
    <col min="8966" max="8966" width="7.28515625" style="973" customWidth="1"/>
    <col min="8967" max="8967" width="3.42578125" style="973" customWidth="1"/>
    <col min="8968" max="8968" width="17.85546875" style="973" customWidth="1"/>
    <col min="8969" max="8969" width="0" style="973" hidden="1" customWidth="1"/>
    <col min="8970" max="8970" width="4.5703125" style="973" customWidth="1"/>
    <col min="8971" max="8971" width="6.28515625" style="973" customWidth="1"/>
    <col min="8972" max="8972" width="6.140625" style="973" customWidth="1"/>
    <col min="8973" max="8973" width="2.140625" style="973" customWidth="1"/>
    <col min="8974" max="8974" width="29.5703125" style="973" customWidth="1"/>
    <col min="8975" max="9216" width="7.85546875" style="973"/>
    <col min="9217" max="9217" width="1.140625" style="973" customWidth="1"/>
    <col min="9218" max="9218" width="9.140625" style="973" customWidth="1"/>
    <col min="9219" max="9219" width="6.42578125" style="973" customWidth="1"/>
    <col min="9220" max="9220" width="2.7109375" style="973" customWidth="1"/>
    <col min="9221" max="9221" width="6.7109375" style="973" customWidth="1"/>
    <col min="9222" max="9222" width="7.28515625" style="973" customWidth="1"/>
    <col min="9223" max="9223" width="3.42578125" style="973" customWidth="1"/>
    <col min="9224" max="9224" width="17.85546875" style="973" customWidth="1"/>
    <col min="9225" max="9225" width="0" style="973" hidden="1" customWidth="1"/>
    <col min="9226" max="9226" width="4.5703125" style="973" customWidth="1"/>
    <col min="9227" max="9227" width="6.28515625" style="973" customWidth="1"/>
    <col min="9228" max="9228" width="6.140625" style="973" customWidth="1"/>
    <col min="9229" max="9229" width="2.140625" style="973" customWidth="1"/>
    <col min="9230" max="9230" width="29.5703125" style="973" customWidth="1"/>
    <col min="9231" max="9472" width="7.85546875" style="973"/>
    <col min="9473" max="9473" width="1.140625" style="973" customWidth="1"/>
    <col min="9474" max="9474" width="9.140625" style="973" customWidth="1"/>
    <col min="9475" max="9475" width="6.42578125" style="973" customWidth="1"/>
    <col min="9476" max="9476" width="2.7109375" style="973" customWidth="1"/>
    <col min="9477" max="9477" width="6.7109375" style="973" customWidth="1"/>
    <col min="9478" max="9478" width="7.28515625" style="973" customWidth="1"/>
    <col min="9479" max="9479" width="3.42578125" style="973" customWidth="1"/>
    <col min="9480" max="9480" width="17.85546875" style="973" customWidth="1"/>
    <col min="9481" max="9481" width="0" style="973" hidden="1" customWidth="1"/>
    <col min="9482" max="9482" width="4.5703125" style="973" customWidth="1"/>
    <col min="9483" max="9483" width="6.28515625" style="973" customWidth="1"/>
    <col min="9484" max="9484" width="6.140625" style="973" customWidth="1"/>
    <col min="9485" max="9485" width="2.140625" style="973" customWidth="1"/>
    <col min="9486" max="9486" width="29.5703125" style="973" customWidth="1"/>
    <col min="9487" max="9728" width="7.85546875" style="973"/>
    <col min="9729" max="9729" width="1.140625" style="973" customWidth="1"/>
    <col min="9730" max="9730" width="9.140625" style="973" customWidth="1"/>
    <col min="9731" max="9731" width="6.42578125" style="973" customWidth="1"/>
    <col min="9732" max="9732" width="2.7109375" style="973" customWidth="1"/>
    <col min="9733" max="9733" width="6.7109375" style="973" customWidth="1"/>
    <col min="9734" max="9734" width="7.28515625" style="973" customWidth="1"/>
    <col min="9735" max="9735" width="3.42578125" style="973" customWidth="1"/>
    <col min="9736" max="9736" width="17.85546875" style="973" customWidth="1"/>
    <col min="9737" max="9737" width="0" style="973" hidden="1" customWidth="1"/>
    <col min="9738" max="9738" width="4.5703125" style="973" customWidth="1"/>
    <col min="9739" max="9739" width="6.28515625" style="973" customWidth="1"/>
    <col min="9740" max="9740" width="6.140625" style="973" customWidth="1"/>
    <col min="9741" max="9741" width="2.140625" style="973" customWidth="1"/>
    <col min="9742" max="9742" width="29.5703125" style="973" customWidth="1"/>
    <col min="9743" max="9984" width="7.85546875" style="973"/>
    <col min="9985" max="9985" width="1.140625" style="973" customWidth="1"/>
    <col min="9986" max="9986" width="9.140625" style="973" customWidth="1"/>
    <col min="9987" max="9987" width="6.42578125" style="973" customWidth="1"/>
    <col min="9988" max="9988" width="2.7109375" style="973" customWidth="1"/>
    <col min="9989" max="9989" width="6.7109375" style="973" customWidth="1"/>
    <col min="9990" max="9990" width="7.28515625" style="973" customWidth="1"/>
    <col min="9991" max="9991" width="3.42578125" style="973" customWidth="1"/>
    <col min="9992" max="9992" width="17.85546875" style="973" customWidth="1"/>
    <col min="9993" max="9993" width="0" style="973" hidden="1" customWidth="1"/>
    <col min="9994" max="9994" width="4.5703125" style="973" customWidth="1"/>
    <col min="9995" max="9995" width="6.28515625" style="973" customWidth="1"/>
    <col min="9996" max="9996" width="6.140625" style="973" customWidth="1"/>
    <col min="9997" max="9997" width="2.140625" style="973" customWidth="1"/>
    <col min="9998" max="9998" width="29.5703125" style="973" customWidth="1"/>
    <col min="9999" max="10240" width="7.85546875" style="973"/>
    <col min="10241" max="10241" width="1.140625" style="973" customWidth="1"/>
    <col min="10242" max="10242" width="9.140625" style="973" customWidth="1"/>
    <col min="10243" max="10243" width="6.42578125" style="973" customWidth="1"/>
    <col min="10244" max="10244" width="2.7109375" style="973" customWidth="1"/>
    <col min="10245" max="10245" width="6.7109375" style="973" customWidth="1"/>
    <col min="10246" max="10246" width="7.28515625" style="973" customWidth="1"/>
    <col min="10247" max="10247" width="3.42578125" style="973" customWidth="1"/>
    <col min="10248" max="10248" width="17.85546875" style="973" customWidth="1"/>
    <col min="10249" max="10249" width="0" style="973" hidden="1" customWidth="1"/>
    <col min="10250" max="10250" width="4.5703125" style="973" customWidth="1"/>
    <col min="10251" max="10251" width="6.28515625" style="973" customWidth="1"/>
    <col min="10252" max="10252" width="6.140625" style="973" customWidth="1"/>
    <col min="10253" max="10253" width="2.140625" style="973" customWidth="1"/>
    <col min="10254" max="10254" width="29.5703125" style="973" customWidth="1"/>
    <col min="10255" max="10496" width="7.85546875" style="973"/>
    <col min="10497" max="10497" width="1.140625" style="973" customWidth="1"/>
    <col min="10498" max="10498" width="9.140625" style="973" customWidth="1"/>
    <col min="10499" max="10499" width="6.42578125" style="973" customWidth="1"/>
    <col min="10500" max="10500" width="2.7109375" style="973" customWidth="1"/>
    <col min="10501" max="10501" width="6.7109375" style="973" customWidth="1"/>
    <col min="10502" max="10502" width="7.28515625" style="973" customWidth="1"/>
    <col min="10503" max="10503" width="3.42578125" style="973" customWidth="1"/>
    <col min="10504" max="10504" width="17.85546875" style="973" customWidth="1"/>
    <col min="10505" max="10505" width="0" style="973" hidden="1" customWidth="1"/>
    <col min="10506" max="10506" width="4.5703125" style="973" customWidth="1"/>
    <col min="10507" max="10507" width="6.28515625" style="973" customWidth="1"/>
    <col min="10508" max="10508" width="6.140625" style="973" customWidth="1"/>
    <col min="10509" max="10509" width="2.140625" style="973" customWidth="1"/>
    <col min="10510" max="10510" width="29.5703125" style="973" customWidth="1"/>
    <col min="10511" max="10752" width="7.85546875" style="973"/>
    <col min="10753" max="10753" width="1.140625" style="973" customWidth="1"/>
    <col min="10754" max="10754" width="9.140625" style="973" customWidth="1"/>
    <col min="10755" max="10755" width="6.42578125" style="973" customWidth="1"/>
    <col min="10756" max="10756" width="2.7109375" style="973" customWidth="1"/>
    <col min="10757" max="10757" width="6.7109375" style="973" customWidth="1"/>
    <col min="10758" max="10758" width="7.28515625" style="973" customWidth="1"/>
    <col min="10759" max="10759" width="3.42578125" style="973" customWidth="1"/>
    <col min="10760" max="10760" width="17.85546875" style="973" customWidth="1"/>
    <col min="10761" max="10761" width="0" style="973" hidden="1" customWidth="1"/>
    <col min="10762" max="10762" width="4.5703125" style="973" customWidth="1"/>
    <col min="10763" max="10763" width="6.28515625" style="973" customWidth="1"/>
    <col min="10764" max="10764" width="6.140625" style="973" customWidth="1"/>
    <col min="10765" max="10765" width="2.140625" style="973" customWidth="1"/>
    <col min="10766" max="10766" width="29.5703125" style="973" customWidth="1"/>
    <col min="10767" max="11008" width="7.85546875" style="973"/>
    <col min="11009" max="11009" width="1.140625" style="973" customWidth="1"/>
    <col min="11010" max="11010" width="9.140625" style="973" customWidth="1"/>
    <col min="11011" max="11011" width="6.42578125" style="973" customWidth="1"/>
    <col min="11012" max="11012" width="2.7109375" style="973" customWidth="1"/>
    <col min="11013" max="11013" width="6.7109375" style="973" customWidth="1"/>
    <col min="11014" max="11014" width="7.28515625" style="973" customWidth="1"/>
    <col min="11015" max="11015" width="3.42578125" style="973" customWidth="1"/>
    <col min="11016" max="11016" width="17.85546875" style="973" customWidth="1"/>
    <col min="11017" max="11017" width="0" style="973" hidden="1" customWidth="1"/>
    <col min="11018" max="11018" width="4.5703125" style="973" customWidth="1"/>
    <col min="11019" max="11019" width="6.28515625" style="973" customWidth="1"/>
    <col min="11020" max="11020" width="6.140625" style="973" customWidth="1"/>
    <col min="11021" max="11021" width="2.140625" style="973" customWidth="1"/>
    <col min="11022" max="11022" width="29.5703125" style="973" customWidth="1"/>
    <col min="11023" max="11264" width="7.85546875" style="973"/>
    <col min="11265" max="11265" width="1.140625" style="973" customWidth="1"/>
    <col min="11266" max="11266" width="9.140625" style="973" customWidth="1"/>
    <col min="11267" max="11267" width="6.42578125" style="973" customWidth="1"/>
    <col min="11268" max="11268" width="2.7109375" style="973" customWidth="1"/>
    <col min="11269" max="11269" width="6.7109375" style="973" customWidth="1"/>
    <col min="11270" max="11270" width="7.28515625" style="973" customWidth="1"/>
    <col min="11271" max="11271" width="3.42578125" style="973" customWidth="1"/>
    <col min="11272" max="11272" width="17.85546875" style="973" customWidth="1"/>
    <col min="11273" max="11273" width="0" style="973" hidden="1" customWidth="1"/>
    <col min="11274" max="11274" width="4.5703125" style="973" customWidth="1"/>
    <col min="11275" max="11275" width="6.28515625" style="973" customWidth="1"/>
    <col min="11276" max="11276" width="6.140625" style="973" customWidth="1"/>
    <col min="11277" max="11277" width="2.140625" style="973" customWidth="1"/>
    <col min="11278" max="11278" width="29.5703125" style="973" customWidth="1"/>
    <col min="11279" max="11520" width="7.85546875" style="973"/>
    <col min="11521" max="11521" width="1.140625" style="973" customWidth="1"/>
    <col min="11522" max="11522" width="9.140625" style="973" customWidth="1"/>
    <col min="11523" max="11523" width="6.42578125" style="973" customWidth="1"/>
    <col min="11524" max="11524" width="2.7109375" style="973" customWidth="1"/>
    <col min="11525" max="11525" width="6.7109375" style="973" customWidth="1"/>
    <col min="11526" max="11526" width="7.28515625" style="973" customWidth="1"/>
    <col min="11527" max="11527" width="3.42578125" style="973" customWidth="1"/>
    <col min="11528" max="11528" width="17.85546875" style="973" customWidth="1"/>
    <col min="11529" max="11529" width="0" style="973" hidden="1" customWidth="1"/>
    <col min="11530" max="11530" width="4.5703125" style="973" customWidth="1"/>
    <col min="11531" max="11531" width="6.28515625" style="973" customWidth="1"/>
    <col min="11532" max="11532" width="6.140625" style="973" customWidth="1"/>
    <col min="11533" max="11533" width="2.140625" style="973" customWidth="1"/>
    <col min="11534" max="11534" width="29.5703125" style="973" customWidth="1"/>
    <col min="11535" max="11776" width="7.85546875" style="973"/>
    <col min="11777" max="11777" width="1.140625" style="973" customWidth="1"/>
    <col min="11778" max="11778" width="9.140625" style="973" customWidth="1"/>
    <col min="11779" max="11779" width="6.42578125" style="973" customWidth="1"/>
    <col min="11780" max="11780" width="2.7109375" style="973" customWidth="1"/>
    <col min="11781" max="11781" width="6.7109375" style="973" customWidth="1"/>
    <col min="11782" max="11782" width="7.28515625" style="973" customWidth="1"/>
    <col min="11783" max="11783" width="3.42578125" style="973" customWidth="1"/>
    <col min="11784" max="11784" width="17.85546875" style="973" customWidth="1"/>
    <col min="11785" max="11785" width="0" style="973" hidden="1" customWidth="1"/>
    <col min="11786" max="11786" width="4.5703125" style="973" customWidth="1"/>
    <col min="11787" max="11787" width="6.28515625" style="973" customWidth="1"/>
    <col min="11788" max="11788" width="6.140625" style="973" customWidth="1"/>
    <col min="11789" max="11789" width="2.140625" style="973" customWidth="1"/>
    <col min="11790" max="11790" width="29.5703125" style="973" customWidth="1"/>
    <col min="11791" max="12032" width="7.85546875" style="973"/>
    <col min="12033" max="12033" width="1.140625" style="973" customWidth="1"/>
    <col min="12034" max="12034" width="9.140625" style="973" customWidth="1"/>
    <col min="12035" max="12035" width="6.42578125" style="973" customWidth="1"/>
    <col min="12036" max="12036" width="2.7109375" style="973" customWidth="1"/>
    <col min="12037" max="12037" width="6.7109375" style="973" customWidth="1"/>
    <col min="12038" max="12038" width="7.28515625" style="973" customWidth="1"/>
    <col min="12039" max="12039" width="3.42578125" style="973" customWidth="1"/>
    <col min="12040" max="12040" width="17.85546875" style="973" customWidth="1"/>
    <col min="12041" max="12041" width="0" style="973" hidden="1" customWidth="1"/>
    <col min="12042" max="12042" width="4.5703125" style="973" customWidth="1"/>
    <col min="12043" max="12043" width="6.28515625" style="973" customWidth="1"/>
    <col min="12044" max="12044" width="6.140625" style="973" customWidth="1"/>
    <col min="12045" max="12045" width="2.140625" style="973" customWidth="1"/>
    <col min="12046" max="12046" width="29.5703125" style="973" customWidth="1"/>
    <col min="12047" max="12288" width="7.85546875" style="973"/>
    <col min="12289" max="12289" width="1.140625" style="973" customWidth="1"/>
    <col min="12290" max="12290" width="9.140625" style="973" customWidth="1"/>
    <col min="12291" max="12291" width="6.42578125" style="973" customWidth="1"/>
    <col min="12292" max="12292" width="2.7109375" style="973" customWidth="1"/>
    <col min="12293" max="12293" width="6.7109375" style="973" customWidth="1"/>
    <col min="12294" max="12294" width="7.28515625" style="973" customWidth="1"/>
    <col min="12295" max="12295" width="3.42578125" style="973" customWidth="1"/>
    <col min="12296" max="12296" width="17.85546875" style="973" customWidth="1"/>
    <col min="12297" max="12297" width="0" style="973" hidden="1" customWidth="1"/>
    <col min="12298" max="12298" width="4.5703125" style="973" customWidth="1"/>
    <col min="12299" max="12299" width="6.28515625" style="973" customWidth="1"/>
    <col min="12300" max="12300" width="6.140625" style="973" customWidth="1"/>
    <col min="12301" max="12301" width="2.140625" style="973" customWidth="1"/>
    <col min="12302" max="12302" width="29.5703125" style="973" customWidth="1"/>
    <col min="12303" max="12544" width="7.85546875" style="973"/>
    <col min="12545" max="12545" width="1.140625" style="973" customWidth="1"/>
    <col min="12546" max="12546" width="9.140625" style="973" customWidth="1"/>
    <col min="12547" max="12547" width="6.42578125" style="973" customWidth="1"/>
    <col min="12548" max="12548" width="2.7109375" style="973" customWidth="1"/>
    <col min="12549" max="12549" width="6.7109375" style="973" customWidth="1"/>
    <col min="12550" max="12550" width="7.28515625" style="973" customWidth="1"/>
    <col min="12551" max="12551" width="3.42578125" style="973" customWidth="1"/>
    <col min="12552" max="12552" width="17.85546875" style="973" customWidth="1"/>
    <col min="12553" max="12553" width="0" style="973" hidden="1" customWidth="1"/>
    <col min="12554" max="12554" width="4.5703125" style="973" customWidth="1"/>
    <col min="12555" max="12555" width="6.28515625" style="973" customWidth="1"/>
    <col min="12556" max="12556" width="6.140625" style="973" customWidth="1"/>
    <col min="12557" max="12557" width="2.140625" style="973" customWidth="1"/>
    <col min="12558" max="12558" width="29.5703125" style="973" customWidth="1"/>
    <col min="12559" max="12800" width="7.85546875" style="973"/>
    <col min="12801" max="12801" width="1.140625" style="973" customWidth="1"/>
    <col min="12802" max="12802" width="9.140625" style="973" customWidth="1"/>
    <col min="12803" max="12803" width="6.42578125" style="973" customWidth="1"/>
    <col min="12804" max="12804" width="2.7109375" style="973" customWidth="1"/>
    <col min="12805" max="12805" width="6.7109375" style="973" customWidth="1"/>
    <col min="12806" max="12806" width="7.28515625" style="973" customWidth="1"/>
    <col min="12807" max="12807" width="3.42578125" style="973" customWidth="1"/>
    <col min="12808" max="12808" width="17.85546875" style="973" customWidth="1"/>
    <col min="12809" max="12809" width="0" style="973" hidden="1" customWidth="1"/>
    <col min="12810" max="12810" width="4.5703125" style="973" customWidth="1"/>
    <col min="12811" max="12811" width="6.28515625" style="973" customWidth="1"/>
    <col min="12812" max="12812" width="6.140625" style="973" customWidth="1"/>
    <col min="12813" max="12813" width="2.140625" style="973" customWidth="1"/>
    <col min="12814" max="12814" width="29.5703125" style="973" customWidth="1"/>
    <col min="12815" max="13056" width="7.85546875" style="973"/>
    <col min="13057" max="13057" width="1.140625" style="973" customWidth="1"/>
    <col min="13058" max="13058" width="9.140625" style="973" customWidth="1"/>
    <col min="13059" max="13059" width="6.42578125" style="973" customWidth="1"/>
    <col min="13060" max="13060" width="2.7109375" style="973" customWidth="1"/>
    <col min="13061" max="13061" width="6.7109375" style="973" customWidth="1"/>
    <col min="13062" max="13062" width="7.28515625" style="973" customWidth="1"/>
    <col min="13063" max="13063" width="3.42578125" style="973" customWidth="1"/>
    <col min="13064" max="13064" width="17.85546875" style="973" customWidth="1"/>
    <col min="13065" max="13065" width="0" style="973" hidden="1" customWidth="1"/>
    <col min="13066" max="13066" width="4.5703125" style="973" customWidth="1"/>
    <col min="13067" max="13067" width="6.28515625" style="973" customWidth="1"/>
    <col min="13068" max="13068" width="6.140625" style="973" customWidth="1"/>
    <col min="13069" max="13069" width="2.140625" style="973" customWidth="1"/>
    <col min="13070" max="13070" width="29.5703125" style="973" customWidth="1"/>
    <col min="13071" max="13312" width="7.85546875" style="973"/>
    <col min="13313" max="13313" width="1.140625" style="973" customWidth="1"/>
    <col min="13314" max="13314" width="9.140625" style="973" customWidth="1"/>
    <col min="13315" max="13315" width="6.42578125" style="973" customWidth="1"/>
    <col min="13316" max="13316" width="2.7109375" style="973" customWidth="1"/>
    <col min="13317" max="13317" width="6.7109375" style="973" customWidth="1"/>
    <col min="13318" max="13318" width="7.28515625" style="973" customWidth="1"/>
    <col min="13319" max="13319" width="3.42578125" style="973" customWidth="1"/>
    <col min="13320" max="13320" width="17.85546875" style="973" customWidth="1"/>
    <col min="13321" max="13321" width="0" style="973" hidden="1" customWidth="1"/>
    <col min="13322" max="13322" width="4.5703125" style="973" customWidth="1"/>
    <col min="13323" max="13323" width="6.28515625" style="973" customWidth="1"/>
    <col min="13324" max="13324" width="6.140625" style="973" customWidth="1"/>
    <col min="13325" max="13325" width="2.140625" style="973" customWidth="1"/>
    <col min="13326" max="13326" width="29.5703125" style="973" customWidth="1"/>
    <col min="13327" max="13568" width="7.85546875" style="973"/>
    <col min="13569" max="13569" width="1.140625" style="973" customWidth="1"/>
    <col min="13570" max="13570" width="9.140625" style="973" customWidth="1"/>
    <col min="13571" max="13571" width="6.42578125" style="973" customWidth="1"/>
    <col min="13572" max="13572" width="2.7109375" style="973" customWidth="1"/>
    <col min="13573" max="13573" width="6.7109375" style="973" customWidth="1"/>
    <col min="13574" max="13574" width="7.28515625" style="973" customWidth="1"/>
    <col min="13575" max="13575" width="3.42578125" style="973" customWidth="1"/>
    <col min="13576" max="13576" width="17.85546875" style="973" customWidth="1"/>
    <col min="13577" max="13577" width="0" style="973" hidden="1" customWidth="1"/>
    <col min="13578" max="13578" width="4.5703125" style="973" customWidth="1"/>
    <col min="13579" max="13579" width="6.28515625" style="973" customWidth="1"/>
    <col min="13580" max="13580" width="6.140625" style="973" customWidth="1"/>
    <col min="13581" max="13581" width="2.140625" style="973" customWidth="1"/>
    <col min="13582" max="13582" width="29.5703125" style="973" customWidth="1"/>
    <col min="13583" max="13824" width="7.85546875" style="973"/>
    <col min="13825" max="13825" width="1.140625" style="973" customWidth="1"/>
    <col min="13826" max="13826" width="9.140625" style="973" customWidth="1"/>
    <col min="13827" max="13827" width="6.42578125" style="973" customWidth="1"/>
    <col min="13828" max="13828" width="2.7109375" style="973" customWidth="1"/>
    <col min="13829" max="13829" width="6.7109375" style="973" customWidth="1"/>
    <col min="13830" max="13830" width="7.28515625" style="973" customWidth="1"/>
    <col min="13831" max="13831" width="3.42578125" style="973" customWidth="1"/>
    <col min="13832" max="13832" width="17.85546875" style="973" customWidth="1"/>
    <col min="13833" max="13833" width="0" style="973" hidden="1" customWidth="1"/>
    <col min="13834" max="13834" width="4.5703125" style="973" customWidth="1"/>
    <col min="13835" max="13835" width="6.28515625" style="973" customWidth="1"/>
    <col min="13836" max="13836" width="6.140625" style="973" customWidth="1"/>
    <col min="13837" max="13837" width="2.140625" style="973" customWidth="1"/>
    <col min="13838" max="13838" width="29.5703125" style="973" customWidth="1"/>
    <col min="13839" max="14080" width="7.85546875" style="973"/>
    <col min="14081" max="14081" width="1.140625" style="973" customWidth="1"/>
    <col min="14082" max="14082" width="9.140625" style="973" customWidth="1"/>
    <col min="14083" max="14083" width="6.42578125" style="973" customWidth="1"/>
    <col min="14084" max="14084" width="2.7109375" style="973" customWidth="1"/>
    <col min="14085" max="14085" width="6.7109375" style="973" customWidth="1"/>
    <col min="14086" max="14086" width="7.28515625" style="973" customWidth="1"/>
    <col min="14087" max="14087" width="3.42578125" style="973" customWidth="1"/>
    <col min="14088" max="14088" width="17.85546875" style="973" customWidth="1"/>
    <col min="14089" max="14089" width="0" style="973" hidden="1" customWidth="1"/>
    <col min="14090" max="14090" width="4.5703125" style="973" customWidth="1"/>
    <col min="14091" max="14091" width="6.28515625" style="973" customWidth="1"/>
    <col min="14092" max="14092" width="6.140625" style="973" customWidth="1"/>
    <col min="14093" max="14093" width="2.140625" style="973" customWidth="1"/>
    <col min="14094" max="14094" width="29.5703125" style="973" customWidth="1"/>
    <col min="14095" max="14336" width="7.85546875" style="973"/>
    <col min="14337" max="14337" width="1.140625" style="973" customWidth="1"/>
    <col min="14338" max="14338" width="9.140625" style="973" customWidth="1"/>
    <col min="14339" max="14339" width="6.42578125" style="973" customWidth="1"/>
    <col min="14340" max="14340" width="2.7109375" style="973" customWidth="1"/>
    <col min="14341" max="14341" width="6.7109375" style="973" customWidth="1"/>
    <col min="14342" max="14342" width="7.28515625" style="973" customWidth="1"/>
    <col min="14343" max="14343" width="3.42578125" style="973" customWidth="1"/>
    <col min="14344" max="14344" width="17.85546875" style="973" customWidth="1"/>
    <col min="14345" max="14345" width="0" style="973" hidden="1" customWidth="1"/>
    <col min="14346" max="14346" width="4.5703125" style="973" customWidth="1"/>
    <col min="14347" max="14347" width="6.28515625" style="973" customWidth="1"/>
    <col min="14348" max="14348" width="6.140625" style="973" customWidth="1"/>
    <col min="14349" max="14349" width="2.140625" style="973" customWidth="1"/>
    <col min="14350" max="14350" width="29.5703125" style="973" customWidth="1"/>
    <col min="14351" max="14592" width="7.85546875" style="973"/>
    <col min="14593" max="14593" width="1.140625" style="973" customWidth="1"/>
    <col min="14594" max="14594" width="9.140625" style="973" customWidth="1"/>
    <col min="14595" max="14595" width="6.42578125" style="973" customWidth="1"/>
    <col min="14596" max="14596" width="2.7109375" style="973" customWidth="1"/>
    <col min="14597" max="14597" width="6.7109375" style="973" customWidth="1"/>
    <col min="14598" max="14598" width="7.28515625" style="973" customWidth="1"/>
    <col min="14599" max="14599" width="3.42578125" style="973" customWidth="1"/>
    <col min="14600" max="14600" width="17.85546875" style="973" customWidth="1"/>
    <col min="14601" max="14601" width="0" style="973" hidden="1" customWidth="1"/>
    <col min="14602" max="14602" width="4.5703125" style="973" customWidth="1"/>
    <col min="14603" max="14603" width="6.28515625" style="973" customWidth="1"/>
    <col min="14604" max="14604" width="6.140625" style="973" customWidth="1"/>
    <col min="14605" max="14605" width="2.140625" style="973" customWidth="1"/>
    <col min="14606" max="14606" width="29.5703125" style="973" customWidth="1"/>
    <col min="14607" max="14848" width="7.85546875" style="973"/>
    <col min="14849" max="14849" width="1.140625" style="973" customWidth="1"/>
    <col min="14850" max="14850" width="9.140625" style="973" customWidth="1"/>
    <col min="14851" max="14851" width="6.42578125" style="973" customWidth="1"/>
    <col min="14852" max="14852" width="2.7109375" style="973" customWidth="1"/>
    <col min="14853" max="14853" width="6.7109375" style="973" customWidth="1"/>
    <col min="14854" max="14854" width="7.28515625" style="973" customWidth="1"/>
    <col min="14855" max="14855" width="3.42578125" style="973" customWidth="1"/>
    <col min="14856" max="14856" width="17.85546875" style="973" customWidth="1"/>
    <col min="14857" max="14857" width="0" style="973" hidden="1" customWidth="1"/>
    <col min="14858" max="14858" width="4.5703125" style="973" customWidth="1"/>
    <col min="14859" max="14859" width="6.28515625" style="973" customWidth="1"/>
    <col min="14860" max="14860" width="6.140625" style="973" customWidth="1"/>
    <col min="14861" max="14861" width="2.140625" style="973" customWidth="1"/>
    <col min="14862" max="14862" width="29.5703125" style="973" customWidth="1"/>
    <col min="14863" max="15104" width="7.85546875" style="973"/>
    <col min="15105" max="15105" width="1.140625" style="973" customWidth="1"/>
    <col min="15106" max="15106" width="9.140625" style="973" customWidth="1"/>
    <col min="15107" max="15107" width="6.42578125" style="973" customWidth="1"/>
    <col min="15108" max="15108" width="2.7109375" style="973" customWidth="1"/>
    <col min="15109" max="15109" width="6.7109375" style="973" customWidth="1"/>
    <col min="15110" max="15110" width="7.28515625" style="973" customWidth="1"/>
    <col min="15111" max="15111" width="3.42578125" style="973" customWidth="1"/>
    <col min="15112" max="15112" width="17.85546875" style="973" customWidth="1"/>
    <col min="15113" max="15113" width="0" style="973" hidden="1" customWidth="1"/>
    <col min="15114" max="15114" width="4.5703125" style="973" customWidth="1"/>
    <col min="15115" max="15115" width="6.28515625" style="973" customWidth="1"/>
    <col min="15116" max="15116" width="6.140625" style="973" customWidth="1"/>
    <col min="15117" max="15117" width="2.140625" style="973" customWidth="1"/>
    <col min="15118" max="15118" width="29.5703125" style="973" customWidth="1"/>
    <col min="15119" max="15360" width="7.85546875" style="973"/>
    <col min="15361" max="15361" width="1.140625" style="973" customWidth="1"/>
    <col min="15362" max="15362" width="9.140625" style="973" customWidth="1"/>
    <col min="15363" max="15363" width="6.42578125" style="973" customWidth="1"/>
    <col min="15364" max="15364" width="2.7109375" style="973" customWidth="1"/>
    <col min="15365" max="15365" width="6.7109375" style="973" customWidth="1"/>
    <col min="15366" max="15366" width="7.28515625" style="973" customWidth="1"/>
    <col min="15367" max="15367" width="3.42578125" style="973" customWidth="1"/>
    <col min="15368" max="15368" width="17.85546875" style="973" customWidth="1"/>
    <col min="15369" max="15369" width="0" style="973" hidden="1" customWidth="1"/>
    <col min="15370" max="15370" width="4.5703125" style="973" customWidth="1"/>
    <col min="15371" max="15371" width="6.28515625" style="973" customWidth="1"/>
    <col min="15372" max="15372" width="6.140625" style="973" customWidth="1"/>
    <col min="15373" max="15373" width="2.140625" style="973" customWidth="1"/>
    <col min="15374" max="15374" width="29.5703125" style="973" customWidth="1"/>
    <col min="15375" max="15616" width="7.85546875" style="973"/>
    <col min="15617" max="15617" width="1.140625" style="973" customWidth="1"/>
    <col min="15618" max="15618" width="9.140625" style="973" customWidth="1"/>
    <col min="15619" max="15619" width="6.42578125" style="973" customWidth="1"/>
    <col min="15620" max="15620" width="2.7109375" style="973" customWidth="1"/>
    <col min="15621" max="15621" width="6.7109375" style="973" customWidth="1"/>
    <col min="15622" max="15622" width="7.28515625" style="973" customWidth="1"/>
    <col min="15623" max="15623" width="3.42578125" style="973" customWidth="1"/>
    <col min="15624" max="15624" width="17.85546875" style="973" customWidth="1"/>
    <col min="15625" max="15625" width="0" style="973" hidden="1" customWidth="1"/>
    <col min="15626" max="15626" width="4.5703125" style="973" customWidth="1"/>
    <col min="15627" max="15627" width="6.28515625" style="973" customWidth="1"/>
    <col min="15628" max="15628" width="6.140625" style="973" customWidth="1"/>
    <col min="15629" max="15629" width="2.140625" style="973" customWidth="1"/>
    <col min="15630" max="15630" width="29.5703125" style="973" customWidth="1"/>
    <col min="15631" max="15872" width="7.85546875" style="973"/>
    <col min="15873" max="15873" width="1.140625" style="973" customWidth="1"/>
    <col min="15874" max="15874" width="9.140625" style="973" customWidth="1"/>
    <col min="15875" max="15875" width="6.42578125" style="973" customWidth="1"/>
    <col min="15876" max="15876" width="2.7109375" style="973" customWidth="1"/>
    <col min="15877" max="15877" width="6.7109375" style="973" customWidth="1"/>
    <col min="15878" max="15878" width="7.28515625" style="973" customWidth="1"/>
    <col min="15879" max="15879" width="3.42578125" style="973" customWidth="1"/>
    <col min="15880" max="15880" width="17.85546875" style="973" customWidth="1"/>
    <col min="15881" max="15881" width="0" style="973" hidden="1" customWidth="1"/>
    <col min="15882" max="15882" width="4.5703125" style="973" customWidth="1"/>
    <col min="15883" max="15883" width="6.28515625" style="973" customWidth="1"/>
    <col min="15884" max="15884" width="6.140625" style="973" customWidth="1"/>
    <col min="15885" max="15885" width="2.140625" style="973" customWidth="1"/>
    <col min="15886" max="15886" width="29.5703125" style="973" customWidth="1"/>
    <col min="15887" max="16128" width="7.85546875" style="973"/>
    <col min="16129" max="16129" width="1.140625" style="973" customWidth="1"/>
    <col min="16130" max="16130" width="9.140625" style="973" customWidth="1"/>
    <col min="16131" max="16131" width="6.42578125" style="973" customWidth="1"/>
    <col min="16132" max="16132" width="2.7109375" style="973" customWidth="1"/>
    <col min="16133" max="16133" width="6.7109375" style="973" customWidth="1"/>
    <col min="16134" max="16134" width="7.28515625" style="973" customWidth="1"/>
    <col min="16135" max="16135" width="3.42578125" style="973" customWidth="1"/>
    <col min="16136" max="16136" width="17.85546875" style="973" customWidth="1"/>
    <col min="16137" max="16137" width="0" style="973" hidden="1" customWidth="1"/>
    <col min="16138" max="16138" width="4.5703125" style="973" customWidth="1"/>
    <col min="16139" max="16139" width="6.28515625" style="973" customWidth="1"/>
    <col min="16140" max="16140" width="6.140625" style="973" customWidth="1"/>
    <col min="16141" max="16141" width="2.140625" style="973" customWidth="1"/>
    <col min="16142" max="16142" width="29.5703125" style="973" customWidth="1"/>
    <col min="16143" max="16384" width="7.85546875" style="973"/>
  </cols>
  <sheetData>
    <row r="1" spans="1:12" s="8" customFormat="1" ht="15.75">
      <c r="A1" s="5669" t="s">
        <v>710</v>
      </c>
      <c r="B1" s="5669"/>
      <c r="C1" s="5669"/>
      <c r="D1" s="5669"/>
      <c r="E1" s="5669"/>
      <c r="F1" s="5669"/>
      <c r="G1" s="5669"/>
      <c r="H1" s="5669"/>
      <c r="I1" s="5669"/>
      <c r="J1" s="5669"/>
      <c r="K1" s="5669"/>
      <c r="L1" s="5669"/>
    </row>
    <row r="2" spans="1:12" ht="16.5">
      <c r="A2" s="1981" t="s">
        <v>1458</v>
      </c>
    </row>
    <row r="3" spans="1:12" ht="17.25" thickBot="1">
      <c r="A3" s="1982"/>
    </row>
    <row r="4" spans="1:12" ht="16.5" thickBot="1">
      <c r="A4" s="5951" t="s">
        <v>1459</v>
      </c>
      <c r="B4" s="5952"/>
      <c r="C4" s="5953"/>
      <c r="D4" s="5954" t="s">
        <v>1460</v>
      </c>
      <c r="E4" s="5952"/>
      <c r="F4" s="5955"/>
      <c r="G4" s="5952" t="s">
        <v>3</v>
      </c>
      <c r="H4" s="5952"/>
      <c r="I4" s="5953"/>
      <c r="J4" s="1983"/>
      <c r="K4" s="1984" t="s">
        <v>1460</v>
      </c>
      <c r="L4" s="1985"/>
    </row>
    <row r="5" spans="1:12" ht="29.45" customHeight="1">
      <c r="A5" s="981"/>
      <c r="B5" s="1986">
        <v>1975</v>
      </c>
      <c r="C5" s="1987"/>
      <c r="D5" s="1988"/>
      <c r="E5" s="1989">
        <v>14.7</v>
      </c>
      <c r="F5" s="1990"/>
      <c r="G5" s="1041"/>
      <c r="H5" s="1991" t="s">
        <v>1461</v>
      </c>
      <c r="I5" s="1987"/>
      <c r="J5" s="1988"/>
      <c r="K5" s="1989">
        <v>20.6</v>
      </c>
      <c r="L5" s="1042"/>
    </row>
    <row r="6" spans="1:12" ht="13.5" customHeight="1">
      <c r="A6" s="981"/>
      <c r="B6" s="1986">
        <v>1976</v>
      </c>
      <c r="C6" s="1987"/>
      <c r="D6" s="1988"/>
      <c r="E6" s="1989">
        <v>13.4</v>
      </c>
      <c r="F6" s="1990"/>
      <c r="G6" s="1041"/>
      <c r="H6" s="1992" t="s">
        <v>1462</v>
      </c>
      <c r="I6" s="1987"/>
      <c r="J6" s="1988"/>
      <c r="K6" s="1989">
        <v>14.7</v>
      </c>
      <c r="L6" s="1042"/>
    </row>
    <row r="7" spans="1:12" ht="15.95" customHeight="1">
      <c r="A7" s="981"/>
      <c r="B7" s="1986">
        <v>1977</v>
      </c>
      <c r="C7" s="1987"/>
      <c r="D7" s="1988"/>
      <c r="E7" s="1989">
        <v>9.1999999999999993</v>
      </c>
      <c r="F7" s="1990"/>
      <c r="G7" s="1041"/>
      <c r="H7" s="1992" t="s">
        <v>1463</v>
      </c>
      <c r="I7" s="1987"/>
      <c r="J7" s="1988"/>
      <c r="K7" s="1989">
        <v>9.6</v>
      </c>
      <c r="L7" s="1042"/>
    </row>
    <row r="8" spans="1:12" ht="15.95" customHeight="1">
      <c r="A8" s="981"/>
      <c r="B8" s="1986">
        <v>1978</v>
      </c>
      <c r="C8" s="1987"/>
      <c r="D8" s="1988"/>
      <c r="E8" s="1989">
        <v>8.5</v>
      </c>
      <c r="F8" s="1990"/>
      <c r="G8" s="1041"/>
      <c r="H8" s="1992" t="s">
        <v>1464</v>
      </c>
      <c r="I8" s="1987"/>
      <c r="J8" s="1988"/>
      <c r="K8" s="1989">
        <v>10.1</v>
      </c>
      <c r="L8" s="1042"/>
    </row>
    <row r="9" spans="1:12" ht="15.95" customHeight="1">
      <c r="A9" s="981"/>
      <c r="B9" s="1986">
        <v>1979</v>
      </c>
      <c r="C9" s="1987"/>
      <c r="D9" s="1988"/>
      <c r="E9" s="1989">
        <v>14.5</v>
      </c>
      <c r="F9" s="1990"/>
      <c r="G9" s="1041"/>
      <c r="H9" s="1992" t="s">
        <v>1465</v>
      </c>
      <c r="I9" s="1987"/>
      <c r="J9" s="1988"/>
      <c r="K9" s="1989">
        <v>8</v>
      </c>
      <c r="L9" s="1042"/>
    </row>
    <row r="10" spans="1:12" ht="15.95" customHeight="1">
      <c r="A10" s="981"/>
      <c r="B10" s="1986">
        <v>1980</v>
      </c>
      <c r="C10" s="1987"/>
      <c r="D10" s="1988"/>
      <c r="E10" s="1989">
        <v>42</v>
      </c>
      <c r="F10" s="1990"/>
      <c r="G10" s="1041"/>
      <c r="H10" s="1992" t="s">
        <v>1466</v>
      </c>
      <c r="I10" s="1987"/>
      <c r="J10" s="1988"/>
      <c r="K10" s="1989">
        <v>33</v>
      </c>
      <c r="L10" s="1042"/>
    </row>
    <row r="11" spans="1:12" ht="15.95" customHeight="1">
      <c r="A11" s="981"/>
      <c r="B11" s="1986">
        <v>1981</v>
      </c>
      <c r="C11" s="1987"/>
      <c r="D11" s="1988"/>
      <c r="E11" s="1989">
        <v>14.5</v>
      </c>
      <c r="F11" s="1990"/>
      <c r="G11" s="1041"/>
      <c r="H11" s="1992" t="s">
        <v>1467</v>
      </c>
      <c r="I11" s="1987"/>
      <c r="J11" s="1988"/>
      <c r="K11" s="1989">
        <v>26.5</v>
      </c>
      <c r="L11" s="1042"/>
    </row>
    <row r="12" spans="1:12" ht="15.95" customHeight="1">
      <c r="A12" s="981"/>
      <c r="B12" s="1986">
        <v>1982</v>
      </c>
      <c r="C12" s="1987"/>
      <c r="D12" s="1988"/>
      <c r="E12" s="1989">
        <v>11.4</v>
      </c>
      <c r="F12" s="1990"/>
      <c r="G12" s="1041"/>
      <c r="H12" s="1992" t="s">
        <v>1468</v>
      </c>
      <c r="I12" s="1987"/>
      <c r="J12" s="1988"/>
      <c r="K12" s="1989">
        <v>13.4</v>
      </c>
      <c r="L12" s="1042"/>
    </row>
    <row r="13" spans="1:12" ht="15.95" customHeight="1">
      <c r="A13" s="981"/>
      <c r="B13" s="1986">
        <v>1983</v>
      </c>
      <c r="C13" s="1987"/>
      <c r="D13" s="1988"/>
      <c r="E13" s="1989">
        <v>5.6</v>
      </c>
      <c r="F13" s="1990"/>
      <c r="G13" s="1041"/>
      <c r="H13" s="1992" t="s">
        <v>1469</v>
      </c>
      <c r="I13" s="1987"/>
      <c r="J13" s="1988"/>
      <c r="K13" s="1989">
        <v>7.5</v>
      </c>
      <c r="L13" s="1042"/>
    </row>
    <row r="14" spans="1:12" ht="15.95" customHeight="1">
      <c r="A14" s="981"/>
      <c r="B14" s="1986">
        <v>1984</v>
      </c>
      <c r="C14" s="1987"/>
      <c r="D14" s="1988"/>
      <c r="E14" s="1989">
        <v>7.3</v>
      </c>
      <c r="F14" s="1990"/>
      <c r="G14" s="1041"/>
      <c r="H14" s="1992" t="s">
        <v>1470</v>
      </c>
      <c r="I14" s="1987"/>
      <c r="J14" s="1988"/>
      <c r="K14" s="1989">
        <v>5.6</v>
      </c>
      <c r="L14" s="1042"/>
    </row>
    <row r="15" spans="1:12" ht="15.95" customHeight="1">
      <c r="A15" s="981"/>
      <c r="B15" s="1986">
        <v>1985</v>
      </c>
      <c r="C15" s="1987"/>
      <c r="D15" s="1988"/>
      <c r="E15" s="1989">
        <v>6.7</v>
      </c>
      <c r="F15" s="1990"/>
      <c r="G15" s="1041"/>
      <c r="H15" s="1992" t="s">
        <v>1471</v>
      </c>
      <c r="I15" s="1987"/>
      <c r="J15" s="1988"/>
      <c r="K15" s="1989">
        <v>8.3000000000000007</v>
      </c>
      <c r="L15" s="1042"/>
    </row>
    <row r="16" spans="1:12" ht="15.95" customHeight="1">
      <c r="A16" s="981"/>
      <c r="B16" s="1986">
        <v>1986</v>
      </c>
      <c r="C16" s="1987"/>
      <c r="D16" s="1988"/>
      <c r="E16" s="1989">
        <v>1.8</v>
      </c>
      <c r="F16" s="1990"/>
      <c r="G16" s="1041"/>
      <c r="H16" s="1992" t="s">
        <v>1472</v>
      </c>
      <c r="I16" s="1987"/>
      <c r="J16" s="1988"/>
      <c r="K16" s="1989">
        <v>4.3</v>
      </c>
      <c r="L16" s="1042"/>
    </row>
    <row r="17" spans="1:12" ht="15.95" customHeight="1">
      <c r="A17" s="981"/>
      <c r="B17" s="1986">
        <v>1987</v>
      </c>
      <c r="C17" s="1987"/>
      <c r="D17" s="1988"/>
      <c r="E17" s="1989">
        <v>0.6</v>
      </c>
      <c r="F17" s="1990"/>
      <c r="G17" s="1041"/>
      <c r="H17" s="1992" t="s">
        <v>1473</v>
      </c>
      <c r="I17" s="1987"/>
      <c r="J17" s="1988"/>
      <c r="K17" s="1989">
        <v>0.7</v>
      </c>
      <c r="L17" s="1042"/>
    </row>
    <row r="18" spans="1:12" ht="15.95" customHeight="1">
      <c r="A18" s="981"/>
      <c r="B18" s="1986">
        <v>1988</v>
      </c>
      <c r="C18" s="1987"/>
      <c r="D18" s="1988"/>
      <c r="E18" s="1989">
        <v>9.1999999999999993</v>
      </c>
      <c r="F18" s="1990"/>
      <c r="G18" s="1041"/>
      <c r="H18" s="1992" t="s">
        <v>1474</v>
      </c>
      <c r="I18" s="1987"/>
      <c r="J18" s="1988"/>
      <c r="K18" s="1989">
        <v>1.5</v>
      </c>
      <c r="L18" s="1042"/>
    </row>
    <row r="19" spans="1:12" ht="15.95" customHeight="1">
      <c r="A19" s="981"/>
      <c r="B19" s="1986">
        <v>1989</v>
      </c>
      <c r="C19" s="1987"/>
      <c r="D19" s="1988"/>
      <c r="E19" s="1989">
        <v>12.6</v>
      </c>
      <c r="F19" s="1990"/>
      <c r="G19" s="1041"/>
      <c r="H19" s="1992" t="s">
        <v>1475</v>
      </c>
      <c r="I19" s="1987"/>
      <c r="J19" s="1988"/>
      <c r="K19" s="1989">
        <v>16</v>
      </c>
      <c r="L19" s="1042"/>
    </row>
    <row r="20" spans="1:12" ht="15.95" customHeight="1">
      <c r="A20" s="981"/>
      <c r="B20" s="1986">
        <v>1990</v>
      </c>
      <c r="C20" s="1987"/>
      <c r="D20" s="1988"/>
      <c r="E20" s="1989">
        <v>13.5</v>
      </c>
      <c r="F20" s="1990"/>
      <c r="G20" s="1041"/>
      <c r="H20" s="1992" t="s">
        <v>1476</v>
      </c>
      <c r="I20" s="1987"/>
      <c r="J20" s="1988"/>
      <c r="K20" s="1989">
        <v>10.7</v>
      </c>
      <c r="L20" s="1042"/>
    </row>
    <row r="21" spans="1:12" ht="15.95" customHeight="1">
      <c r="A21" s="981"/>
      <c r="B21" s="1986">
        <v>1991</v>
      </c>
      <c r="C21" s="1987"/>
      <c r="D21" s="1988"/>
      <c r="E21" s="1989">
        <v>7</v>
      </c>
      <c r="F21" s="1990"/>
      <c r="G21" s="1041"/>
      <c r="H21" s="1992" t="s">
        <v>1477</v>
      </c>
      <c r="I21" s="1987"/>
      <c r="J21" s="1988"/>
      <c r="K21" s="1989">
        <v>12.8</v>
      </c>
      <c r="L21" s="1042"/>
    </row>
    <row r="22" spans="1:12" ht="15.95" customHeight="1">
      <c r="A22" s="981"/>
      <c r="B22" s="1986">
        <v>1992</v>
      </c>
      <c r="C22" s="1987"/>
      <c r="D22" s="1988"/>
      <c r="E22" s="1989">
        <v>4.5999999999999996</v>
      </c>
      <c r="F22" s="1990"/>
      <c r="G22" s="1041"/>
      <c r="H22" s="1992" t="s">
        <v>1478</v>
      </c>
      <c r="I22" s="1987"/>
      <c r="J22" s="1988"/>
      <c r="K22" s="1989">
        <v>2.9</v>
      </c>
      <c r="L22" s="1042"/>
    </row>
    <row r="23" spans="1:12" ht="15.95" customHeight="1">
      <c r="A23" s="981"/>
      <c r="B23" s="1986">
        <v>1993</v>
      </c>
      <c r="C23" s="1987"/>
      <c r="D23" s="1988"/>
      <c r="E23" s="1989">
        <v>10.5</v>
      </c>
      <c r="F23" s="1990"/>
      <c r="G23" s="1041"/>
      <c r="H23" s="1992" t="s">
        <v>1479</v>
      </c>
      <c r="I23" s="1987"/>
      <c r="J23" s="1988"/>
      <c r="K23" s="1989">
        <v>8.9</v>
      </c>
      <c r="L23" s="1042"/>
    </row>
    <row r="24" spans="1:12" ht="15.95" customHeight="1">
      <c r="A24" s="981"/>
      <c r="B24" s="1986">
        <v>1994</v>
      </c>
      <c r="C24" s="1987"/>
      <c r="D24" s="1988"/>
      <c r="E24" s="1989">
        <v>7.3</v>
      </c>
      <c r="F24" s="1990"/>
      <c r="G24" s="1041"/>
      <c r="H24" s="1992" t="s">
        <v>1480</v>
      </c>
      <c r="I24" s="1987"/>
      <c r="J24" s="1988"/>
      <c r="K24" s="1989">
        <v>9.4</v>
      </c>
      <c r="L24" s="1042"/>
    </row>
    <row r="25" spans="1:12" ht="15.95" customHeight="1">
      <c r="A25" s="981"/>
      <c r="B25" s="1986">
        <v>1995</v>
      </c>
      <c r="C25" s="1987"/>
      <c r="D25" s="1988"/>
      <c r="E25" s="1989">
        <v>6</v>
      </c>
      <c r="F25" s="1990"/>
      <c r="G25" s="1041"/>
      <c r="H25" s="1992" t="s">
        <v>1481</v>
      </c>
      <c r="I25" s="1987"/>
      <c r="J25" s="1988"/>
      <c r="K25" s="1989">
        <v>6.1</v>
      </c>
      <c r="L25" s="1042"/>
    </row>
    <row r="26" spans="1:12" ht="15.95" customHeight="1">
      <c r="A26" s="981"/>
      <c r="B26" s="1986">
        <v>1996</v>
      </c>
      <c r="C26" s="1987"/>
      <c r="D26" s="1988"/>
      <c r="E26" s="1989">
        <v>6.6</v>
      </c>
      <c r="F26" s="1990"/>
      <c r="G26" s="1041"/>
      <c r="H26" s="1992" t="s">
        <v>1482</v>
      </c>
      <c r="I26" s="1987"/>
      <c r="J26" s="1988"/>
      <c r="K26" s="1989">
        <v>5.8</v>
      </c>
      <c r="L26" s="1042"/>
    </row>
    <row r="27" spans="1:12" ht="15.95" customHeight="1">
      <c r="A27" s="981"/>
      <c r="B27" s="1986">
        <v>1997</v>
      </c>
      <c r="C27" s="1987"/>
      <c r="D27" s="1988"/>
      <c r="E27" s="1989">
        <v>6.6</v>
      </c>
      <c r="F27" s="1990"/>
      <c r="G27" s="1041"/>
      <c r="H27" s="1992" t="s">
        <v>1483</v>
      </c>
      <c r="I27" s="1987"/>
      <c r="J27" s="1988"/>
      <c r="K27" s="1989">
        <v>7.9</v>
      </c>
      <c r="L27" s="1042"/>
    </row>
    <row r="28" spans="1:12" ht="15.95" customHeight="1">
      <c r="A28" s="981"/>
      <c r="B28" s="1986">
        <v>1998</v>
      </c>
      <c r="C28" s="1987"/>
      <c r="D28" s="1988"/>
      <c r="E28" s="1989">
        <v>6.8</v>
      </c>
      <c r="F28" s="1990"/>
      <c r="G28" s="1041"/>
      <c r="H28" s="1992" t="s">
        <v>1484</v>
      </c>
      <c r="I28" s="1987"/>
      <c r="J28" s="1988"/>
      <c r="K28" s="1989">
        <v>5.4</v>
      </c>
      <c r="L28" s="1042"/>
    </row>
    <row r="29" spans="1:12" ht="15.95" customHeight="1">
      <c r="A29" s="981"/>
      <c r="B29" s="1986">
        <v>1999</v>
      </c>
      <c r="C29" s="1987"/>
      <c r="D29" s="1988"/>
      <c r="E29" s="1989">
        <v>6.9</v>
      </c>
      <c r="F29" s="1990"/>
      <c r="G29" s="1041"/>
      <c r="H29" s="1992" t="s">
        <v>1485</v>
      </c>
      <c r="I29" s="1987"/>
      <c r="J29" s="1988"/>
      <c r="K29" s="1989">
        <v>7.9</v>
      </c>
      <c r="L29" s="1042"/>
    </row>
    <row r="30" spans="1:12" ht="15.95" customHeight="1">
      <c r="A30" s="981"/>
      <c r="B30" s="1986">
        <v>2000</v>
      </c>
      <c r="C30" s="1987"/>
      <c r="D30" s="1988"/>
      <c r="E30" s="1989">
        <v>4.2</v>
      </c>
      <c r="F30" s="1990"/>
      <c r="G30" s="1041"/>
      <c r="H30" s="1992" t="s">
        <v>1486</v>
      </c>
      <c r="I30" s="1987"/>
      <c r="J30" s="1988"/>
      <c r="K30" s="1989">
        <v>5.3</v>
      </c>
      <c r="L30" s="1042"/>
    </row>
    <row r="31" spans="1:12" ht="15.95" customHeight="1">
      <c r="A31" s="981"/>
      <c r="B31" s="1986">
        <v>2001</v>
      </c>
      <c r="C31" s="1987"/>
      <c r="D31" s="1988"/>
      <c r="E31" s="1989">
        <v>5.4</v>
      </c>
      <c r="F31" s="1990"/>
      <c r="G31" s="1041"/>
      <c r="H31" s="1992" t="s">
        <v>1487</v>
      </c>
      <c r="I31" s="1987"/>
      <c r="J31" s="1988"/>
      <c r="K31" s="1989">
        <v>4.4000000000000004</v>
      </c>
      <c r="L31" s="1042"/>
    </row>
    <row r="32" spans="1:12" ht="15.95" customHeight="1">
      <c r="A32" s="981"/>
      <c r="B32" s="1986">
        <v>2002</v>
      </c>
      <c r="C32" s="1987"/>
      <c r="D32" s="1988"/>
      <c r="E32" s="1989">
        <v>6.4</v>
      </c>
      <c r="F32" s="1990"/>
      <c r="G32" s="1041"/>
      <c r="H32" s="1992" t="s">
        <v>1488</v>
      </c>
      <c r="I32" s="1987"/>
      <c r="J32" s="1988"/>
      <c r="K32" s="1989">
        <v>6.3</v>
      </c>
      <c r="L32" s="1042"/>
    </row>
    <row r="33" spans="1:12" ht="15.95" customHeight="1">
      <c r="A33" s="981"/>
      <c r="B33" s="1986">
        <v>2003</v>
      </c>
      <c r="C33" s="1987"/>
      <c r="D33" s="1988"/>
      <c r="E33" s="1989">
        <v>3.9</v>
      </c>
      <c r="F33" s="1990"/>
      <c r="G33" s="1041"/>
      <c r="H33" s="1992" t="s">
        <v>1489</v>
      </c>
      <c r="I33" s="1987"/>
      <c r="J33" s="1988"/>
      <c r="K33" s="1989">
        <v>5.0999999999999996</v>
      </c>
      <c r="L33" s="1042"/>
    </row>
    <row r="34" spans="1:12" ht="15.95" customHeight="1">
      <c r="A34" s="981"/>
      <c r="B34" s="1986">
        <v>2004</v>
      </c>
      <c r="C34" s="1987"/>
      <c r="D34" s="1988"/>
      <c r="E34" s="1989">
        <v>4.7</v>
      </c>
      <c r="F34" s="1990"/>
      <c r="G34" s="1041"/>
      <c r="H34" s="1992" t="s">
        <v>1490</v>
      </c>
      <c r="I34" s="1987"/>
      <c r="J34" s="1988"/>
      <c r="K34" s="1989">
        <v>3.9</v>
      </c>
      <c r="L34" s="1042"/>
    </row>
    <row r="35" spans="1:12" ht="15.95" customHeight="1">
      <c r="A35" s="981"/>
      <c r="B35" s="1986">
        <v>2005</v>
      </c>
      <c r="C35" s="1987"/>
      <c r="D35" s="1988"/>
      <c r="E35" s="1989">
        <v>4.9000000000000004</v>
      </c>
      <c r="F35" s="1990"/>
      <c r="G35" s="1041"/>
      <c r="H35" s="1992" t="s">
        <v>1491</v>
      </c>
      <c r="I35" s="1987"/>
      <c r="J35" s="1988"/>
      <c r="K35" s="1989">
        <v>5.6</v>
      </c>
      <c r="L35" s="1042"/>
    </row>
    <row r="36" spans="1:12" ht="15.95" customHeight="1">
      <c r="A36" s="981"/>
      <c r="B36" s="1986">
        <v>2006</v>
      </c>
      <c r="C36" s="1987"/>
      <c r="D36" s="1041"/>
      <c r="E36" s="1989">
        <v>8.9</v>
      </c>
      <c r="F36" s="1990"/>
      <c r="G36" s="1041"/>
      <c r="H36" s="1992" t="s">
        <v>1492</v>
      </c>
      <c r="I36" s="1987"/>
      <c r="J36" s="1988"/>
      <c r="K36" s="1989">
        <v>5.0999999999999996</v>
      </c>
      <c r="L36" s="1042"/>
    </row>
    <row r="37" spans="1:12" ht="15.95" customHeight="1">
      <c r="A37" s="981"/>
      <c r="B37" s="1986">
        <v>2007</v>
      </c>
      <c r="C37" s="1987"/>
      <c r="D37" s="1041"/>
      <c r="E37" s="1989">
        <v>8.8000000000000007</v>
      </c>
      <c r="F37" s="1990"/>
      <c r="G37" s="1041"/>
      <c r="H37" s="1992" t="s">
        <v>1493</v>
      </c>
      <c r="I37" s="1993"/>
      <c r="J37" s="1988"/>
      <c r="K37" s="1989">
        <v>10.7</v>
      </c>
      <c r="L37" s="1042"/>
    </row>
    <row r="38" spans="1:12" ht="15.95" customHeight="1">
      <c r="A38" s="981"/>
      <c r="B38" s="1986">
        <v>2008</v>
      </c>
      <c r="C38" s="1987"/>
      <c r="D38" s="1041"/>
      <c r="E38" s="1989">
        <v>9.6999999999999993</v>
      </c>
      <c r="F38" s="1990"/>
      <c r="G38" s="1041"/>
      <c r="H38" s="1992" t="s">
        <v>1494</v>
      </c>
      <c r="I38" s="1993"/>
      <c r="J38" s="1988"/>
      <c r="K38" s="1989">
        <v>8.8000000000000007</v>
      </c>
      <c r="L38" s="1042"/>
    </row>
    <row r="39" spans="1:12" ht="15.95" customHeight="1">
      <c r="A39" s="981"/>
      <c r="B39" s="1986">
        <v>2009</v>
      </c>
      <c r="C39" s="1987"/>
      <c r="D39" s="1041"/>
      <c r="E39" s="1989">
        <v>2.5</v>
      </c>
      <c r="F39" s="1990"/>
      <c r="G39" s="1041"/>
      <c r="H39" s="1992" t="s">
        <v>1495</v>
      </c>
      <c r="I39" s="1993"/>
      <c r="J39" s="1988"/>
      <c r="K39" s="1989">
        <v>6.9</v>
      </c>
      <c r="L39" s="1042"/>
    </row>
    <row r="40" spans="1:12" ht="15.95" customHeight="1">
      <c r="A40" s="981"/>
      <c r="B40" s="1986">
        <v>2010</v>
      </c>
      <c r="C40" s="1987"/>
      <c r="D40" s="1041"/>
      <c r="E40" s="1989">
        <v>2.9</v>
      </c>
      <c r="F40" s="1990"/>
      <c r="G40" s="1041"/>
      <c r="H40" s="1992" t="s">
        <v>1496</v>
      </c>
      <c r="I40" s="1993"/>
      <c r="J40" s="1988"/>
      <c r="K40" s="1989">
        <v>1.7</v>
      </c>
      <c r="L40" s="1042"/>
    </row>
    <row r="41" spans="1:12" ht="15.95" customHeight="1">
      <c r="A41" s="981"/>
      <c r="B41" s="1986">
        <v>2011</v>
      </c>
      <c r="C41" s="1987"/>
      <c r="D41" s="1041"/>
      <c r="E41" s="1989">
        <v>6.5</v>
      </c>
      <c r="F41" s="1990"/>
      <c r="G41" s="1041"/>
      <c r="H41" s="1992" t="s">
        <v>1497</v>
      </c>
      <c r="I41" s="1993"/>
      <c r="J41" s="1988"/>
      <c r="K41" s="1989">
        <v>5.0999999999999996</v>
      </c>
      <c r="L41" s="1042"/>
    </row>
    <row r="42" spans="1:12" ht="15.95" customHeight="1">
      <c r="A42" s="981"/>
      <c r="B42" s="1986">
        <v>2012</v>
      </c>
      <c r="C42" s="1987"/>
      <c r="D42" s="1041"/>
      <c r="E42" s="1989">
        <v>3.9</v>
      </c>
      <c r="F42" s="1990"/>
      <c r="G42" s="1041"/>
      <c r="H42" s="1992" t="s">
        <v>1498</v>
      </c>
      <c r="I42" s="1993"/>
      <c r="J42" s="1988"/>
      <c r="K42" s="1989">
        <v>5.0999999999999996</v>
      </c>
      <c r="L42" s="1042"/>
    </row>
    <row r="43" spans="1:12" ht="15.95" customHeight="1">
      <c r="A43" s="981"/>
      <c r="B43" s="1986">
        <v>2013</v>
      </c>
      <c r="C43" s="1987"/>
      <c r="D43" s="1041"/>
      <c r="E43" s="1989">
        <v>3.5</v>
      </c>
      <c r="F43" s="1990"/>
      <c r="G43" s="1041"/>
      <c r="H43" s="1992" t="s">
        <v>1499</v>
      </c>
      <c r="I43" s="1993"/>
      <c r="J43" s="1988"/>
      <c r="K43" s="1989">
        <v>3.6</v>
      </c>
      <c r="L43" s="1042"/>
    </row>
    <row r="44" spans="1:12" ht="15.95" customHeight="1">
      <c r="A44" s="981"/>
      <c r="B44" s="1986">
        <v>2014</v>
      </c>
      <c r="C44" s="1987"/>
      <c r="D44" s="1041"/>
      <c r="E44" s="1989">
        <v>3.2</v>
      </c>
      <c r="F44" s="1990"/>
      <c r="G44" s="1041"/>
      <c r="H44" s="1992" t="s">
        <v>1500</v>
      </c>
      <c r="I44" s="1993"/>
      <c r="J44" s="1988"/>
      <c r="K44" s="1989">
        <v>4</v>
      </c>
      <c r="L44" s="1042"/>
    </row>
    <row r="45" spans="1:12" ht="15.95" customHeight="1">
      <c r="A45" s="981"/>
      <c r="B45" s="1986">
        <v>2015</v>
      </c>
      <c r="C45" s="1987"/>
      <c r="D45" s="1041"/>
      <c r="E45" s="1989">
        <v>1.3</v>
      </c>
      <c r="F45" s="1990"/>
      <c r="G45" s="1041"/>
      <c r="H45" s="1992" t="s">
        <v>1501</v>
      </c>
      <c r="I45" s="1993"/>
      <c r="J45" s="1988"/>
      <c r="K45" s="1989">
        <v>1.7</v>
      </c>
      <c r="L45" s="1042"/>
    </row>
    <row r="46" spans="1:12" ht="15.95" customHeight="1">
      <c r="A46" s="981"/>
      <c r="B46" s="1986">
        <v>2016</v>
      </c>
      <c r="C46" s="1987"/>
      <c r="D46" s="1041"/>
      <c r="E46" s="1989">
        <v>1</v>
      </c>
      <c r="F46" s="1990"/>
      <c r="G46" s="1041"/>
      <c r="H46" s="1992" t="s">
        <v>1502</v>
      </c>
      <c r="I46" s="1993"/>
      <c r="J46" s="1988"/>
      <c r="K46" s="1989">
        <v>0.9</v>
      </c>
      <c r="L46" s="1042"/>
    </row>
    <row r="47" spans="1:12" ht="15.95" customHeight="1">
      <c r="A47" s="981"/>
      <c r="B47" s="1986">
        <v>2017</v>
      </c>
      <c r="C47" s="1987"/>
      <c r="D47" s="1041"/>
      <c r="E47" s="1989">
        <v>3.7</v>
      </c>
      <c r="F47" s="1990"/>
      <c r="G47" s="1041"/>
      <c r="H47" s="1992" t="s">
        <v>1503</v>
      </c>
      <c r="I47" s="1993"/>
      <c r="J47" s="1988"/>
      <c r="K47" s="1989">
        <v>2.4</v>
      </c>
      <c r="L47" s="1042"/>
    </row>
    <row r="48" spans="1:12" ht="15.95" customHeight="1">
      <c r="A48" s="981"/>
      <c r="B48" s="1986">
        <v>2018</v>
      </c>
      <c r="C48" s="1987"/>
      <c r="D48" s="1041"/>
      <c r="E48" s="1989">
        <v>3.2</v>
      </c>
      <c r="F48" s="1990"/>
      <c r="G48" s="1041"/>
      <c r="H48" s="1992" t="s">
        <v>1504</v>
      </c>
      <c r="I48" s="1993"/>
      <c r="J48" s="1988"/>
      <c r="K48" s="1989">
        <v>4.3</v>
      </c>
      <c r="L48" s="1042"/>
    </row>
    <row r="49" spans="1:12" ht="15.95" customHeight="1">
      <c r="A49" s="981"/>
      <c r="B49" s="1986">
        <v>2019</v>
      </c>
      <c r="C49" s="1987"/>
      <c r="D49" s="1041"/>
      <c r="E49" s="1989">
        <v>0.5</v>
      </c>
      <c r="F49" s="1990"/>
      <c r="G49" s="1041"/>
      <c r="H49" s="1992" t="s">
        <v>1505</v>
      </c>
      <c r="I49" s="1993"/>
      <c r="J49" s="1988"/>
      <c r="K49" s="1989">
        <v>1</v>
      </c>
      <c r="L49" s="1042"/>
    </row>
    <row r="50" spans="1:12" ht="15.95" customHeight="1">
      <c r="A50" s="981"/>
      <c r="B50" s="1986">
        <v>2020</v>
      </c>
      <c r="C50" s="1987"/>
      <c r="D50" s="1041"/>
      <c r="E50" s="1989">
        <v>2.5</v>
      </c>
      <c r="F50" s="1990"/>
      <c r="G50" s="1041"/>
      <c r="H50" s="1992" t="s">
        <v>1506</v>
      </c>
      <c r="I50" s="1993"/>
      <c r="J50" s="1988"/>
      <c r="K50" s="1989">
        <v>1.8</v>
      </c>
      <c r="L50" s="1042"/>
    </row>
    <row r="51" spans="1:12" ht="13.5" thickBot="1">
      <c r="A51" s="1994"/>
      <c r="B51" s="1995">
        <v>2021</v>
      </c>
      <c r="C51" s="1052"/>
      <c r="D51" s="1996"/>
      <c r="E51" s="1997">
        <v>4</v>
      </c>
      <c r="F51" s="1998"/>
      <c r="G51" s="1996"/>
      <c r="H51" s="1999" t="s">
        <v>1507</v>
      </c>
      <c r="I51" s="2000"/>
      <c r="J51" s="2001"/>
      <c r="K51" s="1997">
        <v>2.2000000000000002</v>
      </c>
      <c r="L51" s="1054"/>
    </row>
    <row r="52" spans="1:12" ht="15.95" customHeight="1">
      <c r="A52" s="1001"/>
      <c r="B52" s="1986"/>
      <c r="C52" s="1041"/>
      <c r="D52" s="1041"/>
      <c r="E52" s="1989"/>
      <c r="F52" s="1041"/>
      <c r="G52" s="1041"/>
      <c r="H52" s="1992"/>
      <c r="I52" s="1992"/>
      <c r="J52" s="1041"/>
      <c r="K52" s="1989"/>
      <c r="L52" s="1041"/>
    </row>
  </sheetData>
  <mergeCells count="4">
    <mergeCell ref="A4:C4"/>
    <mergeCell ref="D4:F4"/>
    <mergeCell ref="G4:I4"/>
    <mergeCell ref="A1:L1"/>
  </mergeCells>
  <hyperlinks>
    <hyperlink ref="A1" location="CONTENT!A1" display="Back to table of contents" xr:uid="{00000000-0004-0000-5700-000000000000}"/>
  </hyperlinks>
  <pageMargins left="0.7" right="0.7" top="0.75" bottom="0.75" header="0.3" footer="0.3"/>
  <pageSetup paperSize="9" scale="92"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pageSetUpPr fitToPage="1"/>
  </sheetPr>
  <dimension ref="A1:O17"/>
  <sheetViews>
    <sheetView showGridLines="0" workbookViewId="0">
      <selection sqref="A1:O1"/>
    </sheetView>
  </sheetViews>
  <sheetFormatPr defaultColWidth="7.85546875" defaultRowHeight="12.75"/>
  <cols>
    <col min="1" max="1" width="6.7109375" style="289" customWidth="1"/>
    <col min="2" max="2" width="29.140625" style="289" customWidth="1"/>
    <col min="3" max="15" width="10.140625" style="289" customWidth="1"/>
    <col min="16" max="16384" width="7.85546875" style="289"/>
  </cols>
  <sheetData>
    <row r="1" spans="1:15" ht="15.75" customHeight="1">
      <c r="A1" s="5669" t="s">
        <v>710</v>
      </c>
      <c r="B1" s="5669"/>
      <c r="C1" s="5669"/>
      <c r="D1" s="5669"/>
      <c r="E1" s="5669"/>
      <c r="F1" s="5669"/>
      <c r="G1" s="5669"/>
      <c r="H1" s="5669"/>
      <c r="I1" s="5669"/>
      <c r="J1" s="5669"/>
      <c r="K1" s="5669"/>
      <c r="L1" s="5669"/>
      <c r="M1" s="5669"/>
      <c r="N1" s="5669"/>
      <c r="O1" s="5669"/>
    </row>
    <row r="2" spans="1:15" ht="15.75">
      <c r="A2" s="2002" t="s">
        <v>1508</v>
      </c>
      <c r="B2" s="2003"/>
      <c r="C2" s="973"/>
      <c r="D2" s="973"/>
      <c r="E2" s="973"/>
      <c r="F2" s="973"/>
      <c r="G2" s="973"/>
      <c r="H2" s="973"/>
      <c r="I2" s="973"/>
      <c r="J2" s="973"/>
      <c r="K2" s="973"/>
      <c r="L2" s="973"/>
      <c r="M2" s="973"/>
      <c r="N2" s="973"/>
      <c r="O2" s="973"/>
    </row>
    <row r="3" spans="1:15" ht="16.5" thickBot="1">
      <c r="A3" s="2004"/>
      <c r="B3" s="2005"/>
      <c r="C3" s="973"/>
      <c r="D3" s="5956" t="s">
        <v>1509</v>
      </c>
      <c r="E3" s="5956"/>
      <c r="F3" s="5956"/>
      <c r="G3" s="5956"/>
      <c r="H3" s="5956"/>
      <c r="I3" s="5956"/>
      <c r="J3" s="5956"/>
      <c r="K3" s="5956"/>
      <c r="L3" s="5956"/>
      <c r="M3" s="5956"/>
      <c r="N3" s="5956"/>
      <c r="O3" s="5956"/>
    </row>
    <row r="4" spans="1:15" ht="13.5" thickBot="1">
      <c r="A4" s="2006" t="s">
        <v>1510</v>
      </c>
      <c r="B4" s="2007" t="s">
        <v>1511</v>
      </c>
      <c r="C4" s="2008" t="s">
        <v>1512</v>
      </c>
      <c r="D4" s="2009">
        <v>44197</v>
      </c>
      <c r="E4" s="2009">
        <v>44228</v>
      </c>
      <c r="F4" s="2009">
        <v>44256</v>
      </c>
      <c r="G4" s="2009">
        <v>44287</v>
      </c>
      <c r="H4" s="2009">
        <v>44317</v>
      </c>
      <c r="I4" s="2009">
        <v>44348</v>
      </c>
      <c r="J4" s="2009">
        <v>44378</v>
      </c>
      <c r="K4" s="2009">
        <v>44409</v>
      </c>
      <c r="L4" s="2009">
        <v>44440</v>
      </c>
      <c r="M4" s="2009">
        <v>44470</v>
      </c>
      <c r="N4" s="2009">
        <v>44501</v>
      </c>
      <c r="O4" s="2010">
        <v>44531</v>
      </c>
    </row>
    <row r="5" spans="1:15" ht="45" customHeight="1">
      <c r="A5" s="2011" t="s">
        <v>1513</v>
      </c>
      <c r="B5" s="2012" t="s">
        <v>1514</v>
      </c>
      <c r="C5" s="2013">
        <v>248</v>
      </c>
      <c r="D5" s="2014">
        <v>112</v>
      </c>
      <c r="E5" s="2014">
        <v>114.2</v>
      </c>
      <c r="F5" s="2014">
        <v>116.8</v>
      </c>
      <c r="G5" s="2014">
        <v>118.2</v>
      </c>
      <c r="H5" s="2014">
        <v>120.4</v>
      </c>
      <c r="I5" s="2014">
        <v>121.5</v>
      </c>
      <c r="J5" s="2014">
        <v>119</v>
      </c>
      <c r="K5" s="2014">
        <v>117.8</v>
      </c>
      <c r="L5" s="2014">
        <v>117.1</v>
      </c>
      <c r="M5" s="2014">
        <v>118.3</v>
      </c>
      <c r="N5" s="2014">
        <v>120.4</v>
      </c>
      <c r="O5" s="2015">
        <v>121.3</v>
      </c>
    </row>
    <row r="6" spans="1:15" ht="45" customHeight="1">
      <c r="A6" s="2016" t="s">
        <v>1515</v>
      </c>
      <c r="B6" s="2017" t="s">
        <v>1516</v>
      </c>
      <c r="C6" s="2018">
        <v>110</v>
      </c>
      <c r="D6" s="2019">
        <v>107.5</v>
      </c>
      <c r="E6" s="2019">
        <v>107.7</v>
      </c>
      <c r="F6" s="2019">
        <v>107.7</v>
      </c>
      <c r="G6" s="2019">
        <v>108</v>
      </c>
      <c r="H6" s="2019">
        <v>109.1</v>
      </c>
      <c r="I6" s="2019">
        <v>115</v>
      </c>
      <c r="J6" s="2019">
        <v>117.7</v>
      </c>
      <c r="K6" s="2019">
        <v>118.6</v>
      </c>
      <c r="L6" s="2019">
        <v>118.4</v>
      </c>
      <c r="M6" s="2019">
        <v>118.4</v>
      </c>
      <c r="N6" s="2019">
        <v>118</v>
      </c>
      <c r="O6" s="2020">
        <v>117.5</v>
      </c>
    </row>
    <row r="7" spans="1:15" ht="45" customHeight="1">
      <c r="A7" s="2016" t="s">
        <v>1517</v>
      </c>
      <c r="B7" s="2017" t="s">
        <v>1518</v>
      </c>
      <c r="C7" s="2018">
        <v>46</v>
      </c>
      <c r="D7" s="2019">
        <v>108.2</v>
      </c>
      <c r="E7" s="2019">
        <v>108.2</v>
      </c>
      <c r="F7" s="2019">
        <v>108.2</v>
      </c>
      <c r="G7" s="2019">
        <v>108.5</v>
      </c>
      <c r="H7" s="2019">
        <v>108.7</v>
      </c>
      <c r="I7" s="2019">
        <v>108.8</v>
      </c>
      <c r="J7" s="2019">
        <v>109.3</v>
      </c>
      <c r="K7" s="2019">
        <v>109.3</v>
      </c>
      <c r="L7" s="2019">
        <v>109.8</v>
      </c>
      <c r="M7" s="2019">
        <v>110.2</v>
      </c>
      <c r="N7" s="2019">
        <v>110.2</v>
      </c>
      <c r="O7" s="2020">
        <v>110.4</v>
      </c>
    </row>
    <row r="8" spans="1:15" ht="45" customHeight="1">
      <c r="A8" s="2016" t="s">
        <v>1519</v>
      </c>
      <c r="B8" s="2017" t="s">
        <v>1520</v>
      </c>
      <c r="C8" s="2018">
        <v>112</v>
      </c>
      <c r="D8" s="2019">
        <v>92.7</v>
      </c>
      <c r="E8" s="2019">
        <v>92.7</v>
      </c>
      <c r="F8" s="2019">
        <v>92.7</v>
      </c>
      <c r="G8" s="2019">
        <v>87.6</v>
      </c>
      <c r="H8" s="2019">
        <v>87.7</v>
      </c>
      <c r="I8" s="2019">
        <v>92.9</v>
      </c>
      <c r="J8" s="2019">
        <v>93</v>
      </c>
      <c r="K8" s="2019">
        <v>93.1</v>
      </c>
      <c r="L8" s="2019">
        <v>93.1</v>
      </c>
      <c r="M8" s="2019">
        <v>93.1</v>
      </c>
      <c r="N8" s="2019">
        <v>93.2</v>
      </c>
      <c r="O8" s="2020">
        <v>93.2</v>
      </c>
    </row>
    <row r="9" spans="1:15" ht="45" customHeight="1">
      <c r="A9" s="2016" t="s">
        <v>1521</v>
      </c>
      <c r="B9" s="2017" t="s">
        <v>1522</v>
      </c>
      <c r="C9" s="2018">
        <v>59</v>
      </c>
      <c r="D9" s="2019">
        <v>109.5</v>
      </c>
      <c r="E9" s="2019">
        <v>111.5</v>
      </c>
      <c r="F9" s="2019">
        <v>111.9</v>
      </c>
      <c r="G9" s="2019">
        <v>112.4</v>
      </c>
      <c r="H9" s="2019">
        <v>112.5</v>
      </c>
      <c r="I9" s="2019">
        <v>113.4</v>
      </c>
      <c r="J9" s="2019">
        <v>114</v>
      </c>
      <c r="K9" s="2019">
        <v>113.7</v>
      </c>
      <c r="L9" s="2019">
        <v>115.3</v>
      </c>
      <c r="M9" s="2019">
        <v>117.9</v>
      </c>
      <c r="N9" s="2019">
        <v>120.4</v>
      </c>
      <c r="O9" s="2020">
        <v>120</v>
      </c>
    </row>
    <row r="10" spans="1:15" ht="45" customHeight="1">
      <c r="A10" s="2016" t="s">
        <v>1523</v>
      </c>
      <c r="B10" s="2017" t="s">
        <v>1524</v>
      </c>
      <c r="C10" s="2018">
        <v>38</v>
      </c>
      <c r="D10" s="2019">
        <v>112.7</v>
      </c>
      <c r="E10" s="2019">
        <v>113.1</v>
      </c>
      <c r="F10" s="2019">
        <v>113.2</v>
      </c>
      <c r="G10" s="2019">
        <v>113.3</v>
      </c>
      <c r="H10" s="2019">
        <v>113.7</v>
      </c>
      <c r="I10" s="2019">
        <v>114.3</v>
      </c>
      <c r="J10" s="2019">
        <v>114.4</v>
      </c>
      <c r="K10" s="2019">
        <v>114.6</v>
      </c>
      <c r="L10" s="2019">
        <v>115.1</v>
      </c>
      <c r="M10" s="2019">
        <v>115.4</v>
      </c>
      <c r="N10" s="2019">
        <v>115.7</v>
      </c>
      <c r="O10" s="2020">
        <v>116</v>
      </c>
    </row>
    <row r="11" spans="1:15" ht="45" customHeight="1">
      <c r="A11" s="2016" t="s">
        <v>1525</v>
      </c>
      <c r="B11" s="2017" t="s">
        <v>1026</v>
      </c>
      <c r="C11" s="2018">
        <v>147</v>
      </c>
      <c r="D11" s="2019">
        <v>107.3</v>
      </c>
      <c r="E11" s="2019">
        <v>107.5</v>
      </c>
      <c r="F11" s="2019">
        <v>107.5</v>
      </c>
      <c r="G11" s="2019">
        <v>111.1</v>
      </c>
      <c r="H11" s="2019">
        <v>110.9</v>
      </c>
      <c r="I11" s="2019">
        <v>110.7</v>
      </c>
      <c r="J11" s="2019">
        <v>113.2</v>
      </c>
      <c r="K11" s="2019">
        <v>113.5</v>
      </c>
      <c r="L11" s="2019">
        <v>113.5</v>
      </c>
      <c r="M11" s="2019">
        <v>113.8</v>
      </c>
      <c r="N11" s="2019">
        <v>114.6</v>
      </c>
      <c r="O11" s="2020">
        <v>114.6</v>
      </c>
    </row>
    <row r="12" spans="1:15" ht="45" customHeight="1">
      <c r="A12" s="2016" t="s">
        <v>1526</v>
      </c>
      <c r="B12" s="2017" t="s">
        <v>1527</v>
      </c>
      <c r="C12" s="2018">
        <v>44</v>
      </c>
      <c r="D12" s="2019">
        <v>98.5</v>
      </c>
      <c r="E12" s="2019">
        <v>98.8</v>
      </c>
      <c r="F12" s="2019">
        <v>98.8</v>
      </c>
      <c r="G12" s="2019">
        <v>98.8</v>
      </c>
      <c r="H12" s="2019">
        <v>98.8</v>
      </c>
      <c r="I12" s="2019">
        <v>98.8</v>
      </c>
      <c r="J12" s="2019">
        <v>98.8</v>
      </c>
      <c r="K12" s="2019">
        <v>98.8</v>
      </c>
      <c r="L12" s="2019">
        <v>98.8</v>
      </c>
      <c r="M12" s="2019">
        <v>98.8</v>
      </c>
      <c r="N12" s="2019">
        <v>98.8</v>
      </c>
      <c r="O12" s="2020">
        <v>98.8</v>
      </c>
    </row>
    <row r="13" spans="1:15" ht="45" customHeight="1">
      <c r="A13" s="2016" t="s">
        <v>1528</v>
      </c>
      <c r="B13" s="2017" t="s">
        <v>1529</v>
      </c>
      <c r="C13" s="2018">
        <v>42</v>
      </c>
      <c r="D13" s="2019">
        <v>105.9</v>
      </c>
      <c r="E13" s="2019">
        <v>106.4</v>
      </c>
      <c r="F13" s="2019">
        <v>106.3</v>
      </c>
      <c r="G13" s="2019">
        <v>107.2</v>
      </c>
      <c r="H13" s="2019">
        <v>107.9</v>
      </c>
      <c r="I13" s="2019">
        <v>108.4</v>
      </c>
      <c r="J13" s="2019">
        <v>108.9</v>
      </c>
      <c r="K13" s="2019">
        <v>109.7</v>
      </c>
      <c r="L13" s="2019">
        <v>110.4</v>
      </c>
      <c r="M13" s="2019">
        <v>110.9</v>
      </c>
      <c r="N13" s="2019">
        <v>111.5</v>
      </c>
      <c r="O13" s="2020">
        <v>112.1</v>
      </c>
    </row>
    <row r="14" spans="1:15" ht="45" customHeight="1">
      <c r="A14" s="2016" t="s">
        <v>1530</v>
      </c>
      <c r="B14" s="2017" t="s">
        <v>1270</v>
      </c>
      <c r="C14" s="2018">
        <v>50</v>
      </c>
      <c r="D14" s="2019">
        <v>107.6</v>
      </c>
      <c r="E14" s="2019">
        <v>107.6</v>
      </c>
      <c r="F14" s="2019">
        <v>107.6</v>
      </c>
      <c r="G14" s="2019">
        <v>107.6</v>
      </c>
      <c r="H14" s="2019">
        <v>107.6</v>
      </c>
      <c r="I14" s="2019">
        <v>107.7</v>
      </c>
      <c r="J14" s="2019">
        <v>108.4</v>
      </c>
      <c r="K14" s="2019">
        <v>108.4</v>
      </c>
      <c r="L14" s="2019">
        <v>111.1</v>
      </c>
      <c r="M14" s="2019">
        <v>111.1</v>
      </c>
      <c r="N14" s="2019">
        <v>111.1</v>
      </c>
      <c r="O14" s="2020">
        <v>111.1</v>
      </c>
    </row>
    <row r="15" spans="1:15" ht="45" customHeight="1">
      <c r="A15" s="2016" t="s">
        <v>935</v>
      </c>
      <c r="B15" s="2017" t="s">
        <v>1531</v>
      </c>
      <c r="C15" s="2018">
        <v>54</v>
      </c>
      <c r="D15" s="2019">
        <v>110.1</v>
      </c>
      <c r="E15" s="2019">
        <v>110.3</v>
      </c>
      <c r="F15" s="2019">
        <v>110.6</v>
      </c>
      <c r="G15" s="2019">
        <v>110.8</v>
      </c>
      <c r="H15" s="2019">
        <v>111.3</v>
      </c>
      <c r="I15" s="2019">
        <v>111.5</v>
      </c>
      <c r="J15" s="2019">
        <v>113.4</v>
      </c>
      <c r="K15" s="2019">
        <v>113.6</v>
      </c>
      <c r="L15" s="2019">
        <v>113.6</v>
      </c>
      <c r="M15" s="2019">
        <v>113.9</v>
      </c>
      <c r="N15" s="2019">
        <v>113.7</v>
      </c>
      <c r="O15" s="2020">
        <v>114.2</v>
      </c>
    </row>
    <row r="16" spans="1:15" ht="45" customHeight="1" thickBot="1">
      <c r="A16" s="2021" t="s">
        <v>933</v>
      </c>
      <c r="B16" s="2022" t="s">
        <v>1532</v>
      </c>
      <c r="C16" s="2023">
        <v>50</v>
      </c>
      <c r="D16" s="2024">
        <v>108.6</v>
      </c>
      <c r="E16" s="2024">
        <v>110</v>
      </c>
      <c r="F16" s="2024">
        <v>110.2</v>
      </c>
      <c r="G16" s="2024">
        <v>110.5</v>
      </c>
      <c r="H16" s="2024">
        <v>111</v>
      </c>
      <c r="I16" s="2024">
        <v>111.9</v>
      </c>
      <c r="J16" s="2024">
        <v>112.3</v>
      </c>
      <c r="K16" s="2024">
        <v>112.4</v>
      </c>
      <c r="L16" s="2024">
        <v>113.1</v>
      </c>
      <c r="M16" s="2024">
        <v>112.8</v>
      </c>
      <c r="N16" s="2024">
        <v>113.9</v>
      </c>
      <c r="O16" s="2025">
        <v>112.8</v>
      </c>
    </row>
    <row r="17" spans="1:15" ht="45" customHeight="1" thickBot="1">
      <c r="A17" s="5957" t="s">
        <v>257</v>
      </c>
      <c r="B17" s="5958"/>
      <c r="C17" s="2026">
        <v>1000</v>
      </c>
      <c r="D17" s="2027">
        <v>107</v>
      </c>
      <c r="E17" s="2027">
        <v>107.9</v>
      </c>
      <c r="F17" s="2027">
        <v>108.5</v>
      </c>
      <c r="G17" s="2027">
        <v>109</v>
      </c>
      <c r="H17" s="2027">
        <v>109.8</v>
      </c>
      <c r="I17" s="2027">
        <v>111.4</v>
      </c>
      <c r="J17" s="2027">
        <v>111.7</v>
      </c>
      <c r="K17" s="2027">
        <v>111.6</v>
      </c>
      <c r="L17" s="2027">
        <v>111.7</v>
      </c>
      <c r="M17" s="2027">
        <v>112.3</v>
      </c>
      <c r="N17" s="2027">
        <v>113.1</v>
      </c>
      <c r="O17" s="2028">
        <v>113.3</v>
      </c>
    </row>
  </sheetData>
  <mergeCells count="3">
    <mergeCell ref="D3:O3"/>
    <mergeCell ref="A17:B17"/>
    <mergeCell ref="A1:O1"/>
  </mergeCells>
  <hyperlinks>
    <hyperlink ref="A1" location="CONTENT!A1" display="Back to table of contents" xr:uid="{00000000-0004-0000-5800-000000000000}"/>
  </hyperlinks>
  <pageMargins left="0.7" right="0.7" top="0.75" bottom="0.75" header="0.3" footer="0.3"/>
  <pageSetup paperSize="9" scale="77" orientation="landscape" r:id="rId1"/>
  <headerFooter alignWithMargins="0"/>
  <ignoredErrors>
    <ignoredError sqref="A5:A16"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pageSetUpPr fitToPage="1"/>
  </sheetPr>
  <dimension ref="A1:AD33"/>
  <sheetViews>
    <sheetView showGridLines="0" topLeftCell="A4" workbookViewId="0">
      <selection sqref="A1:AD1"/>
    </sheetView>
  </sheetViews>
  <sheetFormatPr defaultColWidth="7.85546875" defaultRowHeight="12.75"/>
  <cols>
    <col min="1" max="1" width="3.42578125" style="289" customWidth="1"/>
    <col min="2" max="2" width="4.140625" style="289" customWidth="1"/>
    <col min="3" max="30" width="5.85546875" style="289" customWidth="1"/>
    <col min="31" max="16384" width="7.85546875" style="289"/>
  </cols>
  <sheetData>
    <row r="1" spans="1:30" ht="20.45" customHeight="1">
      <c r="A1" s="5669" t="s">
        <v>710</v>
      </c>
      <c r="B1" s="5669"/>
      <c r="C1" s="5669"/>
      <c r="D1" s="5669"/>
      <c r="E1" s="5669"/>
      <c r="F1" s="5669"/>
      <c r="G1" s="5669"/>
      <c r="H1" s="5669"/>
      <c r="I1" s="5669"/>
      <c r="J1" s="5669"/>
      <c r="K1" s="5669"/>
      <c r="L1" s="5669"/>
      <c r="M1" s="5669"/>
      <c r="N1" s="5669"/>
      <c r="O1" s="5669"/>
      <c r="P1" s="5669"/>
      <c r="Q1" s="5669"/>
      <c r="R1" s="5669"/>
      <c r="S1" s="5669"/>
      <c r="T1" s="5669"/>
      <c r="U1" s="5669"/>
      <c r="V1" s="5669"/>
      <c r="W1" s="5669"/>
      <c r="X1" s="5669"/>
      <c r="Y1" s="5669"/>
      <c r="Z1" s="5669"/>
      <c r="AA1" s="5669"/>
      <c r="AB1" s="5669"/>
      <c r="AC1" s="5669"/>
      <c r="AD1" s="5669"/>
    </row>
    <row r="2" spans="1:30" ht="20.45" customHeight="1">
      <c r="A2" s="1476" t="s">
        <v>1533</v>
      </c>
      <c r="B2" s="973"/>
      <c r="C2" s="1439"/>
      <c r="D2" s="1439"/>
      <c r="E2" s="1439"/>
      <c r="F2" s="1439"/>
      <c r="G2" s="1439"/>
      <c r="H2" s="1439"/>
      <c r="I2" s="1010"/>
      <c r="J2" s="1439"/>
      <c r="K2" s="1439"/>
      <c r="L2" s="1439"/>
      <c r="M2" s="1439"/>
      <c r="N2" s="1439"/>
      <c r="O2" s="1439"/>
      <c r="P2" s="1439"/>
      <c r="Q2" s="1439"/>
      <c r="R2" s="1439"/>
      <c r="S2" s="1439"/>
      <c r="T2" s="1439"/>
      <c r="U2" s="2029"/>
      <c r="V2" s="2029"/>
      <c r="W2" s="2029"/>
      <c r="X2" s="2029"/>
      <c r="Y2" s="2029"/>
      <c r="Z2" s="2029"/>
      <c r="AA2" s="2029"/>
      <c r="AB2" s="2029"/>
      <c r="AC2" s="2029"/>
      <c r="AD2" s="2029"/>
    </row>
    <row r="3" spans="1:30" ht="20.45" customHeight="1" thickBot="1">
      <c r="A3" s="1010"/>
      <c r="B3" s="973"/>
      <c r="C3" s="1439"/>
      <c r="D3" s="1439"/>
      <c r="E3" s="1439"/>
      <c r="F3" s="1439"/>
      <c r="G3" s="1439"/>
      <c r="H3" s="1439"/>
      <c r="I3" s="1439"/>
      <c r="J3" s="1439"/>
      <c r="K3" s="1439"/>
      <c r="L3" s="1439"/>
      <c r="M3" s="1439"/>
      <c r="N3" s="1439"/>
      <c r="O3" s="1439"/>
      <c r="P3" s="1439"/>
      <c r="Q3" s="1439"/>
      <c r="R3" s="1439"/>
      <c r="S3" s="1439"/>
      <c r="T3" s="1439"/>
      <c r="U3" s="2030"/>
      <c r="V3" s="2030"/>
      <c r="W3" s="2030"/>
      <c r="X3" s="2030"/>
      <c r="Y3" s="2030"/>
      <c r="Z3" s="2030"/>
      <c r="AA3" s="2030"/>
      <c r="AB3" s="2030"/>
      <c r="AC3" s="2030"/>
      <c r="AD3" s="2030"/>
    </row>
    <row r="4" spans="1:30" ht="20.45" customHeight="1" thickBot="1">
      <c r="A4" s="5959" t="s">
        <v>1534</v>
      </c>
      <c r="B4" s="5962"/>
      <c r="C4" s="5963"/>
      <c r="D4" s="5963"/>
      <c r="E4" s="5963"/>
      <c r="F4" s="5963"/>
      <c r="G4" s="5963"/>
      <c r="H4" s="5963"/>
      <c r="I4" s="5963"/>
      <c r="J4" s="5963"/>
      <c r="K4" s="5963"/>
      <c r="L4" s="5963"/>
      <c r="M4" s="5963"/>
      <c r="N4" s="5963"/>
      <c r="O4" s="5963"/>
      <c r="P4" s="5963"/>
      <c r="Q4" s="5963"/>
      <c r="R4" s="5963"/>
      <c r="S4" s="5963"/>
      <c r="T4" s="5963"/>
      <c r="U4" s="5963"/>
      <c r="V4" s="5963"/>
      <c r="W4" s="5963"/>
      <c r="X4" s="5963"/>
      <c r="Y4" s="5963"/>
      <c r="Z4" s="5963"/>
      <c r="AA4" s="5963"/>
      <c r="AB4" s="5963"/>
      <c r="AC4" s="5963"/>
      <c r="AD4" s="5964"/>
    </row>
    <row r="5" spans="1:30" ht="20.45" customHeight="1" thickBot="1">
      <c r="A5" s="5960"/>
      <c r="B5" s="2031"/>
      <c r="C5" s="2031">
        <v>1994</v>
      </c>
      <c r="D5" s="2031">
        <v>1995</v>
      </c>
      <c r="E5" s="2031">
        <v>1996</v>
      </c>
      <c r="F5" s="2031">
        <v>1997</v>
      </c>
      <c r="G5" s="2031">
        <v>1998</v>
      </c>
      <c r="H5" s="2031">
        <v>1999</v>
      </c>
      <c r="I5" s="2031">
        <v>2000</v>
      </c>
      <c r="J5" s="2031">
        <v>2001</v>
      </c>
      <c r="K5" s="2031">
        <v>2002</v>
      </c>
      <c r="L5" s="2031">
        <v>2003</v>
      </c>
      <c r="M5" s="2031">
        <v>2004</v>
      </c>
      <c r="N5" s="2031">
        <v>2005</v>
      </c>
      <c r="O5" s="2031">
        <v>2006</v>
      </c>
      <c r="P5" s="2031">
        <v>2007</v>
      </c>
      <c r="Q5" s="2031">
        <v>2008</v>
      </c>
      <c r="R5" s="2031">
        <v>2009</v>
      </c>
      <c r="S5" s="2031">
        <v>2010</v>
      </c>
      <c r="T5" s="2031">
        <v>2011</v>
      </c>
      <c r="U5" s="2031">
        <v>2012</v>
      </c>
      <c r="V5" s="2031">
        <v>2013</v>
      </c>
      <c r="W5" s="2031">
        <v>2014</v>
      </c>
      <c r="X5" s="2031">
        <v>2015</v>
      </c>
      <c r="Y5" s="2031">
        <v>2016</v>
      </c>
      <c r="Z5" s="2031">
        <v>2017</v>
      </c>
      <c r="AA5" s="2031">
        <v>2018</v>
      </c>
      <c r="AB5" s="2031">
        <v>2019</v>
      </c>
      <c r="AC5" s="2031">
        <v>2020</v>
      </c>
      <c r="AD5" s="2032">
        <v>2021</v>
      </c>
    </row>
    <row r="6" spans="1:30" ht="20.45" customHeight="1" thickBot="1">
      <c r="A6" s="5960"/>
      <c r="B6" s="2033">
        <v>1994</v>
      </c>
      <c r="C6" s="2034">
        <v>100</v>
      </c>
      <c r="D6" s="2035">
        <v>94.3</v>
      </c>
      <c r="E6" s="2035">
        <v>88.461538461538467</v>
      </c>
      <c r="F6" s="2035">
        <v>83</v>
      </c>
      <c r="G6" s="2035">
        <v>77.7</v>
      </c>
      <c r="H6" s="2036">
        <v>72.7</v>
      </c>
      <c r="I6" s="2036">
        <v>69.8</v>
      </c>
      <c r="J6" s="2036">
        <v>66.223908918406067</v>
      </c>
      <c r="K6" s="2036">
        <v>62.240515900757579</v>
      </c>
      <c r="L6" s="2036">
        <v>59.9</v>
      </c>
      <c r="M6" s="2036">
        <v>57.2</v>
      </c>
      <c r="N6" s="2036">
        <v>54.5</v>
      </c>
      <c r="O6" s="2037">
        <v>50.1</v>
      </c>
      <c r="P6" s="2036">
        <v>46</v>
      </c>
      <c r="Q6" s="2036">
        <v>41.9</v>
      </c>
      <c r="R6" s="2036">
        <v>40.878048780487809</v>
      </c>
      <c r="S6" s="2036">
        <v>39.72599492758777</v>
      </c>
      <c r="T6" s="2038">
        <v>37.30140368787584</v>
      </c>
      <c r="U6" s="2036">
        <v>35.901254752527279</v>
      </c>
      <c r="V6" s="2036">
        <v>34.732412017472384</v>
      </c>
      <c r="W6" s="2036">
        <v>33.655438001426731</v>
      </c>
      <c r="X6" s="2036">
        <v>33.223532084330436</v>
      </c>
      <c r="Y6" s="2036">
        <v>32.894586222109339</v>
      </c>
      <c r="Z6" s="2036">
        <v>31.7</v>
      </c>
      <c r="AA6" s="2036">
        <v>30.717054263565888</v>
      </c>
      <c r="AB6" s="2036">
        <v>30.564233098075515</v>
      </c>
      <c r="AC6" s="2036">
        <v>29.818763998122456</v>
      </c>
      <c r="AD6" s="2039">
        <v>28.671888459733129</v>
      </c>
    </row>
    <row r="7" spans="1:30" ht="20.45" customHeight="1" thickBot="1">
      <c r="A7" s="5960"/>
      <c r="B7" s="2033">
        <v>1995</v>
      </c>
      <c r="C7" s="2035">
        <v>106</v>
      </c>
      <c r="D7" s="2034">
        <v>100</v>
      </c>
      <c r="E7" s="2035">
        <v>93.808630393996253</v>
      </c>
      <c r="F7" s="2035">
        <v>88</v>
      </c>
      <c r="G7" s="2035">
        <v>82.4</v>
      </c>
      <c r="H7" s="2036">
        <v>77.099999999999994</v>
      </c>
      <c r="I7" s="2036">
        <v>74</v>
      </c>
      <c r="J7" s="2036">
        <v>70.208728652751418</v>
      </c>
      <c r="K7" s="2036">
        <v>65.985647230029528</v>
      </c>
      <c r="L7" s="2036">
        <v>63.5</v>
      </c>
      <c r="M7" s="2036">
        <v>60.7</v>
      </c>
      <c r="N7" s="2036">
        <v>57.8</v>
      </c>
      <c r="O7" s="2037">
        <v>53.1</v>
      </c>
      <c r="P7" s="2036">
        <v>48.8</v>
      </c>
      <c r="Q7" s="2036">
        <v>44.5</v>
      </c>
      <c r="R7" s="2036">
        <v>43.41463414634147</v>
      </c>
      <c r="S7" s="2036">
        <v>42.191092464860517</v>
      </c>
      <c r="T7" s="2038">
        <v>39.616049262779832</v>
      </c>
      <c r="U7" s="2036">
        <v>38.129017577266445</v>
      </c>
      <c r="V7" s="2036">
        <v>36.816356738520739</v>
      </c>
      <c r="W7" s="2036">
        <v>35.674764281512338</v>
      </c>
      <c r="X7" s="2036">
        <v>35.216944009390268</v>
      </c>
      <c r="Y7" s="2036">
        <v>34.868261395435908</v>
      </c>
      <c r="Z7" s="2036">
        <v>33.6</v>
      </c>
      <c r="AA7" s="2036">
        <v>32.558139534883722</v>
      </c>
      <c r="AB7" s="2036">
        <v>32.396158741177835</v>
      </c>
      <c r="AC7" s="2036">
        <v>31.606008527978378</v>
      </c>
      <c r="AD7" s="2039">
        <v>30.390392815363825</v>
      </c>
    </row>
    <row r="8" spans="1:30" ht="20.45" customHeight="1" thickBot="1">
      <c r="A8" s="5960"/>
      <c r="B8" s="2033">
        <v>1996</v>
      </c>
      <c r="C8" s="2035">
        <v>113</v>
      </c>
      <c r="D8" s="2035">
        <v>106.6</v>
      </c>
      <c r="E8" s="2034">
        <v>100</v>
      </c>
      <c r="F8" s="2035">
        <v>93.8</v>
      </c>
      <c r="G8" s="2035">
        <v>87.8</v>
      </c>
      <c r="H8" s="2036">
        <v>82.1</v>
      </c>
      <c r="I8" s="2036">
        <v>78.8</v>
      </c>
      <c r="J8" s="2036">
        <v>74.762808349146113</v>
      </c>
      <c r="K8" s="2036">
        <v>70.265797320626035</v>
      </c>
      <c r="L8" s="2036">
        <v>67.7</v>
      </c>
      <c r="M8" s="2036">
        <v>64.599999999999994</v>
      </c>
      <c r="N8" s="2036">
        <v>61.6</v>
      </c>
      <c r="O8" s="2037">
        <v>56.6</v>
      </c>
      <c r="P8" s="2036">
        <v>52</v>
      </c>
      <c r="Q8" s="2036">
        <v>47.4</v>
      </c>
      <c r="R8" s="2036">
        <v>46.243902439024396</v>
      </c>
      <c r="S8" s="2036">
        <v>44.940624333357043</v>
      </c>
      <c r="T8" s="2038">
        <v>42.19776932709582</v>
      </c>
      <c r="U8" s="2036">
        <v>40.613829958706276</v>
      </c>
      <c r="V8" s="2036">
        <v>39.246236283263109</v>
      </c>
      <c r="W8" s="2036">
        <v>38.029298724092158</v>
      </c>
      <c r="X8" s="2036">
        <v>37.541262314010027</v>
      </c>
      <c r="Y8" s="2036">
        <v>37.16956664753468</v>
      </c>
      <c r="Z8" s="2036">
        <v>35.799999999999997</v>
      </c>
      <c r="AA8" s="2036">
        <v>34.689922480620154</v>
      </c>
      <c r="AB8" s="2036">
        <v>34.517335801612099</v>
      </c>
      <c r="AC8" s="2036">
        <v>33.675449562548394</v>
      </c>
      <c r="AD8" s="2039">
        <v>32.380239963988842</v>
      </c>
    </row>
    <row r="9" spans="1:30" ht="20.45" customHeight="1" thickBot="1">
      <c r="A9" s="5960"/>
      <c r="B9" s="2040">
        <v>1997</v>
      </c>
      <c r="C9" s="2035">
        <v>120.5</v>
      </c>
      <c r="D9" s="2035">
        <v>113.6</v>
      </c>
      <c r="E9" s="2035">
        <v>106.6</v>
      </c>
      <c r="F9" s="2034">
        <v>100</v>
      </c>
      <c r="G9" s="2035">
        <v>93.6</v>
      </c>
      <c r="H9" s="2036">
        <v>87.6</v>
      </c>
      <c r="I9" s="2036">
        <v>84.1</v>
      </c>
      <c r="J9" s="2036">
        <v>79.791271347248568</v>
      </c>
      <c r="K9" s="2036">
        <v>74.991796378993016</v>
      </c>
      <c r="L9" s="2036">
        <v>72.2</v>
      </c>
      <c r="M9" s="2036">
        <v>68.900000000000006</v>
      </c>
      <c r="N9" s="2036">
        <v>65.7</v>
      </c>
      <c r="O9" s="2037">
        <v>60.3</v>
      </c>
      <c r="P9" s="2036">
        <v>55.4</v>
      </c>
      <c r="Q9" s="2036">
        <v>50.5</v>
      </c>
      <c r="R9" s="2036">
        <v>49.268292682926834</v>
      </c>
      <c r="S9" s="2036">
        <v>47.87977908933609</v>
      </c>
      <c r="T9" s="2038">
        <v>44.957539051019808</v>
      </c>
      <c r="U9" s="2036">
        <v>43.270008711279893</v>
      </c>
      <c r="V9" s="2036">
        <v>41.836487877958461</v>
      </c>
      <c r="W9" s="2036">
        <v>40.539232439882241</v>
      </c>
      <c r="X9" s="2036">
        <v>40.01898562673469</v>
      </c>
      <c r="Y9" s="2036">
        <v>39.622758046271969</v>
      </c>
      <c r="Z9" s="2036">
        <v>38.200000000000003</v>
      </c>
      <c r="AA9" s="2036">
        <v>37.015503875968996</v>
      </c>
      <c r="AB9" s="2036">
        <v>36.83134714026766</v>
      </c>
      <c r="AC9" s="2036">
        <v>35.933021600261135</v>
      </c>
      <c r="AD9" s="2039">
        <v>34.5509823079434</v>
      </c>
    </row>
    <row r="10" spans="1:30" ht="20.45" customHeight="1" thickBot="1">
      <c r="A10" s="5960"/>
      <c r="B10" s="2040">
        <v>1998</v>
      </c>
      <c r="C10" s="2035">
        <v>128.69999999999999</v>
      </c>
      <c r="D10" s="2035">
        <v>121.3</v>
      </c>
      <c r="E10" s="2035">
        <v>113.8</v>
      </c>
      <c r="F10" s="2035">
        <v>106.8</v>
      </c>
      <c r="G10" s="2034">
        <v>100</v>
      </c>
      <c r="H10" s="2036">
        <v>93.5</v>
      </c>
      <c r="I10" s="2036">
        <v>89.7</v>
      </c>
      <c r="J10" s="2036">
        <v>85.104364326375702</v>
      </c>
      <c r="K10" s="2036">
        <v>79.985304818022271</v>
      </c>
      <c r="L10" s="2036">
        <v>77</v>
      </c>
      <c r="M10" s="2036">
        <v>73.5</v>
      </c>
      <c r="N10" s="2036">
        <v>70.099999999999994</v>
      </c>
      <c r="O10" s="2037">
        <v>64.400000000000006</v>
      </c>
      <c r="P10" s="2036">
        <v>59.2</v>
      </c>
      <c r="Q10" s="2036">
        <v>54</v>
      </c>
      <c r="R10" s="2036">
        <v>52.682926829268297</v>
      </c>
      <c r="S10" s="2036">
        <v>51.198179620280179</v>
      </c>
      <c r="T10" s="2038">
        <v>48.073408094159795</v>
      </c>
      <c r="U10" s="2036">
        <v>46.268920206121074</v>
      </c>
      <c r="V10" s="2036">
        <v>44.681369053659644</v>
      </c>
      <c r="W10" s="2036">
        <v>43.295900245794236</v>
      </c>
      <c r="X10" s="2036">
        <v>42.740276649352651</v>
      </c>
      <c r="Y10" s="2036">
        <v>42.317105593418468</v>
      </c>
      <c r="Z10" s="2036">
        <v>40.799999999999997</v>
      </c>
      <c r="AA10" s="2036">
        <v>39.534883720930232</v>
      </c>
      <c r="AB10" s="2036">
        <v>39.338192757144512</v>
      </c>
      <c r="AC10" s="2036">
        <v>38.378724641116598</v>
      </c>
      <c r="AD10" s="2039">
        <v>36.902619847227498</v>
      </c>
    </row>
    <row r="11" spans="1:30" ht="20.45" customHeight="1" thickBot="1">
      <c r="A11" s="5960"/>
      <c r="B11" s="2040">
        <v>1999</v>
      </c>
      <c r="C11" s="2035">
        <v>137.6</v>
      </c>
      <c r="D11" s="2035">
        <v>129.69999999999999</v>
      </c>
      <c r="E11" s="2035">
        <v>121.7</v>
      </c>
      <c r="F11" s="2035">
        <v>114.2</v>
      </c>
      <c r="G11" s="2041">
        <v>106.9</v>
      </c>
      <c r="H11" s="2042">
        <v>100</v>
      </c>
      <c r="I11" s="2043">
        <v>96</v>
      </c>
      <c r="J11" s="2036">
        <v>91.081593927893735</v>
      </c>
      <c r="K11" s="2036">
        <v>85.603001811930199</v>
      </c>
      <c r="L11" s="2036">
        <v>82.4</v>
      </c>
      <c r="M11" s="2036">
        <v>78.7</v>
      </c>
      <c r="N11" s="2036">
        <v>75</v>
      </c>
      <c r="O11" s="2037">
        <v>68.900000000000006</v>
      </c>
      <c r="P11" s="2036">
        <v>63.3</v>
      </c>
      <c r="Q11" s="2036">
        <v>57.7</v>
      </c>
      <c r="R11" s="2036">
        <v>56.292682926829279</v>
      </c>
      <c r="S11" s="2036">
        <v>54.706203038706789</v>
      </c>
      <c r="T11" s="2038">
        <v>51.367326796907783</v>
      </c>
      <c r="U11" s="2036">
        <v>49.43919807209604</v>
      </c>
      <c r="V11" s="2036">
        <v>47.764383518362166</v>
      </c>
      <c r="W11" s="2036">
        <v>46.283317362754033</v>
      </c>
      <c r="X11" s="2036">
        <v>45.689355738157985</v>
      </c>
      <c r="Y11" s="2036">
        <v>45.23698587936434</v>
      </c>
      <c r="Z11" s="2036">
        <v>43.6</v>
      </c>
      <c r="AA11" s="2036">
        <v>42.248062015503876</v>
      </c>
      <c r="AB11" s="2036">
        <v>42.037872652242669</v>
      </c>
      <c r="AC11" s="2036">
        <v>41.012558685114804</v>
      </c>
      <c r="AD11" s="2039">
        <v>39.435152581841159</v>
      </c>
    </row>
    <row r="12" spans="1:30" ht="20.45" customHeight="1" thickBot="1">
      <c r="A12" s="5960"/>
      <c r="B12" s="2040">
        <v>2000</v>
      </c>
      <c r="C12" s="2035">
        <v>143.4</v>
      </c>
      <c r="D12" s="2035">
        <v>135.1</v>
      </c>
      <c r="E12" s="2035">
        <v>126.8</v>
      </c>
      <c r="F12" s="2035">
        <v>119</v>
      </c>
      <c r="G12" s="2035">
        <v>111.4</v>
      </c>
      <c r="H12" s="2039">
        <v>104.2</v>
      </c>
      <c r="I12" s="2042">
        <v>100</v>
      </c>
      <c r="J12" s="2036">
        <v>94.876660341555976</v>
      </c>
      <c r="K12" s="2036">
        <v>89.169793554093957</v>
      </c>
      <c r="L12" s="2036">
        <v>85.9</v>
      </c>
      <c r="M12" s="2036">
        <v>82</v>
      </c>
      <c r="N12" s="2036">
        <v>78.2</v>
      </c>
      <c r="O12" s="2037">
        <v>71.8</v>
      </c>
      <c r="P12" s="2036">
        <v>66</v>
      </c>
      <c r="Q12" s="2036">
        <v>60.2</v>
      </c>
      <c r="R12" s="2036">
        <v>58.73170731707318</v>
      </c>
      <c r="S12" s="2036">
        <v>57.076489132238272</v>
      </c>
      <c r="T12" s="2038">
        <v>53.592947542007771</v>
      </c>
      <c r="U12" s="2036">
        <v>51.581277711268314</v>
      </c>
      <c r="V12" s="2036">
        <v>49.770487626133381</v>
      </c>
      <c r="W12" s="2036">
        <v>48.227216691989703</v>
      </c>
      <c r="X12" s="2036">
        <v>47.608308679160622</v>
      </c>
      <c r="Y12" s="2036">
        <v>47.136939286297647</v>
      </c>
      <c r="Z12" s="2036">
        <v>45.5</v>
      </c>
      <c r="AA12" s="2036">
        <v>44.089147286821706</v>
      </c>
      <c r="AB12" s="2036">
        <v>43.869798295344985</v>
      </c>
      <c r="AC12" s="2036">
        <v>42.799803214970723</v>
      </c>
      <c r="AD12" s="2039">
        <v>41.153656937471844</v>
      </c>
    </row>
    <row r="13" spans="1:30" ht="20.45" customHeight="1" thickBot="1">
      <c r="A13" s="5960"/>
      <c r="B13" s="2040">
        <v>2001</v>
      </c>
      <c r="C13" s="2035">
        <v>151.14359999999999</v>
      </c>
      <c r="D13" s="2035">
        <v>142.3954</v>
      </c>
      <c r="E13" s="2044">
        <v>133.6472</v>
      </c>
      <c r="F13" s="2035">
        <v>125.426</v>
      </c>
      <c r="G13" s="2035">
        <v>117.41560000000001</v>
      </c>
      <c r="H13" s="2036">
        <v>109.82680000000001</v>
      </c>
      <c r="I13" s="2036">
        <v>105.4</v>
      </c>
      <c r="J13" s="2042">
        <v>100</v>
      </c>
      <c r="K13" s="2045">
        <v>93.984962406015029</v>
      </c>
      <c r="L13" s="2036">
        <v>90.5</v>
      </c>
      <c r="M13" s="2036">
        <v>86.4</v>
      </c>
      <c r="N13" s="2036">
        <v>82.4</v>
      </c>
      <c r="O13" s="2037">
        <v>75.7</v>
      </c>
      <c r="P13" s="2036">
        <v>69.599999999999994</v>
      </c>
      <c r="Q13" s="2036">
        <v>63.4</v>
      </c>
      <c r="R13" s="2036">
        <v>61.853658536585371</v>
      </c>
      <c r="S13" s="2036">
        <v>60.110455331958576</v>
      </c>
      <c r="T13" s="2038">
        <v>56.441742095735755</v>
      </c>
      <c r="U13" s="2036">
        <v>54.323139649408816</v>
      </c>
      <c r="V13" s="2036">
        <v>52.458093957944591</v>
      </c>
      <c r="W13" s="2036">
        <v>50.831486393357153</v>
      </c>
      <c r="X13" s="2036">
        <v>50.1791573478353</v>
      </c>
      <c r="Y13" s="2036">
        <v>49.682334007757724</v>
      </c>
      <c r="Z13" s="2036">
        <v>47.9</v>
      </c>
      <c r="AA13" s="2036">
        <v>46.414728682170541</v>
      </c>
      <c r="AB13" s="2036">
        <v>46.183809634000546</v>
      </c>
      <c r="AC13" s="2036">
        <v>45.057375252683464</v>
      </c>
      <c r="AD13" s="2039">
        <v>43.324399281426409</v>
      </c>
    </row>
    <row r="14" spans="1:30" ht="20.45" customHeight="1" thickBot="1">
      <c r="A14" s="5960"/>
      <c r="B14" s="2040">
        <v>2002</v>
      </c>
      <c r="C14" s="2035">
        <v>160.8167904</v>
      </c>
      <c r="D14" s="2035">
        <v>151.50870560000001</v>
      </c>
      <c r="E14" s="2035">
        <v>142.2006208</v>
      </c>
      <c r="F14" s="2035">
        <v>133.45326400000002</v>
      </c>
      <c r="G14" s="2035">
        <v>124.93019840000002</v>
      </c>
      <c r="H14" s="2036">
        <v>116.85571520000001</v>
      </c>
      <c r="I14" s="2036">
        <v>112.14560000000002</v>
      </c>
      <c r="J14" s="2039">
        <v>106.4</v>
      </c>
      <c r="K14" s="2042">
        <v>100</v>
      </c>
      <c r="L14" s="2046">
        <v>96.2</v>
      </c>
      <c r="M14" s="2036">
        <v>91.9</v>
      </c>
      <c r="N14" s="2036">
        <v>87.6</v>
      </c>
      <c r="O14" s="2037">
        <v>80.400000000000006</v>
      </c>
      <c r="P14" s="2036">
        <v>73.900000000000006</v>
      </c>
      <c r="Q14" s="2036">
        <v>67.400000000000006</v>
      </c>
      <c r="R14" s="2036">
        <v>65.756097560975618</v>
      </c>
      <c r="S14" s="2036">
        <v>63.902913081608965</v>
      </c>
      <c r="T14" s="2038">
        <v>60.002735287895746</v>
      </c>
      <c r="U14" s="2036">
        <v>57.750467072084454</v>
      </c>
      <c r="V14" s="2036">
        <v>55.815411971253035</v>
      </c>
      <c r="W14" s="2036">
        <v>54.084701522532015</v>
      </c>
      <c r="X14" s="2036">
        <v>53.390623418096766</v>
      </c>
      <c r="Y14" s="2036">
        <v>52.862003384254223</v>
      </c>
      <c r="Z14" s="2036">
        <v>51</v>
      </c>
      <c r="AA14" s="2036">
        <v>49.418604651162788</v>
      </c>
      <c r="AB14" s="2036">
        <v>49.172740946430643</v>
      </c>
      <c r="AC14" s="2036">
        <v>47.973405801395756</v>
      </c>
      <c r="AD14" s="2039">
        <v>46.12827480903438</v>
      </c>
    </row>
    <row r="15" spans="1:30" ht="20.45" customHeight="1" thickBot="1">
      <c r="A15" s="5960"/>
      <c r="B15" s="2040">
        <v>2003</v>
      </c>
      <c r="C15" s="2035">
        <v>167.1</v>
      </c>
      <c r="D15" s="2035">
        <v>157.4</v>
      </c>
      <c r="E15" s="2035">
        <v>147.69999999999999</v>
      </c>
      <c r="F15" s="2035">
        <v>138.69999999999999</v>
      </c>
      <c r="G15" s="2035">
        <v>129.80000000000001</v>
      </c>
      <c r="H15" s="2036">
        <v>121.4</v>
      </c>
      <c r="I15" s="2036">
        <v>116.5</v>
      </c>
      <c r="J15" s="2036">
        <v>110.5</v>
      </c>
      <c r="K15" s="2039">
        <v>103.9</v>
      </c>
      <c r="L15" s="2042">
        <v>100</v>
      </c>
      <c r="M15" s="2043">
        <v>95.5</v>
      </c>
      <c r="N15" s="2036">
        <v>91</v>
      </c>
      <c r="O15" s="2037">
        <v>83.6</v>
      </c>
      <c r="P15" s="2036">
        <v>76.8</v>
      </c>
      <c r="Q15" s="2036">
        <v>70</v>
      </c>
      <c r="R15" s="2036">
        <v>68.292682926829272</v>
      </c>
      <c r="S15" s="2036">
        <v>66.368010618881712</v>
      </c>
      <c r="T15" s="2038">
        <v>62.31738086279973</v>
      </c>
      <c r="U15" s="2036">
        <v>59.978229896823613</v>
      </c>
      <c r="V15" s="2036">
        <v>57.992213038131908</v>
      </c>
      <c r="W15" s="2036">
        <v>56.194004881910757</v>
      </c>
      <c r="X15" s="2036">
        <v>55.472857731402534</v>
      </c>
      <c r="Y15" s="2036">
        <v>54.923621516240132</v>
      </c>
      <c r="Z15" s="2036">
        <v>53</v>
      </c>
      <c r="AA15" s="2036">
        <v>51.356589147286819</v>
      </c>
      <c r="AB15" s="2036">
        <v>51.101083728643609</v>
      </c>
      <c r="AC15" s="2036">
        <v>49.85471583282304</v>
      </c>
      <c r="AD15" s="2039">
        <v>47.937226762329843</v>
      </c>
    </row>
    <row r="16" spans="1:30" ht="20.45" customHeight="1" thickBot="1">
      <c r="A16" s="5960"/>
      <c r="B16" s="2040">
        <v>2004</v>
      </c>
      <c r="C16" s="2035">
        <v>174.9</v>
      </c>
      <c r="D16" s="2035">
        <v>164.8</v>
      </c>
      <c r="E16" s="2035">
        <v>154.69999999999999</v>
      </c>
      <c r="F16" s="2035">
        <v>145.19999999999999</v>
      </c>
      <c r="G16" s="2035">
        <v>135.9</v>
      </c>
      <c r="H16" s="2036">
        <v>127.1</v>
      </c>
      <c r="I16" s="2036">
        <v>122</v>
      </c>
      <c r="J16" s="2036">
        <v>115.7</v>
      </c>
      <c r="K16" s="2036">
        <v>108.8</v>
      </c>
      <c r="L16" s="2047">
        <v>104.7</v>
      </c>
      <c r="M16" s="2042">
        <v>100</v>
      </c>
      <c r="N16" s="2036">
        <v>95.3</v>
      </c>
      <c r="O16" s="2037">
        <v>87.5</v>
      </c>
      <c r="P16" s="2036">
        <v>80.400000000000006</v>
      </c>
      <c r="Q16" s="2036">
        <v>73.3</v>
      </c>
      <c r="R16" s="2036">
        <v>71.512195121951223</v>
      </c>
      <c r="S16" s="2036">
        <v>69.496788262343273</v>
      </c>
      <c r="T16" s="2038">
        <v>65.255200246331711</v>
      </c>
      <c r="U16" s="2036">
        <v>62.805775020531009</v>
      </c>
      <c r="V16" s="2036">
        <v>60.717847050924092</v>
      </c>
      <c r="W16" s="2036">
        <v>58.835123111360559</v>
      </c>
      <c r="X16" s="2036">
        <v>58.08008204477845</v>
      </c>
      <c r="Y16" s="2036">
        <v>57.505031727503415</v>
      </c>
      <c r="Z16" s="2036">
        <v>55.5</v>
      </c>
      <c r="AA16" s="2036">
        <v>53.779069767441861</v>
      </c>
      <c r="AB16" s="2036">
        <v>53.511512206409819</v>
      </c>
      <c r="AC16" s="2036">
        <v>52.206353372107145</v>
      </c>
      <c r="AD16" s="2039">
        <v>50.198416703949178</v>
      </c>
    </row>
    <row r="17" spans="1:30" ht="20.45" customHeight="1" thickBot="1">
      <c r="A17" s="5960"/>
      <c r="B17" s="2040">
        <v>2005</v>
      </c>
      <c r="C17" s="2048">
        <v>183.5</v>
      </c>
      <c r="D17" s="2048">
        <v>172.9</v>
      </c>
      <c r="E17" s="2048">
        <v>162.30000000000001</v>
      </c>
      <c r="F17" s="2048">
        <v>152.30000000000001</v>
      </c>
      <c r="G17" s="2048">
        <v>142.6</v>
      </c>
      <c r="H17" s="2037">
        <v>133.30000000000001</v>
      </c>
      <c r="I17" s="2037">
        <v>128</v>
      </c>
      <c r="J17" s="2037">
        <v>121.4</v>
      </c>
      <c r="K17" s="2037">
        <v>114.1</v>
      </c>
      <c r="L17" s="2037">
        <v>109.8</v>
      </c>
      <c r="M17" s="2037">
        <v>104.9</v>
      </c>
      <c r="N17" s="2042">
        <v>100</v>
      </c>
      <c r="O17" s="2037">
        <v>91.8</v>
      </c>
      <c r="P17" s="2036">
        <v>84.4</v>
      </c>
      <c r="Q17" s="2036">
        <v>76.900000000000006</v>
      </c>
      <c r="R17" s="2036">
        <v>75.024390243902445</v>
      </c>
      <c r="S17" s="2036">
        <v>72.910000237028626</v>
      </c>
      <c r="T17" s="2038">
        <v>68.460094119275709</v>
      </c>
      <c r="U17" s="2036">
        <v>65.89036970093909</v>
      </c>
      <c r="V17" s="2036">
        <v>63.693021556419389</v>
      </c>
      <c r="W17" s="2036">
        <v>61.718044143817224</v>
      </c>
      <c r="X17" s="2036">
        <v>60.92600606497259</v>
      </c>
      <c r="Y17" s="2036">
        <v>60.322778282151077</v>
      </c>
      <c r="Z17" s="2036">
        <v>58.2</v>
      </c>
      <c r="AA17" s="2036">
        <v>56.395348837209305</v>
      </c>
      <c r="AB17" s="2036">
        <v>56.114774962397327</v>
      </c>
      <c r="AC17" s="2036">
        <v>54.74612191453398</v>
      </c>
      <c r="AD17" s="2039">
        <v>52.640501840898054</v>
      </c>
    </row>
    <row r="18" spans="1:30" ht="20.45" customHeight="1" thickBot="1">
      <c r="A18" s="5960"/>
      <c r="B18" s="2040">
        <v>2006</v>
      </c>
      <c r="C18" s="2035">
        <v>199.8</v>
      </c>
      <c r="D18" s="2035">
        <v>188.3</v>
      </c>
      <c r="E18" s="2035">
        <v>176.7</v>
      </c>
      <c r="F18" s="2035">
        <v>165.8</v>
      </c>
      <c r="G18" s="2035">
        <v>155.30000000000001</v>
      </c>
      <c r="H18" s="2036">
        <v>145.19999999999999</v>
      </c>
      <c r="I18" s="2036">
        <v>139.4</v>
      </c>
      <c r="J18" s="2036">
        <v>132.19999999999999</v>
      </c>
      <c r="K18" s="2036">
        <v>124.3</v>
      </c>
      <c r="L18" s="2036">
        <v>119.6</v>
      </c>
      <c r="M18" s="2036">
        <v>114.2</v>
      </c>
      <c r="N18" s="2049">
        <v>108.9</v>
      </c>
      <c r="O18" s="2042">
        <v>100</v>
      </c>
      <c r="P18" s="2050">
        <v>91.9</v>
      </c>
      <c r="Q18" s="2036">
        <v>83.8</v>
      </c>
      <c r="R18" s="2036">
        <v>81.756097560975618</v>
      </c>
      <c r="S18" s="2036">
        <v>79.45198985517554</v>
      </c>
      <c r="T18" s="2038">
        <v>74.602807375751681</v>
      </c>
      <c r="U18" s="2036">
        <v>71.802509505054559</v>
      </c>
      <c r="V18" s="2036">
        <v>69.36170047494069</v>
      </c>
      <c r="W18" s="2036">
        <v>67.210950072616953</v>
      </c>
      <c r="X18" s="2036">
        <v>66.348420604755148</v>
      </c>
      <c r="Y18" s="2036">
        <v>65.691505549262516</v>
      </c>
      <c r="Z18" s="2036">
        <v>63.3</v>
      </c>
      <c r="AA18" s="2036">
        <v>61.337209302325576</v>
      </c>
      <c r="AB18" s="2036">
        <v>61.032049057040382</v>
      </c>
      <c r="AC18" s="2036">
        <v>59.543462494673548</v>
      </c>
      <c r="AD18" s="2039">
        <v>57.253329321801488</v>
      </c>
    </row>
    <row r="19" spans="1:30" ht="20.45" customHeight="1" thickBot="1">
      <c r="A19" s="5960"/>
      <c r="B19" s="2040">
        <v>2007</v>
      </c>
      <c r="C19" s="2048">
        <v>217.4</v>
      </c>
      <c r="D19" s="2048">
        <v>204.9</v>
      </c>
      <c r="E19" s="2048">
        <v>192.2</v>
      </c>
      <c r="F19" s="2048">
        <v>180.4</v>
      </c>
      <c r="G19" s="2048">
        <v>169</v>
      </c>
      <c r="H19" s="2048">
        <v>158</v>
      </c>
      <c r="I19" s="2048">
        <v>151.69999999999999</v>
      </c>
      <c r="J19" s="2048">
        <v>143.80000000000001</v>
      </c>
      <c r="K19" s="2048">
        <v>135.19999999999999</v>
      </c>
      <c r="L19" s="2048">
        <v>130.1</v>
      </c>
      <c r="M19" s="2048">
        <v>124.2</v>
      </c>
      <c r="N19" s="2048">
        <v>118.5</v>
      </c>
      <c r="O19" s="2051">
        <v>108.8</v>
      </c>
      <c r="P19" s="2042">
        <v>100</v>
      </c>
      <c r="Q19" s="2036">
        <v>91.2</v>
      </c>
      <c r="R19" s="2036">
        <v>88.975609756097569</v>
      </c>
      <c r="S19" s="2036">
        <v>86.468036692028747</v>
      </c>
      <c r="T19" s="2038">
        <v>81.190644781247656</v>
      </c>
      <c r="U19" s="2036">
        <v>78.143065237004492</v>
      </c>
      <c r="V19" s="2036">
        <v>75.465530116735479</v>
      </c>
      <c r="W19" s="2036">
        <v>73.125513679007256</v>
      </c>
      <c r="X19" s="2036">
        <v>72.187081617973604</v>
      </c>
      <c r="Y19" s="2036">
        <v>71.47235803759763</v>
      </c>
      <c r="Z19" s="2036">
        <v>68.900000000000006</v>
      </c>
      <c r="AA19" s="2036">
        <v>66.763565891472865</v>
      </c>
      <c r="AB19" s="2036">
        <v>66.431408847236682</v>
      </c>
      <c r="AC19" s="2036">
        <v>64.811130582669932</v>
      </c>
      <c r="AD19" s="2039">
        <v>62.31839479102878</v>
      </c>
    </row>
    <row r="20" spans="1:30" ht="20.45" customHeight="1" thickBot="1">
      <c r="A20" s="5960"/>
      <c r="B20" s="2040">
        <v>2008</v>
      </c>
      <c r="C20" s="2048">
        <v>238.5</v>
      </c>
      <c r="D20" s="2048">
        <v>224.7</v>
      </c>
      <c r="E20" s="2048">
        <v>210.8</v>
      </c>
      <c r="F20" s="2048">
        <v>197.9</v>
      </c>
      <c r="G20" s="2048">
        <v>185.4</v>
      </c>
      <c r="H20" s="2048">
        <v>173.3</v>
      </c>
      <c r="I20" s="2048">
        <v>166.4</v>
      </c>
      <c r="J20" s="2048">
        <v>157.69999999999999</v>
      </c>
      <c r="K20" s="2048">
        <v>148.30000000000001</v>
      </c>
      <c r="L20" s="2048">
        <v>142.69999999999999</v>
      </c>
      <c r="M20" s="2048">
        <v>136.19999999999999</v>
      </c>
      <c r="N20" s="2048">
        <v>130</v>
      </c>
      <c r="O20" s="2048">
        <v>119.4</v>
      </c>
      <c r="P20" s="2048">
        <v>109.7</v>
      </c>
      <c r="Q20" s="2042">
        <v>100</v>
      </c>
      <c r="R20" s="2036">
        <v>97.560975609756099</v>
      </c>
      <c r="S20" s="2036">
        <v>94.811443741259581</v>
      </c>
      <c r="T20" s="2038">
        <v>89.024829803999609</v>
      </c>
      <c r="U20" s="2036">
        <v>85.68318556689087</v>
      </c>
      <c r="V20" s="2036">
        <v>82.785686538058812</v>
      </c>
      <c r="W20" s="2036">
        <v>80.218688505870958</v>
      </c>
      <c r="X20" s="2036">
        <v>79.189228534917049</v>
      </c>
      <c r="Y20" s="2036">
        <v>78.405176767244598</v>
      </c>
      <c r="Z20" s="2036">
        <v>75.599999999999994</v>
      </c>
      <c r="AA20" s="2036">
        <v>73.255813953488371</v>
      </c>
      <c r="AB20" s="2036">
        <v>72.891357167650128</v>
      </c>
      <c r="AC20" s="2036">
        <v>71.113519187951354</v>
      </c>
      <c r="AD20" s="2039">
        <v>68.378383834568609</v>
      </c>
    </row>
    <row r="21" spans="1:30" ht="20.45" customHeight="1" thickBot="1">
      <c r="A21" s="5960"/>
      <c r="B21" s="2040">
        <v>2009</v>
      </c>
      <c r="C21" s="2048">
        <v>244.46249999999998</v>
      </c>
      <c r="D21" s="2048">
        <v>230.31749999999997</v>
      </c>
      <c r="E21" s="2048">
        <v>216.07</v>
      </c>
      <c r="F21" s="2048">
        <v>202.8475</v>
      </c>
      <c r="G21" s="2048">
        <v>190.035</v>
      </c>
      <c r="H21" s="2048">
        <v>177.63249999999999</v>
      </c>
      <c r="I21" s="2048">
        <v>170.56</v>
      </c>
      <c r="J21" s="2048">
        <v>161.64249999999998</v>
      </c>
      <c r="K21" s="2048">
        <v>152.00749999999999</v>
      </c>
      <c r="L21" s="2048">
        <v>146.26749999999998</v>
      </c>
      <c r="M21" s="2048">
        <v>139.60499999999999</v>
      </c>
      <c r="N21" s="2048">
        <v>133.25</v>
      </c>
      <c r="O21" s="2048">
        <v>122.38499999999999</v>
      </c>
      <c r="P21" s="2048">
        <v>112.4425</v>
      </c>
      <c r="Q21" s="2048">
        <v>102.49999999999999</v>
      </c>
      <c r="R21" s="2042">
        <v>100</v>
      </c>
      <c r="S21" s="2046">
        <v>97.181729834791071</v>
      </c>
      <c r="T21" s="2038">
        <v>91.250450549099597</v>
      </c>
      <c r="U21" s="2036">
        <v>87.825265206063136</v>
      </c>
      <c r="V21" s="2036">
        <v>84.855328701510274</v>
      </c>
      <c r="W21" s="2036">
        <v>82.224155718517721</v>
      </c>
      <c r="X21" s="2036">
        <v>81.168959248289966</v>
      </c>
      <c r="Y21" s="2036">
        <v>80.365306186425713</v>
      </c>
      <c r="Z21" s="2036">
        <v>77.5</v>
      </c>
      <c r="AA21" s="2036">
        <v>75.096899224806194</v>
      </c>
      <c r="AB21" s="2036">
        <v>74.723282810752437</v>
      </c>
      <c r="AC21" s="2036">
        <v>72.900763717807266</v>
      </c>
      <c r="AD21" s="2039">
        <v>70.096888190199294</v>
      </c>
    </row>
    <row r="22" spans="1:30" ht="20.45" customHeight="1" thickBot="1">
      <c r="A22" s="5960"/>
      <c r="B22" s="2040">
        <v>2010</v>
      </c>
      <c r="C22" s="2048">
        <v>251.55191249999996</v>
      </c>
      <c r="D22" s="2048">
        <v>236.99670749999996</v>
      </c>
      <c r="E22" s="2048">
        <v>222.33602999999997</v>
      </c>
      <c r="F22" s="2048">
        <v>208.73007749999999</v>
      </c>
      <c r="G22" s="2048">
        <v>195.54601499999998</v>
      </c>
      <c r="H22" s="2048">
        <v>182.78384249999999</v>
      </c>
      <c r="I22" s="2048">
        <v>175.50623999999999</v>
      </c>
      <c r="J22" s="2048">
        <v>166.33013249999996</v>
      </c>
      <c r="K22" s="2048">
        <v>156.41571749999997</v>
      </c>
      <c r="L22" s="2048">
        <v>150.50925749999996</v>
      </c>
      <c r="M22" s="2048">
        <v>143.65354499999998</v>
      </c>
      <c r="N22" s="2048">
        <v>137.11425</v>
      </c>
      <c r="O22" s="2048">
        <v>125.93416499999998</v>
      </c>
      <c r="P22" s="2048">
        <v>115.70333249999999</v>
      </c>
      <c r="Q22" s="2048">
        <v>105.47249999999998</v>
      </c>
      <c r="R22" s="2051">
        <v>102.89999999999999</v>
      </c>
      <c r="S22" s="2042">
        <v>100</v>
      </c>
      <c r="T22" s="2052">
        <v>93.896713615023472</v>
      </c>
      <c r="U22" s="2036">
        <v>90.372197897038959</v>
      </c>
      <c r="V22" s="2036">
        <v>87.316133233854075</v>
      </c>
      <c r="W22" s="2036">
        <v>84.608656234354726</v>
      </c>
      <c r="X22" s="2036">
        <v>83.522859066490369</v>
      </c>
      <c r="Y22" s="2036">
        <v>82.695900065832049</v>
      </c>
      <c r="Z22" s="2036">
        <v>79.7</v>
      </c>
      <c r="AA22" s="2036">
        <v>77.228682170542641</v>
      </c>
      <c r="AB22" s="2036">
        <v>76.844459871186714</v>
      </c>
      <c r="AC22" s="2036">
        <v>74.970204752377285</v>
      </c>
      <c r="AD22" s="2039">
        <v>72.086735338824312</v>
      </c>
    </row>
    <row r="23" spans="1:30" ht="20.45" customHeight="1" thickBot="1">
      <c r="A23" s="5960"/>
      <c r="B23" s="2040">
        <v>2011</v>
      </c>
      <c r="C23" s="2048">
        <v>267.90278681249993</v>
      </c>
      <c r="D23" s="2048">
        <v>252.40149348749995</v>
      </c>
      <c r="E23" s="2048">
        <v>236.78787194999995</v>
      </c>
      <c r="F23" s="2048">
        <v>222.29753253749999</v>
      </c>
      <c r="G23" s="2048">
        <v>208.25650597499998</v>
      </c>
      <c r="H23" s="2048">
        <v>194.66479226249999</v>
      </c>
      <c r="I23" s="2048">
        <v>186.91414559999998</v>
      </c>
      <c r="J23" s="2048">
        <v>177.14159111249995</v>
      </c>
      <c r="K23" s="2048">
        <v>166.58273913749997</v>
      </c>
      <c r="L23" s="2048">
        <v>160.29235923749994</v>
      </c>
      <c r="M23" s="2048">
        <v>152.99102542499998</v>
      </c>
      <c r="N23" s="2048">
        <v>146.02667624999998</v>
      </c>
      <c r="O23" s="2048">
        <v>134.11988572499996</v>
      </c>
      <c r="P23" s="2048">
        <v>123.22404911249998</v>
      </c>
      <c r="Q23" s="2048">
        <v>112.32821249999998</v>
      </c>
      <c r="R23" s="2048">
        <v>109.58849999999998</v>
      </c>
      <c r="S23" s="2051">
        <v>106.5</v>
      </c>
      <c r="T23" s="2042">
        <v>100</v>
      </c>
      <c r="U23" s="2046">
        <v>96.2463907603465</v>
      </c>
      <c r="V23" s="2036">
        <v>92.991681894054594</v>
      </c>
      <c r="W23" s="2036">
        <v>90.108218889587775</v>
      </c>
      <c r="X23" s="2036">
        <v>88.951844905812237</v>
      </c>
      <c r="Y23" s="2036">
        <v>88.07113357011113</v>
      </c>
      <c r="Z23" s="2036">
        <v>84.9</v>
      </c>
      <c r="AA23" s="2036">
        <v>82.267441860465127</v>
      </c>
      <c r="AB23" s="2036">
        <v>81.858151104940433</v>
      </c>
      <c r="AC23" s="2036">
        <v>79.861610834088239</v>
      </c>
      <c r="AD23" s="2039">
        <v>76.790010417392537</v>
      </c>
    </row>
    <row r="24" spans="1:30" ht="20.45" customHeight="1" thickBot="1">
      <c r="A24" s="5960"/>
      <c r="B24" s="2040">
        <v>2012</v>
      </c>
      <c r="C24" s="2048">
        <v>278.35099549818739</v>
      </c>
      <c r="D24" s="2048">
        <v>262.24515173351244</v>
      </c>
      <c r="E24" s="2048">
        <v>246.02259895604993</v>
      </c>
      <c r="F24" s="2048">
        <v>230.96713630646246</v>
      </c>
      <c r="G24" s="2048">
        <v>216.37850970802498</v>
      </c>
      <c r="H24" s="2048">
        <v>202.25671916073748</v>
      </c>
      <c r="I24" s="2048">
        <v>194.20379727839997</v>
      </c>
      <c r="J24" s="2048">
        <v>184.05011316588744</v>
      </c>
      <c r="K24" s="2048">
        <v>173.07946596386245</v>
      </c>
      <c r="L24" s="2048">
        <v>166.54376124776243</v>
      </c>
      <c r="M24" s="2048">
        <v>158.95767541657497</v>
      </c>
      <c r="N24" s="2048">
        <v>151.72171662374996</v>
      </c>
      <c r="O24" s="2048">
        <v>139.35056126827496</v>
      </c>
      <c r="P24" s="2048">
        <v>128.02978702788747</v>
      </c>
      <c r="Q24" s="2048">
        <v>116.70901278749997</v>
      </c>
      <c r="R24" s="2048">
        <v>113.86245149999998</v>
      </c>
      <c r="S24" s="2048">
        <v>110.65349999999999</v>
      </c>
      <c r="T24" s="2048">
        <v>103.89999999999999</v>
      </c>
      <c r="U24" s="2042">
        <v>100</v>
      </c>
      <c r="V24" s="2046">
        <v>96.618357487922708</v>
      </c>
      <c r="W24" s="2036">
        <v>93.622439426281687</v>
      </c>
      <c r="X24" s="2036">
        <v>92.420966857138907</v>
      </c>
      <c r="Y24" s="2036">
        <v>91.505907779345449</v>
      </c>
      <c r="Z24" s="2036">
        <v>88.2</v>
      </c>
      <c r="AA24" s="2036">
        <v>85.465116279069761</v>
      </c>
      <c r="AB24" s="2036">
        <v>85.039916695591813</v>
      </c>
      <c r="AC24" s="2036">
        <v>82.965772385943239</v>
      </c>
      <c r="AD24" s="2039">
        <v>79.774781140330035</v>
      </c>
    </row>
    <row r="25" spans="1:30" ht="20.45" customHeight="1" thickBot="1">
      <c r="A25" s="5960"/>
      <c r="B25" s="2040">
        <v>2013</v>
      </c>
      <c r="C25" s="2048">
        <v>288.05522158757429</v>
      </c>
      <c r="D25" s="2048">
        <v>271.47546659129245</v>
      </c>
      <c r="E25" s="2048">
        <v>254.63338991951167</v>
      </c>
      <c r="F25" s="2048">
        <v>239.03681551161071</v>
      </c>
      <c r="G25" s="2048">
        <v>223.89877834109257</v>
      </c>
      <c r="H25" s="2048">
        <v>209.33742830087976</v>
      </c>
      <c r="I25" s="2048">
        <v>200.9754649114507</v>
      </c>
      <c r="J25" s="2048">
        <v>190.49186712669348</v>
      </c>
      <c r="K25" s="2048">
        <v>179.13724727259762</v>
      </c>
      <c r="L25" s="2048">
        <v>172.43694413635592</v>
      </c>
      <c r="M25" s="2048">
        <v>164.69622171571717</v>
      </c>
      <c r="N25" s="2048">
        <v>157.00307122565985</v>
      </c>
      <c r="O25" s="2048">
        <v>144.17178257636354</v>
      </c>
      <c r="P25" s="2048">
        <v>132.5108295738635</v>
      </c>
      <c r="Q25" s="2048">
        <v>120.79382823506246</v>
      </c>
      <c r="R25" s="2048">
        <v>117.84763730249995</v>
      </c>
      <c r="S25" s="2048">
        <v>114.52637249999997</v>
      </c>
      <c r="T25" s="2048">
        <v>107.53649999999999</v>
      </c>
      <c r="U25" s="2053">
        <v>103.49999999999999</v>
      </c>
      <c r="V25" s="2042">
        <v>100</v>
      </c>
      <c r="W25" s="2046">
        <v>96.899224806201545</v>
      </c>
      <c r="X25" s="2036">
        <v>95.655700697138755</v>
      </c>
      <c r="Y25" s="2036">
        <v>94.708614551622532</v>
      </c>
      <c r="Z25" s="2036">
        <v>91.3</v>
      </c>
      <c r="AA25" s="2036">
        <v>88.468992248062008</v>
      </c>
      <c r="AB25" s="2036">
        <v>88.02884800802191</v>
      </c>
      <c r="AC25" s="2036">
        <v>85.881802934655525</v>
      </c>
      <c r="AD25" s="2039">
        <v>82.578656667938006</v>
      </c>
    </row>
    <row r="26" spans="1:30" ht="20.45" customHeight="1" thickBot="1">
      <c r="A26" s="5960"/>
      <c r="B26" s="2040">
        <v>2014</v>
      </c>
      <c r="C26" s="2048">
        <v>297.27298867837669</v>
      </c>
      <c r="D26" s="2048">
        <v>280.1626815222138</v>
      </c>
      <c r="E26" s="2048">
        <v>262.78165839693605</v>
      </c>
      <c r="F26" s="2048">
        <v>246.68599360798225</v>
      </c>
      <c r="G26" s="2048">
        <v>231.06353924800754</v>
      </c>
      <c r="H26" s="2048">
        <v>216.03622600650792</v>
      </c>
      <c r="I26" s="2048">
        <v>207.40667978861714</v>
      </c>
      <c r="J26" s="2048">
        <v>196.58760687474768</v>
      </c>
      <c r="K26" s="2048">
        <v>184.86963918532075</v>
      </c>
      <c r="L26" s="2048">
        <v>177.95492634871931</v>
      </c>
      <c r="M26" s="2048">
        <v>169.96650081062012</v>
      </c>
      <c r="N26" s="2048">
        <v>162.02716950488096</v>
      </c>
      <c r="O26" s="2048">
        <v>148.78527961880718</v>
      </c>
      <c r="P26" s="2048">
        <v>136.75117612022714</v>
      </c>
      <c r="Q26" s="2048">
        <v>124.65923073858447</v>
      </c>
      <c r="R26" s="2048">
        <v>121.61876169617994</v>
      </c>
      <c r="S26" s="2048">
        <v>118.19121641999996</v>
      </c>
      <c r="T26" s="2048">
        <v>110.97766799999999</v>
      </c>
      <c r="U26" s="2048">
        <v>106.81199999999998</v>
      </c>
      <c r="V26" s="2048">
        <v>103.2</v>
      </c>
      <c r="W26" s="2042">
        <v>100</v>
      </c>
      <c r="X26" s="2036">
        <v>98.716683119447197</v>
      </c>
      <c r="Y26" s="2036">
        <v>97.739290217274458</v>
      </c>
      <c r="Z26" s="2036">
        <v>94.3</v>
      </c>
      <c r="AA26" s="2036">
        <v>91.375968992248062</v>
      </c>
      <c r="AB26" s="2036">
        <v>90.921362181341365</v>
      </c>
      <c r="AC26" s="2036">
        <v>88.70376798179646</v>
      </c>
      <c r="AD26" s="2039">
        <v>85.292084597881214</v>
      </c>
    </row>
    <row r="27" spans="1:30" ht="20.45" customHeight="1" thickBot="1">
      <c r="A27" s="5960"/>
      <c r="B27" s="2040">
        <v>2015</v>
      </c>
      <c r="C27" s="2048">
        <v>300.991477204087</v>
      </c>
      <c r="D27" s="2048">
        <v>283.95422377744057</v>
      </c>
      <c r="E27" s="2048">
        <v>266.37356827152024</v>
      </c>
      <c r="F27" s="2048">
        <v>249.88139612712965</v>
      </c>
      <c r="G27" s="2048">
        <v>233.97134468832363</v>
      </c>
      <c r="H27" s="2048">
        <v>218.8693589226601</v>
      </c>
      <c r="I27" s="2048">
        <v>210.04736940754327</v>
      </c>
      <c r="J27" s="2048">
        <v>199.28592922916818</v>
      </c>
      <c r="K27" s="2048">
        <v>187.29880566651144</v>
      </c>
      <c r="L27" s="2048">
        <v>180.26834039125259</v>
      </c>
      <c r="M27" s="2048">
        <v>172.17606532115818</v>
      </c>
      <c r="N27" s="2048">
        <v>164.13352270844442</v>
      </c>
      <c r="O27" s="2048">
        <v>150.71948825385164</v>
      </c>
      <c r="P27" s="2048">
        <v>138.52894140979009</v>
      </c>
      <c r="Q27" s="2048">
        <v>126.27980073818604</v>
      </c>
      <c r="R27" s="2048">
        <v>123.1998055982303</v>
      </c>
      <c r="S27" s="2048">
        <v>119.72770223345996</v>
      </c>
      <c r="T27" s="2048">
        <v>112.42037768399997</v>
      </c>
      <c r="U27" s="2048">
        <v>108.20055599999998</v>
      </c>
      <c r="V27" s="2048">
        <v>104.54159999999999</v>
      </c>
      <c r="W27" s="2053">
        <v>101.29999999999998</v>
      </c>
      <c r="X27" s="2054">
        <v>100</v>
      </c>
      <c r="Y27" s="2036">
        <v>99.009900990099013</v>
      </c>
      <c r="Z27" s="2036">
        <v>95.5</v>
      </c>
      <c r="AA27" s="2036">
        <v>92.538759689922472</v>
      </c>
      <c r="AB27" s="2036">
        <v>92.078367850669139</v>
      </c>
      <c r="AC27" s="2036">
        <v>89.83255400065282</v>
      </c>
      <c r="AD27" s="2039">
        <v>86.377455769858472</v>
      </c>
    </row>
    <row r="28" spans="1:30" ht="20.45" customHeight="1" thickBot="1">
      <c r="A28" s="5960"/>
      <c r="B28" s="2040">
        <v>2016</v>
      </c>
      <c r="C28" s="2048">
        <v>304.00139197612788</v>
      </c>
      <c r="D28" s="2048">
        <v>286.793766015215</v>
      </c>
      <c r="E28" s="2048">
        <v>269.03730395423543</v>
      </c>
      <c r="F28" s="2048">
        <v>252.38021008840096</v>
      </c>
      <c r="G28" s="2048">
        <v>236.31105813520688</v>
      </c>
      <c r="H28" s="2048">
        <v>221.0580525118867</v>
      </c>
      <c r="I28" s="2048">
        <v>212.14784310161872</v>
      </c>
      <c r="J28" s="2048">
        <v>201.27878852145986</v>
      </c>
      <c r="K28" s="2048">
        <v>189.17179372317656</v>
      </c>
      <c r="L28" s="2048">
        <v>182.07102379516513</v>
      </c>
      <c r="M28" s="2048">
        <v>173.89782597436977</v>
      </c>
      <c r="N28" s="2048">
        <v>165.77485793552887</v>
      </c>
      <c r="O28" s="2048">
        <v>152.22668313639016</v>
      </c>
      <c r="P28" s="2048">
        <v>139.914230823888</v>
      </c>
      <c r="Q28" s="2048">
        <v>127.5425987455679</v>
      </c>
      <c r="R28" s="2048">
        <v>124.4318036542126</v>
      </c>
      <c r="S28" s="2048">
        <v>120.92497925579457</v>
      </c>
      <c r="T28" s="2048">
        <v>113.54458146083998</v>
      </c>
      <c r="U28" s="2048">
        <v>109.28256155999998</v>
      </c>
      <c r="V28" s="2048">
        <v>105.58701599999999</v>
      </c>
      <c r="W28" s="2048">
        <v>102.31299999999999</v>
      </c>
      <c r="X28" s="2053">
        <v>101</v>
      </c>
      <c r="Y28" s="2055">
        <v>100</v>
      </c>
      <c r="Z28" s="2036">
        <v>96.4</v>
      </c>
      <c r="AA28" s="2036">
        <v>93.410852713178301</v>
      </c>
      <c r="AB28" s="2036">
        <v>92.946122102664987</v>
      </c>
      <c r="AC28" s="2036">
        <v>90.679143514795115</v>
      </c>
      <c r="AD28" s="2039">
        <v>87.191484148841454</v>
      </c>
    </row>
    <row r="29" spans="1:30" ht="20.45" customHeight="1" thickBot="1">
      <c r="A29" s="5960"/>
      <c r="B29" s="2040">
        <v>2017</v>
      </c>
      <c r="C29" s="2048">
        <v>315.24944347924458</v>
      </c>
      <c r="D29" s="2048">
        <v>297.40513535777791</v>
      </c>
      <c r="E29" s="2048">
        <v>278.99168420054212</v>
      </c>
      <c r="F29" s="2048">
        <v>261.71827786167177</v>
      </c>
      <c r="G29" s="2048">
        <v>245.0545672862095</v>
      </c>
      <c r="H29" s="2048">
        <v>229.23720045482648</v>
      </c>
      <c r="I29" s="2048">
        <v>219.99731329637859</v>
      </c>
      <c r="J29" s="2048">
        <v>208.72610369675385</v>
      </c>
      <c r="K29" s="2048">
        <v>196.17115009093408</v>
      </c>
      <c r="L29" s="2048">
        <v>188.80765167558621</v>
      </c>
      <c r="M29" s="2048">
        <v>180.33204553542143</v>
      </c>
      <c r="N29" s="2048">
        <v>171.90852767914342</v>
      </c>
      <c r="O29" s="2048">
        <v>157.85907041243658</v>
      </c>
      <c r="P29" s="2048">
        <v>145.09105736437186</v>
      </c>
      <c r="Q29" s="2048">
        <v>132.26167489915392</v>
      </c>
      <c r="R29" s="2048">
        <v>129.03578038941845</v>
      </c>
      <c r="S29" s="2048">
        <v>125.39920348825896</v>
      </c>
      <c r="T29" s="2048">
        <v>117.74573097489105</v>
      </c>
      <c r="U29" s="2048">
        <v>113.32601633771996</v>
      </c>
      <c r="V29" s="2048">
        <v>109.49373559199998</v>
      </c>
      <c r="W29" s="2048">
        <v>106.09858099999998</v>
      </c>
      <c r="X29" s="2048">
        <v>104.73699999999999</v>
      </c>
      <c r="Y29" s="2048">
        <v>103.69999999999999</v>
      </c>
      <c r="Z29" s="2055">
        <v>100</v>
      </c>
      <c r="AA29" s="2048">
        <v>96.867054263565876</v>
      </c>
      <c r="AB29" s="2048">
        <v>96.385128620463576</v>
      </c>
      <c r="AC29" s="2036">
        <v>94.03427182484252</v>
      </c>
      <c r="AD29" s="2039">
        <v>90.417569062348576</v>
      </c>
    </row>
    <row r="30" spans="1:30" ht="20.45" customHeight="1" thickBot="1">
      <c r="A30" s="5960"/>
      <c r="B30" s="2040">
        <v>2018</v>
      </c>
      <c r="C30" s="2048">
        <v>325.33742567058039</v>
      </c>
      <c r="D30" s="2048">
        <v>306.9220996892268</v>
      </c>
      <c r="E30" s="2048">
        <v>287.9194180949595</v>
      </c>
      <c r="F30" s="2048">
        <v>270.09326275324526</v>
      </c>
      <c r="G30" s="2048">
        <v>252.89631343936821</v>
      </c>
      <c r="H30" s="2048">
        <v>236.57279086938092</v>
      </c>
      <c r="I30" s="2048">
        <v>227.0372273218627</v>
      </c>
      <c r="J30" s="2048">
        <v>215.40533901504998</v>
      </c>
      <c r="K30" s="2048">
        <v>202.44862689384397</v>
      </c>
      <c r="L30" s="2048">
        <v>194.84949652920497</v>
      </c>
      <c r="M30" s="2048">
        <v>186.10267099255492</v>
      </c>
      <c r="N30" s="2048">
        <v>177.409600564876</v>
      </c>
      <c r="O30" s="2048">
        <v>162.91056066563456</v>
      </c>
      <c r="P30" s="2048">
        <v>149.73397120003176</v>
      </c>
      <c r="Q30" s="2048">
        <v>136.49404849592685</v>
      </c>
      <c r="R30" s="2048">
        <v>133.16492536187985</v>
      </c>
      <c r="S30" s="2048">
        <v>129.41197799988299</v>
      </c>
      <c r="T30" s="2048">
        <v>121.51359436608756</v>
      </c>
      <c r="U30" s="2048">
        <v>116.952448860527</v>
      </c>
      <c r="V30" s="2048">
        <v>112.99753513094399</v>
      </c>
      <c r="W30" s="2048">
        <v>109.49373559199998</v>
      </c>
      <c r="X30" s="2048">
        <v>108.088584</v>
      </c>
      <c r="Y30" s="2048">
        <v>107.01839999999999</v>
      </c>
      <c r="Z30" s="2048">
        <v>103.1657376</v>
      </c>
      <c r="AA30" s="2055">
        <v>100</v>
      </c>
      <c r="AB30" s="2048">
        <v>99.469452736318416</v>
      </c>
      <c r="AC30" s="2036">
        <v>97.04336852323749</v>
      </c>
      <c r="AD30" s="2039">
        <v>93.310931272343737</v>
      </c>
    </row>
    <row r="31" spans="1:30" ht="20.45" customHeight="1" thickBot="1">
      <c r="A31" s="5960"/>
      <c r="B31" s="2040">
        <v>2019</v>
      </c>
      <c r="C31" s="2048">
        <v>326.96411279893323</v>
      </c>
      <c r="D31" s="2048">
        <v>308.45671018767291</v>
      </c>
      <c r="E31" s="2048">
        <v>289.35901518543426</v>
      </c>
      <c r="F31" s="2048">
        <v>271.44372906701147</v>
      </c>
      <c r="G31" s="2048">
        <v>254.16079500656502</v>
      </c>
      <c r="H31" s="2048">
        <v>237.75565482372781</v>
      </c>
      <c r="I31" s="2048">
        <v>228.17241345847199</v>
      </c>
      <c r="J31" s="2048">
        <v>216.48236571012521</v>
      </c>
      <c r="K31" s="2048">
        <v>203.46087002831317</v>
      </c>
      <c r="L31" s="2048">
        <v>195.82374401185098</v>
      </c>
      <c r="M31" s="2048">
        <v>187.03318434751768</v>
      </c>
      <c r="N31" s="2048">
        <v>178.29664856770037</v>
      </c>
      <c r="O31" s="2048">
        <v>163.72511346896272</v>
      </c>
      <c r="P31" s="2048">
        <v>150.48264105603189</v>
      </c>
      <c r="Q31" s="2048">
        <v>137.17651873840646</v>
      </c>
      <c r="R31" s="2048">
        <v>133.83074998868923</v>
      </c>
      <c r="S31" s="2048">
        <v>130.05903788988266</v>
      </c>
      <c r="T31" s="2048">
        <v>122.12116233791798</v>
      </c>
      <c r="U31" s="2048">
        <v>117.53721110482962</v>
      </c>
      <c r="V31" s="2048">
        <v>113.56252280659869</v>
      </c>
      <c r="W31" s="2048">
        <v>110.04120426995996</v>
      </c>
      <c r="X31" s="2048">
        <v>108.62902691999999</v>
      </c>
      <c r="Y31" s="2048">
        <v>107.55349199999998</v>
      </c>
      <c r="Z31" s="2048">
        <v>103.68156628799998</v>
      </c>
      <c r="AA31" s="2048">
        <v>100.46663399999998</v>
      </c>
      <c r="AB31" s="2055">
        <v>100</v>
      </c>
      <c r="AC31" s="2036">
        <v>97.560975609756099</v>
      </c>
      <c r="AD31" s="2039">
        <v>93.808630393996239</v>
      </c>
    </row>
    <row r="32" spans="1:30" ht="20.45" customHeight="1" thickBot="1">
      <c r="A32" s="5960"/>
      <c r="B32" s="2040">
        <v>2020</v>
      </c>
      <c r="C32" s="2048">
        <v>335.13821561890654</v>
      </c>
      <c r="D32" s="2048">
        <v>316.16812794236472</v>
      </c>
      <c r="E32" s="2048">
        <v>296.59299056507007</v>
      </c>
      <c r="F32" s="2048">
        <v>278.22982229368677</v>
      </c>
      <c r="G32" s="2048">
        <v>260.51481488172914</v>
      </c>
      <c r="H32" s="2048">
        <v>243.69954619432099</v>
      </c>
      <c r="I32" s="2048">
        <v>233.87672379493378</v>
      </c>
      <c r="J32" s="2048">
        <v>221.89442485287833</v>
      </c>
      <c r="K32" s="2048">
        <v>208.54739177902098</v>
      </c>
      <c r="L32" s="2048">
        <v>200.71933761214723</v>
      </c>
      <c r="M32" s="2048">
        <v>191.70901395620561</v>
      </c>
      <c r="N32" s="2048">
        <v>182.75406478189288</v>
      </c>
      <c r="O32" s="2048">
        <v>167.81824130568677</v>
      </c>
      <c r="P32" s="2048">
        <v>154.24470708243268</v>
      </c>
      <c r="Q32" s="2048">
        <v>140.60593170686661</v>
      </c>
      <c r="R32" s="2048">
        <v>137.17651873840646</v>
      </c>
      <c r="S32" s="2048">
        <v>133.31051383712972</v>
      </c>
      <c r="T32" s="2048">
        <v>125.17419139636591</v>
      </c>
      <c r="U32" s="2048">
        <v>120.47564138245035</v>
      </c>
      <c r="V32" s="2048">
        <v>116.40158587676365</v>
      </c>
      <c r="W32" s="2048">
        <v>112.79223437670895</v>
      </c>
      <c r="X32" s="2048">
        <v>111.34475259299998</v>
      </c>
      <c r="Y32" s="2048">
        <v>110.24232929999997</v>
      </c>
      <c r="Z32" s="2048">
        <v>106.27360544519998</v>
      </c>
      <c r="AA32" s="2048">
        <v>102.97829984999997</v>
      </c>
      <c r="AB32" s="2048">
        <v>102.49999999999999</v>
      </c>
      <c r="AC32" s="2055">
        <v>100</v>
      </c>
      <c r="AD32" s="2039">
        <v>96.153846153846146</v>
      </c>
    </row>
    <row r="33" spans="1:30" ht="20.45" customHeight="1" thickBot="1">
      <c r="A33" s="5961"/>
      <c r="B33" s="2056">
        <v>2021</v>
      </c>
      <c r="C33" s="2057">
        <v>348.54374424366284</v>
      </c>
      <c r="D33" s="2057">
        <v>328.81485306005931</v>
      </c>
      <c r="E33" s="2057">
        <v>308.45671018767285</v>
      </c>
      <c r="F33" s="2057">
        <v>289.35901518543426</v>
      </c>
      <c r="G33" s="2057">
        <v>270.93540747699831</v>
      </c>
      <c r="H33" s="2057">
        <v>253.44752804209384</v>
      </c>
      <c r="I33" s="2057">
        <v>243.23179274673114</v>
      </c>
      <c r="J33" s="2057">
        <v>230.77020184699347</v>
      </c>
      <c r="K33" s="2057">
        <v>216.88928745018183</v>
      </c>
      <c r="L33" s="2057">
        <v>208.74811111663311</v>
      </c>
      <c r="M33" s="2057">
        <v>199.37737451445383</v>
      </c>
      <c r="N33" s="2057">
        <v>190.06422737316859</v>
      </c>
      <c r="O33" s="2057">
        <v>174.53097095791423</v>
      </c>
      <c r="P33" s="2057">
        <v>160.41449536573001</v>
      </c>
      <c r="Q33" s="2057">
        <v>146.23016897514128</v>
      </c>
      <c r="R33" s="2057">
        <v>142.66357948794271</v>
      </c>
      <c r="S33" s="2057">
        <v>138.64293439061493</v>
      </c>
      <c r="T33" s="2057">
        <v>130.18115905222055</v>
      </c>
      <c r="U33" s="2057">
        <v>125.29466703774837</v>
      </c>
      <c r="V33" s="2057">
        <v>121.0576493118342</v>
      </c>
      <c r="W33" s="2057">
        <v>117.3039237517773</v>
      </c>
      <c r="X33" s="2057">
        <v>115.79854269671999</v>
      </c>
      <c r="Y33" s="2057">
        <v>114.65202247199997</v>
      </c>
      <c r="Z33" s="2057">
        <v>110.52454966300797</v>
      </c>
      <c r="AA33" s="2057">
        <v>107.09743184399997</v>
      </c>
      <c r="AB33" s="2057">
        <v>106.6</v>
      </c>
      <c r="AC33" s="2057">
        <v>104</v>
      </c>
      <c r="AD33" s="2055">
        <v>100</v>
      </c>
    </row>
  </sheetData>
  <mergeCells count="3">
    <mergeCell ref="A1:AD1"/>
    <mergeCell ref="A4:A33"/>
    <mergeCell ref="B4:AD4"/>
  </mergeCells>
  <hyperlinks>
    <hyperlink ref="A1" location="CONTENT!A1" display="Back to table of contents" xr:uid="{00000000-0004-0000-5900-000000000000}"/>
  </hyperlinks>
  <pageMargins left="0.7" right="0.7" top="0.75" bottom="0.75" header="0.3" footer="0.3"/>
  <pageSetup paperSize="9" scale="74"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N16"/>
  <sheetViews>
    <sheetView showGridLines="0" zoomScale="110" zoomScaleNormal="110" workbookViewId="0">
      <selection sqref="A1:N1"/>
    </sheetView>
  </sheetViews>
  <sheetFormatPr defaultColWidth="7.85546875" defaultRowHeight="15" customHeight="1"/>
  <cols>
    <col min="1" max="1" width="4" style="289" customWidth="1"/>
    <col min="2" max="2" width="2.28515625" style="289" customWidth="1"/>
    <col min="3" max="3" width="28.28515625" style="289" customWidth="1"/>
    <col min="4" max="14" width="9.28515625" style="289" customWidth="1"/>
    <col min="15" max="16384" width="7.85546875" style="289"/>
  </cols>
  <sheetData>
    <row r="1" spans="1:14" ht="15.75" customHeight="1">
      <c r="A1" s="5726" t="s">
        <v>710</v>
      </c>
      <c r="B1" s="5726"/>
      <c r="C1" s="5726"/>
      <c r="D1" s="5726"/>
      <c r="E1" s="5726"/>
      <c r="F1" s="5726"/>
      <c r="G1" s="5726"/>
      <c r="H1" s="5726"/>
      <c r="I1" s="5726"/>
      <c r="J1" s="5726"/>
      <c r="K1" s="5726"/>
      <c r="L1" s="5726"/>
      <c r="M1" s="5726"/>
      <c r="N1" s="5726"/>
    </row>
    <row r="2" spans="1:14" ht="18.75">
      <c r="A2" s="4307" t="s">
        <v>3096</v>
      </c>
      <c r="B2" s="4308"/>
      <c r="C2" s="4309"/>
      <c r="D2" s="4309"/>
      <c r="E2" s="4309"/>
      <c r="F2" s="4309"/>
      <c r="G2" s="4309"/>
      <c r="H2" s="4309"/>
      <c r="I2" s="4309"/>
      <c r="J2" s="4309"/>
      <c r="K2" s="4309"/>
      <c r="L2" s="4309"/>
      <c r="M2" s="4309"/>
      <c r="N2" s="4309"/>
    </row>
    <row r="3" spans="1:14" ht="12.75" customHeight="1">
      <c r="A3" s="4310"/>
      <c r="B3" s="4309"/>
      <c r="C3" s="4309"/>
      <c r="D3" s="4309"/>
      <c r="E3" s="4309"/>
      <c r="F3" s="4309"/>
      <c r="G3" s="4309"/>
      <c r="H3" s="4309"/>
      <c r="I3" s="4309"/>
      <c r="J3" s="4309"/>
      <c r="K3" s="4309"/>
      <c r="L3" s="4309"/>
      <c r="M3" s="4309"/>
      <c r="N3" s="4309"/>
    </row>
    <row r="4" spans="1:14" ht="16.5" customHeight="1">
      <c r="A4" s="4311" t="s">
        <v>3097</v>
      </c>
      <c r="B4" s="4312"/>
      <c r="C4" s="4312"/>
      <c r="D4" s="4312"/>
      <c r="E4" s="4312"/>
      <c r="F4" s="4312"/>
      <c r="G4" s="4312"/>
      <c r="H4" s="4312"/>
      <c r="I4" s="4312"/>
      <c r="J4" s="4312"/>
      <c r="K4" s="4312"/>
      <c r="L4" s="4312"/>
      <c r="M4" s="4312"/>
      <c r="N4" s="4312"/>
    </row>
    <row r="5" spans="1:14" ht="20.100000000000001" customHeight="1">
      <c r="A5" s="4313"/>
      <c r="B5" s="4314"/>
      <c r="C5" s="4314"/>
      <c r="D5" s="4314"/>
      <c r="E5" s="4314"/>
      <c r="F5" s="4314"/>
      <c r="G5" s="4314"/>
      <c r="H5" s="4314"/>
      <c r="I5" s="4314"/>
      <c r="J5" s="4314"/>
      <c r="K5" s="4314"/>
      <c r="L5" s="4314"/>
      <c r="M5" s="4315"/>
      <c r="N5" s="4316" t="s">
        <v>3098</v>
      </c>
    </row>
    <row r="6" spans="1:14" ht="39.950000000000003" customHeight="1">
      <c r="A6" s="4317"/>
      <c r="B6" s="4318"/>
      <c r="C6" s="4318"/>
      <c r="D6" s="5965">
        <v>2015</v>
      </c>
      <c r="E6" s="5965">
        <v>2016</v>
      </c>
      <c r="F6" s="5965">
        <v>2017</v>
      </c>
      <c r="G6" s="5965">
        <v>2018</v>
      </c>
      <c r="H6" s="5965">
        <v>2019</v>
      </c>
      <c r="I6" s="5965">
        <v>2020</v>
      </c>
      <c r="J6" s="5965">
        <v>2021</v>
      </c>
      <c r="K6" s="5967">
        <v>2021</v>
      </c>
      <c r="L6" s="5967"/>
      <c r="M6" s="5967"/>
      <c r="N6" s="5968"/>
    </row>
    <row r="7" spans="1:14" ht="39.950000000000003" customHeight="1">
      <c r="A7" s="4319"/>
      <c r="B7" s="4320"/>
      <c r="C7" s="4320"/>
      <c r="D7" s="5966"/>
      <c r="E7" s="5966"/>
      <c r="F7" s="5966"/>
      <c r="G7" s="5966"/>
      <c r="H7" s="5966"/>
      <c r="I7" s="5966"/>
      <c r="J7" s="5966"/>
      <c r="K7" s="4321" t="s">
        <v>1621</v>
      </c>
      <c r="L7" s="4322" t="s">
        <v>1620</v>
      </c>
      <c r="M7" s="4322" t="s">
        <v>1619</v>
      </c>
      <c r="N7" s="4322" t="s">
        <v>1618</v>
      </c>
    </row>
    <row r="8" spans="1:14" ht="39.950000000000003" customHeight="1">
      <c r="A8" s="4323">
        <v>1</v>
      </c>
      <c r="B8" s="4320" t="s">
        <v>3099</v>
      </c>
      <c r="C8" s="4320"/>
      <c r="D8" s="4324">
        <v>85890</v>
      </c>
      <c r="E8" s="4324">
        <v>78106</v>
      </c>
      <c r="F8" s="4324">
        <v>71662</v>
      </c>
      <c r="G8" s="4325">
        <v>67266</v>
      </c>
      <c r="H8" s="4325">
        <v>66351</v>
      </c>
      <c r="I8" s="4324">
        <v>60427</v>
      </c>
      <c r="J8" s="4324">
        <v>69880</v>
      </c>
      <c r="K8" s="4326">
        <v>14887</v>
      </c>
      <c r="L8" s="4327">
        <v>16666</v>
      </c>
      <c r="M8" s="4327">
        <v>18874</v>
      </c>
      <c r="N8" s="4327">
        <v>19453</v>
      </c>
    </row>
    <row r="9" spans="1:14" ht="39.950000000000003" customHeight="1">
      <c r="A9" s="4319"/>
      <c r="B9" s="4320" t="s">
        <v>3100</v>
      </c>
      <c r="C9" s="4320"/>
      <c r="D9" s="4324">
        <v>58974</v>
      </c>
      <c r="E9" s="4324">
        <v>56087</v>
      </c>
      <c r="F9" s="4324">
        <v>53142</v>
      </c>
      <c r="G9" s="4324">
        <v>50631</v>
      </c>
      <c r="H9" s="4324">
        <v>52020</v>
      </c>
      <c r="I9" s="4324">
        <v>47824</v>
      </c>
      <c r="J9" s="4324">
        <v>52152</v>
      </c>
      <c r="K9" s="4328">
        <v>11709</v>
      </c>
      <c r="L9" s="4329">
        <v>12587</v>
      </c>
      <c r="M9" s="4329">
        <v>13627</v>
      </c>
      <c r="N9" s="4330">
        <v>14229</v>
      </c>
    </row>
    <row r="10" spans="1:14" ht="39.950000000000003" customHeight="1">
      <c r="A10" s="4319"/>
      <c r="B10" s="4320" t="s">
        <v>3101</v>
      </c>
      <c r="C10" s="4320"/>
      <c r="D10" s="4324">
        <v>26916</v>
      </c>
      <c r="E10" s="4324">
        <v>22019</v>
      </c>
      <c r="F10" s="4324">
        <v>18520</v>
      </c>
      <c r="G10" s="4324">
        <v>16635</v>
      </c>
      <c r="H10" s="4324">
        <v>14331</v>
      </c>
      <c r="I10" s="4324">
        <v>12603</v>
      </c>
      <c r="J10" s="4324">
        <v>17728</v>
      </c>
      <c r="K10" s="4328">
        <v>3178</v>
      </c>
      <c r="L10" s="4329">
        <v>4079</v>
      </c>
      <c r="M10" s="4329">
        <v>5247</v>
      </c>
      <c r="N10" s="4330">
        <v>5224</v>
      </c>
    </row>
    <row r="11" spans="1:14" ht="39.950000000000003" customHeight="1">
      <c r="A11" s="4323">
        <v>2</v>
      </c>
      <c r="B11" s="4320" t="s">
        <v>3102</v>
      </c>
      <c r="C11" s="4320"/>
      <c r="D11" s="4324">
        <v>7400</v>
      </c>
      <c r="E11" s="4324">
        <v>6350</v>
      </c>
      <c r="F11" s="4324">
        <v>9018</v>
      </c>
      <c r="G11" s="4324">
        <v>13073</v>
      </c>
      <c r="H11" s="4324">
        <v>12448</v>
      </c>
      <c r="I11" s="4324">
        <v>9796</v>
      </c>
      <c r="J11" s="4324">
        <v>12112</v>
      </c>
      <c r="K11" s="4328">
        <v>2410</v>
      </c>
      <c r="L11" s="4331">
        <v>2752</v>
      </c>
      <c r="M11" s="4331">
        <v>3402</v>
      </c>
      <c r="N11" s="4330">
        <v>3548</v>
      </c>
    </row>
    <row r="12" spans="1:14" ht="39.950000000000003" customHeight="1">
      <c r="A12" s="4332"/>
      <c r="B12" s="4333" t="s">
        <v>3103</v>
      </c>
      <c r="C12" s="4333" t="s">
        <v>3104</v>
      </c>
      <c r="D12" s="4334">
        <v>93290</v>
      </c>
      <c r="E12" s="4334">
        <v>84456</v>
      </c>
      <c r="F12" s="4334">
        <v>80680</v>
      </c>
      <c r="G12" s="4334">
        <v>80339</v>
      </c>
      <c r="H12" s="4334">
        <v>78799</v>
      </c>
      <c r="I12" s="4334">
        <v>70223</v>
      </c>
      <c r="J12" s="4334">
        <v>81992</v>
      </c>
      <c r="K12" s="4335">
        <v>17297</v>
      </c>
      <c r="L12" s="4336">
        <v>19418</v>
      </c>
      <c r="M12" s="4335">
        <v>22276</v>
      </c>
      <c r="N12" s="4335">
        <v>23001</v>
      </c>
    </row>
    <row r="13" spans="1:14" ht="39.950000000000003" customHeight="1">
      <c r="A13" s="4337"/>
      <c r="B13" s="4338" t="s">
        <v>3105</v>
      </c>
      <c r="C13" s="4339" t="s">
        <v>3106</v>
      </c>
      <c r="D13" s="4340">
        <v>168023</v>
      </c>
      <c r="E13" s="4340">
        <v>165423</v>
      </c>
      <c r="F13" s="4340">
        <v>180867</v>
      </c>
      <c r="G13" s="4340">
        <v>192438</v>
      </c>
      <c r="H13" s="4341">
        <v>198639</v>
      </c>
      <c r="I13" s="4340">
        <v>165722</v>
      </c>
      <c r="J13" s="4340">
        <v>214836</v>
      </c>
      <c r="K13" s="4342">
        <v>44164</v>
      </c>
      <c r="L13" s="4343">
        <v>48231</v>
      </c>
      <c r="M13" s="4342">
        <v>54768</v>
      </c>
      <c r="N13" s="4342">
        <v>67673</v>
      </c>
    </row>
    <row r="14" spans="1:14" ht="39.950000000000003" customHeight="1">
      <c r="A14" s="4344"/>
      <c r="B14" s="4345" t="s">
        <v>3107</v>
      </c>
      <c r="C14" s="4345"/>
      <c r="D14" s="4346">
        <v>261313</v>
      </c>
      <c r="E14" s="4346">
        <v>249879</v>
      </c>
      <c r="F14" s="4346">
        <v>261547</v>
      </c>
      <c r="G14" s="4346">
        <v>272777</v>
      </c>
      <c r="H14" s="4346">
        <v>277438</v>
      </c>
      <c r="I14" s="4346">
        <v>235945</v>
      </c>
      <c r="J14" s="4346">
        <v>296828</v>
      </c>
      <c r="K14" s="4347">
        <v>61461</v>
      </c>
      <c r="L14" s="4348">
        <v>67649</v>
      </c>
      <c r="M14" s="4347">
        <v>77044</v>
      </c>
      <c r="N14" s="4347">
        <v>90674</v>
      </c>
    </row>
    <row r="15" spans="1:14" ht="39.950000000000003" customHeight="1">
      <c r="A15" s="4349"/>
      <c r="B15" s="5969" t="s">
        <v>3108</v>
      </c>
      <c r="C15" s="5969"/>
      <c r="D15" s="4350">
        <v>-74733</v>
      </c>
      <c r="E15" s="4350">
        <v>-80967</v>
      </c>
      <c r="F15" s="4350">
        <v>-100187</v>
      </c>
      <c r="G15" s="4350">
        <v>-112099</v>
      </c>
      <c r="H15" s="4350">
        <v>-119840</v>
      </c>
      <c r="I15" s="4350">
        <v>-95499</v>
      </c>
      <c r="J15" s="4350">
        <v>-132844</v>
      </c>
      <c r="K15" s="4351">
        <v>-26867</v>
      </c>
      <c r="L15" s="4352">
        <v>-28813</v>
      </c>
      <c r="M15" s="4351">
        <v>-32492</v>
      </c>
      <c r="N15" s="4351">
        <v>-44672</v>
      </c>
    </row>
    <row r="16" spans="1:14" ht="25.5" customHeight="1">
      <c r="A16" s="4353" t="s">
        <v>3109</v>
      </c>
      <c r="B16" s="4353"/>
      <c r="C16" s="4353"/>
      <c r="D16" s="2109"/>
      <c r="E16" s="2109"/>
      <c r="F16" s="2109"/>
      <c r="G16" s="2109"/>
      <c r="H16" s="2109"/>
      <c r="I16" s="2109"/>
      <c r="J16" s="2109"/>
      <c r="K16" s="2109"/>
      <c r="L16" s="2109"/>
      <c r="M16" s="2109"/>
      <c r="N16" s="2109"/>
    </row>
  </sheetData>
  <mergeCells count="10">
    <mergeCell ref="A1:N1"/>
    <mergeCell ref="I6:I7"/>
    <mergeCell ref="J6:J7"/>
    <mergeCell ref="K6:N6"/>
    <mergeCell ref="B15:C15"/>
    <mergeCell ref="D6:D7"/>
    <mergeCell ref="E6:E7"/>
    <mergeCell ref="F6:F7"/>
    <mergeCell ref="G6:G7"/>
    <mergeCell ref="H6:H7"/>
  </mergeCells>
  <hyperlinks>
    <hyperlink ref="A1" location="CONTENT!A1" display="Back to table of contents" xr:uid="{00000000-0004-0000-5A00-000000000000}"/>
  </hyperlinks>
  <pageMargins left="0.7" right="0.7" top="0.75" bottom="0.75" header="0.3" footer="0.3"/>
  <pageSetup paperSize="9" scale="90"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pageSetUpPr fitToPage="1"/>
  </sheetPr>
  <dimension ref="A1:H34"/>
  <sheetViews>
    <sheetView showGridLines="0" zoomScaleNormal="100" workbookViewId="0">
      <selection sqref="A1:G1"/>
    </sheetView>
  </sheetViews>
  <sheetFormatPr defaultColWidth="6.42578125" defaultRowHeight="12.75"/>
  <cols>
    <col min="1" max="1" width="3.28515625" style="2059" customWidth="1"/>
    <col min="2" max="2" width="20.85546875" style="2059" customWidth="1"/>
    <col min="3" max="3" width="5" style="2093" customWidth="1"/>
    <col min="4" max="6" width="39.140625" style="2059" customWidth="1"/>
    <col min="7" max="7" width="6.42578125" style="2059"/>
    <col min="8" max="8" width="7.140625" style="2059" bestFit="1" customWidth="1"/>
    <col min="9" max="240" width="6.42578125" style="2059"/>
    <col min="241" max="241" width="3.28515625" style="2059" customWidth="1"/>
    <col min="242" max="242" width="20.85546875" style="2059" customWidth="1"/>
    <col min="243" max="243" width="5" style="2059" customWidth="1"/>
    <col min="244" max="244" width="30.42578125" style="2059" customWidth="1"/>
    <col min="245" max="245" width="31.7109375" style="2059" customWidth="1"/>
    <col min="246" max="246" width="28" style="2059" customWidth="1"/>
    <col min="247" max="247" width="4.7109375" style="2059" customWidth="1"/>
    <col min="248" max="248" width="5.140625" style="2059" customWidth="1"/>
    <col min="249" max="496" width="6.42578125" style="2059"/>
    <col min="497" max="497" width="3.28515625" style="2059" customWidth="1"/>
    <col min="498" max="498" width="20.85546875" style="2059" customWidth="1"/>
    <col min="499" max="499" width="5" style="2059" customWidth="1"/>
    <col min="500" max="500" width="30.42578125" style="2059" customWidth="1"/>
    <col min="501" max="501" width="31.7109375" style="2059" customWidth="1"/>
    <col min="502" max="502" width="28" style="2059" customWidth="1"/>
    <col min="503" max="503" width="4.7109375" style="2059" customWidth="1"/>
    <col min="504" max="504" width="5.140625" style="2059" customWidth="1"/>
    <col min="505" max="752" width="6.42578125" style="2059"/>
    <col min="753" max="753" width="3.28515625" style="2059" customWidth="1"/>
    <col min="754" max="754" width="20.85546875" style="2059" customWidth="1"/>
    <col min="755" max="755" width="5" style="2059" customWidth="1"/>
    <col min="756" max="756" width="30.42578125" style="2059" customWidth="1"/>
    <col min="757" max="757" width="31.7109375" style="2059" customWidth="1"/>
    <col min="758" max="758" width="28" style="2059" customWidth="1"/>
    <col min="759" max="759" width="4.7109375" style="2059" customWidth="1"/>
    <col min="760" max="760" width="5.140625" style="2059" customWidth="1"/>
    <col min="761" max="1008" width="6.42578125" style="2059"/>
    <col min="1009" max="1009" width="3.28515625" style="2059" customWidth="1"/>
    <col min="1010" max="1010" width="20.85546875" style="2059" customWidth="1"/>
    <col min="1011" max="1011" width="5" style="2059" customWidth="1"/>
    <col min="1012" max="1012" width="30.42578125" style="2059" customWidth="1"/>
    <col min="1013" max="1013" width="31.7109375" style="2059" customWidth="1"/>
    <col min="1014" max="1014" width="28" style="2059" customWidth="1"/>
    <col min="1015" max="1015" width="4.7109375" style="2059" customWidth="1"/>
    <col min="1016" max="1016" width="5.140625" style="2059" customWidth="1"/>
    <col min="1017" max="1264" width="6.42578125" style="2059"/>
    <col min="1265" max="1265" width="3.28515625" style="2059" customWidth="1"/>
    <col min="1266" max="1266" width="20.85546875" style="2059" customWidth="1"/>
    <col min="1267" max="1267" width="5" style="2059" customWidth="1"/>
    <col min="1268" max="1268" width="30.42578125" style="2059" customWidth="1"/>
    <col min="1269" max="1269" width="31.7109375" style="2059" customWidth="1"/>
    <col min="1270" max="1270" width="28" style="2059" customWidth="1"/>
    <col min="1271" max="1271" width="4.7109375" style="2059" customWidth="1"/>
    <col min="1272" max="1272" width="5.140625" style="2059" customWidth="1"/>
    <col min="1273" max="1520" width="6.42578125" style="2059"/>
    <col min="1521" max="1521" width="3.28515625" style="2059" customWidth="1"/>
    <col min="1522" max="1522" width="20.85546875" style="2059" customWidth="1"/>
    <col min="1523" max="1523" width="5" style="2059" customWidth="1"/>
    <col min="1524" max="1524" width="30.42578125" style="2059" customWidth="1"/>
    <col min="1525" max="1525" width="31.7109375" style="2059" customWidth="1"/>
    <col min="1526" max="1526" width="28" style="2059" customWidth="1"/>
    <col min="1527" max="1527" width="4.7109375" style="2059" customWidth="1"/>
    <col min="1528" max="1528" width="5.140625" style="2059" customWidth="1"/>
    <col min="1529" max="1776" width="6.42578125" style="2059"/>
    <col min="1777" max="1777" width="3.28515625" style="2059" customWidth="1"/>
    <col min="1778" max="1778" width="20.85546875" style="2059" customWidth="1"/>
    <col min="1779" max="1779" width="5" style="2059" customWidth="1"/>
    <col min="1780" max="1780" width="30.42578125" style="2059" customWidth="1"/>
    <col min="1781" max="1781" width="31.7109375" style="2059" customWidth="1"/>
    <col min="1782" max="1782" width="28" style="2059" customWidth="1"/>
    <col min="1783" max="1783" width="4.7109375" style="2059" customWidth="1"/>
    <col min="1784" max="1784" width="5.140625" style="2059" customWidth="1"/>
    <col min="1785" max="2032" width="6.42578125" style="2059"/>
    <col min="2033" max="2033" width="3.28515625" style="2059" customWidth="1"/>
    <col min="2034" max="2034" width="20.85546875" style="2059" customWidth="1"/>
    <col min="2035" max="2035" width="5" style="2059" customWidth="1"/>
    <col min="2036" max="2036" width="30.42578125" style="2059" customWidth="1"/>
    <col min="2037" max="2037" width="31.7109375" style="2059" customWidth="1"/>
    <col min="2038" max="2038" width="28" style="2059" customWidth="1"/>
    <col min="2039" max="2039" width="4.7109375" style="2059" customWidth="1"/>
    <col min="2040" max="2040" width="5.140625" style="2059" customWidth="1"/>
    <col min="2041" max="2288" width="6.42578125" style="2059"/>
    <col min="2289" max="2289" width="3.28515625" style="2059" customWidth="1"/>
    <col min="2290" max="2290" width="20.85546875" style="2059" customWidth="1"/>
    <col min="2291" max="2291" width="5" style="2059" customWidth="1"/>
    <col min="2292" max="2292" width="30.42578125" style="2059" customWidth="1"/>
    <col min="2293" max="2293" width="31.7109375" style="2059" customWidth="1"/>
    <col min="2294" max="2294" width="28" style="2059" customWidth="1"/>
    <col min="2295" max="2295" width="4.7109375" style="2059" customWidth="1"/>
    <col min="2296" max="2296" width="5.140625" style="2059" customWidth="1"/>
    <col min="2297" max="2544" width="6.42578125" style="2059"/>
    <col min="2545" max="2545" width="3.28515625" style="2059" customWidth="1"/>
    <col min="2546" max="2546" width="20.85546875" style="2059" customWidth="1"/>
    <col min="2547" max="2547" width="5" style="2059" customWidth="1"/>
    <col min="2548" max="2548" width="30.42578125" style="2059" customWidth="1"/>
    <col min="2549" max="2549" width="31.7109375" style="2059" customWidth="1"/>
    <col min="2550" max="2550" width="28" style="2059" customWidth="1"/>
    <col min="2551" max="2551" width="4.7109375" style="2059" customWidth="1"/>
    <col min="2552" max="2552" width="5.140625" style="2059" customWidth="1"/>
    <col min="2553" max="2800" width="6.42578125" style="2059"/>
    <col min="2801" max="2801" width="3.28515625" style="2059" customWidth="1"/>
    <col min="2802" max="2802" width="20.85546875" style="2059" customWidth="1"/>
    <col min="2803" max="2803" width="5" style="2059" customWidth="1"/>
    <col min="2804" max="2804" width="30.42578125" style="2059" customWidth="1"/>
    <col min="2805" max="2805" width="31.7109375" style="2059" customWidth="1"/>
    <col min="2806" max="2806" width="28" style="2059" customWidth="1"/>
    <col min="2807" max="2807" width="4.7109375" style="2059" customWidth="1"/>
    <col min="2808" max="2808" width="5.140625" style="2059" customWidth="1"/>
    <col min="2809" max="3056" width="6.42578125" style="2059"/>
    <col min="3057" max="3057" width="3.28515625" style="2059" customWidth="1"/>
    <col min="3058" max="3058" width="20.85546875" style="2059" customWidth="1"/>
    <col min="3059" max="3059" width="5" style="2059" customWidth="1"/>
    <col min="3060" max="3060" width="30.42578125" style="2059" customWidth="1"/>
    <col min="3061" max="3061" width="31.7109375" style="2059" customWidth="1"/>
    <col min="3062" max="3062" width="28" style="2059" customWidth="1"/>
    <col min="3063" max="3063" width="4.7109375" style="2059" customWidth="1"/>
    <col min="3064" max="3064" width="5.140625" style="2059" customWidth="1"/>
    <col min="3065" max="3312" width="6.42578125" style="2059"/>
    <col min="3313" max="3313" width="3.28515625" style="2059" customWidth="1"/>
    <col min="3314" max="3314" width="20.85546875" style="2059" customWidth="1"/>
    <col min="3315" max="3315" width="5" style="2059" customWidth="1"/>
    <col min="3316" max="3316" width="30.42578125" style="2059" customWidth="1"/>
    <col min="3317" max="3317" width="31.7109375" style="2059" customWidth="1"/>
    <col min="3318" max="3318" width="28" style="2059" customWidth="1"/>
    <col min="3319" max="3319" width="4.7109375" style="2059" customWidth="1"/>
    <col min="3320" max="3320" width="5.140625" style="2059" customWidth="1"/>
    <col min="3321" max="3568" width="6.42578125" style="2059"/>
    <col min="3569" max="3569" width="3.28515625" style="2059" customWidth="1"/>
    <col min="3570" max="3570" width="20.85546875" style="2059" customWidth="1"/>
    <col min="3571" max="3571" width="5" style="2059" customWidth="1"/>
    <col min="3572" max="3572" width="30.42578125" style="2059" customWidth="1"/>
    <col min="3573" max="3573" width="31.7109375" style="2059" customWidth="1"/>
    <col min="3574" max="3574" width="28" style="2059" customWidth="1"/>
    <col min="3575" max="3575" width="4.7109375" style="2059" customWidth="1"/>
    <col min="3576" max="3576" width="5.140625" style="2059" customWidth="1"/>
    <col min="3577" max="3824" width="6.42578125" style="2059"/>
    <col min="3825" max="3825" width="3.28515625" style="2059" customWidth="1"/>
    <col min="3826" max="3826" width="20.85546875" style="2059" customWidth="1"/>
    <col min="3827" max="3827" width="5" style="2059" customWidth="1"/>
    <col min="3828" max="3828" width="30.42578125" style="2059" customWidth="1"/>
    <col min="3829" max="3829" width="31.7109375" style="2059" customWidth="1"/>
    <col min="3830" max="3830" width="28" style="2059" customWidth="1"/>
    <col min="3831" max="3831" width="4.7109375" style="2059" customWidth="1"/>
    <col min="3832" max="3832" width="5.140625" style="2059" customWidth="1"/>
    <col min="3833" max="4080" width="6.42578125" style="2059"/>
    <col min="4081" max="4081" width="3.28515625" style="2059" customWidth="1"/>
    <col min="4082" max="4082" width="20.85546875" style="2059" customWidth="1"/>
    <col min="4083" max="4083" width="5" style="2059" customWidth="1"/>
    <col min="4084" max="4084" width="30.42578125" style="2059" customWidth="1"/>
    <col min="4085" max="4085" width="31.7109375" style="2059" customWidth="1"/>
    <col min="4086" max="4086" width="28" style="2059" customWidth="1"/>
    <col min="4087" max="4087" width="4.7109375" style="2059" customWidth="1"/>
    <col min="4088" max="4088" width="5.140625" style="2059" customWidth="1"/>
    <col min="4089" max="4336" width="6.42578125" style="2059"/>
    <col min="4337" max="4337" width="3.28515625" style="2059" customWidth="1"/>
    <col min="4338" max="4338" width="20.85546875" style="2059" customWidth="1"/>
    <col min="4339" max="4339" width="5" style="2059" customWidth="1"/>
    <col min="4340" max="4340" width="30.42578125" style="2059" customWidth="1"/>
    <col min="4341" max="4341" width="31.7109375" style="2059" customWidth="1"/>
    <col min="4342" max="4342" width="28" style="2059" customWidth="1"/>
    <col min="4343" max="4343" width="4.7109375" style="2059" customWidth="1"/>
    <col min="4344" max="4344" width="5.140625" style="2059" customWidth="1"/>
    <col min="4345" max="4592" width="6.42578125" style="2059"/>
    <col min="4593" max="4593" width="3.28515625" style="2059" customWidth="1"/>
    <col min="4594" max="4594" width="20.85546875" style="2059" customWidth="1"/>
    <col min="4595" max="4595" width="5" style="2059" customWidth="1"/>
    <col min="4596" max="4596" width="30.42578125" style="2059" customWidth="1"/>
    <col min="4597" max="4597" width="31.7109375" style="2059" customWidth="1"/>
    <col min="4598" max="4598" width="28" style="2059" customWidth="1"/>
    <col min="4599" max="4599" width="4.7109375" style="2059" customWidth="1"/>
    <col min="4600" max="4600" width="5.140625" style="2059" customWidth="1"/>
    <col min="4601" max="4848" width="6.42578125" style="2059"/>
    <col min="4849" max="4849" width="3.28515625" style="2059" customWidth="1"/>
    <col min="4850" max="4850" width="20.85546875" style="2059" customWidth="1"/>
    <col min="4851" max="4851" width="5" style="2059" customWidth="1"/>
    <col min="4852" max="4852" width="30.42578125" style="2059" customWidth="1"/>
    <col min="4853" max="4853" width="31.7109375" style="2059" customWidth="1"/>
    <col min="4854" max="4854" width="28" style="2059" customWidth="1"/>
    <col min="4855" max="4855" width="4.7109375" style="2059" customWidth="1"/>
    <col min="4856" max="4856" width="5.140625" style="2059" customWidth="1"/>
    <col min="4857" max="5104" width="6.42578125" style="2059"/>
    <col min="5105" max="5105" width="3.28515625" style="2059" customWidth="1"/>
    <col min="5106" max="5106" width="20.85546875" style="2059" customWidth="1"/>
    <col min="5107" max="5107" width="5" style="2059" customWidth="1"/>
    <col min="5108" max="5108" width="30.42578125" style="2059" customWidth="1"/>
    <col min="5109" max="5109" width="31.7109375" style="2059" customWidth="1"/>
    <col min="5110" max="5110" width="28" style="2059" customWidth="1"/>
    <col min="5111" max="5111" width="4.7109375" style="2059" customWidth="1"/>
    <col min="5112" max="5112" width="5.140625" style="2059" customWidth="1"/>
    <col min="5113" max="5360" width="6.42578125" style="2059"/>
    <col min="5361" max="5361" width="3.28515625" style="2059" customWidth="1"/>
    <col min="5362" max="5362" width="20.85546875" style="2059" customWidth="1"/>
    <col min="5363" max="5363" width="5" style="2059" customWidth="1"/>
    <col min="5364" max="5364" width="30.42578125" style="2059" customWidth="1"/>
    <col min="5365" max="5365" width="31.7109375" style="2059" customWidth="1"/>
    <col min="5366" max="5366" width="28" style="2059" customWidth="1"/>
    <col min="5367" max="5367" width="4.7109375" style="2059" customWidth="1"/>
    <col min="5368" max="5368" width="5.140625" style="2059" customWidth="1"/>
    <col min="5369" max="5616" width="6.42578125" style="2059"/>
    <col min="5617" max="5617" width="3.28515625" style="2059" customWidth="1"/>
    <col min="5618" max="5618" width="20.85546875" style="2059" customWidth="1"/>
    <col min="5619" max="5619" width="5" style="2059" customWidth="1"/>
    <col min="5620" max="5620" width="30.42578125" style="2059" customWidth="1"/>
    <col min="5621" max="5621" width="31.7109375" style="2059" customWidth="1"/>
    <col min="5622" max="5622" width="28" style="2059" customWidth="1"/>
    <col min="5623" max="5623" width="4.7109375" style="2059" customWidth="1"/>
    <col min="5624" max="5624" width="5.140625" style="2059" customWidth="1"/>
    <col min="5625" max="5872" width="6.42578125" style="2059"/>
    <col min="5873" max="5873" width="3.28515625" style="2059" customWidth="1"/>
    <col min="5874" max="5874" width="20.85546875" style="2059" customWidth="1"/>
    <col min="5875" max="5875" width="5" style="2059" customWidth="1"/>
    <col min="5876" max="5876" width="30.42578125" style="2059" customWidth="1"/>
    <col min="5877" max="5877" width="31.7109375" style="2059" customWidth="1"/>
    <col min="5878" max="5878" width="28" style="2059" customWidth="1"/>
    <col min="5879" max="5879" width="4.7109375" style="2059" customWidth="1"/>
    <col min="5880" max="5880" width="5.140625" style="2059" customWidth="1"/>
    <col min="5881" max="6128" width="6.42578125" style="2059"/>
    <col min="6129" max="6129" width="3.28515625" style="2059" customWidth="1"/>
    <col min="6130" max="6130" width="20.85546875" style="2059" customWidth="1"/>
    <col min="6131" max="6131" width="5" style="2059" customWidth="1"/>
    <col min="6132" max="6132" width="30.42578125" style="2059" customWidth="1"/>
    <col min="6133" max="6133" width="31.7109375" style="2059" customWidth="1"/>
    <col min="6134" max="6134" width="28" style="2059" customWidth="1"/>
    <col min="6135" max="6135" width="4.7109375" style="2059" customWidth="1"/>
    <col min="6136" max="6136" width="5.140625" style="2059" customWidth="1"/>
    <col min="6137" max="6384" width="6.42578125" style="2059"/>
    <col min="6385" max="6385" width="3.28515625" style="2059" customWidth="1"/>
    <col min="6386" max="6386" width="20.85546875" style="2059" customWidth="1"/>
    <col min="6387" max="6387" width="5" style="2059" customWidth="1"/>
    <col min="6388" max="6388" width="30.42578125" style="2059" customWidth="1"/>
    <col min="6389" max="6389" width="31.7109375" style="2059" customWidth="1"/>
    <col min="6390" max="6390" width="28" style="2059" customWidth="1"/>
    <col min="6391" max="6391" width="4.7109375" style="2059" customWidth="1"/>
    <col min="6392" max="6392" width="5.140625" style="2059" customWidth="1"/>
    <col min="6393" max="6640" width="6.42578125" style="2059"/>
    <col min="6641" max="6641" width="3.28515625" style="2059" customWidth="1"/>
    <col min="6642" max="6642" width="20.85546875" style="2059" customWidth="1"/>
    <col min="6643" max="6643" width="5" style="2059" customWidth="1"/>
    <col min="6644" max="6644" width="30.42578125" style="2059" customWidth="1"/>
    <col min="6645" max="6645" width="31.7109375" style="2059" customWidth="1"/>
    <col min="6646" max="6646" width="28" style="2059" customWidth="1"/>
    <col min="6647" max="6647" width="4.7109375" style="2059" customWidth="1"/>
    <col min="6648" max="6648" width="5.140625" style="2059" customWidth="1"/>
    <col min="6649" max="6896" width="6.42578125" style="2059"/>
    <col min="6897" max="6897" width="3.28515625" style="2059" customWidth="1"/>
    <col min="6898" max="6898" width="20.85546875" style="2059" customWidth="1"/>
    <col min="6899" max="6899" width="5" style="2059" customWidth="1"/>
    <col min="6900" max="6900" width="30.42578125" style="2059" customWidth="1"/>
    <col min="6901" max="6901" width="31.7109375" style="2059" customWidth="1"/>
    <col min="6902" max="6902" width="28" style="2059" customWidth="1"/>
    <col min="6903" max="6903" width="4.7109375" style="2059" customWidth="1"/>
    <col min="6904" max="6904" width="5.140625" style="2059" customWidth="1"/>
    <col min="6905" max="7152" width="6.42578125" style="2059"/>
    <col min="7153" max="7153" width="3.28515625" style="2059" customWidth="1"/>
    <col min="7154" max="7154" width="20.85546875" style="2059" customWidth="1"/>
    <col min="7155" max="7155" width="5" style="2059" customWidth="1"/>
    <col min="7156" max="7156" width="30.42578125" style="2059" customWidth="1"/>
    <col min="7157" max="7157" width="31.7109375" style="2059" customWidth="1"/>
    <col min="7158" max="7158" width="28" style="2059" customWidth="1"/>
    <col min="7159" max="7159" width="4.7109375" style="2059" customWidth="1"/>
    <col min="7160" max="7160" width="5.140625" style="2059" customWidth="1"/>
    <col min="7161" max="7408" width="6.42578125" style="2059"/>
    <col min="7409" max="7409" width="3.28515625" style="2059" customWidth="1"/>
    <col min="7410" max="7410" width="20.85546875" style="2059" customWidth="1"/>
    <col min="7411" max="7411" width="5" style="2059" customWidth="1"/>
    <col min="7412" max="7412" width="30.42578125" style="2059" customWidth="1"/>
    <col min="7413" max="7413" width="31.7109375" style="2059" customWidth="1"/>
    <col min="7414" max="7414" width="28" style="2059" customWidth="1"/>
    <col min="7415" max="7415" width="4.7109375" style="2059" customWidth="1"/>
    <col min="7416" max="7416" width="5.140625" style="2059" customWidth="1"/>
    <col min="7417" max="7664" width="6.42578125" style="2059"/>
    <col min="7665" max="7665" width="3.28515625" style="2059" customWidth="1"/>
    <col min="7666" max="7666" width="20.85546875" style="2059" customWidth="1"/>
    <col min="7667" max="7667" width="5" style="2059" customWidth="1"/>
    <col min="7668" max="7668" width="30.42578125" style="2059" customWidth="1"/>
    <col min="7669" max="7669" width="31.7109375" style="2059" customWidth="1"/>
    <col min="7670" max="7670" width="28" style="2059" customWidth="1"/>
    <col min="7671" max="7671" width="4.7109375" style="2059" customWidth="1"/>
    <col min="7672" max="7672" width="5.140625" style="2059" customWidth="1"/>
    <col min="7673" max="7920" width="6.42578125" style="2059"/>
    <col min="7921" max="7921" width="3.28515625" style="2059" customWidth="1"/>
    <col min="7922" max="7922" width="20.85546875" style="2059" customWidth="1"/>
    <col min="7923" max="7923" width="5" style="2059" customWidth="1"/>
    <col min="7924" max="7924" width="30.42578125" style="2059" customWidth="1"/>
    <col min="7925" max="7925" width="31.7109375" style="2059" customWidth="1"/>
    <col min="7926" max="7926" width="28" style="2059" customWidth="1"/>
    <col min="7927" max="7927" width="4.7109375" style="2059" customWidth="1"/>
    <col min="7928" max="7928" width="5.140625" style="2059" customWidth="1"/>
    <col min="7929" max="8176" width="6.42578125" style="2059"/>
    <col min="8177" max="8177" width="3.28515625" style="2059" customWidth="1"/>
    <col min="8178" max="8178" width="20.85546875" style="2059" customWidth="1"/>
    <col min="8179" max="8179" width="5" style="2059" customWidth="1"/>
    <col min="8180" max="8180" width="30.42578125" style="2059" customWidth="1"/>
    <col min="8181" max="8181" width="31.7109375" style="2059" customWidth="1"/>
    <col min="8182" max="8182" width="28" style="2059" customWidth="1"/>
    <col min="8183" max="8183" width="4.7109375" style="2059" customWidth="1"/>
    <col min="8184" max="8184" width="5.140625" style="2059" customWidth="1"/>
    <col min="8185" max="8432" width="6.42578125" style="2059"/>
    <col min="8433" max="8433" width="3.28515625" style="2059" customWidth="1"/>
    <col min="8434" max="8434" width="20.85546875" style="2059" customWidth="1"/>
    <col min="8435" max="8435" width="5" style="2059" customWidth="1"/>
    <col min="8436" max="8436" width="30.42578125" style="2059" customWidth="1"/>
    <col min="8437" max="8437" width="31.7109375" style="2059" customWidth="1"/>
    <col min="8438" max="8438" width="28" style="2059" customWidth="1"/>
    <col min="8439" max="8439" width="4.7109375" style="2059" customWidth="1"/>
    <col min="8440" max="8440" width="5.140625" style="2059" customWidth="1"/>
    <col min="8441" max="8688" width="6.42578125" style="2059"/>
    <col min="8689" max="8689" width="3.28515625" style="2059" customWidth="1"/>
    <col min="8690" max="8690" width="20.85546875" style="2059" customWidth="1"/>
    <col min="8691" max="8691" width="5" style="2059" customWidth="1"/>
    <col min="8692" max="8692" width="30.42578125" style="2059" customWidth="1"/>
    <col min="8693" max="8693" width="31.7109375" style="2059" customWidth="1"/>
    <col min="8694" max="8694" width="28" style="2059" customWidth="1"/>
    <col min="8695" max="8695" width="4.7109375" style="2059" customWidth="1"/>
    <col min="8696" max="8696" width="5.140625" style="2059" customWidth="1"/>
    <col min="8697" max="8944" width="6.42578125" style="2059"/>
    <col min="8945" max="8945" width="3.28515625" style="2059" customWidth="1"/>
    <col min="8946" max="8946" width="20.85546875" style="2059" customWidth="1"/>
    <col min="8947" max="8947" width="5" style="2059" customWidth="1"/>
    <col min="8948" max="8948" width="30.42578125" style="2059" customWidth="1"/>
    <col min="8949" max="8949" width="31.7109375" style="2059" customWidth="1"/>
    <col min="8950" max="8950" width="28" style="2059" customWidth="1"/>
    <col min="8951" max="8951" width="4.7109375" style="2059" customWidth="1"/>
    <col min="8952" max="8952" width="5.140625" style="2059" customWidth="1"/>
    <col min="8953" max="9200" width="6.42578125" style="2059"/>
    <col min="9201" max="9201" width="3.28515625" style="2059" customWidth="1"/>
    <col min="9202" max="9202" width="20.85546875" style="2059" customWidth="1"/>
    <col min="9203" max="9203" width="5" style="2059" customWidth="1"/>
    <col min="9204" max="9204" width="30.42578125" style="2059" customWidth="1"/>
    <col min="9205" max="9205" width="31.7109375" style="2059" customWidth="1"/>
    <col min="9206" max="9206" width="28" style="2059" customWidth="1"/>
    <col min="9207" max="9207" width="4.7109375" style="2059" customWidth="1"/>
    <col min="9208" max="9208" width="5.140625" style="2059" customWidth="1"/>
    <col min="9209" max="9456" width="6.42578125" style="2059"/>
    <col min="9457" max="9457" width="3.28515625" style="2059" customWidth="1"/>
    <col min="9458" max="9458" width="20.85546875" style="2059" customWidth="1"/>
    <col min="9459" max="9459" width="5" style="2059" customWidth="1"/>
    <col min="9460" max="9460" width="30.42578125" style="2059" customWidth="1"/>
    <col min="9461" max="9461" width="31.7109375" style="2059" customWidth="1"/>
    <col min="9462" max="9462" width="28" style="2059" customWidth="1"/>
    <col min="9463" max="9463" width="4.7109375" style="2059" customWidth="1"/>
    <col min="9464" max="9464" width="5.140625" style="2059" customWidth="1"/>
    <col min="9465" max="9712" width="6.42578125" style="2059"/>
    <col min="9713" max="9713" width="3.28515625" style="2059" customWidth="1"/>
    <col min="9714" max="9714" width="20.85546875" style="2059" customWidth="1"/>
    <col min="9715" max="9715" width="5" style="2059" customWidth="1"/>
    <col min="9716" max="9716" width="30.42578125" style="2059" customWidth="1"/>
    <col min="9717" max="9717" width="31.7109375" style="2059" customWidth="1"/>
    <col min="9718" max="9718" width="28" style="2059" customWidth="1"/>
    <col min="9719" max="9719" width="4.7109375" style="2059" customWidth="1"/>
    <col min="9720" max="9720" width="5.140625" style="2059" customWidth="1"/>
    <col min="9721" max="9968" width="6.42578125" style="2059"/>
    <col min="9969" max="9969" width="3.28515625" style="2059" customWidth="1"/>
    <col min="9970" max="9970" width="20.85546875" style="2059" customWidth="1"/>
    <col min="9971" max="9971" width="5" style="2059" customWidth="1"/>
    <col min="9972" max="9972" width="30.42578125" style="2059" customWidth="1"/>
    <col min="9973" max="9973" width="31.7109375" style="2059" customWidth="1"/>
    <col min="9974" max="9974" width="28" style="2059" customWidth="1"/>
    <col min="9975" max="9975" width="4.7109375" style="2059" customWidth="1"/>
    <col min="9976" max="9976" width="5.140625" style="2059" customWidth="1"/>
    <col min="9977" max="10224" width="6.42578125" style="2059"/>
    <col min="10225" max="10225" width="3.28515625" style="2059" customWidth="1"/>
    <col min="10226" max="10226" width="20.85546875" style="2059" customWidth="1"/>
    <col min="10227" max="10227" width="5" style="2059" customWidth="1"/>
    <col min="10228" max="10228" width="30.42578125" style="2059" customWidth="1"/>
    <col min="10229" max="10229" width="31.7109375" style="2059" customWidth="1"/>
    <col min="10230" max="10230" width="28" style="2059" customWidth="1"/>
    <col min="10231" max="10231" width="4.7109375" style="2059" customWidth="1"/>
    <col min="10232" max="10232" width="5.140625" style="2059" customWidth="1"/>
    <col min="10233" max="10480" width="6.42578125" style="2059"/>
    <col min="10481" max="10481" width="3.28515625" style="2059" customWidth="1"/>
    <col min="10482" max="10482" width="20.85546875" style="2059" customWidth="1"/>
    <col min="10483" max="10483" width="5" style="2059" customWidth="1"/>
    <col min="10484" max="10484" width="30.42578125" style="2059" customWidth="1"/>
    <col min="10485" max="10485" width="31.7109375" style="2059" customWidth="1"/>
    <col min="10486" max="10486" width="28" style="2059" customWidth="1"/>
    <col min="10487" max="10487" width="4.7109375" style="2059" customWidth="1"/>
    <col min="10488" max="10488" width="5.140625" style="2059" customWidth="1"/>
    <col min="10489" max="10736" width="6.42578125" style="2059"/>
    <col min="10737" max="10737" width="3.28515625" style="2059" customWidth="1"/>
    <col min="10738" max="10738" width="20.85546875" style="2059" customWidth="1"/>
    <col min="10739" max="10739" width="5" style="2059" customWidth="1"/>
    <col min="10740" max="10740" width="30.42578125" style="2059" customWidth="1"/>
    <col min="10741" max="10741" width="31.7109375" style="2059" customWidth="1"/>
    <col min="10742" max="10742" width="28" style="2059" customWidth="1"/>
    <col min="10743" max="10743" width="4.7109375" style="2059" customWidth="1"/>
    <col min="10744" max="10744" width="5.140625" style="2059" customWidth="1"/>
    <col min="10745" max="10992" width="6.42578125" style="2059"/>
    <col min="10993" max="10993" width="3.28515625" style="2059" customWidth="1"/>
    <col min="10994" max="10994" width="20.85546875" style="2059" customWidth="1"/>
    <col min="10995" max="10995" width="5" style="2059" customWidth="1"/>
    <col min="10996" max="10996" width="30.42578125" style="2059" customWidth="1"/>
    <col min="10997" max="10997" width="31.7109375" style="2059" customWidth="1"/>
    <col min="10998" max="10998" width="28" style="2059" customWidth="1"/>
    <col min="10999" max="10999" width="4.7109375" style="2059" customWidth="1"/>
    <col min="11000" max="11000" width="5.140625" style="2059" customWidth="1"/>
    <col min="11001" max="11248" width="6.42578125" style="2059"/>
    <col min="11249" max="11249" width="3.28515625" style="2059" customWidth="1"/>
    <col min="11250" max="11250" width="20.85546875" style="2059" customWidth="1"/>
    <col min="11251" max="11251" width="5" style="2059" customWidth="1"/>
    <col min="11252" max="11252" width="30.42578125" style="2059" customWidth="1"/>
    <col min="11253" max="11253" width="31.7109375" style="2059" customWidth="1"/>
    <col min="11254" max="11254" width="28" style="2059" customWidth="1"/>
    <col min="11255" max="11255" width="4.7109375" style="2059" customWidth="1"/>
    <col min="11256" max="11256" width="5.140625" style="2059" customWidth="1"/>
    <col min="11257" max="11504" width="6.42578125" style="2059"/>
    <col min="11505" max="11505" width="3.28515625" style="2059" customWidth="1"/>
    <col min="11506" max="11506" width="20.85546875" style="2059" customWidth="1"/>
    <col min="11507" max="11507" width="5" style="2059" customWidth="1"/>
    <col min="11508" max="11508" width="30.42578125" style="2059" customWidth="1"/>
    <col min="11509" max="11509" width="31.7109375" style="2059" customWidth="1"/>
    <col min="11510" max="11510" width="28" style="2059" customWidth="1"/>
    <col min="11511" max="11511" width="4.7109375" style="2059" customWidth="1"/>
    <col min="11512" max="11512" width="5.140625" style="2059" customWidth="1"/>
    <col min="11513" max="11760" width="6.42578125" style="2059"/>
    <col min="11761" max="11761" width="3.28515625" style="2059" customWidth="1"/>
    <col min="11762" max="11762" width="20.85546875" style="2059" customWidth="1"/>
    <col min="11763" max="11763" width="5" style="2059" customWidth="1"/>
    <col min="11764" max="11764" width="30.42578125" style="2059" customWidth="1"/>
    <col min="11765" max="11765" width="31.7109375" style="2059" customWidth="1"/>
    <col min="11766" max="11766" width="28" style="2059" customWidth="1"/>
    <col min="11767" max="11767" width="4.7109375" style="2059" customWidth="1"/>
    <col min="11768" max="11768" width="5.140625" style="2059" customWidth="1"/>
    <col min="11769" max="12016" width="6.42578125" style="2059"/>
    <col min="12017" max="12017" width="3.28515625" style="2059" customWidth="1"/>
    <col min="12018" max="12018" width="20.85546875" style="2059" customWidth="1"/>
    <col min="12019" max="12019" width="5" style="2059" customWidth="1"/>
    <col min="12020" max="12020" width="30.42578125" style="2059" customWidth="1"/>
    <col min="12021" max="12021" width="31.7109375" style="2059" customWidth="1"/>
    <col min="12022" max="12022" width="28" style="2059" customWidth="1"/>
    <col min="12023" max="12023" width="4.7109375" style="2059" customWidth="1"/>
    <col min="12024" max="12024" width="5.140625" style="2059" customWidth="1"/>
    <col min="12025" max="12272" width="6.42578125" style="2059"/>
    <col min="12273" max="12273" width="3.28515625" style="2059" customWidth="1"/>
    <col min="12274" max="12274" width="20.85546875" style="2059" customWidth="1"/>
    <col min="12275" max="12275" width="5" style="2059" customWidth="1"/>
    <col min="12276" max="12276" width="30.42578125" style="2059" customWidth="1"/>
    <col min="12277" max="12277" width="31.7109375" style="2059" customWidth="1"/>
    <col min="12278" max="12278" width="28" style="2059" customWidth="1"/>
    <col min="12279" max="12279" width="4.7109375" style="2059" customWidth="1"/>
    <col min="12280" max="12280" width="5.140625" style="2059" customWidth="1"/>
    <col min="12281" max="12528" width="6.42578125" style="2059"/>
    <col min="12529" max="12529" width="3.28515625" style="2059" customWidth="1"/>
    <col min="12530" max="12530" width="20.85546875" style="2059" customWidth="1"/>
    <col min="12531" max="12531" width="5" style="2059" customWidth="1"/>
    <col min="12532" max="12532" width="30.42578125" style="2059" customWidth="1"/>
    <col min="12533" max="12533" width="31.7109375" style="2059" customWidth="1"/>
    <col min="12534" max="12534" width="28" style="2059" customWidth="1"/>
    <col min="12535" max="12535" width="4.7109375" style="2059" customWidth="1"/>
    <col min="12536" max="12536" width="5.140625" style="2059" customWidth="1"/>
    <col min="12537" max="12784" width="6.42578125" style="2059"/>
    <col min="12785" max="12785" width="3.28515625" style="2059" customWidth="1"/>
    <col min="12786" max="12786" width="20.85546875" style="2059" customWidth="1"/>
    <col min="12787" max="12787" width="5" style="2059" customWidth="1"/>
    <col min="12788" max="12788" width="30.42578125" style="2059" customWidth="1"/>
    <col min="12789" max="12789" width="31.7109375" style="2059" customWidth="1"/>
    <col min="12790" max="12790" width="28" style="2059" customWidth="1"/>
    <col min="12791" max="12791" width="4.7109375" style="2059" customWidth="1"/>
    <col min="12792" max="12792" width="5.140625" style="2059" customWidth="1"/>
    <col min="12793" max="13040" width="6.42578125" style="2059"/>
    <col min="13041" max="13041" width="3.28515625" style="2059" customWidth="1"/>
    <col min="13042" max="13042" width="20.85546875" style="2059" customWidth="1"/>
    <col min="13043" max="13043" width="5" style="2059" customWidth="1"/>
    <col min="13044" max="13044" width="30.42578125" style="2059" customWidth="1"/>
    <col min="13045" max="13045" width="31.7109375" style="2059" customWidth="1"/>
    <col min="13046" max="13046" width="28" style="2059" customWidth="1"/>
    <col min="13047" max="13047" width="4.7109375" style="2059" customWidth="1"/>
    <col min="13048" max="13048" width="5.140625" style="2059" customWidth="1"/>
    <col min="13049" max="13296" width="6.42578125" style="2059"/>
    <col min="13297" max="13297" width="3.28515625" style="2059" customWidth="1"/>
    <col min="13298" max="13298" width="20.85546875" style="2059" customWidth="1"/>
    <col min="13299" max="13299" width="5" style="2059" customWidth="1"/>
    <col min="13300" max="13300" width="30.42578125" style="2059" customWidth="1"/>
    <col min="13301" max="13301" width="31.7109375" style="2059" customWidth="1"/>
    <col min="13302" max="13302" width="28" style="2059" customWidth="1"/>
    <col min="13303" max="13303" width="4.7109375" style="2059" customWidth="1"/>
    <col min="13304" max="13304" width="5.140625" style="2059" customWidth="1"/>
    <col min="13305" max="13552" width="6.42578125" style="2059"/>
    <col min="13553" max="13553" width="3.28515625" style="2059" customWidth="1"/>
    <col min="13554" max="13554" width="20.85546875" style="2059" customWidth="1"/>
    <col min="13555" max="13555" width="5" style="2059" customWidth="1"/>
    <col min="13556" max="13556" width="30.42578125" style="2059" customWidth="1"/>
    <col min="13557" max="13557" width="31.7109375" style="2059" customWidth="1"/>
    <col min="13558" max="13558" width="28" style="2059" customWidth="1"/>
    <col min="13559" max="13559" width="4.7109375" style="2059" customWidth="1"/>
    <col min="13560" max="13560" width="5.140625" style="2059" customWidth="1"/>
    <col min="13561" max="13808" width="6.42578125" style="2059"/>
    <col min="13809" max="13809" width="3.28515625" style="2059" customWidth="1"/>
    <col min="13810" max="13810" width="20.85546875" style="2059" customWidth="1"/>
    <col min="13811" max="13811" width="5" style="2059" customWidth="1"/>
    <col min="13812" max="13812" width="30.42578125" style="2059" customWidth="1"/>
    <col min="13813" max="13813" width="31.7109375" style="2059" customWidth="1"/>
    <col min="13814" max="13814" width="28" style="2059" customWidth="1"/>
    <col min="13815" max="13815" width="4.7109375" style="2059" customWidth="1"/>
    <col min="13816" max="13816" width="5.140625" style="2059" customWidth="1"/>
    <col min="13817" max="14064" width="6.42578125" style="2059"/>
    <col min="14065" max="14065" width="3.28515625" style="2059" customWidth="1"/>
    <col min="14066" max="14066" width="20.85546875" style="2059" customWidth="1"/>
    <col min="14067" max="14067" width="5" style="2059" customWidth="1"/>
    <col min="14068" max="14068" width="30.42578125" style="2059" customWidth="1"/>
    <col min="14069" max="14069" width="31.7109375" style="2059" customWidth="1"/>
    <col min="14070" max="14070" width="28" style="2059" customWidth="1"/>
    <col min="14071" max="14071" width="4.7109375" style="2059" customWidth="1"/>
    <col min="14072" max="14072" width="5.140625" style="2059" customWidth="1"/>
    <col min="14073" max="14320" width="6.42578125" style="2059"/>
    <col min="14321" max="14321" width="3.28515625" style="2059" customWidth="1"/>
    <col min="14322" max="14322" width="20.85546875" style="2059" customWidth="1"/>
    <col min="14323" max="14323" width="5" style="2059" customWidth="1"/>
    <col min="14324" max="14324" width="30.42578125" style="2059" customWidth="1"/>
    <col min="14325" max="14325" width="31.7109375" style="2059" customWidth="1"/>
    <col min="14326" max="14326" width="28" style="2059" customWidth="1"/>
    <col min="14327" max="14327" width="4.7109375" style="2059" customWidth="1"/>
    <col min="14328" max="14328" width="5.140625" style="2059" customWidth="1"/>
    <col min="14329" max="14576" width="6.42578125" style="2059"/>
    <col min="14577" max="14577" width="3.28515625" style="2059" customWidth="1"/>
    <col min="14578" max="14578" width="20.85546875" style="2059" customWidth="1"/>
    <col min="14579" max="14579" width="5" style="2059" customWidth="1"/>
    <col min="14580" max="14580" width="30.42578125" style="2059" customWidth="1"/>
    <col min="14581" max="14581" width="31.7109375" style="2059" customWidth="1"/>
    <col min="14582" max="14582" width="28" style="2059" customWidth="1"/>
    <col min="14583" max="14583" width="4.7109375" style="2059" customWidth="1"/>
    <col min="14584" max="14584" width="5.140625" style="2059" customWidth="1"/>
    <col min="14585" max="14832" width="6.42578125" style="2059"/>
    <col min="14833" max="14833" width="3.28515625" style="2059" customWidth="1"/>
    <col min="14834" max="14834" width="20.85546875" style="2059" customWidth="1"/>
    <col min="14835" max="14835" width="5" style="2059" customWidth="1"/>
    <col min="14836" max="14836" width="30.42578125" style="2059" customWidth="1"/>
    <col min="14837" max="14837" width="31.7109375" style="2059" customWidth="1"/>
    <col min="14838" max="14838" width="28" style="2059" customWidth="1"/>
    <col min="14839" max="14839" width="4.7109375" style="2059" customWidth="1"/>
    <col min="14840" max="14840" width="5.140625" style="2059" customWidth="1"/>
    <col min="14841" max="15088" width="6.42578125" style="2059"/>
    <col min="15089" max="15089" width="3.28515625" style="2059" customWidth="1"/>
    <col min="15090" max="15090" width="20.85546875" style="2059" customWidth="1"/>
    <col min="15091" max="15091" width="5" style="2059" customWidth="1"/>
    <col min="15092" max="15092" width="30.42578125" style="2059" customWidth="1"/>
    <col min="15093" max="15093" width="31.7109375" style="2059" customWidth="1"/>
    <col min="15094" max="15094" width="28" style="2059" customWidth="1"/>
    <col min="15095" max="15095" width="4.7109375" style="2059" customWidth="1"/>
    <col min="15096" max="15096" width="5.140625" style="2059" customWidth="1"/>
    <col min="15097" max="15344" width="6.42578125" style="2059"/>
    <col min="15345" max="15345" width="3.28515625" style="2059" customWidth="1"/>
    <col min="15346" max="15346" width="20.85546875" style="2059" customWidth="1"/>
    <col min="15347" max="15347" width="5" style="2059" customWidth="1"/>
    <col min="15348" max="15348" width="30.42578125" style="2059" customWidth="1"/>
    <col min="15349" max="15349" width="31.7109375" style="2059" customWidth="1"/>
    <col min="15350" max="15350" width="28" style="2059" customWidth="1"/>
    <col min="15351" max="15351" width="4.7109375" style="2059" customWidth="1"/>
    <col min="15352" max="15352" width="5.140625" style="2059" customWidth="1"/>
    <col min="15353" max="15600" width="6.42578125" style="2059"/>
    <col min="15601" max="15601" width="3.28515625" style="2059" customWidth="1"/>
    <col min="15602" max="15602" width="20.85546875" style="2059" customWidth="1"/>
    <col min="15603" max="15603" width="5" style="2059" customWidth="1"/>
    <col min="15604" max="15604" width="30.42578125" style="2059" customWidth="1"/>
    <col min="15605" max="15605" width="31.7109375" style="2059" customWidth="1"/>
    <col min="15606" max="15606" width="28" style="2059" customWidth="1"/>
    <col min="15607" max="15607" width="4.7109375" style="2059" customWidth="1"/>
    <col min="15608" max="15608" width="5.140625" style="2059" customWidth="1"/>
    <col min="15609" max="15856" width="6.42578125" style="2059"/>
    <col min="15857" max="15857" width="3.28515625" style="2059" customWidth="1"/>
    <col min="15858" max="15858" width="20.85546875" style="2059" customWidth="1"/>
    <col min="15859" max="15859" width="5" style="2059" customWidth="1"/>
    <col min="15860" max="15860" width="30.42578125" style="2059" customWidth="1"/>
    <col min="15861" max="15861" width="31.7109375" style="2059" customWidth="1"/>
    <col min="15862" max="15862" width="28" style="2059" customWidth="1"/>
    <col min="15863" max="15863" width="4.7109375" style="2059" customWidth="1"/>
    <col min="15864" max="15864" width="5.140625" style="2059" customWidth="1"/>
    <col min="15865" max="16112" width="6.42578125" style="2059"/>
    <col min="16113" max="16113" width="3.28515625" style="2059" customWidth="1"/>
    <col min="16114" max="16114" width="20.85546875" style="2059" customWidth="1"/>
    <col min="16115" max="16115" width="5" style="2059" customWidth="1"/>
    <col min="16116" max="16116" width="30.42578125" style="2059" customWidth="1"/>
    <col min="16117" max="16117" width="31.7109375" style="2059" customWidth="1"/>
    <col min="16118" max="16118" width="28" style="2059" customWidth="1"/>
    <col min="16119" max="16119" width="4.7109375" style="2059" customWidth="1"/>
    <col min="16120" max="16120" width="5.140625" style="2059" customWidth="1"/>
    <col min="16121" max="16384" width="6.42578125" style="2059"/>
  </cols>
  <sheetData>
    <row r="1" spans="1:8" s="8" customFormat="1" ht="15.75">
      <c r="A1" s="5669" t="s">
        <v>710</v>
      </c>
      <c r="B1" s="5669"/>
      <c r="C1" s="5669"/>
      <c r="D1" s="5669"/>
      <c r="E1" s="5669"/>
      <c r="F1" s="5669"/>
    </row>
    <row r="2" spans="1:8" s="5161" customFormat="1" ht="16.5">
      <c r="A2" s="5158" t="s">
        <v>1535</v>
      </c>
      <c r="B2" s="5159"/>
      <c r="C2" s="5160"/>
      <c r="D2" s="5159"/>
      <c r="E2" s="5159"/>
      <c r="F2" s="5159"/>
      <c r="G2" s="5159"/>
    </row>
    <row r="3" spans="1:8" ht="19.5" customHeight="1">
      <c r="A3" s="2060"/>
      <c r="B3" s="2061"/>
      <c r="C3" s="2062"/>
      <c r="D3" s="2058"/>
      <c r="E3" s="2058"/>
      <c r="F3" s="2058"/>
      <c r="G3" s="2058"/>
    </row>
    <row r="4" spans="1:8" ht="16.5" thickBot="1">
      <c r="A4" s="2063"/>
      <c r="B4" s="2064"/>
      <c r="C4" s="2065"/>
      <c r="D4" s="2064"/>
      <c r="E4" s="2064"/>
      <c r="F4" s="2064"/>
      <c r="G4" s="2064"/>
    </row>
    <row r="5" spans="1:8" ht="34.35" customHeight="1">
      <c r="A5" s="5970" t="s">
        <v>341</v>
      </c>
      <c r="B5" s="5971"/>
      <c r="C5" s="5971"/>
      <c r="D5" s="5974" t="s">
        <v>1536</v>
      </c>
      <c r="E5" s="5975"/>
      <c r="F5" s="5976" t="s">
        <v>1537</v>
      </c>
      <c r="G5" s="2064"/>
    </row>
    <row r="6" spans="1:8" ht="24.6" customHeight="1">
      <c r="A6" s="5972"/>
      <c r="B6" s="5973"/>
      <c r="C6" s="5973"/>
      <c r="D6" s="2066" t="s">
        <v>1538</v>
      </c>
      <c r="E6" s="2067" t="s">
        <v>1539</v>
      </c>
      <c r="F6" s="5977"/>
      <c r="G6" s="2064"/>
    </row>
    <row r="7" spans="1:8" ht="30.75" customHeight="1">
      <c r="A7" s="2068"/>
      <c r="B7" s="2069"/>
      <c r="C7" s="2070"/>
      <c r="D7" s="5978" t="s">
        <v>1540</v>
      </c>
      <c r="E7" s="5979"/>
      <c r="F7" s="5980"/>
      <c r="G7" s="2064"/>
    </row>
    <row r="8" spans="1:8" ht="49.9" customHeight="1">
      <c r="A8" s="2071"/>
      <c r="B8" s="2072">
        <v>2019</v>
      </c>
      <c r="C8" s="2073"/>
      <c r="D8" s="2074">
        <v>102.3</v>
      </c>
      <c r="E8" s="2075">
        <v>99.1</v>
      </c>
      <c r="F8" s="2076">
        <v>103.2</v>
      </c>
      <c r="G8" s="2064"/>
      <c r="H8" s="2077"/>
    </row>
    <row r="9" spans="1:8" ht="49.9" customHeight="1">
      <c r="A9" s="2071"/>
      <c r="B9" s="2072">
        <v>2020</v>
      </c>
      <c r="C9" s="2078"/>
      <c r="D9" s="2074">
        <v>117.7</v>
      </c>
      <c r="E9" s="2079">
        <v>109.2</v>
      </c>
      <c r="F9" s="2076">
        <v>107.8</v>
      </c>
      <c r="G9" s="2064"/>
      <c r="H9" s="2077"/>
    </row>
    <row r="10" spans="1:8" ht="53.25" customHeight="1">
      <c r="A10" s="2080"/>
      <c r="B10" s="2072">
        <v>2021</v>
      </c>
      <c r="C10" s="2078"/>
      <c r="D10" s="2074">
        <v>129.19999999999999</v>
      </c>
      <c r="E10" s="2079">
        <v>129.9</v>
      </c>
      <c r="F10" s="2076">
        <v>99.5</v>
      </c>
      <c r="G10" s="2064"/>
      <c r="H10" s="2077"/>
    </row>
    <row r="11" spans="1:8" ht="53.25" customHeight="1">
      <c r="A11" s="2080"/>
      <c r="B11" s="2081"/>
      <c r="C11" s="2078" t="s">
        <v>1541</v>
      </c>
      <c r="D11" s="2074">
        <v>124.4</v>
      </c>
      <c r="E11" s="2079">
        <v>115.1</v>
      </c>
      <c r="F11" s="2076">
        <v>108.1</v>
      </c>
      <c r="G11" s="2064"/>
      <c r="H11" s="2077"/>
    </row>
    <row r="12" spans="1:8" ht="53.25" customHeight="1">
      <c r="A12" s="2080"/>
      <c r="B12" s="2081"/>
      <c r="C12" s="2078" t="s">
        <v>1542</v>
      </c>
      <c r="D12" s="2074">
        <v>126.7</v>
      </c>
      <c r="E12" s="2079">
        <v>126.3</v>
      </c>
      <c r="F12" s="2076">
        <v>100.3</v>
      </c>
      <c r="G12" s="2064"/>
      <c r="H12" s="2077"/>
    </row>
    <row r="13" spans="1:8" ht="53.25" customHeight="1">
      <c r="A13" s="2080"/>
      <c r="B13" s="2081"/>
      <c r="C13" s="2078" t="s">
        <v>1543</v>
      </c>
      <c r="D13" s="2074">
        <v>132.4</v>
      </c>
      <c r="E13" s="2079">
        <v>137.1</v>
      </c>
      <c r="F13" s="2076">
        <v>96.6</v>
      </c>
      <c r="G13" s="2064"/>
      <c r="H13" s="2077"/>
    </row>
    <row r="14" spans="1:8" ht="53.25" customHeight="1" thickBot="1">
      <c r="A14" s="2082"/>
      <c r="B14" s="2083"/>
      <c r="C14" s="2084" t="s">
        <v>1544</v>
      </c>
      <c r="D14" s="2085">
        <v>133.30000000000001</v>
      </c>
      <c r="E14" s="2086">
        <v>140.9</v>
      </c>
      <c r="F14" s="2087">
        <v>94.6</v>
      </c>
      <c r="G14" s="2064"/>
      <c r="H14" s="2077"/>
    </row>
    <row r="15" spans="1:8" ht="19.5" customHeight="1">
      <c r="A15" s="2088" t="s">
        <v>1545</v>
      </c>
      <c r="B15" s="2081"/>
      <c r="C15" s="2089"/>
      <c r="D15" s="2090"/>
      <c r="E15" s="2090"/>
      <c r="F15" s="2090"/>
      <c r="G15" s="2064"/>
    </row>
    <row r="16" spans="1:8">
      <c r="A16" s="2091" t="s">
        <v>1546</v>
      </c>
      <c r="B16" s="2064"/>
      <c r="C16" s="2065"/>
      <c r="D16" s="2064"/>
      <c r="E16" s="2064"/>
      <c r="F16" s="2064"/>
      <c r="G16" s="2064"/>
    </row>
    <row r="17" spans="1:6" ht="4.5" customHeight="1">
      <c r="A17" s="2092"/>
      <c r="B17" s="2065"/>
      <c r="C17" s="2065"/>
      <c r="D17" s="2064"/>
      <c r="E17" s="2064"/>
      <c r="F17" s="2064"/>
    </row>
    <row r="18" spans="1:6">
      <c r="A18" s="2091" t="s">
        <v>1547</v>
      </c>
      <c r="B18" s="2091"/>
      <c r="C18" s="2065"/>
      <c r="D18" s="2091"/>
      <c r="E18" s="2091"/>
      <c r="F18" s="2091"/>
    </row>
    <row r="19" spans="1:6">
      <c r="A19" s="2064" t="s">
        <v>1548</v>
      </c>
      <c r="B19" s="2065"/>
      <c r="C19" s="2065"/>
      <c r="D19" s="2064"/>
      <c r="E19" s="2064"/>
      <c r="F19" s="2064"/>
    </row>
    <row r="20" spans="1:6" ht="15.75">
      <c r="A20" s="2064"/>
      <c r="B20" s="2070"/>
      <c r="C20" s="2065"/>
      <c r="D20" s="2064"/>
      <c r="E20" s="2064"/>
      <c r="F20" s="2064"/>
    </row>
    <row r="21" spans="1:6" ht="15.75">
      <c r="A21" s="2064"/>
      <c r="B21" s="2070"/>
      <c r="C21" s="2065"/>
      <c r="D21" s="2064"/>
      <c r="E21" s="2064"/>
      <c r="F21" s="2064"/>
    </row>
    <row r="22" spans="1:6" ht="15.75">
      <c r="A22" s="2064"/>
      <c r="B22" s="2070"/>
      <c r="C22" s="2065"/>
      <c r="D22" s="2064"/>
      <c r="E22" s="2064"/>
      <c r="F22" s="2064"/>
    </row>
    <row r="23" spans="1:6" ht="15.75">
      <c r="A23" s="2064"/>
      <c r="B23" s="2070"/>
      <c r="C23" s="2065"/>
      <c r="D23" s="2064"/>
      <c r="E23" s="2064"/>
      <c r="F23" s="2064"/>
    </row>
    <row r="24" spans="1:6" ht="15.75">
      <c r="A24" s="2064"/>
      <c r="B24" s="2070"/>
      <c r="C24" s="2065"/>
      <c r="D24" s="2064"/>
      <c r="E24" s="2064"/>
      <c r="F24" s="2064"/>
    </row>
    <row r="25" spans="1:6" ht="15.75">
      <c r="A25" s="2064"/>
      <c r="B25" s="2070"/>
      <c r="C25" s="2065"/>
      <c r="D25" s="2064"/>
      <c r="E25" s="2064"/>
      <c r="F25" s="2064"/>
    </row>
    <row r="26" spans="1:6" ht="15.75">
      <c r="A26" s="2064"/>
      <c r="B26" s="2070"/>
      <c r="C26" s="2065"/>
      <c r="D26" s="2064"/>
      <c r="E26" s="2064"/>
      <c r="F26" s="2064"/>
    </row>
    <row r="27" spans="1:6" ht="15.75">
      <c r="A27" s="2064"/>
      <c r="B27" s="2070"/>
      <c r="C27" s="2065"/>
      <c r="D27" s="2064"/>
      <c r="E27" s="2064"/>
      <c r="F27" s="2064"/>
    </row>
    <row r="28" spans="1:6" ht="15.75">
      <c r="A28" s="2064"/>
      <c r="B28" s="2070"/>
      <c r="C28" s="2065"/>
      <c r="D28" s="2064"/>
      <c r="E28" s="2064"/>
      <c r="F28" s="2064"/>
    </row>
    <row r="29" spans="1:6" ht="15.75">
      <c r="A29" s="2064"/>
      <c r="B29" s="2070"/>
      <c r="C29" s="2065"/>
      <c r="D29" s="2064"/>
      <c r="E29" s="2064"/>
      <c r="F29" s="2064"/>
    </row>
    <row r="30" spans="1:6" ht="15.75">
      <c r="A30" s="2064"/>
      <c r="B30" s="2070"/>
      <c r="C30" s="2065"/>
      <c r="D30" s="2064"/>
      <c r="E30" s="2064"/>
      <c r="F30" s="2064"/>
    </row>
    <row r="31" spans="1:6" ht="15.75">
      <c r="A31" s="2064"/>
      <c r="B31" s="2070"/>
      <c r="C31" s="2065"/>
      <c r="D31" s="2064"/>
      <c r="E31" s="2064"/>
      <c r="F31" s="2064"/>
    </row>
    <row r="32" spans="1:6" ht="15.75">
      <c r="A32" s="2064"/>
      <c r="B32" s="2070"/>
      <c r="C32" s="2065"/>
      <c r="D32" s="2064"/>
      <c r="E32" s="2064"/>
      <c r="F32" s="2064"/>
    </row>
    <row r="33" spans="2:2" ht="15.75">
      <c r="B33" s="2070"/>
    </row>
    <row r="34" spans="2:2" ht="15.75">
      <c r="B34" s="2070"/>
    </row>
  </sheetData>
  <mergeCells count="5">
    <mergeCell ref="A5:C6"/>
    <mergeCell ref="D5:E5"/>
    <mergeCell ref="F5:F6"/>
    <mergeCell ref="D7:F7"/>
    <mergeCell ref="A1:F1"/>
  </mergeCells>
  <hyperlinks>
    <hyperlink ref="A1" location="CONTENT!A1" display="Back to table of contents" xr:uid="{00000000-0004-0000-5B00-000000000000}"/>
  </hyperlinks>
  <pageMargins left="0.7" right="0.7" top="0.75" bottom="0.75" header="0.3" footer="0.3"/>
  <pageSetup paperSize="9" scale="85"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pageSetUpPr fitToPage="1"/>
  </sheetPr>
  <dimension ref="A1:I16"/>
  <sheetViews>
    <sheetView showGridLines="0" workbookViewId="0">
      <selection sqref="A1:H1"/>
    </sheetView>
  </sheetViews>
  <sheetFormatPr defaultColWidth="6.7109375" defaultRowHeight="12.75"/>
  <cols>
    <col min="1" max="1" width="10" style="2059" customWidth="1"/>
    <col min="2" max="2" width="44.85546875" style="2059" bestFit="1" customWidth="1"/>
    <col min="3" max="9" width="10.85546875" style="2059" customWidth="1"/>
    <col min="10" max="17" width="6.85546875" style="2059" customWidth="1"/>
    <col min="18" max="254" width="6.7109375" style="2059"/>
    <col min="255" max="255" width="10" style="2059" customWidth="1"/>
    <col min="256" max="256" width="45.42578125" style="2059" customWidth="1"/>
    <col min="257" max="257" width="10.28515625" style="2059" customWidth="1"/>
    <col min="258" max="258" width="16.28515625" style="2059" customWidth="1"/>
    <col min="259" max="259" width="10.28515625" style="2059" customWidth="1"/>
    <col min="260" max="260" width="16.28515625" style="2059" customWidth="1"/>
    <col min="261" max="261" width="1.85546875" style="2059" customWidth="1"/>
    <col min="262" max="262" width="5.5703125" style="2059" customWidth="1"/>
    <col min="263" max="273" width="6.85546875" style="2059" customWidth="1"/>
    <col min="274" max="510" width="6.7109375" style="2059"/>
    <col min="511" max="511" width="10" style="2059" customWidth="1"/>
    <col min="512" max="512" width="45.42578125" style="2059" customWidth="1"/>
    <col min="513" max="513" width="10.28515625" style="2059" customWidth="1"/>
    <col min="514" max="514" width="16.28515625" style="2059" customWidth="1"/>
    <col min="515" max="515" width="10.28515625" style="2059" customWidth="1"/>
    <col min="516" max="516" width="16.28515625" style="2059" customWidth="1"/>
    <col min="517" max="517" width="1.85546875" style="2059" customWidth="1"/>
    <col min="518" max="518" width="5.5703125" style="2059" customWidth="1"/>
    <col min="519" max="529" width="6.85546875" style="2059" customWidth="1"/>
    <col min="530" max="766" width="6.7109375" style="2059"/>
    <col min="767" max="767" width="10" style="2059" customWidth="1"/>
    <col min="768" max="768" width="45.42578125" style="2059" customWidth="1"/>
    <col min="769" max="769" width="10.28515625" style="2059" customWidth="1"/>
    <col min="770" max="770" width="16.28515625" style="2059" customWidth="1"/>
    <col min="771" max="771" width="10.28515625" style="2059" customWidth="1"/>
    <col min="772" max="772" width="16.28515625" style="2059" customWidth="1"/>
    <col min="773" max="773" width="1.85546875" style="2059" customWidth="1"/>
    <col min="774" max="774" width="5.5703125" style="2059" customWidth="1"/>
    <col min="775" max="785" width="6.85546875" style="2059" customWidth="1"/>
    <col min="786" max="1022" width="6.7109375" style="2059"/>
    <col min="1023" max="1023" width="10" style="2059" customWidth="1"/>
    <col min="1024" max="1024" width="45.42578125" style="2059" customWidth="1"/>
    <col min="1025" max="1025" width="10.28515625" style="2059" customWidth="1"/>
    <col min="1026" max="1026" width="16.28515625" style="2059" customWidth="1"/>
    <col min="1027" max="1027" width="10.28515625" style="2059" customWidth="1"/>
    <col min="1028" max="1028" width="16.28515625" style="2059" customWidth="1"/>
    <col min="1029" max="1029" width="1.85546875" style="2059" customWidth="1"/>
    <col min="1030" max="1030" width="5.5703125" style="2059" customWidth="1"/>
    <col min="1031" max="1041" width="6.85546875" style="2059" customWidth="1"/>
    <col min="1042" max="1278" width="6.7109375" style="2059"/>
    <col min="1279" max="1279" width="10" style="2059" customWidth="1"/>
    <col min="1280" max="1280" width="45.42578125" style="2059" customWidth="1"/>
    <col min="1281" max="1281" width="10.28515625" style="2059" customWidth="1"/>
    <col min="1282" max="1282" width="16.28515625" style="2059" customWidth="1"/>
    <col min="1283" max="1283" width="10.28515625" style="2059" customWidth="1"/>
    <col min="1284" max="1284" width="16.28515625" style="2059" customWidth="1"/>
    <col min="1285" max="1285" width="1.85546875" style="2059" customWidth="1"/>
    <col min="1286" max="1286" width="5.5703125" style="2059" customWidth="1"/>
    <col min="1287" max="1297" width="6.85546875" style="2059" customWidth="1"/>
    <col min="1298" max="1534" width="6.7109375" style="2059"/>
    <col min="1535" max="1535" width="10" style="2059" customWidth="1"/>
    <col min="1536" max="1536" width="45.42578125" style="2059" customWidth="1"/>
    <col min="1537" max="1537" width="10.28515625" style="2059" customWidth="1"/>
    <col min="1538" max="1538" width="16.28515625" style="2059" customWidth="1"/>
    <col min="1539" max="1539" width="10.28515625" style="2059" customWidth="1"/>
    <col min="1540" max="1540" width="16.28515625" style="2059" customWidth="1"/>
    <col min="1541" max="1541" width="1.85546875" style="2059" customWidth="1"/>
    <col min="1542" max="1542" width="5.5703125" style="2059" customWidth="1"/>
    <col min="1543" max="1553" width="6.85546875" style="2059" customWidth="1"/>
    <col min="1554" max="1790" width="6.7109375" style="2059"/>
    <col min="1791" max="1791" width="10" style="2059" customWidth="1"/>
    <col min="1792" max="1792" width="45.42578125" style="2059" customWidth="1"/>
    <col min="1793" max="1793" width="10.28515625" style="2059" customWidth="1"/>
    <col min="1794" max="1794" width="16.28515625" style="2059" customWidth="1"/>
    <col min="1795" max="1795" width="10.28515625" style="2059" customWidth="1"/>
    <col min="1796" max="1796" width="16.28515625" style="2059" customWidth="1"/>
    <col min="1797" max="1797" width="1.85546875" style="2059" customWidth="1"/>
    <col min="1798" max="1798" width="5.5703125" style="2059" customWidth="1"/>
    <col min="1799" max="1809" width="6.85546875" style="2059" customWidth="1"/>
    <col min="1810" max="2046" width="6.7109375" style="2059"/>
    <col min="2047" max="2047" width="10" style="2059" customWidth="1"/>
    <col min="2048" max="2048" width="45.42578125" style="2059" customWidth="1"/>
    <col min="2049" max="2049" width="10.28515625" style="2059" customWidth="1"/>
    <col min="2050" max="2050" width="16.28515625" style="2059" customWidth="1"/>
    <col min="2051" max="2051" width="10.28515625" style="2059" customWidth="1"/>
    <col min="2052" max="2052" width="16.28515625" style="2059" customWidth="1"/>
    <col min="2053" max="2053" width="1.85546875" style="2059" customWidth="1"/>
    <col min="2054" max="2054" width="5.5703125" style="2059" customWidth="1"/>
    <col min="2055" max="2065" width="6.85546875" style="2059" customWidth="1"/>
    <col min="2066" max="2302" width="6.7109375" style="2059"/>
    <col min="2303" max="2303" width="10" style="2059" customWidth="1"/>
    <col min="2304" max="2304" width="45.42578125" style="2059" customWidth="1"/>
    <col min="2305" max="2305" width="10.28515625" style="2059" customWidth="1"/>
    <col min="2306" max="2306" width="16.28515625" style="2059" customWidth="1"/>
    <col min="2307" max="2307" width="10.28515625" style="2059" customWidth="1"/>
    <col min="2308" max="2308" width="16.28515625" style="2059" customWidth="1"/>
    <col min="2309" max="2309" width="1.85546875" style="2059" customWidth="1"/>
    <col min="2310" max="2310" width="5.5703125" style="2059" customWidth="1"/>
    <col min="2311" max="2321" width="6.85546875" style="2059" customWidth="1"/>
    <col min="2322" max="2558" width="6.7109375" style="2059"/>
    <col min="2559" max="2559" width="10" style="2059" customWidth="1"/>
    <col min="2560" max="2560" width="45.42578125" style="2059" customWidth="1"/>
    <col min="2561" max="2561" width="10.28515625" style="2059" customWidth="1"/>
    <col min="2562" max="2562" width="16.28515625" style="2059" customWidth="1"/>
    <col min="2563" max="2563" width="10.28515625" style="2059" customWidth="1"/>
    <col min="2564" max="2564" width="16.28515625" style="2059" customWidth="1"/>
    <col min="2565" max="2565" width="1.85546875" style="2059" customWidth="1"/>
    <col min="2566" max="2566" width="5.5703125" style="2059" customWidth="1"/>
    <col min="2567" max="2577" width="6.85546875" style="2059" customWidth="1"/>
    <col min="2578" max="2814" width="6.7109375" style="2059"/>
    <col min="2815" max="2815" width="10" style="2059" customWidth="1"/>
    <col min="2816" max="2816" width="45.42578125" style="2059" customWidth="1"/>
    <col min="2817" max="2817" width="10.28515625" style="2059" customWidth="1"/>
    <col min="2818" max="2818" width="16.28515625" style="2059" customWidth="1"/>
    <col min="2819" max="2819" width="10.28515625" style="2059" customWidth="1"/>
    <col min="2820" max="2820" width="16.28515625" style="2059" customWidth="1"/>
    <col min="2821" max="2821" width="1.85546875" style="2059" customWidth="1"/>
    <col min="2822" max="2822" width="5.5703125" style="2059" customWidth="1"/>
    <col min="2823" max="2833" width="6.85546875" style="2059" customWidth="1"/>
    <col min="2834" max="3070" width="6.7109375" style="2059"/>
    <col min="3071" max="3071" width="10" style="2059" customWidth="1"/>
    <col min="3072" max="3072" width="45.42578125" style="2059" customWidth="1"/>
    <col min="3073" max="3073" width="10.28515625" style="2059" customWidth="1"/>
    <col min="3074" max="3074" width="16.28515625" style="2059" customWidth="1"/>
    <col min="3075" max="3075" width="10.28515625" style="2059" customWidth="1"/>
    <col min="3076" max="3076" width="16.28515625" style="2059" customWidth="1"/>
    <col min="3077" max="3077" width="1.85546875" style="2059" customWidth="1"/>
    <col min="3078" max="3078" width="5.5703125" style="2059" customWidth="1"/>
    <col min="3079" max="3089" width="6.85546875" style="2059" customWidth="1"/>
    <col min="3090" max="3326" width="6.7109375" style="2059"/>
    <col min="3327" max="3327" width="10" style="2059" customWidth="1"/>
    <col min="3328" max="3328" width="45.42578125" style="2059" customWidth="1"/>
    <col min="3329" max="3329" width="10.28515625" style="2059" customWidth="1"/>
    <col min="3330" max="3330" width="16.28515625" style="2059" customWidth="1"/>
    <col min="3331" max="3331" width="10.28515625" style="2059" customWidth="1"/>
    <col min="3332" max="3332" width="16.28515625" style="2059" customWidth="1"/>
    <col min="3333" max="3333" width="1.85546875" style="2059" customWidth="1"/>
    <col min="3334" max="3334" width="5.5703125" style="2059" customWidth="1"/>
    <col min="3335" max="3345" width="6.85546875" style="2059" customWidth="1"/>
    <col min="3346" max="3582" width="6.7109375" style="2059"/>
    <col min="3583" max="3583" width="10" style="2059" customWidth="1"/>
    <col min="3584" max="3584" width="45.42578125" style="2059" customWidth="1"/>
    <col min="3585" max="3585" width="10.28515625" style="2059" customWidth="1"/>
    <col min="3586" max="3586" width="16.28515625" style="2059" customWidth="1"/>
    <col min="3587" max="3587" width="10.28515625" style="2059" customWidth="1"/>
    <col min="3588" max="3588" width="16.28515625" style="2059" customWidth="1"/>
    <col min="3589" max="3589" width="1.85546875" style="2059" customWidth="1"/>
    <col min="3590" max="3590" width="5.5703125" style="2059" customWidth="1"/>
    <col min="3591" max="3601" width="6.85546875" style="2059" customWidth="1"/>
    <col min="3602" max="3838" width="6.7109375" style="2059"/>
    <col min="3839" max="3839" width="10" style="2059" customWidth="1"/>
    <col min="3840" max="3840" width="45.42578125" style="2059" customWidth="1"/>
    <col min="3841" max="3841" width="10.28515625" style="2059" customWidth="1"/>
    <col min="3842" max="3842" width="16.28515625" style="2059" customWidth="1"/>
    <col min="3843" max="3843" width="10.28515625" style="2059" customWidth="1"/>
    <col min="3844" max="3844" width="16.28515625" style="2059" customWidth="1"/>
    <col min="3845" max="3845" width="1.85546875" style="2059" customWidth="1"/>
    <col min="3846" max="3846" width="5.5703125" style="2059" customWidth="1"/>
    <col min="3847" max="3857" width="6.85546875" style="2059" customWidth="1"/>
    <col min="3858" max="4094" width="6.7109375" style="2059"/>
    <col min="4095" max="4095" width="10" style="2059" customWidth="1"/>
    <col min="4096" max="4096" width="45.42578125" style="2059" customWidth="1"/>
    <col min="4097" max="4097" width="10.28515625" style="2059" customWidth="1"/>
    <col min="4098" max="4098" width="16.28515625" style="2059" customWidth="1"/>
    <col min="4099" max="4099" width="10.28515625" style="2059" customWidth="1"/>
    <col min="4100" max="4100" width="16.28515625" style="2059" customWidth="1"/>
    <col min="4101" max="4101" width="1.85546875" style="2059" customWidth="1"/>
    <col min="4102" max="4102" width="5.5703125" style="2059" customWidth="1"/>
    <col min="4103" max="4113" width="6.85546875" style="2059" customWidth="1"/>
    <col min="4114" max="4350" width="6.7109375" style="2059"/>
    <col min="4351" max="4351" width="10" style="2059" customWidth="1"/>
    <col min="4352" max="4352" width="45.42578125" style="2059" customWidth="1"/>
    <col min="4353" max="4353" width="10.28515625" style="2059" customWidth="1"/>
    <col min="4354" max="4354" width="16.28515625" style="2059" customWidth="1"/>
    <col min="4355" max="4355" width="10.28515625" style="2059" customWidth="1"/>
    <col min="4356" max="4356" width="16.28515625" style="2059" customWidth="1"/>
    <col min="4357" max="4357" width="1.85546875" style="2059" customWidth="1"/>
    <col min="4358" max="4358" width="5.5703125" style="2059" customWidth="1"/>
    <col min="4359" max="4369" width="6.85546875" style="2059" customWidth="1"/>
    <col min="4370" max="4606" width="6.7109375" style="2059"/>
    <col min="4607" max="4607" width="10" style="2059" customWidth="1"/>
    <col min="4608" max="4608" width="45.42578125" style="2059" customWidth="1"/>
    <col min="4609" max="4609" width="10.28515625" style="2059" customWidth="1"/>
    <col min="4610" max="4610" width="16.28515625" style="2059" customWidth="1"/>
    <col min="4611" max="4611" width="10.28515625" style="2059" customWidth="1"/>
    <col min="4612" max="4612" width="16.28515625" style="2059" customWidth="1"/>
    <col min="4613" max="4613" width="1.85546875" style="2059" customWidth="1"/>
    <col min="4614" max="4614" width="5.5703125" style="2059" customWidth="1"/>
    <col min="4615" max="4625" width="6.85546875" style="2059" customWidth="1"/>
    <col min="4626" max="4862" width="6.7109375" style="2059"/>
    <col min="4863" max="4863" width="10" style="2059" customWidth="1"/>
    <col min="4864" max="4864" width="45.42578125" style="2059" customWidth="1"/>
    <col min="4865" max="4865" width="10.28515625" style="2059" customWidth="1"/>
    <col min="4866" max="4866" width="16.28515625" style="2059" customWidth="1"/>
    <col min="4867" max="4867" width="10.28515625" style="2059" customWidth="1"/>
    <col min="4868" max="4868" width="16.28515625" style="2059" customWidth="1"/>
    <col min="4869" max="4869" width="1.85546875" style="2059" customWidth="1"/>
    <col min="4870" max="4870" width="5.5703125" style="2059" customWidth="1"/>
    <col min="4871" max="4881" width="6.85546875" style="2059" customWidth="1"/>
    <col min="4882" max="5118" width="6.7109375" style="2059"/>
    <col min="5119" max="5119" width="10" style="2059" customWidth="1"/>
    <col min="5120" max="5120" width="45.42578125" style="2059" customWidth="1"/>
    <col min="5121" max="5121" width="10.28515625" style="2059" customWidth="1"/>
    <col min="5122" max="5122" width="16.28515625" style="2059" customWidth="1"/>
    <col min="5123" max="5123" width="10.28515625" style="2059" customWidth="1"/>
    <col min="5124" max="5124" width="16.28515625" style="2059" customWidth="1"/>
    <col min="5125" max="5125" width="1.85546875" style="2059" customWidth="1"/>
    <col min="5126" max="5126" width="5.5703125" style="2059" customWidth="1"/>
    <col min="5127" max="5137" width="6.85546875" style="2059" customWidth="1"/>
    <col min="5138" max="5374" width="6.7109375" style="2059"/>
    <col min="5375" max="5375" width="10" style="2059" customWidth="1"/>
    <col min="5376" max="5376" width="45.42578125" style="2059" customWidth="1"/>
    <col min="5377" max="5377" width="10.28515625" style="2059" customWidth="1"/>
    <col min="5378" max="5378" width="16.28515625" style="2059" customWidth="1"/>
    <col min="5379" max="5379" width="10.28515625" style="2059" customWidth="1"/>
    <col min="5380" max="5380" width="16.28515625" style="2059" customWidth="1"/>
    <col min="5381" max="5381" width="1.85546875" style="2059" customWidth="1"/>
    <col min="5382" max="5382" width="5.5703125" style="2059" customWidth="1"/>
    <col min="5383" max="5393" width="6.85546875" style="2059" customWidth="1"/>
    <col min="5394" max="5630" width="6.7109375" style="2059"/>
    <col min="5631" max="5631" width="10" style="2059" customWidth="1"/>
    <col min="5632" max="5632" width="45.42578125" style="2059" customWidth="1"/>
    <col min="5633" max="5633" width="10.28515625" style="2059" customWidth="1"/>
    <col min="5634" max="5634" width="16.28515625" style="2059" customWidth="1"/>
    <col min="5635" max="5635" width="10.28515625" style="2059" customWidth="1"/>
    <col min="5636" max="5636" width="16.28515625" style="2059" customWidth="1"/>
    <col min="5637" max="5637" width="1.85546875" style="2059" customWidth="1"/>
    <col min="5638" max="5638" width="5.5703125" style="2059" customWidth="1"/>
    <col min="5639" max="5649" width="6.85546875" style="2059" customWidth="1"/>
    <col min="5650" max="5886" width="6.7109375" style="2059"/>
    <col min="5887" max="5887" width="10" style="2059" customWidth="1"/>
    <col min="5888" max="5888" width="45.42578125" style="2059" customWidth="1"/>
    <col min="5889" max="5889" width="10.28515625" style="2059" customWidth="1"/>
    <col min="5890" max="5890" width="16.28515625" style="2059" customWidth="1"/>
    <col min="5891" max="5891" width="10.28515625" style="2059" customWidth="1"/>
    <col min="5892" max="5892" width="16.28515625" style="2059" customWidth="1"/>
    <col min="5893" max="5893" width="1.85546875" style="2059" customWidth="1"/>
    <col min="5894" max="5894" width="5.5703125" style="2059" customWidth="1"/>
    <col min="5895" max="5905" width="6.85546875" style="2059" customWidth="1"/>
    <col min="5906" max="6142" width="6.7109375" style="2059"/>
    <col min="6143" max="6143" width="10" style="2059" customWidth="1"/>
    <col min="6144" max="6144" width="45.42578125" style="2059" customWidth="1"/>
    <col min="6145" max="6145" width="10.28515625" style="2059" customWidth="1"/>
    <col min="6146" max="6146" width="16.28515625" style="2059" customWidth="1"/>
    <col min="6147" max="6147" width="10.28515625" style="2059" customWidth="1"/>
    <col min="6148" max="6148" width="16.28515625" style="2059" customWidth="1"/>
    <col min="6149" max="6149" width="1.85546875" style="2059" customWidth="1"/>
    <col min="6150" max="6150" width="5.5703125" style="2059" customWidth="1"/>
    <col min="6151" max="6161" width="6.85546875" style="2059" customWidth="1"/>
    <col min="6162" max="6398" width="6.7109375" style="2059"/>
    <col min="6399" max="6399" width="10" style="2059" customWidth="1"/>
    <col min="6400" max="6400" width="45.42578125" style="2059" customWidth="1"/>
    <col min="6401" max="6401" width="10.28515625" style="2059" customWidth="1"/>
    <col min="6402" max="6402" width="16.28515625" style="2059" customWidth="1"/>
    <col min="6403" max="6403" width="10.28515625" style="2059" customWidth="1"/>
    <col min="6404" max="6404" width="16.28515625" style="2059" customWidth="1"/>
    <col min="6405" max="6405" width="1.85546875" style="2059" customWidth="1"/>
    <col min="6406" max="6406" width="5.5703125" style="2059" customWidth="1"/>
    <col min="6407" max="6417" width="6.85546875" style="2059" customWidth="1"/>
    <col min="6418" max="6654" width="6.7109375" style="2059"/>
    <col min="6655" max="6655" width="10" style="2059" customWidth="1"/>
    <col min="6656" max="6656" width="45.42578125" style="2059" customWidth="1"/>
    <col min="6657" max="6657" width="10.28515625" style="2059" customWidth="1"/>
    <col min="6658" max="6658" width="16.28515625" style="2059" customWidth="1"/>
    <col min="6659" max="6659" width="10.28515625" style="2059" customWidth="1"/>
    <col min="6660" max="6660" width="16.28515625" style="2059" customWidth="1"/>
    <col min="6661" max="6661" width="1.85546875" style="2059" customWidth="1"/>
    <col min="6662" max="6662" width="5.5703125" style="2059" customWidth="1"/>
    <col min="6663" max="6673" width="6.85546875" style="2059" customWidth="1"/>
    <col min="6674" max="6910" width="6.7109375" style="2059"/>
    <col min="6911" max="6911" width="10" style="2059" customWidth="1"/>
    <col min="6912" max="6912" width="45.42578125" style="2059" customWidth="1"/>
    <col min="6913" max="6913" width="10.28515625" style="2059" customWidth="1"/>
    <col min="6914" max="6914" width="16.28515625" style="2059" customWidth="1"/>
    <col min="6915" max="6915" width="10.28515625" style="2059" customWidth="1"/>
    <col min="6916" max="6916" width="16.28515625" style="2059" customWidth="1"/>
    <col min="6917" max="6917" width="1.85546875" style="2059" customWidth="1"/>
    <col min="6918" max="6918" width="5.5703125" style="2059" customWidth="1"/>
    <col min="6919" max="6929" width="6.85546875" style="2059" customWidth="1"/>
    <col min="6930" max="7166" width="6.7109375" style="2059"/>
    <col min="7167" max="7167" width="10" style="2059" customWidth="1"/>
    <col min="7168" max="7168" width="45.42578125" style="2059" customWidth="1"/>
    <col min="7169" max="7169" width="10.28515625" style="2059" customWidth="1"/>
    <col min="7170" max="7170" width="16.28515625" style="2059" customWidth="1"/>
    <col min="7171" max="7171" width="10.28515625" style="2059" customWidth="1"/>
    <col min="7172" max="7172" width="16.28515625" style="2059" customWidth="1"/>
    <col min="7173" max="7173" width="1.85546875" style="2059" customWidth="1"/>
    <col min="7174" max="7174" width="5.5703125" style="2059" customWidth="1"/>
    <col min="7175" max="7185" width="6.85546875" style="2059" customWidth="1"/>
    <col min="7186" max="7422" width="6.7109375" style="2059"/>
    <col min="7423" max="7423" width="10" style="2059" customWidth="1"/>
    <col min="7424" max="7424" width="45.42578125" style="2059" customWidth="1"/>
    <col min="7425" max="7425" width="10.28515625" style="2059" customWidth="1"/>
    <col min="7426" max="7426" width="16.28515625" style="2059" customWidth="1"/>
    <col min="7427" max="7427" width="10.28515625" style="2059" customWidth="1"/>
    <col min="7428" max="7428" width="16.28515625" style="2059" customWidth="1"/>
    <col min="7429" max="7429" width="1.85546875" style="2059" customWidth="1"/>
    <col min="7430" max="7430" width="5.5703125" style="2059" customWidth="1"/>
    <col min="7431" max="7441" width="6.85546875" style="2059" customWidth="1"/>
    <col min="7442" max="7678" width="6.7109375" style="2059"/>
    <col min="7679" max="7679" width="10" style="2059" customWidth="1"/>
    <col min="7680" max="7680" width="45.42578125" style="2059" customWidth="1"/>
    <col min="7681" max="7681" width="10.28515625" style="2059" customWidth="1"/>
    <col min="7682" max="7682" width="16.28515625" style="2059" customWidth="1"/>
    <col min="7683" max="7683" width="10.28515625" style="2059" customWidth="1"/>
    <col min="7684" max="7684" width="16.28515625" style="2059" customWidth="1"/>
    <col min="7685" max="7685" width="1.85546875" style="2059" customWidth="1"/>
    <col min="7686" max="7686" width="5.5703125" style="2059" customWidth="1"/>
    <col min="7687" max="7697" width="6.85546875" style="2059" customWidth="1"/>
    <col min="7698" max="7934" width="6.7109375" style="2059"/>
    <col min="7935" max="7935" width="10" style="2059" customWidth="1"/>
    <col min="7936" max="7936" width="45.42578125" style="2059" customWidth="1"/>
    <col min="7937" max="7937" width="10.28515625" style="2059" customWidth="1"/>
    <col min="7938" max="7938" width="16.28515625" style="2059" customWidth="1"/>
    <col min="7939" max="7939" width="10.28515625" style="2059" customWidth="1"/>
    <col min="7940" max="7940" width="16.28515625" style="2059" customWidth="1"/>
    <col min="7941" max="7941" width="1.85546875" style="2059" customWidth="1"/>
    <col min="7942" max="7942" width="5.5703125" style="2059" customWidth="1"/>
    <col min="7943" max="7953" width="6.85546875" style="2059" customWidth="1"/>
    <col min="7954" max="8190" width="6.7109375" style="2059"/>
    <col min="8191" max="8191" width="10" style="2059" customWidth="1"/>
    <col min="8192" max="8192" width="45.42578125" style="2059" customWidth="1"/>
    <col min="8193" max="8193" width="10.28515625" style="2059" customWidth="1"/>
    <col min="8194" max="8194" width="16.28515625" style="2059" customWidth="1"/>
    <col min="8195" max="8195" width="10.28515625" style="2059" customWidth="1"/>
    <col min="8196" max="8196" width="16.28515625" style="2059" customWidth="1"/>
    <col min="8197" max="8197" width="1.85546875" style="2059" customWidth="1"/>
    <col min="8198" max="8198" width="5.5703125" style="2059" customWidth="1"/>
    <col min="8199" max="8209" width="6.85546875" style="2059" customWidth="1"/>
    <col min="8210" max="8446" width="6.7109375" style="2059"/>
    <col min="8447" max="8447" width="10" style="2059" customWidth="1"/>
    <col min="8448" max="8448" width="45.42578125" style="2059" customWidth="1"/>
    <col min="8449" max="8449" width="10.28515625" style="2059" customWidth="1"/>
    <col min="8450" max="8450" width="16.28515625" style="2059" customWidth="1"/>
    <col min="8451" max="8451" width="10.28515625" style="2059" customWidth="1"/>
    <col min="8452" max="8452" width="16.28515625" style="2059" customWidth="1"/>
    <col min="8453" max="8453" width="1.85546875" style="2059" customWidth="1"/>
    <col min="8454" max="8454" width="5.5703125" style="2059" customWidth="1"/>
    <col min="8455" max="8465" width="6.85546875" style="2059" customWidth="1"/>
    <col min="8466" max="8702" width="6.7109375" style="2059"/>
    <col min="8703" max="8703" width="10" style="2059" customWidth="1"/>
    <col min="8704" max="8704" width="45.42578125" style="2059" customWidth="1"/>
    <col min="8705" max="8705" width="10.28515625" style="2059" customWidth="1"/>
    <col min="8706" max="8706" width="16.28515625" style="2059" customWidth="1"/>
    <col min="8707" max="8707" width="10.28515625" style="2059" customWidth="1"/>
    <col min="8708" max="8708" width="16.28515625" style="2059" customWidth="1"/>
    <col min="8709" max="8709" width="1.85546875" style="2059" customWidth="1"/>
    <col min="8710" max="8710" width="5.5703125" style="2059" customWidth="1"/>
    <col min="8711" max="8721" width="6.85546875" style="2059" customWidth="1"/>
    <col min="8722" max="8958" width="6.7109375" style="2059"/>
    <col min="8959" max="8959" width="10" style="2059" customWidth="1"/>
    <col min="8960" max="8960" width="45.42578125" style="2059" customWidth="1"/>
    <col min="8961" max="8961" width="10.28515625" style="2059" customWidth="1"/>
    <col min="8962" max="8962" width="16.28515625" style="2059" customWidth="1"/>
    <col min="8963" max="8963" width="10.28515625" style="2059" customWidth="1"/>
    <col min="8964" max="8964" width="16.28515625" style="2059" customWidth="1"/>
    <col min="8965" max="8965" width="1.85546875" style="2059" customWidth="1"/>
    <col min="8966" max="8966" width="5.5703125" style="2059" customWidth="1"/>
    <col min="8967" max="8977" width="6.85546875" style="2059" customWidth="1"/>
    <col min="8978" max="9214" width="6.7109375" style="2059"/>
    <col min="9215" max="9215" width="10" style="2059" customWidth="1"/>
    <col min="9216" max="9216" width="45.42578125" style="2059" customWidth="1"/>
    <col min="9217" max="9217" width="10.28515625" style="2059" customWidth="1"/>
    <col min="9218" max="9218" width="16.28515625" style="2059" customWidth="1"/>
    <col min="9219" max="9219" width="10.28515625" style="2059" customWidth="1"/>
    <col min="9220" max="9220" width="16.28515625" style="2059" customWidth="1"/>
    <col min="9221" max="9221" width="1.85546875" style="2059" customWidth="1"/>
    <col min="9222" max="9222" width="5.5703125" style="2059" customWidth="1"/>
    <col min="9223" max="9233" width="6.85546875" style="2059" customWidth="1"/>
    <col min="9234" max="9470" width="6.7109375" style="2059"/>
    <col min="9471" max="9471" width="10" style="2059" customWidth="1"/>
    <col min="9472" max="9472" width="45.42578125" style="2059" customWidth="1"/>
    <col min="9473" max="9473" width="10.28515625" style="2059" customWidth="1"/>
    <col min="9474" max="9474" width="16.28515625" style="2059" customWidth="1"/>
    <col min="9475" max="9475" width="10.28515625" style="2059" customWidth="1"/>
    <col min="9476" max="9476" width="16.28515625" style="2059" customWidth="1"/>
    <col min="9477" max="9477" width="1.85546875" style="2059" customWidth="1"/>
    <col min="9478" max="9478" width="5.5703125" style="2059" customWidth="1"/>
    <col min="9479" max="9489" width="6.85546875" style="2059" customWidth="1"/>
    <col min="9490" max="9726" width="6.7109375" style="2059"/>
    <col min="9727" max="9727" width="10" style="2059" customWidth="1"/>
    <col min="9728" max="9728" width="45.42578125" style="2059" customWidth="1"/>
    <col min="9729" max="9729" width="10.28515625" style="2059" customWidth="1"/>
    <col min="9730" max="9730" width="16.28515625" style="2059" customWidth="1"/>
    <col min="9731" max="9731" width="10.28515625" style="2059" customWidth="1"/>
    <col min="9732" max="9732" width="16.28515625" style="2059" customWidth="1"/>
    <col min="9733" max="9733" width="1.85546875" style="2059" customWidth="1"/>
    <col min="9734" max="9734" width="5.5703125" style="2059" customWidth="1"/>
    <col min="9735" max="9745" width="6.85546875" style="2059" customWidth="1"/>
    <col min="9746" max="9982" width="6.7109375" style="2059"/>
    <col min="9983" max="9983" width="10" style="2059" customWidth="1"/>
    <col min="9984" max="9984" width="45.42578125" style="2059" customWidth="1"/>
    <col min="9985" max="9985" width="10.28515625" style="2059" customWidth="1"/>
    <col min="9986" max="9986" width="16.28515625" style="2059" customWidth="1"/>
    <col min="9987" max="9987" width="10.28515625" style="2059" customWidth="1"/>
    <col min="9988" max="9988" width="16.28515625" style="2059" customWidth="1"/>
    <col min="9989" max="9989" width="1.85546875" style="2059" customWidth="1"/>
    <col min="9990" max="9990" width="5.5703125" style="2059" customWidth="1"/>
    <col min="9991" max="10001" width="6.85546875" style="2059" customWidth="1"/>
    <col min="10002" max="10238" width="6.7109375" style="2059"/>
    <col min="10239" max="10239" width="10" style="2059" customWidth="1"/>
    <col min="10240" max="10240" width="45.42578125" style="2059" customWidth="1"/>
    <col min="10241" max="10241" width="10.28515625" style="2059" customWidth="1"/>
    <col min="10242" max="10242" width="16.28515625" style="2059" customWidth="1"/>
    <col min="10243" max="10243" width="10.28515625" style="2059" customWidth="1"/>
    <col min="10244" max="10244" width="16.28515625" style="2059" customWidth="1"/>
    <col min="10245" max="10245" width="1.85546875" style="2059" customWidth="1"/>
    <col min="10246" max="10246" width="5.5703125" style="2059" customWidth="1"/>
    <col min="10247" max="10257" width="6.85546875" style="2059" customWidth="1"/>
    <col min="10258" max="10494" width="6.7109375" style="2059"/>
    <col min="10495" max="10495" width="10" style="2059" customWidth="1"/>
    <col min="10496" max="10496" width="45.42578125" style="2059" customWidth="1"/>
    <col min="10497" max="10497" width="10.28515625" style="2059" customWidth="1"/>
    <col min="10498" max="10498" width="16.28515625" style="2059" customWidth="1"/>
    <col min="10499" max="10499" width="10.28515625" style="2059" customWidth="1"/>
    <col min="10500" max="10500" width="16.28515625" style="2059" customWidth="1"/>
    <col min="10501" max="10501" width="1.85546875" style="2059" customWidth="1"/>
    <col min="10502" max="10502" width="5.5703125" style="2059" customWidth="1"/>
    <col min="10503" max="10513" width="6.85546875" style="2059" customWidth="1"/>
    <col min="10514" max="10750" width="6.7109375" style="2059"/>
    <col min="10751" max="10751" width="10" style="2059" customWidth="1"/>
    <col min="10752" max="10752" width="45.42578125" style="2059" customWidth="1"/>
    <col min="10753" max="10753" width="10.28515625" style="2059" customWidth="1"/>
    <col min="10754" max="10754" width="16.28515625" style="2059" customWidth="1"/>
    <col min="10755" max="10755" width="10.28515625" style="2059" customWidth="1"/>
    <col min="10756" max="10756" width="16.28515625" style="2059" customWidth="1"/>
    <col min="10757" max="10757" width="1.85546875" style="2059" customWidth="1"/>
    <col min="10758" max="10758" width="5.5703125" style="2059" customWidth="1"/>
    <col min="10759" max="10769" width="6.85546875" style="2059" customWidth="1"/>
    <col min="10770" max="11006" width="6.7109375" style="2059"/>
    <col min="11007" max="11007" width="10" style="2059" customWidth="1"/>
    <col min="11008" max="11008" width="45.42578125" style="2059" customWidth="1"/>
    <col min="11009" max="11009" width="10.28515625" style="2059" customWidth="1"/>
    <col min="11010" max="11010" width="16.28515625" style="2059" customWidth="1"/>
    <col min="11011" max="11011" width="10.28515625" style="2059" customWidth="1"/>
    <col min="11012" max="11012" width="16.28515625" style="2059" customWidth="1"/>
    <col min="11013" max="11013" width="1.85546875" style="2059" customWidth="1"/>
    <col min="11014" max="11014" width="5.5703125" style="2059" customWidth="1"/>
    <col min="11015" max="11025" width="6.85546875" style="2059" customWidth="1"/>
    <col min="11026" max="11262" width="6.7109375" style="2059"/>
    <col min="11263" max="11263" width="10" style="2059" customWidth="1"/>
    <col min="11264" max="11264" width="45.42578125" style="2059" customWidth="1"/>
    <col min="11265" max="11265" width="10.28515625" style="2059" customWidth="1"/>
    <col min="11266" max="11266" width="16.28515625" style="2059" customWidth="1"/>
    <col min="11267" max="11267" width="10.28515625" style="2059" customWidth="1"/>
    <col min="11268" max="11268" width="16.28515625" style="2059" customWidth="1"/>
    <col min="11269" max="11269" width="1.85546875" style="2059" customWidth="1"/>
    <col min="11270" max="11270" width="5.5703125" style="2059" customWidth="1"/>
    <col min="11271" max="11281" width="6.85546875" style="2059" customWidth="1"/>
    <col min="11282" max="11518" width="6.7109375" style="2059"/>
    <col min="11519" max="11519" width="10" style="2059" customWidth="1"/>
    <col min="11520" max="11520" width="45.42578125" style="2059" customWidth="1"/>
    <col min="11521" max="11521" width="10.28515625" style="2059" customWidth="1"/>
    <col min="11522" max="11522" width="16.28515625" style="2059" customWidth="1"/>
    <col min="11523" max="11523" width="10.28515625" style="2059" customWidth="1"/>
    <col min="11524" max="11524" width="16.28515625" style="2059" customWidth="1"/>
    <col min="11525" max="11525" width="1.85546875" style="2059" customWidth="1"/>
    <col min="11526" max="11526" width="5.5703125" style="2059" customWidth="1"/>
    <col min="11527" max="11537" width="6.85546875" style="2059" customWidth="1"/>
    <col min="11538" max="11774" width="6.7109375" style="2059"/>
    <col min="11775" max="11775" width="10" style="2059" customWidth="1"/>
    <col min="11776" max="11776" width="45.42578125" style="2059" customWidth="1"/>
    <col min="11777" max="11777" width="10.28515625" style="2059" customWidth="1"/>
    <col min="11778" max="11778" width="16.28515625" style="2059" customWidth="1"/>
    <col min="11779" max="11779" width="10.28515625" style="2059" customWidth="1"/>
    <col min="11780" max="11780" width="16.28515625" style="2059" customWidth="1"/>
    <col min="11781" max="11781" width="1.85546875" style="2059" customWidth="1"/>
    <col min="11782" max="11782" width="5.5703125" style="2059" customWidth="1"/>
    <col min="11783" max="11793" width="6.85546875" style="2059" customWidth="1"/>
    <col min="11794" max="12030" width="6.7109375" style="2059"/>
    <col min="12031" max="12031" width="10" style="2059" customWidth="1"/>
    <col min="12032" max="12032" width="45.42578125" style="2059" customWidth="1"/>
    <col min="12033" max="12033" width="10.28515625" style="2059" customWidth="1"/>
    <col min="12034" max="12034" width="16.28515625" style="2059" customWidth="1"/>
    <col min="12035" max="12035" width="10.28515625" style="2059" customWidth="1"/>
    <col min="12036" max="12036" width="16.28515625" style="2059" customWidth="1"/>
    <col min="12037" max="12037" width="1.85546875" style="2059" customWidth="1"/>
    <col min="12038" max="12038" width="5.5703125" style="2059" customWidth="1"/>
    <col min="12039" max="12049" width="6.85546875" style="2059" customWidth="1"/>
    <col min="12050" max="12286" width="6.7109375" style="2059"/>
    <col min="12287" max="12287" width="10" style="2059" customWidth="1"/>
    <col min="12288" max="12288" width="45.42578125" style="2059" customWidth="1"/>
    <col min="12289" max="12289" width="10.28515625" style="2059" customWidth="1"/>
    <col min="12290" max="12290" width="16.28515625" style="2059" customWidth="1"/>
    <col min="12291" max="12291" width="10.28515625" style="2059" customWidth="1"/>
    <col min="12292" max="12292" width="16.28515625" style="2059" customWidth="1"/>
    <col min="12293" max="12293" width="1.85546875" style="2059" customWidth="1"/>
    <col min="12294" max="12294" width="5.5703125" style="2059" customWidth="1"/>
    <col min="12295" max="12305" width="6.85546875" style="2059" customWidth="1"/>
    <col min="12306" max="12542" width="6.7109375" style="2059"/>
    <col min="12543" max="12543" width="10" style="2059" customWidth="1"/>
    <col min="12544" max="12544" width="45.42578125" style="2059" customWidth="1"/>
    <col min="12545" max="12545" width="10.28515625" style="2059" customWidth="1"/>
    <col min="12546" max="12546" width="16.28515625" style="2059" customWidth="1"/>
    <col min="12547" max="12547" width="10.28515625" style="2059" customWidth="1"/>
    <col min="12548" max="12548" width="16.28515625" style="2059" customWidth="1"/>
    <col min="12549" max="12549" width="1.85546875" style="2059" customWidth="1"/>
    <col min="12550" max="12550" width="5.5703125" style="2059" customWidth="1"/>
    <col min="12551" max="12561" width="6.85546875" style="2059" customWidth="1"/>
    <col min="12562" max="12798" width="6.7109375" style="2059"/>
    <col min="12799" max="12799" width="10" style="2059" customWidth="1"/>
    <col min="12800" max="12800" width="45.42578125" style="2059" customWidth="1"/>
    <col min="12801" max="12801" width="10.28515625" style="2059" customWidth="1"/>
    <col min="12802" max="12802" width="16.28515625" style="2059" customWidth="1"/>
    <col min="12803" max="12803" width="10.28515625" style="2059" customWidth="1"/>
    <col min="12804" max="12804" width="16.28515625" style="2059" customWidth="1"/>
    <col min="12805" max="12805" width="1.85546875" style="2059" customWidth="1"/>
    <col min="12806" max="12806" width="5.5703125" style="2059" customWidth="1"/>
    <col min="12807" max="12817" width="6.85546875" style="2059" customWidth="1"/>
    <col min="12818" max="13054" width="6.7109375" style="2059"/>
    <col min="13055" max="13055" width="10" style="2059" customWidth="1"/>
    <col min="13056" max="13056" width="45.42578125" style="2059" customWidth="1"/>
    <col min="13057" max="13057" width="10.28515625" style="2059" customWidth="1"/>
    <col min="13058" max="13058" width="16.28515625" style="2059" customWidth="1"/>
    <col min="13059" max="13059" width="10.28515625" style="2059" customWidth="1"/>
    <col min="13060" max="13060" width="16.28515625" style="2059" customWidth="1"/>
    <col min="13061" max="13061" width="1.85546875" style="2059" customWidth="1"/>
    <col min="13062" max="13062" width="5.5703125" style="2059" customWidth="1"/>
    <col min="13063" max="13073" width="6.85546875" style="2059" customWidth="1"/>
    <col min="13074" max="13310" width="6.7109375" style="2059"/>
    <col min="13311" max="13311" width="10" style="2059" customWidth="1"/>
    <col min="13312" max="13312" width="45.42578125" style="2059" customWidth="1"/>
    <col min="13313" max="13313" width="10.28515625" style="2059" customWidth="1"/>
    <col min="13314" max="13314" width="16.28515625" style="2059" customWidth="1"/>
    <col min="13315" max="13315" width="10.28515625" style="2059" customWidth="1"/>
    <col min="13316" max="13316" width="16.28515625" style="2059" customWidth="1"/>
    <col min="13317" max="13317" width="1.85546875" style="2059" customWidth="1"/>
    <col min="13318" max="13318" width="5.5703125" style="2059" customWidth="1"/>
    <col min="13319" max="13329" width="6.85546875" style="2059" customWidth="1"/>
    <col min="13330" max="13566" width="6.7109375" style="2059"/>
    <col min="13567" max="13567" width="10" style="2059" customWidth="1"/>
    <col min="13568" max="13568" width="45.42578125" style="2059" customWidth="1"/>
    <col min="13569" max="13569" width="10.28515625" style="2059" customWidth="1"/>
    <col min="13570" max="13570" width="16.28515625" style="2059" customWidth="1"/>
    <col min="13571" max="13571" width="10.28515625" style="2059" customWidth="1"/>
    <col min="13572" max="13572" width="16.28515625" style="2059" customWidth="1"/>
    <col min="13573" max="13573" width="1.85546875" style="2059" customWidth="1"/>
    <col min="13574" max="13574" width="5.5703125" style="2059" customWidth="1"/>
    <col min="13575" max="13585" width="6.85546875" style="2059" customWidth="1"/>
    <col min="13586" max="13822" width="6.7109375" style="2059"/>
    <col min="13823" max="13823" width="10" style="2059" customWidth="1"/>
    <col min="13824" max="13824" width="45.42578125" style="2059" customWidth="1"/>
    <col min="13825" max="13825" width="10.28515625" style="2059" customWidth="1"/>
    <col min="13826" max="13826" width="16.28515625" style="2059" customWidth="1"/>
    <col min="13827" max="13827" width="10.28515625" style="2059" customWidth="1"/>
    <col min="13828" max="13828" width="16.28515625" style="2059" customWidth="1"/>
    <col min="13829" max="13829" width="1.85546875" style="2059" customWidth="1"/>
    <col min="13830" max="13830" width="5.5703125" style="2059" customWidth="1"/>
    <col min="13831" max="13841" width="6.85546875" style="2059" customWidth="1"/>
    <col min="13842" max="14078" width="6.7109375" style="2059"/>
    <col min="14079" max="14079" width="10" style="2059" customWidth="1"/>
    <col min="14080" max="14080" width="45.42578125" style="2059" customWidth="1"/>
    <col min="14081" max="14081" width="10.28515625" style="2059" customWidth="1"/>
    <col min="14082" max="14082" width="16.28515625" style="2059" customWidth="1"/>
    <col min="14083" max="14083" width="10.28515625" style="2059" customWidth="1"/>
    <col min="14084" max="14084" width="16.28515625" style="2059" customWidth="1"/>
    <col min="14085" max="14085" width="1.85546875" style="2059" customWidth="1"/>
    <col min="14086" max="14086" width="5.5703125" style="2059" customWidth="1"/>
    <col min="14087" max="14097" width="6.85546875" style="2059" customWidth="1"/>
    <col min="14098" max="14334" width="6.7109375" style="2059"/>
    <col min="14335" max="14335" width="10" style="2059" customWidth="1"/>
    <col min="14336" max="14336" width="45.42578125" style="2059" customWidth="1"/>
    <col min="14337" max="14337" width="10.28515625" style="2059" customWidth="1"/>
    <col min="14338" max="14338" width="16.28515625" style="2059" customWidth="1"/>
    <col min="14339" max="14339" width="10.28515625" style="2059" customWidth="1"/>
    <col min="14340" max="14340" width="16.28515625" style="2059" customWidth="1"/>
    <col min="14341" max="14341" width="1.85546875" style="2059" customWidth="1"/>
    <col min="14342" max="14342" width="5.5703125" style="2059" customWidth="1"/>
    <col min="14343" max="14353" width="6.85546875" style="2059" customWidth="1"/>
    <col min="14354" max="14590" width="6.7109375" style="2059"/>
    <col min="14591" max="14591" width="10" style="2059" customWidth="1"/>
    <col min="14592" max="14592" width="45.42578125" style="2059" customWidth="1"/>
    <col min="14593" max="14593" width="10.28515625" style="2059" customWidth="1"/>
    <col min="14594" max="14594" width="16.28515625" style="2059" customWidth="1"/>
    <col min="14595" max="14595" width="10.28515625" style="2059" customWidth="1"/>
    <col min="14596" max="14596" width="16.28515625" style="2059" customWidth="1"/>
    <col min="14597" max="14597" width="1.85546875" style="2059" customWidth="1"/>
    <col min="14598" max="14598" width="5.5703125" style="2059" customWidth="1"/>
    <col min="14599" max="14609" width="6.85546875" style="2059" customWidth="1"/>
    <col min="14610" max="14846" width="6.7109375" style="2059"/>
    <col min="14847" max="14847" width="10" style="2059" customWidth="1"/>
    <col min="14848" max="14848" width="45.42578125" style="2059" customWidth="1"/>
    <col min="14849" max="14849" width="10.28515625" style="2059" customWidth="1"/>
    <col min="14850" max="14850" width="16.28515625" style="2059" customWidth="1"/>
    <col min="14851" max="14851" width="10.28515625" style="2059" customWidth="1"/>
    <col min="14852" max="14852" width="16.28515625" style="2059" customWidth="1"/>
    <col min="14853" max="14853" width="1.85546875" style="2059" customWidth="1"/>
    <col min="14854" max="14854" width="5.5703125" style="2059" customWidth="1"/>
    <col min="14855" max="14865" width="6.85546875" style="2059" customWidth="1"/>
    <col min="14866" max="15102" width="6.7109375" style="2059"/>
    <col min="15103" max="15103" width="10" style="2059" customWidth="1"/>
    <col min="15104" max="15104" width="45.42578125" style="2059" customWidth="1"/>
    <col min="15105" max="15105" width="10.28515625" style="2059" customWidth="1"/>
    <col min="15106" max="15106" width="16.28515625" style="2059" customWidth="1"/>
    <col min="15107" max="15107" width="10.28515625" style="2059" customWidth="1"/>
    <col min="15108" max="15108" width="16.28515625" style="2059" customWidth="1"/>
    <col min="15109" max="15109" width="1.85546875" style="2059" customWidth="1"/>
    <col min="15110" max="15110" width="5.5703125" style="2059" customWidth="1"/>
    <col min="15111" max="15121" width="6.85546875" style="2059" customWidth="1"/>
    <col min="15122" max="15358" width="6.7109375" style="2059"/>
    <col min="15359" max="15359" width="10" style="2059" customWidth="1"/>
    <col min="15360" max="15360" width="45.42578125" style="2059" customWidth="1"/>
    <col min="15361" max="15361" width="10.28515625" style="2059" customWidth="1"/>
    <col min="15362" max="15362" width="16.28515625" style="2059" customWidth="1"/>
    <col min="15363" max="15363" width="10.28515625" style="2059" customWidth="1"/>
    <col min="15364" max="15364" width="16.28515625" style="2059" customWidth="1"/>
    <col min="15365" max="15365" width="1.85546875" style="2059" customWidth="1"/>
    <col min="15366" max="15366" width="5.5703125" style="2059" customWidth="1"/>
    <col min="15367" max="15377" width="6.85546875" style="2059" customWidth="1"/>
    <col min="15378" max="15614" width="6.7109375" style="2059"/>
    <col min="15615" max="15615" width="10" style="2059" customWidth="1"/>
    <col min="15616" max="15616" width="45.42578125" style="2059" customWidth="1"/>
    <col min="15617" max="15617" width="10.28515625" style="2059" customWidth="1"/>
    <col min="15618" max="15618" width="16.28515625" style="2059" customWidth="1"/>
    <col min="15619" max="15619" width="10.28515625" style="2059" customWidth="1"/>
    <col min="15620" max="15620" width="16.28515625" style="2059" customWidth="1"/>
    <col min="15621" max="15621" width="1.85546875" style="2059" customWidth="1"/>
    <col min="15622" max="15622" width="5.5703125" style="2059" customWidth="1"/>
    <col min="15623" max="15633" width="6.85546875" style="2059" customWidth="1"/>
    <col min="15634" max="15870" width="6.7109375" style="2059"/>
    <col min="15871" max="15871" width="10" style="2059" customWidth="1"/>
    <col min="15872" max="15872" width="45.42578125" style="2059" customWidth="1"/>
    <col min="15873" max="15873" width="10.28515625" style="2059" customWidth="1"/>
    <col min="15874" max="15874" width="16.28515625" style="2059" customWidth="1"/>
    <col min="15875" max="15875" width="10.28515625" style="2059" customWidth="1"/>
    <col min="15876" max="15876" width="16.28515625" style="2059" customWidth="1"/>
    <col min="15877" max="15877" width="1.85546875" style="2059" customWidth="1"/>
    <col min="15878" max="15878" width="5.5703125" style="2059" customWidth="1"/>
    <col min="15879" max="15889" width="6.85546875" style="2059" customWidth="1"/>
    <col min="15890" max="16126" width="6.7109375" style="2059"/>
    <col min="16127" max="16127" width="10" style="2059" customWidth="1"/>
    <col min="16128" max="16128" width="45.42578125" style="2059" customWidth="1"/>
    <col min="16129" max="16129" width="10.28515625" style="2059" customWidth="1"/>
    <col min="16130" max="16130" width="16.28515625" style="2059" customWidth="1"/>
    <col min="16131" max="16131" width="10.28515625" style="2059" customWidth="1"/>
    <col min="16132" max="16132" width="16.28515625" style="2059" customWidth="1"/>
    <col min="16133" max="16133" width="1.85546875" style="2059" customWidth="1"/>
    <col min="16134" max="16134" width="5.5703125" style="2059" customWidth="1"/>
    <col min="16135" max="16145" width="6.85546875" style="2059" customWidth="1"/>
    <col min="16146" max="16384" width="6.7109375" style="2059"/>
  </cols>
  <sheetData>
    <row r="1" spans="1:9" s="8" customFormat="1" ht="15.75">
      <c r="A1" s="5669" t="s">
        <v>710</v>
      </c>
      <c r="B1" s="5669"/>
      <c r="C1" s="5669"/>
      <c r="D1" s="5669"/>
      <c r="E1" s="5669"/>
      <c r="F1" s="5669"/>
      <c r="G1" s="5669"/>
      <c r="H1" s="5669"/>
    </row>
    <row r="2" spans="1:9" s="5161" customFormat="1" ht="15" customHeight="1">
      <c r="A2" s="5162" t="s">
        <v>1549</v>
      </c>
      <c r="B2" s="5163"/>
      <c r="C2" s="5163"/>
      <c r="D2" s="5163"/>
      <c r="E2" s="5163"/>
      <c r="F2" s="5163"/>
      <c r="G2" s="5163"/>
      <c r="H2" s="5163"/>
    </row>
    <row r="3" spans="1:9" ht="10.5" customHeight="1">
      <c r="A3" s="2094"/>
      <c r="B3" s="2094"/>
      <c r="C3" s="2094"/>
      <c r="D3" s="2094"/>
      <c r="E3" s="2094"/>
      <c r="F3" s="2094"/>
      <c r="G3" s="2094"/>
      <c r="H3" s="2094"/>
    </row>
    <row r="4" spans="1:9" ht="23.25" customHeight="1">
      <c r="A4" s="2095" t="s">
        <v>1550</v>
      </c>
      <c r="B4" s="2096"/>
      <c r="C4" s="5983">
        <v>2019</v>
      </c>
      <c r="D4" s="5984"/>
      <c r="E4" s="5983">
        <v>2020</v>
      </c>
      <c r="F4" s="5984"/>
      <c r="G4" s="5983">
        <v>2021</v>
      </c>
      <c r="H4" s="5984"/>
    </row>
    <row r="5" spans="1:9" ht="21" customHeight="1">
      <c r="A5" s="2097" t="s">
        <v>1551</v>
      </c>
      <c r="B5" s="2098" t="s">
        <v>1511</v>
      </c>
      <c r="C5" s="5985" t="s">
        <v>181</v>
      </c>
      <c r="D5" s="5986"/>
      <c r="E5" s="5985" t="s">
        <v>181</v>
      </c>
      <c r="F5" s="5986"/>
      <c r="G5" s="5985" t="s">
        <v>181</v>
      </c>
      <c r="H5" s="5986"/>
    </row>
    <row r="6" spans="1:9" ht="5.25" customHeight="1">
      <c r="A6" s="2099"/>
      <c r="B6" s="2100"/>
      <c r="C6" s="2101"/>
      <c r="D6" s="2102"/>
      <c r="E6" s="2101"/>
      <c r="F6" s="2102"/>
      <c r="G6" s="2101"/>
      <c r="H6" s="2102"/>
    </row>
    <row r="7" spans="1:9" s="2109" customFormat="1" ht="80.099999999999994" customHeight="1">
      <c r="A7" s="2103"/>
      <c r="B7" s="2104" t="s">
        <v>1552</v>
      </c>
      <c r="C7" s="2105" t="s">
        <v>815</v>
      </c>
      <c r="D7" s="2106">
        <v>0.9</v>
      </c>
      <c r="E7" s="2105" t="s">
        <v>1553</v>
      </c>
      <c r="F7" s="2106">
        <v>10.199999999999999</v>
      </c>
      <c r="G7" s="2105" t="s">
        <v>1553</v>
      </c>
      <c r="H7" s="2107">
        <v>19</v>
      </c>
      <c r="I7" s="2108"/>
    </row>
    <row r="8" spans="1:9" s="2109" customFormat="1" ht="80.099999999999994" customHeight="1">
      <c r="A8" s="2110">
        <v>0</v>
      </c>
      <c r="B8" s="2111" t="s">
        <v>1554</v>
      </c>
      <c r="C8" s="2112" t="s">
        <v>1553</v>
      </c>
      <c r="D8" s="2113">
        <v>1.3</v>
      </c>
      <c r="E8" s="2112" t="s">
        <v>1553</v>
      </c>
      <c r="F8" s="2114">
        <v>9.3000000000000007</v>
      </c>
      <c r="G8" s="2112" t="s">
        <v>1553</v>
      </c>
      <c r="H8" s="2114">
        <v>16.3</v>
      </c>
      <c r="I8" s="2108"/>
    </row>
    <row r="9" spans="1:9" s="2109" customFormat="1" ht="80.099999999999994" customHeight="1">
      <c r="A9" s="2110">
        <v>1</v>
      </c>
      <c r="B9" s="2111" t="s">
        <v>1555</v>
      </c>
      <c r="C9" s="5981" t="s">
        <v>815</v>
      </c>
      <c r="D9" s="5982"/>
      <c r="E9" s="2112" t="s">
        <v>1553</v>
      </c>
      <c r="F9" s="2114">
        <v>4.2</v>
      </c>
      <c r="G9" s="2115" t="s">
        <v>1553</v>
      </c>
      <c r="H9" s="2114">
        <v>12.6</v>
      </c>
      <c r="I9" s="2108"/>
    </row>
    <row r="10" spans="1:9" s="2109" customFormat="1" ht="80.099999999999994" customHeight="1">
      <c r="A10" s="2110">
        <v>2</v>
      </c>
      <c r="B10" s="2111" t="s">
        <v>1556</v>
      </c>
      <c r="C10" s="2115" t="s">
        <v>815</v>
      </c>
      <c r="D10" s="2113">
        <v>3.7</v>
      </c>
      <c r="E10" s="2112" t="s">
        <v>1553</v>
      </c>
      <c r="F10" s="2113">
        <v>8.4</v>
      </c>
      <c r="G10" s="2115" t="s">
        <v>1553</v>
      </c>
      <c r="H10" s="2114">
        <v>20</v>
      </c>
      <c r="I10" s="2108"/>
    </row>
    <row r="11" spans="1:9" s="2109" customFormat="1" ht="80.099999999999994" customHeight="1">
      <c r="A11" s="2110">
        <v>3</v>
      </c>
      <c r="B11" s="2111" t="s">
        <v>1557</v>
      </c>
      <c r="C11" s="2112" t="s">
        <v>815</v>
      </c>
      <c r="D11" s="2113">
        <v>5.6</v>
      </c>
      <c r="E11" s="2112" t="s">
        <v>1553</v>
      </c>
      <c r="F11" s="2113">
        <v>10.8</v>
      </c>
      <c r="G11" s="2112" t="s">
        <v>1553</v>
      </c>
      <c r="H11" s="2113">
        <v>25.5</v>
      </c>
      <c r="I11" s="2108"/>
    </row>
    <row r="12" spans="1:9" s="2109" customFormat="1" ht="80.099999999999994" customHeight="1">
      <c r="A12" s="2110">
        <v>4</v>
      </c>
      <c r="B12" s="2111" t="s">
        <v>1558</v>
      </c>
      <c r="C12" s="2112" t="s">
        <v>815</v>
      </c>
      <c r="D12" s="2113">
        <v>2.1</v>
      </c>
      <c r="E12" s="2112" t="s">
        <v>1553</v>
      </c>
      <c r="F12" s="2113">
        <v>10.9</v>
      </c>
      <c r="G12" s="2112" t="s">
        <v>1553</v>
      </c>
      <c r="H12" s="2113">
        <v>67.8</v>
      </c>
      <c r="I12" s="2108"/>
    </row>
    <row r="13" spans="1:9" s="2109" customFormat="1" ht="80.099999999999994" customHeight="1">
      <c r="A13" s="2110">
        <v>5</v>
      </c>
      <c r="B13" s="2111" t="s">
        <v>1559</v>
      </c>
      <c r="C13" s="2115" t="s">
        <v>815</v>
      </c>
      <c r="D13" s="2113">
        <v>0.3</v>
      </c>
      <c r="E13" s="2112" t="s">
        <v>1553</v>
      </c>
      <c r="F13" s="2113">
        <v>11.2</v>
      </c>
      <c r="G13" s="2115" t="s">
        <v>1553</v>
      </c>
      <c r="H13" s="2113">
        <v>11.9</v>
      </c>
      <c r="I13" s="2108"/>
    </row>
    <row r="14" spans="1:9" s="2109" customFormat="1" ht="80.099999999999994" customHeight="1">
      <c r="A14" s="2110">
        <v>6</v>
      </c>
      <c r="B14" s="2111" t="s">
        <v>1560</v>
      </c>
      <c r="C14" s="2115" t="s">
        <v>1553</v>
      </c>
      <c r="D14" s="2113">
        <v>4.0999999999999996</v>
      </c>
      <c r="E14" s="2112" t="s">
        <v>1553</v>
      </c>
      <c r="F14" s="2113">
        <v>10.4</v>
      </c>
      <c r="G14" s="2115" t="s">
        <v>1553</v>
      </c>
      <c r="H14" s="2114">
        <v>26</v>
      </c>
      <c r="I14" s="2108"/>
    </row>
    <row r="15" spans="1:9" s="2109" customFormat="1" ht="80.099999999999994" customHeight="1">
      <c r="A15" s="2110">
        <v>7</v>
      </c>
      <c r="B15" s="2111" t="s">
        <v>1561</v>
      </c>
      <c r="C15" s="2115" t="s">
        <v>1553</v>
      </c>
      <c r="D15" s="2114">
        <v>4.3</v>
      </c>
      <c r="E15" s="2112" t="s">
        <v>1553</v>
      </c>
      <c r="F15" s="2114">
        <v>10.3</v>
      </c>
      <c r="G15" s="2115" t="s">
        <v>1553</v>
      </c>
      <c r="H15" s="2114">
        <v>6.3</v>
      </c>
      <c r="I15" s="2108"/>
    </row>
    <row r="16" spans="1:9" s="2109" customFormat="1" ht="80.099999999999994" customHeight="1">
      <c r="A16" s="2116">
        <v>8</v>
      </c>
      <c r="B16" s="2117" t="s">
        <v>1562</v>
      </c>
      <c r="C16" s="2118" t="s">
        <v>1553</v>
      </c>
      <c r="D16" s="2119">
        <v>4</v>
      </c>
      <c r="E16" s="2118" t="s">
        <v>1553</v>
      </c>
      <c r="F16" s="2119">
        <v>10.7</v>
      </c>
      <c r="G16" s="2118" t="s">
        <v>1553</v>
      </c>
      <c r="H16" s="2119">
        <v>14.4</v>
      </c>
      <c r="I16" s="2108"/>
    </row>
  </sheetData>
  <mergeCells count="8">
    <mergeCell ref="A1:H1"/>
    <mergeCell ref="C9:D9"/>
    <mergeCell ref="C4:D4"/>
    <mergeCell ref="E4:F4"/>
    <mergeCell ref="G4:H4"/>
    <mergeCell ref="C5:D5"/>
    <mergeCell ref="E5:F5"/>
    <mergeCell ref="G5:H5"/>
  </mergeCells>
  <hyperlinks>
    <hyperlink ref="A1" location="CONTENT!A1" display="Back to table of contents" xr:uid="{00000000-0004-0000-5C00-000000000000}"/>
  </hyperlinks>
  <pageMargins left="0.7" right="0.7" top="0.75" bottom="0.75" header="0.3" footer="0.3"/>
  <pageSetup paperSize="9" scale="72"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AK28"/>
  <sheetViews>
    <sheetView showGridLines="0" zoomScale="68" zoomScaleNormal="68" workbookViewId="0">
      <selection sqref="A1:N1"/>
    </sheetView>
  </sheetViews>
  <sheetFormatPr defaultColWidth="7.85546875" defaultRowHeight="15.75"/>
  <cols>
    <col min="1" max="1" width="7.28515625" style="4357" customWidth="1"/>
    <col min="2" max="2" width="1.5703125" style="4357" customWidth="1"/>
    <col min="3" max="3" width="36" style="4356" customWidth="1"/>
    <col min="4" max="14" width="15.140625" style="4356" customWidth="1"/>
    <col min="15" max="252" width="7.85546875" style="4356"/>
    <col min="253" max="253" width="6.7109375" style="4356" customWidth="1"/>
    <col min="254" max="254" width="1.5703125" style="4356" customWidth="1"/>
    <col min="255" max="255" width="27.28515625" style="4356" customWidth="1"/>
    <col min="256" max="256" width="8" style="4356" customWidth="1"/>
    <col min="257" max="257" width="8.140625" style="4356" customWidth="1"/>
    <col min="258" max="264" width="8.85546875" style="4356" customWidth="1"/>
    <col min="265" max="265" width="6" style="4356" customWidth="1"/>
    <col min="266" max="508" width="7.85546875" style="4356"/>
    <col min="509" max="509" width="6.7109375" style="4356" customWidth="1"/>
    <col min="510" max="510" width="1.5703125" style="4356" customWidth="1"/>
    <col min="511" max="511" width="27.28515625" style="4356" customWidth="1"/>
    <col min="512" max="512" width="8" style="4356" customWidth="1"/>
    <col min="513" max="513" width="8.140625" style="4356" customWidth="1"/>
    <col min="514" max="520" width="8.85546875" style="4356" customWidth="1"/>
    <col min="521" max="521" width="6" style="4356" customWidth="1"/>
    <col min="522" max="764" width="7.85546875" style="4356"/>
    <col min="765" max="765" width="6.7109375" style="4356" customWidth="1"/>
    <col min="766" max="766" width="1.5703125" style="4356" customWidth="1"/>
    <col min="767" max="767" width="27.28515625" style="4356" customWidth="1"/>
    <col min="768" max="768" width="8" style="4356" customWidth="1"/>
    <col min="769" max="769" width="8.140625" style="4356" customWidth="1"/>
    <col min="770" max="776" width="8.85546875" style="4356" customWidth="1"/>
    <col min="777" max="777" width="6" style="4356" customWidth="1"/>
    <col min="778" max="1020" width="7.85546875" style="4356"/>
    <col min="1021" max="1021" width="6.7109375" style="4356" customWidth="1"/>
    <col min="1022" max="1022" width="1.5703125" style="4356" customWidth="1"/>
    <col min="1023" max="1023" width="27.28515625" style="4356" customWidth="1"/>
    <col min="1024" max="1024" width="8" style="4356" customWidth="1"/>
    <col min="1025" max="1025" width="8.140625" style="4356" customWidth="1"/>
    <col min="1026" max="1032" width="8.85546875" style="4356" customWidth="1"/>
    <col min="1033" max="1033" width="6" style="4356" customWidth="1"/>
    <col min="1034" max="1276" width="7.85546875" style="4356"/>
    <col min="1277" max="1277" width="6.7109375" style="4356" customWidth="1"/>
    <col min="1278" max="1278" width="1.5703125" style="4356" customWidth="1"/>
    <col min="1279" max="1279" width="27.28515625" style="4356" customWidth="1"/>
    <col min="1280" max="1280" width="8" style="4356" customWidth="1"/>
    <col min="1281" max="1281" width="8.140625" style="4356" customWidth="1"/>
    <col min="1282" max="1288" width="8.85546875" style="4356" customWidth="1"/>
    <col min="1289" max="1289" width="6" style="4356" customWidth="1"/>
    <col min="1290" max="1532" width="7.85546875" style="4356"/>
    <col min="1533" max="1533" width="6.7109375" style="4356" customWidth="1"/>
    <col min="1534" max="1534" width="1.5703125" style="4356" customWidth="1"/>
    <col min="1535" max="1535" width="27.28515625" style="4356" customWidth="1"/>
    <col min="1536" max="1536" width="8" style="4356" customWidth="1"/>
    <col min="1537" max="1537" width="8.140625" style="4356" customWidth="1"/>
    <col min="1538" max="1544" width="8.85546875" style="4356" customWidth="1"/>
    <col min="1545" max="1545" width="6" style="4356" customWidth="1"/>
    <col min="1546" max="1788" width="7.85546875" style="4356"/>
    <col min="1789" max="1789" width="6.7109375" style="4356" customWidth="1"/>
    <col min="1790" max="1790" width="1.5703125" style="4356" customWidth="1"/>
    <col min="1791" max="1791" width="27.28515625" style="4356" customWidth="1"/>
    <col min="1792" max="1792" width="8" style="4356" customWidth="1"/>
    <col min="1793" max="1793" width="8.140625" style="4356" customWidth="1"/>
    <col min="1794" max="1800" width="8.85546875" style="4356" customWidth="1"/>
    <col min="1801" max="1801" width="6" style="4356" customWidth="1"/>
    <col min="1802" max="2044" width="7.85546875" style="4356"/>
    <col min="2045" max="2045" width="6.7109375" style="4356" customWidth="1"/>
    <col min="2046" max="2046" width="1.5703125" style="4356" customWidth="1"/>
    <col min="2047" max="2047" width="27.28515625" style="4356" customWidth="1"/>
    <col min="2048" max="2048" width="8" style="4356" customWidth="1"/>
    <col min="2049" max="2049" width="8.140625" style="4356" customWidth="1"/>
    <col min="2050" max="2056" width="8.85546875" style="4356" customWidth="1"/>
    <col min="2057" max="2057" width="6" style="4356" customWidth="1"/>
    <col min="2058" max="2300" width="7.85546875" style="4356"/>
    <col min="2301" max="2301" width="6.7109375" style="4356" customWidth="1"/>
    <col min="2302" max="2302" width="1.5703125" style="4356" customWidth="1"/>
    <col min="2303" max="2303" width="27.28515625" style="4356" customWidth="1"/>
    <col min="2304" max="2304" width="8" style="4356" customWidth="1"/>
    <col min="2305" max="2305" width="8.140625" style="4356" customWidth="1"/>
    <col min="2306" max="2312" width="8.85546875" style="4356" customWidth="1"/>
    <col min="2313" max="2313" width="6" style="4356" customWidth="1"/>
    <col min="2314" max="2556" width="7.85546875" style="4356"/>
    <col min="2557" max="2557" width="6.7109375" style="4356" customWidth="1"/>
    <col min="2558" max="2558" width="1.5703125" style="4356" customWidth="1"/>
    <col min="2559" max="2559" width="27.28515625" style="4356" customWidth="1"/>
    <col min="2560" max="2560" width="8" style="4356" customWidth="1"/>
    <col min="2561" max="2561" width="8.140625" style="4356" customWidth="1"/>
    <col min="2562" max="2568" width="8.85546875" style="4356" customWidth="1"/>
    <col min="2569" max="2569" width="6" style="4356" customWidth="1"/>
    <col min="2570" max="2812" width="7.85546875" style="4356"/>
    <col min="2813" max="2813" width="6.7109375" style="4356" customWidth="1"/>
    <col min="2814" max="2814" width="1.5703125" style="4356" customWidth="1"/>
    <col min="2815" max="2815" width="27.28515625" style="4356" customWidth="1"/>
    <col min="2816" max="2816" width="8" style="4356" customWidth="1"/>
    <col min="2817" max="2817" width="8.140625" style="4356" customWidth="1"/>
    <col min="2818" max="2824" width="8.85546875" style="4356" customWidth="1"/>
    <col min="2825" max="2825" width="6" style="4356" customWidth="1"/>
    <col min="2826" max="3068" width="7.85546875" style="4356"/>
    <col min="3069" max="3069" width="6.7109375" style="4356" customWidth="1"/>
    <col min="3070" max="3070" width="1.5703125" style="4356" customWidth="1"/>
    <col min="3071" max="3071" width="27.28515625" style="4356" customWidth="1"/>
    <col min="3072" max="3072" width="8" style="4356" customWidth="1"/>
    <col min="3073" max="3073" width="8.140625" style="4356" customWidth="1"/>
    <col min="3074" max="3080" width="8.85546875" style="4356" customWidth="1"/>
    <col min="3081" max="3081" width="6" style="4356" customWidth="1"/>
    <col min="3082" max="3324" width="7.85546875" style="4356"/>
    <col min="3325" max="3325" width="6.7109375" style="4356" customWidth="1"/>
    <col min="3326" max="3326" width="1.5703125" style="4356" customWidth="1"/>
    <col min="3327" max="3327" width="27.28515625" style="4356" customWidth="1"/>
    <col min="3328" max="3328" width="8" style="4356" customWidth="1"/>
    <col min="3329" max="3329" width="8.140625" style="4356" customWidth="1"/>
    <col min="3330" max="3336" width="8.85546875" style="4356" customWidth="1"/>
    <col min="3337" max="3337" width="6" style="4356" customWidth="1"/>
    <col min="3338" max="3580" width="7.85546875" style="4356"/>
    <col min="3581" max="3581" width="6.7109375" style="4356" customWidth="1"/>
    <col min="3582" max="3582" width="1.5703125" style="4356" customWidth="1"/>
    <col min="3583" max="3583" width="27.28515625" style="4356" customWidth="1"/>
    <col min="3584" max="3584" width="8" style="4356" customWidth="1"/>
    <col min="3585" max="3585" width="8.140625" style="4356" customWidth="1"/>
    <col min="3586" max="3592" width="8.85546875" style="4356" customWidth="1"/>
    <col min="3593" max="3593" width="6" style="4356" customWidth="1"/>
    <col min="3594" max="3836" width="7.85546875" style="4356"/>
    <col min="3837" max="3837" width="6.7109375" style="4356" customWidth="1"/>
    <col min="3838" max="3838" width="1.5703125" style="4356" customWidth="1"/>
    <col min="3839" max="3839" width="27.28515625" style="4356" customWidth="1"/>
    <col min="3840" max="3840" width="8" style="4356" customWidth="1"/>
    <col min="3841" max="3841" width="8.140625" style="4356" customWidth="1"/>
    <col min="3842" max="3848" width="8.85546875" style="4356" customWidth="1"/>
    <col min="3849" max="3849" width="6" style="4356" customWidth="1"/>
    <col min="3850" max="4092" width="7.85546875" style="4356"/>
    <col min="4093" max="4093" width="6.7109375" style="4356" customWidth="1"/>
    <col min="4094" max="4094" width="1.5703125" style="4356" customWidth="1"/>
    <col min="4095" max="4095" width="27.28515625" style="4356" customWidth="1"/>
    <col min="4096" max="4096" width="8" style="4356" customWidth="1"/>
    <col min="4097" max="4097" width="8.140625" style="4356" customWidth="1"/>
    <col min="4098" max="4104" width="8.85546875" style="4356" customWidth="1"/>
    <col min="4105" max="4105" width="6" style="4356" customWidth="1"/>
    <col min="4106" max="4348" width="7.85546875" style="4356"/>
    <col min="4349" max="4349" width="6.7109375" style="4356" customWidth="1"/>
    <col min="4350" max="4350" width="1.5703125" style="4356" customWidth="1"/>
    <col min="4351" max="4351" width="27.28515625" style="4356" customWidth="1"/>
    <col min="4352" max="4352" width="8" style="4356" customWidth="1"/>
    <col min="4353" max="4353" width="8.140625" style="4356" customWidth="1"/>
    <col min="4354" max="4360" width="8.85546875" style="4356" customWidth="1"/>
    <col min="4361" max="4361" width="6" style="4356" customWidth="1"/>
    <col min="4362" max="4604" width="7.85546875" style="4356"/>
    <col min="4605" max="4605" width="6.7109375" style="4356" customWidth="1"/>
    <col min="4606" max="4606" width="1.5703125" style="4356" customWidth="1"/>
    <col min="4607" max="4607" width="27.28515625" style="4356" customWidth="1"/>
    <col min="4608" max="4608" width="8" style="4356" customWidth="1"/>
    <col min="4609" max="4609" width="8.140625" style="4356" customWidth="1"/>
    <col min="4610" max="4616" width="8.85546875" style="4356" customWidth="1"/>
    <col min="4617" max="4617" width="6" style="4356" customWidth="1"/>
    <col min="4618" max="4860" width="7.85546875" style="4356"/>
    <col min="4861" max="4861" width="6.7109375" style="4356" customWidth="1"/>
    <col min="4862" max="4862" width="1.5703125" style="4356" customWidth="1"/>
    <col min="4863" max="4863" width="27.28515625" style="4356" customWidth="1"/>
    <col min="4864" max="4864" width="8" style="4356" customWidth="1"/>
    <col min="4865" max="4865" width="8.140625" style="4356" customWidth="1"/>
    <col min="4866" max="4872" width="8.85546875" style="4356" customWidth="1"/>
    <col min="4873" max="4873" width="6" style="4356" customWidth="1"/>
    <col min="4874" max="5116" width="7.85546875" style="4356"/>
    <col min="5117" max="5117" width="6.7109375" style="4356" customWidth="1"/>
    <col min="5118" max="5118" width="1.5703125" style="4356" customWidth="1"/>
    <col min="5119" max="5119" width="27.28515625" style="4356" customWidth="1"/>
    <col min="5120" max="5120" width="8" style="4356" customWidth="1"/>
    <col min="5121" max="5121" width="8.140625" style="4356" customWidth="1"/>
    <col min="5122" max="5128" width="8.85546875" style="4356" customWidth="1"/>
    <col min="5129" max="5129" width="6" style="4356" customWidth="1"/>
    <col min="5130" max="5372" width="7.85546875" style="4356"/>
    <col min="5373" max="5373" width="6.7109375" style="4356" customWidth="1"/>
    <col min="5374" max="5374" width="1.5703125" style="4356" customWidth="1"/>
    <col min="5375" max="5375" width="27.28515625" style="4356" customWidth="1"/>
    <col min="5376" max="5376" width="8" style="4356" customWidth="1"/>
    <col min="5377" max="5377" width="8.140625" style="4356" customWidth="1"/>
    <col min="5378" max="5384" width="8.85546875" style="4356" customWidth="1"/>
    <col min="5385" max="5385" width="6" style="4356" customWidth="1"/>
    <col min="5386" max="5628" width="7.85546875" style="4356"/>
    <col min="5629" max="5629" width="6.7109375" style="4356" customWidth="1"/>
    <col min="5630" max="5630" width="1.5703125" style="4356" customWidth="1"/>
    <col min="5631" max="5631" width="27.28515625" style="4356" customWidth="1"/>
    <col min="5632" max="5632" width="8" style="4356" customWidth="1"/>
    <col min="5633" max="5633" width="8.140625" style="4356" customWidth="1"/>
    <col min="5634" max="5640" width="8.85546875" style="4356" customWidth="1"/>
    <col min="5641" max="5641" width="6" style="4356" customWidth="1"/>
    <col min="5642" max="5884" width="7.85546875" style="4356"/>
    <col min="5885" max="5885" width="6.7109375" style="4356" customWidth="1"/>
    <col min="5886" max="5886" width="1.5703125" style="4356" customWidth="1"/>
    <col min="5887" max="5887" width="27.28515625" style="4356" customWidth="1"/>
    <col min="5888" max="5888" width="8" style="4356" customWidth="1"/>
    <col min="5889" max="5889" width="8.140625" style="4356" customWidth="1"/>
    <col min="5890" max="5896" width="8.85546875" style="4356" customWidth="1"/>
    <col min="5897" max="5897" width="6" style="4356" customWidth="1"/>
    <col min="5898" max="6140" width="7.85546875" style="4356"/>
    <col min="6141" max="6141" width="6.7109375" style="4356" customWidth="1"/>
    <col min="6142" max="6142" width="1.5703125" style="4356" customWidth="1"/>
    <col min="6143" max="6143" width="27.28515625" style="4356" customWidth="1"/>
    <col min="6144" max="6144" width="8" style="4356" customWidth="1"/>
    <col min="6145" max="6145" width="8.140625" style="4356" customWidth="1"/>
    <col min="6146" max="6152" width="8.85546875" style="4356" customWidth="1"/>
    <col min="6153" max="6153" width="6" style="4356" customWidth="1"/>
    <col min="6154" max="6396" width="7.85546875" style="4356"/>
    <col min="6397" max="6397" width="6.7109375" style="4356" customWidth="1"/>
    <col min="6398" max="6398" width="1.5703125" style="4356" customWidth="1"/>
    <col min="6399" max="6399" width="27.28515625" style="4356" customWidth="1"/>
    <col min="6400" max="6400" width="8" style="4356" customWidth="1"/>
    <col min="6401" max="6401" width="8.140625" style="4356" customWidth="1"/>
    <col min="6402" max="6408" width="8.85546875" style="4356" customWidth="1"/>
    <col min="6409" max="6409" width="6" style="4356" customWidth="1"/>
    <col min="6410" max="6652" width="7.85546875" style="4356"/>
    <col min="6653" max="6653" width="6.7109375" style="4356" customWidth="1"/>
    <col min="6654" max="6654" width="1.5703125" style="4356" customWidth="1"/>
    <col min="6655" max="6655" width="27.28515625" style="4356" customWidth="1"/>
    <col min="6656" max="6656" width="8" style="4356" customWidth="1"/>
    <col min="6657" max="6657" width="8.140625" style="4356" customWidth="1"/>
    <col min="6658" max="6664" width="8.85546875" style="4356" customWidth="1"/>
    <col min="6665" max="6665" width="6" style="4356" customWidth="1"/>
    <col min="6666" max="6908" width="7.85546875" style="4356"/>
    <col min="6909" max="6909" width="6.7109375" style="4356" customWidth="1"/>
    <col min="6910" max="6910" width="1.5703125" style="4356" customWidth="1"/>
    <col min="6911" max="6911" width="27.28515625" style="4356" customWidth="1"/>
    <col min="6912" max="6912" width="8" style="4356" customWidth="1"/>
    <col min="6913" max="6913" width="8.140625" style="4356" customWidth="1"/>
    <col min="6914" max="6920" width="8.85546875" style="4356" customWidth="1"/>
    <col min="6921" max="6921" width="6" style="4356" customWidth="1"/>
    <col min="6922" max="7164" width="7.85546875" style="4356"/>
    <col min="7165" max="7165" width="6.7109375" style="4356" customWidth="1"/>
    <col min="7166" max="7166" width="1.5703125" style="4356" customWidth="1"/>
    <col min="7167" max="7167" width="27.28515625" style="4356" customWidth="1"/>
    <col min="7168" max="7168" width="8" style="4356" customWidth="1"/>
    <col min="7169" max="7169" width="8.140625" style="4356" customWidth="1"/>
    <col min="7170" max="7176" width="8.85546875" style="4356" customWidth="1"/>
    <col min="7177" max="7177" width="6" style="4356" customWidth="1"/>
    <col min="7178" max="7420" width="7.85546875" style="4356"/>
    <col min="7421" max="7421" width="6.7109375" style="4356" customWidth="1"/>
    <col min="7422" max="7422" width="1.5703125" style="4356" customWidth="1"/>
    <col min="7423" max="7423" width="27.28515625" style="4356" customWidth="1"/>
    <col min="7424" max="7424" width="8" style="4356" customWidth="1"/>
    <col min="7425" max="7425" width="8.140625" style="4356" customWidth="1"/>
    <col min="7426" max="7432" width="8.85546875" style="4356" customWidth="1"/>
    <col min="7433" max="7433" width="6" style="4356" customWidth="1"/>
    <col min="7434" max="7676" width="7.85546875" style="4356"/>
    <col min="7677" max="7677" width="6.7109375" style="4356" customWidth="1"/>
    <col min="7678" max="7678" width="1.5703125" style="4356" customWidth="1"/>
    <col min="7679" max="7679" width="27.28515625" style="4356" customWidth="1"/>
    <col min="7680" max="7680" width="8" style="4356" customWidth="1"/>
    <col min="7681" max="7681" width="8.140625" style="4356" customWidth="1"/>
    <col min="7682" max="7688" width="8.85546875" style="4356" customWidth="1"/>
    <col min="7689" max="7689" width="6" style="4356" customWidth="1"/>
    <col min="7690" max="7932" width="7.85546875" style="4356"/>
    <col min="7933" max="7933" width="6.7109375" style="4356" customWidth="1"/>
    <col min="7934" max="7934" width="1.5703125" style="4356" customWidth="1"/>
    <col min="7935" max="7935" width="27.28515625" style="4356" customWidth="1"/>
    <col min="7936" max="7936" width="8" style="4356" customWidth="1"/>
    <col min="7937" max="7937" width="8.140625" style="4356" customWidth="1"/>
    <col min="7938" max="7944" width="8.85546875" style="4356" customWidth="1"/>
    <col min="7945" max="7945" width="6" style="4356" customWidth="1"/>
    <col min="7946" max="8188" width="7.85546875" style="4356"/>
    <col min="8189" max="8189" width="6.7109375" style="4356" customWidth="1"/>
    <col min="8190" max="8190" width="1.5703125" style="4356" customWidth="1"/>
    <col min="8191" max="8191" width="27.28515625" style="4356" customWidth="1"/>
    <col min="8192" max="8192" width="8" style="4356" customWidth="1"/>
    <col min="8193" max="8193" width="8.140625" style="4356" customWidth="1"/>
    <col min="8194" max="8200" width="8.85546875" style="4356" customWidth="1"/>
    <col min="8201" max="8201" width="6" style="4356" customWidth="1"/>
    <col min="8202" max="8444" width="7.85546875" style="4356"/>
    <col min="8445" max="8445" width="6.7109375" style="4356" customWidth="1"/>
    <col min="8446" max="8446" width="1.5703125" style="4356" customWidth="1"/>
    <col min="8447" max="8447" width="27.28515625" style="4356" customWidth="1"/>
    <col min="8448" max="8448" width="8" style="4356" customWidth="1"/>
    <col min="8449" max="8449" width="8.140625" style="4356" customWidth="1"/>
    <col min="8450" max="8456" width="8.85546875" style="4356" customWidth="1"/>
    <col min="8457" max="8457" width="6" style="4356" customWidth="1"/>
    <col min="8458" max="8700" width="7.85546875" style="4356"/>
    <col min="8701" max="8701" width="6.7109375" style="4356" customWidth="1"/>
    <col min="8702" max="8702" width="1.5703125" style="4356" customWidth="1"/>
    <col min="8703" max="8703" width="27.28515625" style="4356" customWidth="1"/>
    <col min="8704" max="8704" width="8" style="4356" customWidth="1"/>
    <col min="8705" max="8705" width="8.140625" style="4356" customWidth="1"/>
    <col min="8706" max="8712" width="8.85546875" style="4356" customWidth="1"/>
    <col min="8713" max="8713" width="6" style="4356" customWidth="1"/>
    <col min="8714" max="8956" width="7.85546875" style="4356"/>
    <col min="8957" max="8957" width="6.7109375" style="4356" customWidth="1"/>
    <col min="8958" max="8958" width="1.5703125" style="4356" customWidth="1"/>
    <col min="8959" max="8959" width="27.28515625" style="4356" customWidth="1"/>
    <col min="8960" max="8960" width="8" style="4356" customWidth="1"/>
    <col min="8961" max="8961" width="8.140625" style="4356" customWidth="1"/>
    <col min="8962" max="8968" width="8.85546875" style="4356" customWidth="1"/>
    <col min="8969" max="8969" width="6" style="4356" customWidth="1"/>
    <col min="8970" max="9212" width="7.85546875" style="4356"/>
    <col min="9213" max="9213" width="6.7109375" style="4356" customWidth="1"/>
    <col min="9214" max="9214" width="1.5703125" style="4356" customWidth="1"/>
    <col min="9215" max="9215" width="27.28515625" style="4356" customWidth="1"/>
    <col min="9216" max="9216" width="8" style="4356" customWidth="1"/>
    <col min="9217" max="9217" width="8.140625" style="4356" customWidth="1"/>
    <col min="9218" max="9224" width="8.85546875" style="4356" customWidth="1"/>
    <col min="9225" max="9225" width="6" style="4356" customWidth="1"/>
    <col min="9226" max="9468" width="7.85546875" style="4356"/>
    <col min="9469" max="9469" width="6.7109375" style="4356" customWidth="1"/>
    <col min="9470" max="9470" width="1.5703125" style="4356" customWidth="1"/>
    <col min="9471" max="9471" width="27.28515625" style="4356" customWidth="1"/>
    <col min="9472" max="9472" width="8" style="4356" customWidth="1"/>
    <col min="9473" max="9473" width="8.140625" style="4356" customWidth="1"/>
    <col min="9474" max="9480" width="8.85546875" style="4356" customWidth="1"/>
    <col min="9481" max="9481" width="6" style="4356" customWidth="1"/>
    <col min="9482" max="9724" width="7.85546875" style="4356"/>
    <col min="9725" max="9725" width="6.7109375" style="4356" customWidth="1"/>
    <col min="9726" max="9726" width="1.5703125" style="4356" customWidth="1"/>
    <col min="9727" max="9727" width="27.28515625" style="4356" customWidth="1"/>
    <col min="9728" max="9728" width="8" style="4356" customWidth="1"/>
    <col min="9729" max="9729" width="8.140625" style="4356" customWidth="1"/>
    <col min="9730" max="9736" width="8.85546875" style="4356" customWidth="1"/>
    <col min="9737" max="9737" width="6" style="4356" customWidth="1"/>
    <col min="9738" max="9980" width="7.85546875" style="4356"/>
    <col min="9981" max="9981" width="6.7109375" style="4356" customWidth="1"/>
    <col min="9982" max="9982" width="1.5703125" style="4356" customWidth="1"/>
    <col min="9983" max="9983" width="27.28515625" style="4356" customWidth="1"/>
    <col min="9984" max="9984" width="8" style="4356" customWidth="1"/>
    <col min="9985" max="9985" width="8.140625" style="4356" customWidth="1"/>
    <col min="9986" max="9992" width="8.85546875" style="4356" customWidth="1"/>
    <col min="9993" max="9993" width="6" style="4356" customWidth="1"/>
    <col min="9994" max="10236" width="7.85546875" style="4356"/>
    <col min="10237" max="10237" width="6.7109375" style="4356" customWidth="1"/>
    <col min="10238" max="10238" width="1.5703125" style="4356" customWidth="1"/>
    <col min="10239" max="10239" width="27.28515625" style="4356" customWidth="1"/>
    <col min="10240" max="10240" width="8" style="4356" customWidth="1"/>
    <col min="10241" max="10241" width="8.140625" style="4356" customWidth="1"/>
    <col min="10242" max="10248" width="8.85546875" style="4356" customWidth="1"/>
    <col min="10249" max="10249" width="6" style="4356" customWidth="1"/>
    <col min="10250" max="10492" width="7.85546875" style="4356"/>
    <col min="10493" max="10493" width="6.7109375" style="4356" customWidth="1"/>
    <col min="10494" max="10494" width="1.5703125" style="4356" customWidth="1"/>
    <col min="10495" max="10495" width="27.28515625" style="4356" customWidth="1"/>
    <col min="10496" max="10496" width="8" style="4356" customWidth="1"/>
    <col min="10497" max="10497" width="8.140625" style="4356" customWidth="1"/>
    <col min="10498" max="10504" width="8.85546875" style="4356" customWidth="1"/>
    <col min="10505" max="10505" width="6" style="4356" customWidth="1"/>
    <col min="10506" max="10748" width="7.85546875" style="4356"/>
    <col min="10749" max="10749" width="6.7109375" style="4356" customWidth="1"/>
    <col min="10750" max="10750" width="1.5703125" style="4356" customWidth="1"/>
    <col min="10751" max="10751" width="27.28515625" style="4356" customWidth="1"/>
    <col min="10752" max="10752" width="8" style="4356" customWidth="1"/>
    <col min="10753" max="10753" width="8.140625" style="4356" customWidth="1"/>
    <col min="10754" max="10760" width="8.85546875" style="4356" customWidth="1"/>
    <col min="10761" max="10761" width="6" style="4356" customWidth="1"/>
    <col min="10762" max="11004" width="7.85546875" style="4356"/>
    <col min="11005" max="11005" width="6.7109375" style="4356" customWidth="1"/>
    <col min="11006" max="11006" width="1.5703125" style="4356" customWidth="1"/>
    <col min="11007" max="11007" width="27.28515625" style="4356" customWidth="1"/>
    <col min="11008" max="11008" width="8" style="4356" customWidth="1"/>
    <col min="11009" max="11009" width="8.140625" style="4356" customWidth="1"/>
    <col min="11010" max="11016" width="8.85546875" style="4356" customWidth="1"/>
    <col min="11017" max="11017" width="6" style="4356" customWidth="1"/>
    <col min="11018" max="11260" width="7.85546875" style="4356"/>
    <col min="11261" max="11261" width="6.7109375" style="4356" customWidth="1"/>
    <col min="11262" max="11262" width="1.5703125" style="4356" customWidth="1"/>
    <col min="11263" max="11263" width="27.28515625" style="4356" customWidth="1"/>
    <col min="11264" max="11264" width="8" style="4356" customWidth="1"/>
    <col min="11265" max="11265" width="8.140625" style="4356" customWidth="1"/>
    <col min="11266" max="11272" width="8.85546875" style="4356" customWidth="1"/>
    <col min="11273" max="11273" width="6" style="4356" customWidth="1"/>
    <col min="11274" max="11516" width="7.85546875" style="4356"/>
    <col min="11517" max="11517" width="6.7109375" style="4356" customWidth="1"/>
    <col min="11518" max="11518" width="1.5703125" style="4356" customWidth="1"/>
    <col min="11519" max="11519" width="27.28515625" style="4356" customWidth="1"/>
    <col min="11520" max="11520" width="8" style="4356" customWidth="1"/>
    <col min="11521" max="11521" width="8.140625" style="4356" customWidth="1"/>
    <col min="11522" max="11528" width="8.85546875" style="4356" customWidth="1"/>
    <col min="11529" max="11529" width="6" style="4356" customWidth="1"/>
    <col min="11530" max="11772" width="7.85546875" style="4356"/>
    <col min="11773" max="11773" width="6.7109375" style="4356" customWidth="1"/>
    <col min="11774" max="11774" width="1.5703125" style="4356" customWidth="1"/>
    <col min="11775" max="11775" width="27.28515625" style="4356" customWidth="1"/>
    <col min="11776" max="11776" width="8" style="4356" customWidth="1"/>
    <col min="11777" max="11777" width="8.140625" style="4356" customWidth="1"/>
    <col min="11778" max="11784" width="8.85546875" style="4356" customWidth="1"/>
    <col min="11785" max="11785" width="6" style="4356" customWidth="1"/>
    <col min="11786" max="12028" width="7.85546875" style="4356"/>
    <col min="12029" max="12029" width="6.7109375" style="4356" customWidth="1"/>
    <col min="12030" max="12030" width="1.5703125" style="4356" customWidth="1"/>
    <col min="12031" max="12031" width="27.28515625" style="4356" customWidth="1"/>
    <col min="12032" max="12032" width="8" style="4356" customWidth="1"/>
    <col min="12033" max="12033" width="8.140625" style="4356" customWidth="1"/>
    <col min="12034" max="12040" width="8.85546875" style="4356" customWidth="1"/>
    <col min="12041" max="12041" width="6" style="4356" customWidth="1"/>
    <col min="12042" max="12284" width="7.85546875" style="4356"/>
    <col min="12285" max="12285" width="6.7109375" style="4356" customWidth="1"/>
    <col min="12286" max="12286" width="1.5703125" style="4356" customWidth="1"/>
    <col min="12287" max="12287" width="27.28515625" style="4356" customWidth="1"/>
    <col min="12288" max="12288" width="8" style="4356" customWidth="1"/>
    <col min="12289" max="12289" width="8.140625" style="4356" customWidth="1"/>
    <col min="12290" max="12296" width="8.85546875" style="4356" customWidth="1"/>
    <col min="12297" max="12297" width="6" style="4356" customWidth="1"/>
    <col min="12298" max="12540" width="7.85546875" style="4356"/>
    <col min="12541" max="12541" width="6.7109375" style="4356" customWidth="1"/>
    <col min="12542" max="12542" width="1.5703125" style="4356" customWidth="1"/>
    <col min="12543" max="12543" width="27.28515625" style="4356" customWidth="1"/>
    <col min="12544" max="12544" width="8" style="4356" customWidth="1"/>
    <col min="12545" max="12545" width="8.140625" style="4356" customWidth="1"/>
    <col min="12546" max="12552" width="8.85546875" style="4356" customWidth="1"/>
    <col min="12553" max="12553" width="6" style="4356" customWidth="1"/>
    <col min="12554" max="12796" width="7.85546875" style="4356"/>
    <col min="12797" max="12797" width="6.7109375" style="4356" customWidth="1"/>
    <col min="12798" max="12798" width="1.5703125" style="4356" customWidth="1"/>
    <col min="12799" max="12799" width="27.28515625" style="4356" customWidth="1"/>
    <col min="12800" max="12800" width="8" style="4356" customWidth="1"/>
    <col min="12801" max="12801" width="8.140625" style="4356" customWidth="1"/>
    <col min="12802" max="12808" width="8.85546875" style="4356" customWidth="1"/>
    <col min="12809" max="12809" width="6" style="4356" customWidth="1"/>
    <col min="12810" max="13052" width="7.85546875" style="4356"/>
    <col min="13053" max="13053" width="6.7109375" style="4356" customWidth="1"/>
    <col min="13054" max="13054" width="1.5703125" style="4356" customWidth="1"/>
    <col min="13055" max="13055" width="27.28515625" style="4356" customWidth="1"/>
    <col min="13056" max="13056" width="8" style="4356" customWidth="1"/>
    <col min="13057" max="13057" width="8.140625" style="4356" customWidth="1"/>
    <col min="13058" max="13064" width="8.85546875" style="4356" customWidth="1"/>
    <col min="13065" max="13065" width="6" style="4356" customWidth="1"/>
    <col min="13066" max="13308" width="7.85546875" style="4356"/>
    <col min="13309" max="13309" width="6.7109375" style="4356" customWidth="1"/>
    <col min="13310" max="13310" width="1.5703125" style="4356" customWidth="1"/>
    <col min="13311" max="13311" width="27.28515625" style="4356" customWidth="1"/>
    <col min="13312" max="13312" width="8" style="4356" customWidth="1"/>
    <col min="13313" max="13313" width="8.140625" style="4356" customWidth="1"/>
    <col min="13314" max="13320" width="8.85546875" style="4356" customWidth="1"/>
    <col min="13321" max="13321" width="6" style="4356" customWidth="1"/>
    <col min="13322" max="13564" width="7.85546875" style="4356"/>
    <col min="13565" max="13565" width="6.7109375" style="4356" customWidth="1"/>
    <col min="13566" max="13566" width="1.5703125" style="4356" customWidth="1"/>
    <col min="13567" max="13567" width="27.28515625" style="4356" customWidth="1"/>
    <col min="13568" max="13568" width="8" style="4356" customWidth="1"/>
    <col min="13569" max="13569" width="8.140625" style="4356" customWidth="1"/>
    <col min="13570" max="13576" width="8.85546875" style="4356" customWidth="1"/>
    <col min="13577" max="13577" width="6" style="4356" customWidth="1"/>
    <col min="13578" max="13820" width="7.85546875" style="4356"/>
    <col min="13821" max="13821" width="6.7109375" style="4356" customWidth="1"/>
    <col min="13822" max="13822" width="1.5703125" style="4356" customWidth="1"/>
    <col min="13823" max="13823" width="27.28515625" style="4356" customWidth="1"/>
    <col min="13824" max="13824" width="8" style="4356" customWidth="1"/>
    <col min="13825" max="13825" width="8.140625" style="4356" customWidth="1"/>
    <col min="13826" max="13832" width="8.85546875" style="4356" customWidth="1"/>
    <col min="13833" max="13833" width="6" style="4356" customWidth="1"/>
    <col min="13834" max="14076" width="7.85546875" style="4356"/>
    <col min="14077" max="14077" width="6.7109375" style="4356" customWidth="1"/>
    <col min="14078" max="14078" width="1.5703125" style="4356" customWidth="1"/>
    <col min="14079" max="14079" width="27.28515625" style="4356" customWidth="1"/>
    <col min="14080" max="14080" width="8" style="4356" customWidth="1"/>
    <col min="14081" max="14081" width="8.140625" style="4356" customWidth="1"/>
    <col min="14082" max="14088" width="8.85546875" style="4356" customWidth="1"/>
    <col min="14089" max="14089" width="6" style="4356" customWidth="1"/>
    <col min="14090" max="14332" width="7.85546875" style="4356"/>
    <col min="14333" max="14333" width="6.7109375" style="4356" customWidth="1"/>
    <col min="14334" max="14334" width="1.5703125" style="4356" customWidth="1"/>
    <col min="14335" max="14335" width="27.28515625" style="4356" customWidth="1"/>
    <col min="14336" max="14336" width="8" style="4356" customWidth="1"/>
    <col min="14337" max="14337" width="8.140625" style="4356" customWidth="1"/>
    <col min="14338" max="14344" width="8.85546875" style="4356" customWidth="1"/>
    <col min="14345" max="14345" width="6" style="4356" customWidth="1"/>
    <col min="14346" max="14588" width="7.85546875" style="4356"/>
    <col min="14589" max="14589" width="6.7109375" style="4356" customWidth="1"/>
    <col min="14590" max="14590" width="1.5703125" style="4356" customWidth="1"/>
    <col min="14591" max="14591" width="27.28515625" style="4356" customWidth="1"/>
    <col min="14592" max="14592" width="8" style="4356" customWidth="1"/>
    <col min="14593" max="14593" width="8.140625" style="4356" customWidth="1"/>
    <col min="14594" max="14600" width="8.85546875" style="4356" customWidth="1"/>
    <col min="14601" max="14601" width="6" style="4356" customWidth="1"/>
    <col min="14602" max="14844" width="7.85546875" style="4356"/>
    <col min="14845" max="14845" width="6.7109375" style="4356" customWidth="1"/>
    <col min="14846" max="14846" width="1.5703125" style="4356" customWidth="1"/>
    <col min="14847" max="14847" width="27.28515625" style="4356" customWidth="1"/>
    <col min="14848" max="14848" width="8" style="4356" customWidth="1"/>
    <col min="14849" max="14849" width="8.140625" style="4356" customWidth="1"/>
    <col min="14850" max="14856" width="8.85546875" style="4356" customWidth="1"/>
    <col min="14857" max="14857" width="6" style="4356" customWidth="1"/>
    <col min="14858" max="15100" width="7.85546875" style="4356"/>
    <col min="15101" max="15101" width="6.7109375" style="4356" customWidth="1"/>
    <col min="15102" max="15102" width="1.5703125" style="4356" customWidth="1"/>
    <col min="15103" max="15103" width="27.28515625" style="4356" customWidth="1"/>
    <col min="15104" max="15104" width="8" style="4356" customWidth="1"/>
    <col min="15105" max="15105" width="8.140625" style="4356" customWidth="1"/>
    <col min="15106" max="15112" width="8.85546875" style="4356" customWidth="1"/>
    <col min="15113" max="15113" width="6" style="4356" customWidth="1"/>
    <col min="15114" max="15356" width="7.85546875" style="4356"/>
    <col min="15357" max="15357" width="6.7109375" style="4356" customWidth="1"/>
    <col min="15358" max="15358" width="1.5703125" style="4356" customWidth="1"/>
    <col min="15359" max="15359" width="27.28515625" style="4356" customWidth="1"/>
    <col min="15360" max="15360" width="8" style="4356" customWidth="1"/>
    <col min="15361" max="15361" width="8.140625" style="4356" customWidth="1"/>
    <col min="15362" max="15368" width="8.85546875" style="4356" customWidth="1"/>
    <col min="15369" max="15369" width="6" style="4356" customWidth="1"/>
    <col min="15370" max="15612" width="7.85546875" style="4356"/>
    <col min="15613" max="15613" width="6.7109375" style="4356" customWidth="1"/>
    <col min="15614" max="15614" width="1.5703125" style="4356" customWidth="1"/>
    <col min="15615" max="15615" width="27.28515625" style="4356" customWidth="1"/>
    <col min="15616" max="15616" width="8" style="4356" customWidth="1"/>
    <col min="15617" max="15617" width="8.140625" style="4356" customWidth="1"/>
    <col min="15618" max="15624" width="8.85546875" style="4356" customWidth="1"/>
    <col min="15625" max="15625" width="6" style="4356" customWidth="1"/>
    <col min="15626" max="15868" width="7.85546875" style="4356"/>
    <col min="15869" max="15869" width="6.7109375" style="4356" customWidth="1"/>
    <col min="15870" max="15870" width="1.5703125" style="4356" customWidth="1"/>
    <col min="15871" max="15871" width="27.28515625" style="4356" customWidth="1"/>
    <col min="15872" max="15872" width="8" style="4356" customWidth="1"/>
    <col min="15873" max="15873" width="8.140625" style="4356" customWidth="1"/>
    <col min="15874" max="15880" width="8.85546875" style="4356" customWidth="1"/>
    <col min="15881" max="15881" width="6" style="4356" customWidth="1"/>
    <col min="15882" max="16124" width="7.85546875" style="4356"/>
    <col min="16125" max="16125" width="6.7109375" style="4356" customWidth="1"/>
    <col min="16126" max="16126" width="1.5703125" style="4356" customWidth="1"/>
    <col min="16127" max="16127" width="27.28515625" style="4356" customWidth="1"/>
    <col min="16128" max="16128" width="8" style="4356" customWidth="1"/>
    <col min="16129" max="16129" width="8.140625" style="4356" customWidth="1"/>
    <col min="16130" max="16136" width="8.85546875" style="4356" customWidth="1"/>
    <col min="16137" max="16137" width="6" style="4356" customWidth="1"/>
    <col min="16138" max="16384" width="7.85546875" style="4356"/>
  </cols>
  <sheetData>
    <row r="1" spans="1:37" s="412" customFormat="1">
      <c r="A1" s="5726" t="s">
        <v>710</v>
      </c>
      <c r="B1" s="5726"/>
      <c r="C1" s="5726"/>
      <c r="D1" s="5726"/>
      <c r="E1" s="5726"/>
      <c r="F1" s="5726"/>
      <c r="G1" s="5726"/>
      <c r="H1" s="5726"/>
      <c r="I1" s="5726"/>
      <c r="J1" s="5726"/>
      <c r="K1" s="5726"/>
      <c r="L1" s="5726"/>
      <c r="M1" s="5726"/>
      <c r="N1" s="5726"/>
    </row>
    <row r="2" spans="1:37" ht="18" customHeight="1">
      <c r="A2" s="4354" t="s">
        <v>3110</v>
      </c>
      <c r="B2" s="4355"/>
    </row>
    <row r="3" spans="1:37" ht="20.100000000000001" customHeight="1" thickBot="1">
      <c r="L3" s="4358"/>
      <c r="N3" s="4359" t="s">
        <v>1597</v>
      </c>
    </row>
    <row r="4" spans="1:37" ht="6" customHeight="1">
      <c r="A4" s="4360"/>
      <c r="B4" s="5991" t="s">
        <v>1511</v>
      </c>
      <c r="C4" s="5992"/>
      <c r="D4" s="5988">
        <v>2015</v>
      </c>
      <c r="E4" s="5988">
        <v>2016</v>
      </c>
      <c r="F4" s="5988">
        <v>2017</v>
      </c>
      <c r="G4" s="5988">
        <v>2018</v>
      </c>
      <c r="H4" s="5988">
        <v>2019</v>
      </c>
      <c r="I4" s="5988">
        <v>2020</v>
      </c>
      <c r="J4" s="4361"/>
      <c r="K4" s="5999" t="s">
        <v>789</v>
      </c>
      <c r="L4" s="6000"/>
      <c r="M4" s="6000"/>
      <c r="N4" s="6001"/>
    </row>
    <row r="5" spans="1:37" ht="15.75" customHeight="1" thickBot="1">
      <c r="A5" s="4362" t="s">
        <v>3111</v>
      </c>
      <c r="B5" s="5993"/>
      <c r="C5" s="5994"/>
      <c r="D5" s="5989"/>
      <c r="E5" s="5989"/>
      <c r="F5" s="5989"/>
      <c r="G5" s="5989"/>
      <c r="H5" s="5989"/>
      <c r="I5" s="5997"/>
      <c r="J5" s="5989">
        <v>2021</v>
      </c>
      <c r="K5" s="6002"/>
      <c r="L5" s="6002"/>
      <c r="M5" s="6002"/>
      <c r="N5" s="6003"/>
    </row>
    <row r="6" spans="1:37" ht="31.5" customHeight="1" thickBot="1">
      <c r="A6" s="4363" t="s">
        <v>1551</v>
      </c>
      <c r="B6" s="5995"/>
      <c r="C6" s="5996"/>
      <c r="D6" s="5990"/>
      <c r="E6" s="5990"/>
      <c r="F6" s="5990"/>
      <c r="G6" s="5990"/>
      <c r="H6" s="5990"/>
      <c r="I6" s="5998"/>
      <c r="J6" s="5989"/>
      <c r="K6" s="4321" t="s">
        <v>1621</v>
      </c>
      <c r="L6" s="4322" t="s">
        <v>1620</v>
      </c>
      <c r="M6" s="4322" t="s">
        <v>1619</v>
      </c>
      <c r="N6" s="4364" t="s">
        <v>1618</v>
      </c>
    </row>
    <row r="7" spans="1:37" s="4373" customFormat="1" ht="39.950000000000003" customHeight="1">
      <c r="A7" s="4362"/>
      <c r="B7" s="4365"/>
      <c r="C7" s="4366" t="s">
        <v>3112</v>
      </c>
      <c r="D7" s="4367">
        <v>85890</v>
      </c>
      <c r="E7" s="4367">
        <v>78106</v>
      </c>
      <c r="F7" s="4367">
        <v>71662</v>
      </c>
      <c r="G7" s="4367">
        <v>67266</v>
      </c>
      <c r="H7" s="4367">
        <v>66351</v>
      </c>
      <c r="I7" s="4368">
        <v>60427</v>
      </c>
      <c r="J7" s="4369">
        <v>69880</v>
      </c>
      <c r="K7" s="4370">
        <v>14887</v>
      </c>
      <c r="L7" s="4371">
        <v>16666</v>
      </c>
      <c r="M7" s="4371">
        <v>18874</v>
      </c>
      <c r="N7" s="4372">
        <v>19453</v>
      </c>
      <c r="O7" s="4356"/>
      <c r="P7" s="4356"/>
      <c r="Q7" s="4356"/>
      <c r="R7" s="4356"/>
      <c r="S7" s="4356"/>
      <c r="T7" s="4356"/>
      <c r="U7" s="4356"/>
      <c r="V7" s="4356"/>
      <c r="W7" s="4356"/>
      <c r="X7" s="4356"/>
      <c r="Y7" s="4356"/>
      <c r="Z7" s="4356"/>
      <c r="AA7" s="4356"/>
      <c r="AB7" s="4356"/>
      <c r="AC7" s="4356"/>
      <c r="AD7" s="4356"/>
      <c r="AE7" s="4356"/>
      <c r="AF7" s="4356"/>
      <c r="AG7" s="4356"/>
      <c r="AH7" s="4356"/>
      <c r="AI7" s="4356"/>
      <c r="AJ7" s="4356"/>
      <c r="AK7" s="4356"/>
    </row>
    <row r="8" spans="1:37" ht="39.950000000000003" customHeight="1">
      <c r="A8" s="4374">
        <v>0</v>
      </c>
      <c r="B8" s="4375"/>
      <c r="C8" s="4376" t="s">
        <v>1554</v>
      </c>
      <c r="D8" s="4377">
        <v>25072</v>
      </c>
      <c r="E8" s="4377">
        <v>27567</v>
      </c>
      <c r="F8" s="4377">
        <v>26996</v>
      </c>
      <c r="G8" s="4377">
        <v>23707</v>
      </c>
      <c r="H8" s="4377">
        <v>23448</v>
      </c>
      <c r="I8" s="4377">
        <v>23175</v>
      </c>
      <c r="J8" s="4378">
        <v>23584</v>
      </c>
      <c r="K8" s="4379">
        <v>5601</v>
      </c>
      <c r="L8" s="4380">
        <v>5789</v>
      </c>
      <c r="M8" s="4380">
        <v>5637</v>
      </c>
      <c r="N8" s="4381">
        <v>6557</v>
      </c>
    </row>
    <row r="9" spans="1:37" ht="39.950000000000003" customHeight="1">
      <c r="A9" s="4374">
        <v>1</v>
      </c>
      <c r="B9" s="4375"/>
      <c r="C9" s="4376" t="s">
        <v>3113</v>
      </c>
      <c r="D9" s="4377">
        <v>730</v>
      </c>
      <c r="E9" s="4377">
        <v>670</v>
      </c>
      <c r="F9" s="4377">
        <v>633</v>
      </c>
      <c r="G9" s="4377">
        <v>520</v>
      </c>
      <c r="H9" s="4377">
        <v>475</v>
      </c>
      <c r="I9" s="4377">
        <v>522</v>
      </c>
      <c r="J9" s="4378">
        <v>708</v>
      </c>
      <c r="K9" s="4379">
        <v>130</v>
      </c>
      <c r="L9" s="4380">
        <v>199</v>
      </c>
      <c r="M9" s="4380">
        <v>178</v>
      </c>
      <c r="N9" s="4381">
        <v>201</v>
      </c>
    </row>
    <row r="10" spans="1:37" ht="39.950000000000003" customHeight="1">
      <c r="A10" s="4374">
        <v>2</v>
      </c>
      <c r="B10" s="4375"/>
      <c r="C10" s="4376" t="s">
        <v>3114</v>
      </c>
      <c r="D10" s="4377"/>
      <c r="E10" s="4377"/>
      <c r="F10" s="4377"/>
      <c r="G10" s="4377"/>
      <c r="H10" s="4377"/>
      <c r="I10" s="4377"/>
      <c r="J10" s="4382"/>
      <c r="K10" s="4383"/>
      <c r="L10" s="4384"/>
      <c r="M10" s="4384"/>
      <c r="N10" s="4385"/>
    </row>
    <row r="11" spans="1:37" ht="39.950000000000003" customHeight="1">
      <c r="A11" s="4374"/>
      <c r="B11" s="4375"/>
      <c r="C11" s="4386" t="s">
        <v>3115</v>
      </c>
      <c r="D11" s="4378">
        <v>1163</v>
      </c>
      <c r="E11" s="4378">
        <v>1183</v>
      </c>
      <c r="F11" s="4378">
        <v>918</v>
      </c>
      <c r="G11" s="4378">
        <v>747</v>
      </c>
      <c r="H11" s="4378">
        <v>1032</v>
      </c>
      <c r="I11" s="4377">
        <v>1402</v>
      </c>
      <c r="J11" s="4378">
        <v>2344</v>
      </c>
      <c r="K11" s="4379">
        <v>419</v>
      </c>
      <c r="L11" s="4380">
        <v>569</v>
      </c>
      <c r="M11" s="4380">
        <v>601</v>
      </c>
      <c r="N11" s="4381">
        <v>755</v>
      </c>
    </row>
    <row r="12" spans="1:37" ht="39.950000000000003" customHeight="1">
      <c r="A12" s="4374">
        <v>3</v>
      </c>
      <c r="B12" s="4375"/>
      <c r="C12" s="4386" t="s">
        <v>3116</v>
      </c>
      <c r="D12" s="4387"/>
      <c r="E12" s="4387"/>
      <c r="F12" s="4387"/>
      <c r="G12" s="4387"/>
      <c r="H12" s="4387"/>
      <c r="I12" s="4388"/>
      <c r="J12" s="4382"/>
      <c r="K12" s="4383"/>
      <c r="L12" s="4384"/>
      <c r="M12" s="4384"/>
      <c r="N12" s="4385"/>
    </row>
    <row r="13" spans="1:37" ht="39.950000000000003" customHeight="1">
      <c r="A13" s="4374"/>
      <c r="B13" s="4375"/>
      <c r="C13" s="4376" t="s">
        <v>3117</v>
      </c>
      <c r="D13" s="4378">
        <v>217</v>
      </c>
      <c r="E13" s="4378">
        <v>1187</v>
      </c>
      <c r="F13" s="4378">
        <v>1125</v>
      </c>
      <c r="G13" s="4378">
        <v>739</v>
      </c>
      <c r="H13" s="4389">
        <v>592</v>
      </c>
      <c r="I13" s="4377">
        <v>178</v>
      </c>
      <c r="J13" s="4387">
        <v>18</v>
      </c>
      <c r="K13" s="4379">
        <v>1</v>
      </c>
      <c r="L13" s="4390">
        <v>0</v>
      </c>
      <c r="M13" s="4380">
        <v>4</v>
      </c>
      <c r="N13" s="4381">
        <v>13</v>
      </c>
    </row>
    <row r="14" spans="1:37" ht="39.950000000000003" customHeight="1">
      <c r="A14" s="4374">
        <v>4</v>
      </c>
      <c r="B14" s="4375"/>
      <c r="C14" s="4376" t="s">
        <v>1558</v>
      </c>
      <c r="D14" s="4377">
        <v>139</v>
      </c>
      <c r="E14" s="4377">
        <v>178</v>
      </c>
      <c r="F14" s="4377">
        <v>171</v>
      </c>
      <c r="G14" s="4377">
        <v>173</v>
      </c>
      <c r="H14" s="4377">
        <v>246</v>
      </c>
      <c r="I14" s="4377">
        <v>257</v>
      </c>
      <c r="J14" s="4378">
        <v>263</v>
      </c>
      <c r="K14" s="4379">
        <v>43</v>
      </c>
      <c r="L14" s="4380">
        <v>99</v>
      </c>
      <c r="M14" s="4380">
        <v>69</v>
      </c>
      <c r="N14" s="4381">
        <v>52</v>
      </c>
    </row>
    <row r="15" spans="1:37" ht="39.950000000000003" customHeight="1">
      <c r="A15" s="4374">
        <v>5</v>
      </c>
      <c r="B15" s="4375"/>
      <c r="C15" s="4376" t="s">
        <v>1559</v>
      </c>
      <c r="D15" s="4377">
        <v>3302</v>
      </c>
      <c r="E15" s="4377">
        <v>3323</v>
      </c>
      <c r="F15" s="4377">
        <v>3230</v>
      </c>
      <c r="G15" s="4377">
        <v>3242</v>
      </c>
      <c r="H15" s="4377">
        <v>3068</v>
      </c>
      <c r="I15" s="4377">
        <v>3118</v>
      </c>
      <c r="J15" s="4378">
        <v>3494</v>
      </c>
      <c r="K15" s="4379">
        <v>572</v>
      </c>
      <c r="L15" s="4380">
        <v>895</v>
      </c>
      <c r="M15" s="4380">
        <v>1049</v>
      </c>
      <c r="N15" s="4381">
        <v>978</v>
      </c>
    </row>
    <row r="16" spans="1:37" ht="39.950000000000003" customHeight="1">
      <c r="A16" s="4374">
        <v>6</v>
      </c>
      <c r="B16" s="4375"/>
      <c r="C16" s="4376" t="s">
        <v>3118</v>
      </c>
      <c r="D16" s="4377"/>
      <c r="E16" s="4377"/>
      <c r="F16" s="4377"/>
      <c r="G16" s="4377"/>
      <c r="H16" s="4377"/>
      <c r="I16" s="4377"/>
      <c r="J16" s="4382"/>
      <c r="K16" s="4383"/>
      <c r="L16" s="4384"/>
      <c r="M16" s="4384"/>
      <c r="N16" s="4385"/>
    </row>
    <row r="17" spans="1:14" ht="39.950000000000003" customHeight="1">
      <c r="A17" s="4374"/>
      <c r="B17" s="4375"/>
      <c r="C17" s="4376" t="s">
        <v>3119</v>
      </c>
      <c r="D17" s="4377">
        <v>9011</v>
      </c>
      <c r="E17" s="4377">
        <v>7077</v>
      </c>
      <c r="F17" s="4377">
        <v>7632</v>
      </c>
      <c r="G17" s="4377">
        <v>7999</v>
      </c>
      <c r="H17" s="4377">
        <v>9567</v>
      </c>
      <c r="I17" s="4377">
        <v>8603</v>
      </c>
      <c r="J17" s="4378">
        <v>10970</v>
      </c>
      <c r="K17" s="4379">
        <v>1985</v>
      </c>
      <c r="L17" s="4380">
        <v>2736</v>
      </c>
      <c r="M17" s="4380">
        <v>2987</v>
      </c>
      <c r="N17" s="4381">
        <v>3262</v>
      </c>
    </row>
    <row r="18" spans="1:14" ht="39.950000000000003" customHeight="1">
      <c r="A18" s="4374">
        <v>7</v>
      </c>
      <c r="B18" s="4375"/>
      <c r="C18" s="4376" t="s">
        <v>1561</v>
      </c>
      <c r="D18" s="4377">
        <v>13281</v>
      </c>
      <c r="E18" s="4377">
        <v>6146</v>
      </c>
      <c r="F18" s="4377">
        <v>3555</v>
      </c>
      <c r="G18" s="4377">
        <v>2761</v>
      </c>
      <c r="H18" s="4377">
        <v>2534</v>
      </c>
      <c r="I18" s="4377">
        <v>2446</v>
      </c>
      <c r="J18" s="4378">
        <v>3017</v>
      </c>
      <c r="K18" s="4379">
        <v>565</v>
      </c>
      <c r="L18" s="4380">
        <v>676</v>
      </c>
      <c r="M18" s="4380">
        <v>1001</v>
      </c>
      <c r="N18" s="4381">
        <v>775</v>
      </c>
    </row>
    <row r="19" spans="1:14" ht="39.950000000000003" customHeight="1">
      <c r="A19" s="4374">
        <v>8</v>
      </c>
      <c r="B19" s="4375"/>
      <c r="C19" s="4376" t="s">
        <v>1562</v>
      </c>
      <c r="D19" s="4377">
        <v>32643</v>
      </c>
      <c r="E19" s="4377">
        <v>30367</v>
      </c>
      <c r="F19" s="4377">
        <v>26582</v>
      </c>
      <c r="G19" s="4377">
        <v>27097</v>
      </c>
      <c r="H19" s="4377">
        <v>25330</v>
      </c>
      <c r="I19" s="4377">
        <v>20589</v>
      </c>
      <c r="J19" s="4378">
        <v>25433</v>
      </c>
      <c r="K19" s="4379">
        <v>5543</v>
      </c>
      <c r="L19" s="4380">
        <v>5702</v>
      </c>
      <c r="M19" s="4380">
        <v>7339</v>
      </c>
      <c r="N19" s="4381">
        <v>6849</v>
      </c>
    </row>
    <row r="20" spans="1:14" ht="39.950000000000003" customHeight="1">
      <c r="A20" s="4374">
        <v>9</v>
      </c>
      <c r="B20" s="4375"/>
      <c r="C20" s="4376" t="s">
        <v>3120</v>
      </c>
      <c r="D20" s="4377">
        <v>332</v>
      </c>
      <c r="E20" s="4377">
        <v>408</v>
      </c>
      <c r="F20" s="4377">
        <v>820</v>
      </c>
      <c r="G20" s="4377">
        <v>281</v>
      </c>
      <c r="H20" s="4377">
        <v>59</v>
      </c>
      <c r="I20" s="4377">
        <v>137</v>
      </c>
      <c r="J20" s="4378">
        <v>49</v>
      </c>
      <c r="K20" s="4379">
        <v>28</v>
      </c>
      <c r="L20" s="4380">
        <v>1</v>
      </c>
      <c r="M20" s="4380">
        <v>9</v>
      </c>
      <c r="N20" s="4381">
        <v>11</v>
      </c>
    </row>
    <row r="21" spans="1:14" ht="8.25" customHeight="1" thickBot="1">
      <c r="A21" s="4391"/>
      <c r="B21" s="4392"/>
      <c r="C21" s="4393"/>
      <c r="D21" s="4394"/>
      <c r="E21" s="4392"/>
      <c r="F21" s="4392"/>
      <c r="G21" s="4394"/>
      <c r="H21" s="4394"/>
      <c r="I21" s="4395"/>
      <c r="J21" s="4394"/>
      <c r="K21" s="4391"/>
      <c r="L21" s="4396"/>
      <c r="M21" s="4396"/>
      <c r="N21" s="4397"/>
    </row>
    <row r="22" spans="1:14" s="4400" customFormat="1" ht="24.75" customHeight="1">
      <c r="A22" s="5987" t="s">
        <v>3121</v>
      </c>
      <c r="B22" s="5987"/>
      <c r="C22" s="5987"/>
      <c r="D22" s="4398"/>
      <c r="E22" s="4399"/>
      <c r="F22" s="4399"/>
      <c r="G22" s="4399"/>
      <c r="H22" s="4399"/>
      <c r="I22" s="4399"/>
      <c r="J22" s="4399"/>
      <c r="K22" s="4399"/>
      <c r="L22" s="4399"/>
      <c r="M22" s="4399"/>
      <c r="N22" s="4399"/>
    </row>
    <row r="23" spans="1:14" s="4400" customFormat="1" ht="18.75" customHeight="1">
      <c r="A23" s="4401" t="s">
        <v>3109</v>
      </c>
      <c r="B23" s="4402"/>
      <c r="C23" s="4403"/>
    </row>
    <row r="28" spans="1:14">
      <c r="E28" s="4356" t="s">
        <v>423</v>
      </c>
    </row>
  </sheetData>
  <mergeCells count="11">
    <mergeCell ref="A1:N1"/>
    <mergeCell ref="H4:H6"/>
    <mergeCell ref="I4:I6"/>
    <mergeCell ref="K4:N5"/>
    <mergeCell ref="J5:J6"/>
    <mergeCell ref="A22:C22"/>
    <mergeCell ref="G4:G6"/>
    <mergeCell ref="B4:C6"/>
    <mergeCell ref="D4:D6"/>
    <mergeCell ref="E4:E6"/>
    <mergeCell ref="F4:F6"/>
  </mergeCells>
  <hyperlinks>
    <hyperlink ref="A1" location="CONTENT!A1" display="Back to table of contents" xr:uid="{00000000-0004-0000-5D00-000000000000}"/>
  </hyperlinks>
  <pageMargins left="0.7" right="0.7" top="0.75" bottom="0.75" header="0.3" footer="0.3"/>
  <pageSetup paperSize="9" scale="62"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27"/>
  <sheetViews>
    <sheetView showGridLines="0" zoomScaleNormal="100" workbookViewId="0">
      <selection sqref="A1:L1"/>
    </sheetView>
  </sheetViews>
  <sheetFormatPr defaultColWidth="9.140625" defaultRowHeight="12.75"/>
  <cols>
    <col min="1" max="1" width="36.28515625" style="289" customWidth="1"/>
    <col min="2" max="12" width="12" style="289" customWidth="1"/>
    <col min="13" max="16384" width="9.140625" style="289"/>
  </cols>
  <sheetData>
    <row r="1" spans="1:12" s="8" customFormat="1" ht="15.75">
      <c r="A1" s="5669" t="s">
        <v>710</v>
      </c>
      <c r="B1" s="5669"/>
      <c r="C1" s="5669"/>
      <c r="D1" s="5669"/>
      <c r="E1" s="5669"/>
      <c r="F1" s="5669"/>
      <c r="G1" s="5669"/>
      <c r="H1" s="5669"/>
      <c r="I1" s="5669"/>
      <c r="J1" s="5669"/>
      <c r="K1" s="5669"/>
      <c r="L1" s="5669"/>
    </row>
    <row r="2" spans="1:12" s="2059" customFormat="1" ht="18.75" customHeight="1">
      <c r="A2" s="4404" t="s">
        <v>3122</v>
      </c>
      <c r="B2" s="4405"/>
      <c r="I2" s="4406"/>
      <c r="J2" s="4406"/>
      <c r="K2" s="4406"/>
      <c r="L2" s="4406"/>
    </row>
    <row r="3" spans="1:12" s="2059" customFormat="1" ht="10.5" customHeight="1">
      <c r="A3" s="6006" t="s">
        <v>1597</v>
      </c>
      <c r="B3" s="6006"/>
      <c r="C3" s="6006"/>
      <c r="D3" s="6006"/>
      <c r="E3" s="6006"/>
      <c r="F3" s="6006"/>
      <c r="G3" s="6006"/>
      <c r="H3" s="6006"/>
      <c r="I3" s="6006"/>
      <c r="J3" s="6006"/>
      <c r="K3" s="6006"/>
      <c r="L3" s="6006"/>
    </row>
    <row r="4" spans="1:12" s="2059" customFormat="1" ht="22.5" customHeight="1">
      <c r="A4" s="6007" t="s">
        <v>3123</v>
      </c>
      <c r="B4" s="6009">
        <v>2015</v>
      </c>
      <c r="C4" s="6011">
        <v>2016</v>
      </c>
      <c r="D4" s="6011">
        <v>2017</v>
      </c>
      <c r="E4" s="6011">
        <v>2018</v>
      </c>
      <c r="F4" s="6013">
        <v>2019</v>
      </c>
      <c r="G4" s="6011">
        <v>2020</v>
      </c>
      <c r="H4" s="6011">
        <v>2021</v>
      </c>
      <c r="I4" s="6004">
        <v>2021</v>
      </c>
      <c r="J4" s="6004"/>
      <c r="K4" s="6004"/>
      <c r="L4" s="6005"/>
    </row>
    <row r="5" spans="1:12" s="2059" customFormat="1" ht="19.5" customHeight="1">
      <c r="A5" s="6008"/>
      <c r="B5" s="6010"/>
      <c r="C5" s="6012"/>
      <c r="D5" s="6012"/>
      <c r="E5" s="6012"/>
      <c r="F5" s="6014"/>
      <c r="G5" s="6012"/>
      <c r="H5" s="6012"/>
      <c r="I5" s="4407" t="s">
        <v>886</v>
      </c>
      <c r="J5" s="4408" t="s">
        <v>726</v>
      </c>
      <c r="K5" s="4409" t="s">
        <v>727</v>
      </c>
      <c r="L5" s="4409" t="s">
        <v>728</v>
      </c>
    </row>
    <row r="6" spans="1:12" s="2059" customFormat="1" ht="20.100000000000001" customHeight="1">
      <c r="A6" s="4410" t="s">
        <v>3124</v>
      </c>
      <c r="B6" s="4411">
        <v>58974</v>
      </c>
      <c r="C6" s="4412">
        <v>56087</v>
      </c>
      <c r="D6" s="4412">
        <v>53142</v>
      </c>
      <c r="E6" s="4413">
        <v>50631</v>
      </c>
      <c r="F6" s="4413">
        <v>52020</v>
      </c>
      <c r="G6" s="4412">
        <v>47824</v>
      </c>
      <c r="H6" s="4412">
        <v>52152</v>
      </c>
      <c r="I6" s="4414">
        <v>11709</v>
      </c>
      <c r="J6" s="4415">
        <v>12587</v>
      </c>
      <c r="K6" s="4416">
        <v>13627</v>
      </c>
      <c r="L6" s="4416">
        <v>14229</v>
      </c>
    </row>
    <row r="7" spans="1:12" s="2059" customFormat="1" ht="20.100000000000001" customHeight="1">
      <c r="A7" s="4417" t="s">
        <v>1588</v>
      </c>
      <c r="B7" s="4418">
        <v>19730</v>
      </c>
      <c r="C7" s="4419">
        <v>20909</v>
      </c>
      <c r="D7" s="4419">
        <v>21141</v>
      </c>
      <c r="E7" s="4419">
        <v>17781</v>
      </c>
      <c r="F7" s="4419">
        <v>18842</v>
      </c>
      <c r="G7" s="4419">
        <v>19104</v>
      </c>
      <c r="H7" s="4419">
        <v>20618</v>
      </c>
      <c r="I7" s="4420">
        <v>5050</v>
      </c>
      <c r="J7" s="4421">
        <v>5179</v>
      </c>
      <c r="K7" s="4422">
        <v>4714</v>
      </c>
      <c r="L7" s="4422">
        <v>5675</v>
      </c>
    </row>
    <row r="8" spans="1:12" s="2059" customFormat="1" ht="20.100000000000001" customHeight="1">
      <c r="A8" s="4417" t="s">
        <v>3125</v>
      </c>
      <c r="B8" s="4423"/>
      <c r="C8" s="4424"/>
      <c r="D8" s="4424"/>
      <c r="E8" s="4424"/>
      <c r="F8" s="4424"/>
      <c r="G8" s="4424"/>
      <c r="H8" s="4424"/>
      <c r="I8" s="4425"/>
      <c r="J8" s="4426"/>
      <c r="K8" s="4427"/>
      <c r="L8" s="4427"/>
    </row>
    <row r="9" spans="1:12" s="2059" customFormat="1" ht="20.100000000000001" customHeight="1">
      <c r="A9" s="4428" t="s">
        <v>3126</v>
      </c>
      <c r="B9" s="4423"/>
      <c r="C9" s="4424"/>
      <c r="D9" s="4424"/>
      <c r="E9" s="4424"/>
      <c r="F9" s="4424"/>
      <c r="G9" s="4424"/>
      <c r="H9" s="4424"/>
      <c r="I9" s="4425"/>
      <c r="J9" s="4426"/>
      <c r="K9" s="4427"/>
      <c r="L9" s="4427"/>
    </row>
    <row r="10" spans="1:12" s="2059" customFormat="1" ht="20.100000000000001" customHeight="1">
      <c r="A10" s="4428" t="s">
        <v>3127</v>
      </c>
      <c r="B10" s="4429">
        <v>443</v>
      </c>
      <c r="C10" s="4430">
        <v>428</v>
      </c>
      <c r="D10" s="4430">
        <v>422</v>
      </c>
      <c r="E10" s="4430">
        <v>278</v>
      </c>
      <c r="F10" s="4430">
        <v>405</v>
      </c>
      <c r="G10" s="4430">
        <v>368</v>
      </c>
      <c r="H10" s="4430">
        <v>318</v>
      </c>
      <c r="I10" s="4431">
        <v>86</v>
      </c>
      <c r="J10" s="4432">
        <v>79</v>
      </c>
      <c r="K10" s="4433">
        <v>67</v>
      </c>
      <c r="L10" s="4433">
        <v>86</v>
      </c>
    </row>
    <row r="11" spans="1:12" s="2059" customFormat="1" ht="20.100000000000001" customHeight="1">
      <c r="A11" s="4428" t="s">
        <v>3128</v>
      </c>
      <c r="B11" s="4429">
        <v>7656</v>
      </c>
      <c r="C11" s="4430">
        <v>8253</v>
      </c>
      <c r="D11" s="4430">
        <v>8093</v>
      </c>
      <c r="E11" s="4430">
        <v>4941</v>
      </c>
      <c r="F11" s="4430">
        <v>6807</v>
      </c>
      <c r="G11" s="4430">
        <v>7268</v>
      </c>
      <c r="H11" s="4430">
        <v>7023</v>
      </c>
      <c r="I11" s="4431">
        <v>1772</v>
      </c>
      <c r="J11" s="4432">
        <v>1718</v>
      </c>
      <c r="K11" s="4433">
        <v>1470</v>
      </c>
      <c r="L11" s="4433">
        <v>2063</v>
      </c>
    </row>
    <row r="12" spans="1:12" s="2059" customFormat="1" ht="20.100000000000001" customHeight="1">
      <c r="A12" s="4417" t="s">
        <v>3129</v>
      </c>
      <c r="B12" s="4418">
        <v>75</v>
      </c>
      <c r="C12" s="4419">
        <v>144</v>
      </c>
      <c r="D12" s="4419">
        <v>120</v>
      </c>
      <c r="E12" s="4419">
        <v>125</v>
      </c>
      <c r="F12" s="4419">
        <v>121</v>
      </c>
      <c r="G12" s="4419">
        <v>187</v>
      </c>
      <c r="H12" s="4419">
        <v>264</v>
      </c>
      <c r="I12" s="4420">
        <v>55</v>
      </c>
      <c r="J12" s="4421">
        <v>63</v>
      </c>
      <c r="K12" s="4422">
        <v>73</v>
      </c>
      <c r="L12" s="4422">
        <v>73</v>
      </c>
    </row>
    <row r="13" spans="1:12" s="2059" customFormat="1" ht="20.100000000000001" customHeight="1">
      <c r="A13" s="4417" t="s">
        <v>3130</v>
      </c>
      <c r="B13" s="4418">
        <v>467</v>
      </c>
      <c r="C13" s="4419">
        <v>378</v>
      </c>
      <c r="D13" s="4419">
        <v>229</v>
      </c>
      <c r="E13" s="4419">
        <v>195</v>
      </c>
      <c r="F13" s="4419">
        <v>328</v>
      </c>
      <c r="G13" s="4419">
        <v>744</v>
      </c>
      <c r="H13" s="4419">
        <v>1437</v>
      </c>
      <c r="I13" s="4420">
        <v>235</v>
      </c>
      <c r="J13" s="4421">
        <v>326</v>
      </c>
      <c r="K13" s="4422">
        <v>440</v>
      </c>
      <c r="L13" s="4422">
        <v>436</v>
      </c>
    </row>
    <row r="14" spans="1:12" s="2059" customFormat="1" ht="20.100000000000001" customHeight="1">
      <c r="A14" s="4417" t="s">
        <v>3131</v>
      </c>
      <c r="B14" s="4423"/>
      <c r="C14" s="4424"/>
      <c r="D14" s="4424"/>
      <c r="E14" s="4424"/>
      <c r="F14" s="4424"/>
      <c r="G14" s="4424"/>
      <c r="H14" s="4424"/>
      <c r="I14" s="4425"/>
      <c r="J14" s="4426"/>
      <c r="K14" s="4427"/>
      <c r="L14" s="4427"/>
    </row>
    <row r="15" spans="1:12" s="2059" customFormat="1" ht="20.100000000000001" customHeight="1">
      <c r="A15" s="4428" t="s">
        <v>3132</v>
      </c>
      <c r="B15" s="4423"/>
      <c r="C15" s="4424"/>
      <c r="D15" s="4424"/>
      <c r="E15" s="4424"/>
      <c r="F15" s="4424"/>
      <c r="G15" s="4424"/>
      <c r="H15" s="4424"/>
      <c r="I15" s="4425"/>
      <c r="J15" s="4426"/>
      <c r="K15" s="4427"/>
      <c r="L15" s="4427"/>
    </row>
    <row r="16" spans="1:12" s="2059" customFormat="1" ht="20.100000000000001" customHeight="1">
      <c r="A16" s="4428" t="s">
        <v>3133</v>
      </c>
      <c r="B16" s="4429">
        <v>118</v>
      </c>
      <c r="C16" s="4430">
        <v>110</v>
      </c>
      <c r="D16" s="4430">
        <v>98</v>
      </c>
      <c r="E16" s="4430">
        <v>84</v>
      </c>
      <c r="F16" s="4430">
        <v>67</v>
      </c>
      <c r="G16" s="4430">
        <v>25</v>
      </c>
      <c r="H16" s="4430">
        <v>25</v>
      </c>
      <c r="I16" s="4431">
        <v>5</v>
      </c>
      <c r="J16" s="4432">
        <v>8</v>
      </c>
      <c r="K16" s="4433">
        <v>5</v>
      </c>
      <c r="L16" s="4433">
        <v>7</v>
      </c>
    </row>
    <row r="17" spans="1:12" s="2059" customFormat="1" ht="20.100000000000001" customHeight="1">
      <c r="A17" s="4428" t="s">
        <v>3128</v>
      </c>
      <c r="B17" s="4429">
        <v>53</v>
      </c>
      <c r="C17" s="4430">
        <v>50</v>
      </c>
      <c r="D17" s="4430">
        <v>44</v>
      </c>
      <c r="E17" s="4430">
        <v>36</v>
      </c>
      <c r="F17" s="4430">
        <v>30</v>
      </c>
      <c r="G17" s="4430">
        <v>11</v>
      </c>
      <c r="H17" s="4430">
        <v>10</v>
      </c>
      <c r="I17" s="4431">
        <v>2</v>
      </c>
      <c r="J17" s="4432">
        <v>3</v>
      </c>
      <c r="K17" s="4433">
        <v>2</v>
      </c>
      <c r="L17" s="4433">
        <v>3</v>
      </c>
    </row>
    <row r="18" spans="1:12" s="2059" customFormat="1" ht="20.100000000000001" customHeight="1">
      <c r="A18" s="4434" t="s">
        <v>3134</v>
      </c>
      <c r="B18" s="4435">
        <v>0</v>
      </c>
      <c r="C18" s="4436">
        <v>0</v>
      </c>
      <c r="D18" s="4436">
        <v>0</v>
      </c>
      <c r="E18" s="4436">
        <v>0</v>
      </c>
      <c r="F18" s="4419">
        <v>1</v>
      </c>
      <c r="G18" s="4436">
        <v>0</v>
      </c>
      <c r="H18" s="4436">
        <v>0</v>
      </c>
      <c r="I18" s="4437">
        <v>0</v>
      </c>
      <c r="J18" s="4438">
        <v>0</v>
      </c>
      <c r="K18" s="4439">
        <v>0</v>
      </c>
      <c r="L18" s="4439">
        <v>0</v>
      </c>
    </row>
    <row r="19" spans="1:12" s="2109" customFormat="1" ht="20.100000000000001" customHeight="1">
      <c r="A19" s="4434" t="s">
        <v>3135</v>
      </c>
      <c r="B19" s="4418">
        <v>99</v>
      </c>
      <c r="C19" s="4419">
        <v>111</v>
      </c>
      <c r="D19" s="4419">
        <v>166</v>
      </c>
      <c r="E19" s="4419">
        <v>172</v>
      </c>
      <c r="F19" s="4419">
        <v>194</v>
      </c>
      <c r="G19" s="4419">
        <v>222</v>
      </c>
      <c r="H19" s="4419">
        <v>211</v>
      </c>
      <c r="I19" s="4420">
        <v>43</v>
      </c>
      <c r="J19" s="4421">
        <v>75</v>
      </c>
      <c r="K19" s="4422">
        <v>41</v>
      </c>
      <c r="L19" s="4422">
        <v>52</v>
      </c>
    </row>
    <row r="20" spans="1:12" s="2059" customFormat="1" ht="20.100000000000001" customHeight="1">
      <c r="A20" s="4417" t="s">
        <v>3136</v>
      </c>
      <c r="B20" s="4418">
        <v>870</v>
      </c>
      <c r="C20" s="4419">
        <v>867</v>
      </c>
      <c r="D20" s="4419">
        <v>1014</v>
      </c>
      <c r="E20" s="4419">
        <v>1063</v>
      </c>
      <c r="F20" s="4419">
        <v>1141</v>
      </c>
      <c r="G20" s="4419">
        <v>1094</v>
      </c>
      <c r="H20" s="4419">
        <v>1077</v>
      </c>
      <c r="I20" s="4420">
        <v>197</v>
      </c>
      <c r="J20" s="4421">
        <v>289</v>
      </c>
      <c r="K20" s="4422">
        <v>304</v>
      </c>
      <c r="L20" s="4422">
        <v>287</v>
      </c>
    </row>
    <row r="21" spans="1:12" s="2059" customFormat="1" ht="20.100000000000001" customHeight="1">
      <c r="A21" s="4434" t="s">
        <v>3137</v>
      </c>
      <c r="B21" s="4418">
        <v>7786</v>
      </c>
      <c r="C21" s="4419">
        <v>5979</v>
      </c>
      <c r="D21" s="4419">
        <v>6425</v>
      </c>
      <c r="E21" s="4419">
        <v>7035</v>
      </c>
      <c r="F21" s="4419">
        <v>8491</v>
      </c>
      <c r="G21" s="4419">
        <v>7328</v>
      </c>
      <c r="H21" s="4419">
        <v>6989</v>
      </c>
      <c r="I21" s="4420">
        <v>1466</v>
      </c>
      <c r="J21" s="4421">
        <v>1794</v>
      </c>
      <c r="K21" s="4422">
        <v>1747</v>
      </c>
      <c r="L21" s="4422">
        <v>1982</v>
      </c>
    </row>
    <row r="22" spans="1:12" s="2059" customFormat="1" ht="20.100000000000001" customHeight="1">
      <c r="A22" s="4417" t="s">
        <v>3138</v>
      </c>
      <c r="B22" s="4418">
        <v>151</v>
      </c>
      <c r="C22" s="4419">
        <v>202</v>
      </c>
      <c r="D22" s="4419">
        <v>119</v>
      </c>
      <c r="E22" s="4419">
        <v>124</v>
      </c>
      <c r="F22" s="4419">
        <v>171</v>
      </c>
      <c r="G22" s="4419">
        <v>368</v>
      </c>
      <c r="H22" s="4419">
        <v>182</v>
      </c>
      <c r="I22" s="4420">
        <v>46</v>
      </c>
      <c r="J22" s="4421">
        <v>33</v>
      </c>
      <c r="K22" s="4422">
        <v>54</v>
      </c>
      <c r="L22" s="4422">
        <v>49</v>
      </c>
    </row>
    <row r="23" spans="1:12" s="2059" customFormat="1" ht="20.100000000000001" customHeight="1">
      <c r="A23" s="4417" t="s">
        <v>3139</v>
      </c>
      <c r="B23" s="4418">
        <v>29794</v>
      </c>
      <c r="C23" s="4419">
        <v>27492</v>
      </c>
      <c r="D23" s="4419">
        <v>23927</v>
      </c>
      <c r="E23" s="4419">
        <v>24132</v>
      </c>
      <c r="F23" s="4419">
        <v>22731</v>
      </c>
      <c r="G23" s="4419">
        <v>18777</v>
      </c>
      <c r="H23" s="4419">
        <v>21371</v>
      </c>
      <c r="I23" s="4420">
        <v>4617</v>
      </c>
      <c r="J23" s="4421">
        <v>4828</v>
      </c>
      <c r="K23" s="4422">
        <v>6254</v>
      </c>
      <c r="L23" s="4422">
        <v>5672</v>
      </c>
    </row>
    <row r="24" spans="1:12" s="2059" customFormat="1" ht="20.100000000000001" customHeight="1">
      <c r="A24" s="4440" t="s">
        <v>3131</v>
      </c>
      <c r="B24" s="4423"/>
      <c r="C24" s="4424"/>
      <c r="D24" s="4424"/>
      <c r="E24" s="4424"/>
      <c r="F24" s="4424"/>
      <c r="G24" s="4424"/>
      <c r="H24" s="4424"/>
      <c r="I24" s="4425"/>
      <c r="J24" s="4426"/>
      <c r="K24" s="4427"/>
      <c r="L24" s="4427"/>
    </row>
    <row r="25" spans="1:12" s="2059" customFormat="1" ht="20.100000000000001" customHeight="1">
      <c r="A25" s="4441" t="s">
        <v>3140</v>
      </c>
      <c r="B25" s="4429">
        <v>25149</v>
      </c>
      <c r="C25" s="4430">
        <v>22976</v>
      </c>
      <c r="D25" s="4430">
        <v>20376</v>
      </c>
      <c r="E25" s="4430">
        <v>20441</v>
      </c>
      <c r="F25" s="4430">
        <v>18740</v>
      </c>
      <c r="G25" s="4430">
        <v>15024</v>
      </c>
      <c r="H25" s="4430">
        <v>16103</v>
      </c>
      <c r="I25" s="4431">
        <v>3672</v>
      </c>
      <c r="J25" s="4432">
        <v>3565</v>
      </c>
      <c r="K25" s="4433">
        <v>4717</v>
      </c>
      <c r="L25" s="4433">
        <v>4149</v>
      </c>
    </row>
    <row r="26" spans="1:12" s="2059" customFormat="1" ht="26.1" customHeight="1">
      <c r="A26" s="4442" t="s">
        <v>3141</v>
      </c>
      <c r="B26" s="4443">
        <v>2</v>
      </c>
      <c r="C26" s="4444">
        <v>5</v>
      </c>
      <c r="D26" s="4444">
        <v>1</v>
      </c>
      <c r="E26" s="4444">
        <v>4</v>
      </c>
      <c r="F26" s="4445">
        <v>0</v>
      </c>
      <c r="G26" s="4445">
        <v>0</v>
      </c>
      <c r="H26" s="4446">
        <v>3</v>
      </c>
      <c r="I26" s="4447">
        <v>0</v>
      </c>
      <c r="J26" s="4448">
        <v>0</v>
      </c>
      <c r="K26" s="4449">
        <v>3</v>
      </c>
      <c r="L26" s="4450">
        <v>3</v>
      </c>
    </row>
    <row r="27" spans="1:12" s="2059" customFormat="1" ht="19.149999999999999" customHeight="1">
      <c r="C27" s="4451"/>
      <c r="D27" s="4451"/>
      <c r="E27" s="4451"/>
      <c r="F27" s="4451"/>
      <c r="G27" s="4451"/>
      <c r="H27" s="4451"/>
      <c r="I27" s="4406"/>
      <c r="J27" s="4406"/>
      <c r="K27" s="4406"/>
      <c r="L27" s="4406"/>
    </row>
  </sheetData>
  <mergeCells count="11">
    <mergeCell ref="A1:L1"/>
    <mergeCell ref="I4:L4"/>
    <mergeCell ref="A3:L3"/>
    <mergeCell ref="A4:A5"/>
    <mergeCell ref="B4:B5"/>
    <mergeCell ref="C4:C5"/>
    <mergeCell ref="D4:D5"/>
    <mergeCell ref="E4:E5"/>
    <mergeCell ref="F4:F5"/>
    <mergeCell ref="G4:G5"/>
    <mergeCell ref="H4:H5"/>
  </mergeCells>
  <hyperlinks>
    <hyperlink ref="A1" location="CONTENT!A1" display="Back to table of contents" xr:uid="{00000000-0004-0000-5E00-000000000000}"/>
  </hyperlinks>
  <pageMargins left="0.7" right="0.7" top="0.75" bottom="0.75" header="0.3" footer="0.3"/>
  <pageSetup paperSize="9" scale="77"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55"/>
  <sheetViews>
    <sheetView showGridLines="0" zoomScale="120" zoomScaleNormal="120" workbookViewId="0">
      <selection sqref="A1:O1"/>
    </sheetView>
  </sheetViews>
  <sheetFormatPr defaultColWidth="7.85546875" defaultRowHeight="14.25" customHeight="1"/>
  <cols>
    <col min="1" max="1" width="1.140625" style="4455" customWidth="1"/>
    <col min="2" max="2" width="3.5703125" style="4455" customWidth="1"/>
    <col min="3" max="3" width="6.5703125" style="4455" customWidth="1"/>
    <col min="4" max="4" width="23.7109375" style="4455" customWidth="1"/>
    <col min="5" max="15" width="10.42578125" style="2211" customWidth="1"/>
    <col min="16" max="16384" width="7.85546875" style="2211"/>
  </cols>
  <sheetData>
    <row r="1" spans="1:15" s="8" customFormat="1" ht="15.75">
      <c r="A1" s="5669" t="s">
        <v>710</v>
      </c>
      <c r="B1" s="5669"/>
      <c r="C1" s="5669"/>
      <c r="D1" s="5669"/>
      <c r="E1" s="5669"/>
      <c r="F1" s="5669"/>
      <c r="G1" s="5669"/>
      <c r="H1" s="5669"/>
      <c r="I1" s="5669"/>
      <c r="J1" s="5669"/>
      <c r="K1" s="5669"/>
      <c r="L1" s="5669"/>
      <c r="M1" s="5669"/>
      <c r="N1" s="5669"/>
      <c r="O1" s="5669"/>
    </row>
    <row r="2" spans="1:15" s="4454" customFormat="1" ht="14.25" customHeight="1">
      <c r="A2" s="4452" t="s">
        <v>3142</v>
      </c>
      <c r="B2" s="4453"/>
      <c r="C2" s="4453"/>
      <c r="D2" s="4453"/>
      <c r="M2" s="6015" t="s">
        <v>1597</v>
      </c>
      <c r="N2" s="6015"/>
      <c r="O2" s="6015"/>
    </row>
    <row r="3" spans="1:15" ht="6.75" customHeight="1" thickBot="1"/>
    <row r="4" spans="1:15" ht="14.25" customHeight="1">
      <c r="A4" s="6016" t="s">
        <v>1623</v>
      </c>
      <c r="B4" s="6017"/>
      <c r="C4" s="6017"/>
      <c r="D4" s="6018"/>
      <c r="E4" s="6022">
        <v>2015</v>
      </c>
      <c r="F4" s="6022">
        <v>2016</v>
      </c>
      <c r="G4" s="6022">
        <v>2017</v>
      </c>
      <c r="H4" s="6022">
        <v>2018</v>
      </c>
      <c r="I4" s="6022">
        <v>2019</v>
      </c>
      <c r="J4" s="6022">
        <v>2020</v>
      </c>
      <c r="K4" s="6022">
        <v>2021</v>
      </c>
      <c r="L4" s="6024">
        <v>2021</v>
      </c>
      <c r="M4" s="6025" t="s">
        <v>1592</v>
      </c>
      <c r="N4" s="6025" t="s">
        <v>1591</v>
      </c>
      <c r="O4" s="6026" t="s">
        <v>1590</v>
      </c>
    </row>
    <row r="5" spans="1:15" ht="10.5" customHeight="1" thickBot="1">
      <c r="A5" s="6019"/>
      <c r="B5" s="6020"/>
      <c r="C5" s="6020"/>
      <c r="D5" s="6021"/>
      <c r="E5" s="6023"/>
      <c r="F5" s="6023"/>
      <c r="G5" s="6023"/>
      <c r="H5" s="6023"/>
      <c r="I5" s="6023"/>
      <c r="J5" s="6023"/>
      <c r="K5" s="6023"/>
      <c r="L5" s="4456" t="s">
        <v>1593</v>
      </c>
      <c r="M5" s="4456" t="s">
        <v>1592</v>
      </c>
      <c r="N5" s="4456" t="s">
        <v>1591</v>
      </c>
      <c r="O5" s="4456" t="s">
        <v>1590</v>
      </c>
    </row>
    <row r="6" spans="1:15" s="4463" customFormat="1" ht="11.1" customHeight="1">
      <c r="A6" s="4457"/>
      <c r="B6" s="4458"/>
      <c r="C6" s="4459" t="s">
        <v>747</v>
      </c>
      <c r="D6" s="4460"/>
      <c r="E6" s="4461">
        <f>E7+E20+E31+E43+E48</f>
        <v>85890</v>
      </c>
      <c r="F6" s="4461">
        <v>78105</v>
      </c>
      <c r="G6" s="4461">
        <v>71662</v>
      </c>
      <c r="H6" s="4462">
        <v>67266</v>
      </c>
      <c r="I6" s="4462">
        <v>66351</v>
      </c>
      <c r="J6" s="4462">
        <v>60427</v>
      </c>
      <c r="K6" s="4462">
        <v>69880</v>
      </c>
      <c r="L6" s="4462">
        <v>14887</v>
      </c>
      <c r="M6" s="4462">
        <v>16666</v>
      </c>
      <c r="N6" s="4462">
        <v>18874</v>
      </c>
      <c r="O6" s="4462">
        <v>19453</v>
      </c>
    </row>
    <row r="7" spans="1:15" s="4469" customFormat="1" ht="11.1" customHeight="1">
      <c r="A7" s="4464"/>
      <c r="B7" s="4465"/>
      <c r="C7" s="4459" t="s">
        <v>1617</v>
      </c>
      <c r="D7" s="4466"/>
      <c r="E7" s="4467">
        <v>36196</v>
      </c>
      <c r="F7" s="4467">
        <v>37292</v>
      </c>
      <c r="G7" s="4467">
        <v>35310</v>
      </c>
      <c r="H7" s="4468">
        <v>30048</v>
      </c>
      <c r="I7" s="4468">
        <v>29698</v>
      </c>
      <c r="J7" s="4468">
        <v>27457</v>
      </c>
      <c r="K7" s="4468">
        <v>28348</v>
      </c>
      <c r="L7" s="4468">
        <v>6833</v>
      </c>
      <c r="M7" s="4468">
        <v>7024</v>
      </c>
      <c r="N7" s="4468">
        <v>7200</v>
      </c>
      <c r="O7" s="4468">
        <v>7291</v>
      </c>
    </row>
    <row r="8" spans="1:15" s="4475" customFormat="1" ht="11.25" customHeight="1">
      <c r="A8" s="4470"/>
      <c r="B8" s="4471"/>
      <c r="C8" s="4472"/>
      <c r="D8" s="4473" t="s">
        <v>1616</v>
      </c>
      <c r="E8" s="4474">
        <v>201</v>
      </c>
      <c r="F8" s="4474">
        <v>57</v>
      </c>
      <c r="G8" s="4474">
        <v>74</v>
      </c>
      <c r="H8" s="4456">
        <v>67</v>
      </c>
      <c r="I8" s="4456">
        <v>75</v>
      </c>
      <c r="J8" s="4456">
        <v>132</v>
      </c>
      <c r="K8" s="4456">
        <v>97</v>
      </c>
      <c r="L8" s="4456">
        <v>16</v>
      </c>
      <c r="M8" s="4456">
        <v>22</v>
      </c>
      <c r="N8" s="4456">
        <v>27</v>
      </c>
      <c r="O8" s="4456">
        <v>32</v>
      </c>
    </row>
    <row r="9" spans="1:15" ht="11.1" customHeight="1">
      <c r="A9" s="4470"/>
      <c r="B9" s="4471"/>
      <c r="C9" s="4476"/>
      <c r="D9" s="4473" t="s">
        <v>772</v>
      </c>
      <c r="E9" s="4474">
        <v>1670</v>
      </c>
      <c r="F9" s="4474">
        <v>1140</v>
      </c>
      <c r="G9" s="4474">
        <v>846</v>
      </c>
      <c r="H9" s="4456">
        <v>1020</v>
      </c>
      <c r="I9" s="4456">
        <v>997</v>
      </c>
      <c r="J9" s="4456">
        <v>1207</v>
      </c>
      <c r="K9" s="4456">
        <v>1349</v>
      </c>
      <c r="L9" s="4456">
        <v>364</v>
      </c>
      <c r="M9" s="4456">
        <v>304</v>
      </c>
      <c r="N9" s="4456">
        <v>302</v>
      </c>
      <c r="O9" s="4456">
        <v>379</v>
      </c>
    </row>
    <row r="10" spans="1:15" ht="11.1" customHeight="1">
      <c r="A10" s="4470"/>
      <c r="B10" s="4471"/>
      <c r="C10" s="4476"/>
      <c r="D10" s="4473" t="s">
        <v>3143</v>
      </c>
      <c r="E10" s="4474">
        <v>156</v>
      </c>
      <c r="F10" s="4474">
        <v>239</v>
      </c>
      <c r="G10" s="4474">
        <v>246</v>
      </c>
      <c r="H10" s="4456">
        <v>231</v>
      </c>
      <c r="I10" s="4456">
        <v>262</v>
      </c>
      <c r="J10" s="4456">
        <v>223</v>
      </c>
      <c r="K10" s="4456">
        <v>133</v>
      </c>
      <c r="L10" s="4456">
        <v>45</v>
      </c>
      <c r="M10" s="4456">
        <v>32</v>
      </c>
      <c r="N10" s="4456">
        <v>38</v>
      </c>
      <c r="O10" s="4456">
        <v>18</v>
      </c>
    </row>
    <row r="11" spans="1:15" ht="11.1" customHeight="1">
      <c r="A11" s="4470"/>
      <c r="B11" s="4471"/>
      <c r="C11" s="4476"/>
      <c r="D11" s="4473" t="s">
        <v>733</v>
      </c>
      <c r="E11" s="4474">
        <v>8087</v>
      </c>
      <c r="F11" s="4474">
        <v>8943</v>
      </c>
      <c r="G11" s="4474">
        <v>8421</v>
      </c>
      <c r="H11" s="4456">
        <v>6964</v>
      </c>
      <c r="I11" s="4456">
        <v>6271</v>
      </c>
      <c r="J11" s="4456">
        <v>4848</v>
      </c>
      <c r="K11" s="4456">
        <v>5921</v>
      </c>
      <c r="L11" s="4456">
        <v>1208</v>
      </c>
      <c r="M11" s="4456">
        <v>1349</v>
      </c>
      <c r="N11" s="4456">
        <v>1868</v>
      </c>
      <c r="O11" s="4456">
        <v>1496</v>
      </c>
    </row>
    <row r="12" spans="1:15" ht="11.1" customHeight="1">
      <c r="A12" s="4470"/>
      <c r="B12" s="4471"/>
      <c r="C12" s="4476"/>
      <c r="D12" s="4473" t="s">
        <v>734</v>
      </c>
      <c r="E12" s="4474">
        <v>972</v>
      </c>
      <c r="F12" s="4474">
        <v>1291</v>
      </c>
      <c r="G12" s="4474">
        <v>1419</v>
      </c>
      <c r="H12" s="4456">
        <v>1537</v>
      </c>
      <c r="I12" s="4456">
        <v>1380</v>
      </c>
      <c r="J12" s="4456">
        <v>1148</v>
      </c>
      <c r="K12" s="4456">
        <v>1208</v>
      </c>
      <c r="L12" s="4456">
        <v>308</v>
      </c>
      <c r="M12" s="4456">
        <v>251</v>
      </c>
      <c r="N12" s="4456">
        <v>328</v>
      </c>
      <c r="O12" s="4456">
        <v>321</v>
      </c>
    </row>
    <row r="13" spans="1:15" ht="11.1" customHeight="1">
      <c r="A13" s="4470"/>
      <c r="B13" s="4471"/>
      <c r="C13" s="4476"/>
      <c r="D13" s="4473" t="s">
        <v>737</v>
      </c>
      <c r="E13" s="4474">
        <v>4756</v>
      </c>
      <c r="F13" s="4474">
        <v>5576</v>
      </c>
      <c r="G13" s="4474">
        <v>4880</v>
      </c>
      <c r="H13" s="4477">
        <v>3097</v>
      </c>
      <c r="I13" s="4456">
        <v>3644</v>
      </c>
      <c r="J13" s="4456">
        <v>3960</v>
      </c>
      <c r="K13" s="4456">
        <v>3311</v>
      </c>
      <c r="L13" s="4456">
        <v>1098</v>
      </c>
      <c r="M13" s="4456">
        <v>675</v>
      </c>
      <c r="N13" s="4456">
        <v>762</v>
      </c>
      <c r="O13" s="4456">
        <v>776</v>
      </c>
    </row>
    <row r="14" spans="1:15" ht="11.1" customHeight="1">
      <c r="A14" s="4470"/>
      <c r="B14" s="4471"/>
      <c r="C14" s="4476"/>
      <c r="D14" s="4473" t="s">
        <v>1615</v>
      </c>
      <c r="E14" s="4474">
        <v>2283</v>
      </c>
      <c r="F14" s="4474">
        <v>2522</v>
      </c>
      <c r="G14" s="4474">
        <v>2416</v>
      </c>
      <c r="H14" s="4456">
        <v>2830</v>
      </c>
      <c r="I14" s="4456">
        <v>2601</v>
      </c>
      <c r="J14" s="4456">
        <v>2685</v>
      </c>
      <c r="K14" s="4456">
        <v>2882</v>
      </c>
      <c r="L14" s="4456">
        <v>758</v>
      </c>
      <c r="M14" s="4456">
        <v>641</v>
      </c>
      <c r="N14" s="4456">
        <v>644</v>
      </c>
      <c r="O14" s="4456">
        <v>839</v>
      </c>
    </row>
    <row r="15" spans="1:15" ht="11.1" customHeight="1">
      <c r="A15" s="4470"/>
      <c r="B15" s="4471"/>
      <c r="C15" s="4476"/>
      <c r="D15" s="4473" t="s">
        <v>1614</v>
      </c>
      <c r="E15" s="4474">
        <v>412</v>
      </c>
      <c r="F15" s="4474">
        <v>785</v>
      </c>
      <c r="G15" s="4474">
        <v>1044</v>
      </c>
      <c r="H15" s="4456">
        <v>375</v>
      </c>
      <c r="I15" s="4456">
        <v>606</v>
      </c>
      <c r="J15" s="4456">
        <v>306</v>
      </c>
      <c r="K15" s="4456">
        <v>427</v>
      </c>
      <c r="L15" s="4456">
        <v>119</v>
      </c>
      <c r="M15" s="4456">
        <v>150</v>
      </c>
      <c r="N15" s="4456">
        <v>110</v>
      </c>
      <c r="O15" s="4456">
        <v>48</v>
      </c>
    </row>
    <row r="16" spans="1:15" ht="11.1" customHeight="1">
      <c r="A16" s="4470"/>
      <c r="B16" s="4471"/>
      <c r="C16" s="4476"/>
      <c r="D16" s="4473" t="s">
        <v>1613</v>
      </c>
      <c r="E16" s="4474">
        <v>3830</v>
      </c>
      <c r="F16" s="4474">
        <v>3500</v>
      </c>
      <c r="G16" s="4474">
        <v>3874</v>
      </c>
      <c r="H16" s="4456">
        <v>3500</v>
      </c>
      <c r="I16" s="4456">
        <v>2937</v>
      </c>
      <c r="J16" s="4456">
        <v>3415</v>
      </c>
      <c r="K16" s="4456">
        <v>3599</v>
      </c>
      <c r="L16" s="4456">
        <v>726</v>
      </c>
      <c r="M16" s="4456">
        <v>1015</v>
      </c>
      <c r="N16" s="4456">
        <v>929</v>
      </c>
      <c r="O16" s="4456">
        <v>929</v>
      </c>
    </row>
    <row r="17" spans="1:15" ht="11.1" customHeight="1">
      <c r="A17" s="4470"/>
      <c r="B17" s="4471"/>
      <c r="C17" s="4476"/>
      <c r="D17" s="4473" t="s">
        <v>774</v>
      </c>
      <c r="E17" s="4474">
        <v>1010</v>
      </c>
      <c r="F17" s="4474">
        <v>1478</v>
      </c>
      <c r="G17" s="4474">
        <v>942</v>
      </c>
      <c r="H17" s="4456">
        <v>994</v>
      </c>
      <c r="I17" s="4456">
        <v>878</v>
      </c>
      <c r="J17" s="4456">
        <v>832</v>
      </c>
      <c r="K17" s="4456">
        <v>1052</v>
      </c>
      <c r="L17" s="4456">
        <v>199</v>
      </c>
      <c r="M17" s="4456">
        <v>276</v>
      </c>
      <c r="N17" s="4456">
        <v>295</v>
      </c>
      <c r="O17" s="4456">
        <v>282</v>
      </c>
    </row>
    <row r="18" spans="1:15" ht="11.1" customHeight="1">
      <c r="A18" s="4470"/>
      <c r="B18" s="4471"/>
      <c r="C18" s="4476"/>
      <c r="D18" s="4473" t="s">
        <v>745</v>
      </c>
      <c r="E18" s="4474">
        <v>10696</v>
      </c>
      <c r="F18" s="4474">
        <v>9382</v>
      </c>
      <c r="G18" s="4474">
        <v>8469</v>
      </c>
      <c r="H18" s="4456">
        <v>7546</v>
      </c>
      <c r="I18" s="4456">
        <v>7328</v>
      </c>
      <c r="J18" s="4456">
        <v>6085</v>
      </c>
      <c r="K18" s="4456">
        <v>6376</v>
      </c>
      <c r="L18" s="4456">
        <v>1573</v>
      </c>
      <c r="M18" s="4456">
        <v>1806</v>
      </c>
      <c r="N18" s="4456">
        <v>1398</v>
      </c>
      <c r="O18" s="4456">
        <v>1599</v>
      </c>
    </row>
    <row r="19" spans="1:15" ht="11.1" customHeight="1">
      <c r="A19" s="4470"/>
      <c r="B19" s="4471"/>
      <c r="C19" s="4476"/>
      <c r="D19" s="4473" t="s">
        <v>746</v>
      </c>
      <c r="E19" s="4474">
        <f>E7-SUM(E8:E18)</f>
        <v>2123</v>
      </c>
      <c r="F19" s="4474">
        <v>2379</v>
      </c>
      <c r="G19" s="4474">
        <v>2679</v>
      </c>
      <c r="H19" s="4478">
        <v>1887</v>
      </c>
      <c r="I19" s="4478">
        <v>2719</v>
      </c>
      <c r="J19" s="4478">
        <v>2616</v>
      </c>
      <c r="K19" s="4478">
        <v>1993</v>
      </c>
      <c r="L19" s="4478">
        <v>419</v>
      </c>
      <c r="M19" s="4478">
        <v>503</v>
      </c>
      <c r="N19" s="4478">
        <v>499</v>
      </c>
      <c r="O19" s="4478">
        <v>572</v>
      </c>
    </row>
    <row r="20" spans="1:15" s="4463" customFormat="1" ht="11.1" customHeight="1">
      <c r="A20" s="4457"/>
      <c r="B20" s="4465"/>
      <c r="C20" s="4459" t="s">
        <v>1612</v>
      </c>
      <c r="D20" s="4460"/>
      <c r="E20" s="4479">
        <v>20845</v>
      </c>
      <c r="F20" s="4479">
        <v>13001</v>
      </c>
      <c r="G20" s="4479">
        <v>9185</v>
      </c>
      <c r="H20" s="4468">
        <v>10005</v>
      </c>
      <c r="I20" s="4468">
        <v>10593</v>
      </c>
      <c r="J20" s="4468">
        <v>9073</v>
      </c>
      <c r="K20" s="4468">
        <v>11634</v>
      </c>
      <c r="L20" s="4468">
        <v>2202</v>
      </c>
      <c r="M20" s="4468">
        <v>2709</v>
      </c>
      <c r="N20" s="4468">
        <v>3262</v>
      </c>
      <c r="O20" s="4468">
        <v>3461</v>
      </c>
    </row>
    <row r="21" spans="1:15" s="4463" customFormat="1" ht="11.1" customHeight="1">
      <c r="A21" s="4457"/>
      <c r="B21" s="4465"/>
      <c r="C21" s="4459"/>
      <c r="D21" s="4473" t="s">
        <v>1611</v>
      </c>
      <c r="E21" s="4474">
        <v>671</v>
      </c>
      <c r="F21" s="4474">
        <v>1615</v>
      </c>
      <c r="G21" s="4474">
        <v>946</v>
      </c>
      <c r="H21" s="4456">
        <v>1165</v>
      </c>
      <c r="I21" s="4456">
        <v>1137</v>
      </c>
      <c r="J21" s="4456">
        <v>934</v>
      </c>
      <c r="K21" s="4456">
        <v>1072</v>
      </c>
      <c r="L21" s="4456">
        <v>182</v>
      </c>
      <c r="M21" s="4456">
        <v>213</v>
      </c>
      <c r="N21" s="4456">
        <v>264</v>
      </c>
      <c r="O21" s="4456">
        <v>413</v>
      </c>
    </row>
    <row r="22" spans="1:15" ht="12.75" customHeight="1">
      <c r="A22" s="4470"/>
      <c r="B22" s="4471"/>
      <c r="C22" s="4476"/>
      <c r="D22" s="4480" t="s">
        <v>3144</v>
      </c>
      <c r="E22" s="4474">
        <v>316</v>
      </c>
      <c r="F22" s="4474">
        <v>487</v>
      </c>
      <c r="G22" s="4474">
        <v>260</v>
      </c>
      <c r="H22" s="4456">
        <v>241</v>
      </c>
      <c r="I22" s="4456">
        <v>187</v>
      </c>
      <c r="J22" s="4456">
        <v>128</v>
      </c>
      <c r="K22" s="4456">
        <v>279</v>
      </c>
      <c r="L22" s="4456">
        <v>58</v>
      </c>
      <c r="M22" s="4456">
        <v>69</v>
      </c>
      <c r="N22" s="4456">
        <v>53</v>
      </c>
      <c r="O22" s="4456">
        <v>99</v>
      </c>
    </row>
    <row r="23" spans="1:15" ht="11.1" customHeight="1">
      <c r="A23" s="4470"/>
      <c r="B23" s="4471"/>
      <c r="C23" s="4476"/>
      <c r="D23" s="4473" t="s">
        <v>736</v>
      </c>
      <c r="E23" s="4474">
        <v>745</v>
      </c>
      <c r="F23" s="4474">
        <v>566</v>
      </c>
      <c r="G23" s="4474">
        <v>512</v>
      </c>
      <c r="H23" s="4456">
        <v>894</v>
      </c>
      <c r="I23" s="4456">
        <v>848</v>
      </c>
      <c r="J23" s="4456">
        <v>1269</v>
      </c>
      <c r="K23" s="4456">
        <v>1858</v>
      </c>
      <c r="L23" s="4456">
        <v>312</v>
      </c>
      <c r="M23" s="4456">
        <v>467</v>
      </c>
      <c r="N23" s="4456">
        <v>511</v>
      </c>
      <c r="O23" s="4456">
        <v>568</v>
      </c>
    </row>
    <row r="24" spans="1:15" ht="11.1" customHeight="1">
      <c r="A24" s="4470"/>
      <c r="B24" s="4471"/>
      <c r="C24" s="4476"/>
      <c r="D24" s="4473" t="s">
        <v>773</v>
      </c>
      <c r="E24" s="4481">
        <v>971</v>
      </c>
      <c r="F24" s="4481">
        <v>1025</v>
      </c>
      <c r="G24" s="4481">
        <v>869</v>
      </c>
      <c r="H24" s="4456">
        <v>757</v>
      </c>
      <c r="I24" s="4456">
        <v>1203</v>
      </c>
      <c r="J24" s="4456">
        <v>795</v>
      </c>
      <c r="K24" s="4456">
        <v>593</v>
      </c>
      <c r="L24" s="4456">
        <v>119</v>
      </c>
      <c r="M24" s="4456">
        <v>119</v>
      </c>
      <c r="N24" s="4456">
        <v>204</v>
      </c>
      <c r="O24" s="4456">
        <v>151</v>
      </c>
    </row>
    <row r="25" spans="1:15" ht="11.1" customHeight="1">
      <c r="A25" s="4470"/>
      <c r="B25" s="4471"/>
      <c r="C25" s="4476"/>
      <c r="D25" s="4473" t="s">
        <v>739</v>
      </c>
      <c r="E25" s="4481">
        <v>147</v>
      </c>
      <c r="F25" s="4481">
        <v>167</v>
      </c>
      <c r="G25" s="4481">
        <v>77</v>
      </c>
      <c r="H25" s="4456">
        <v>73</v>
      </c>
      <c r="I25" s="4456">
        <v>95</v>
      </c>
      <c r="J25" s="4456">
        <v>92</v>
      </c>
      <c r="K25" s="4456">
        <v>66</v>
      </c>
      <c r="L25" s="4456">
        <v>19</v>
      </c>
      <c r="M25" s="4456">
        <v>19</v>
      </c>
      <c r="N25" s="4456">
        <v>11</v>
      </c>
      <c r="O25" s="4456">
        <v>17</v>
      </c>
    </row>
    <row r="26" spans="1:15" ht="11.1" customHeight="1">
      <c r="A26" s="4470"/>
      <c r="B26" s="4471"/>
      <c r="C26" s="4476"/>
      <c r="D26" s="4473" t="s">
        <v>3145</v>
      </c>
      <c r="E26" s="4481">
        <v>30</v>
      </c>
      <c r="F26" s="4481">
        <v>29</v>
      </c>
      <c r="G26" s="4481">
        <v>37</v>
      </c>
      <c r="H26" s="4456">
        <v>33</v>
      </c>
      <c r="I26" s="4456">
        <v>9</v>
      </c>
      <c r="J26" s="4456">
        <v>4</v>
      </c>
      <c r="K26" s="4456">
        <v>4</v>
      </c>
      <c r="L26" s="4482">
        <v>0</v>
      </c>
      <c r="M26" s="4456">
        <v>1</v>
      </c>
      <c r="N26" s="4456">
        <v>2</v>
      </c>
      <c r="O26" s="4456">
        <v>1</v>
      </c>
    </row>
    <row r="27" spans="1:15" ht="11.1" customHeight="1">
      <c r="A27" s="4470"/>
      <c r="B27" s="4471"/>
      <c r="C27" s="4476"/>
      <c r="D27" s="4473" t="s">
        <v>742</v>
      </c>
      <c r="E27" s="4474">
        <v>1171</v>
      </c>
      <c r="F27" s="4474">
        <v>1149</v>
      </c>
      <c r="G27" s="4474">
        <v>1015</v>
      </c>
      <c r="H27" s="4456">
        <v>904</v>
      </c>
      <c r="I27" s="4456">
        <v>1206</v>
      </c>
      <c r="J27" s="4456">
        <v>866</v>
      </c>
      <c r="K27" s="4456">
        <v>556</v>
      </c>
      <c r="L27" s="4456">
        <v>128</v>
      </c>
      <c r="M27" s="4456">
        <v>114</v>
      </c>
      <c r="N27" s="4456">
        <v>133</v>
      </c>
      <c r="O27" s="4456">
        <v>181</v>
      </c>
    </row>
    <row r="28" spans="1:15" ht="11.1" customHeight="1">
      <c r="A28" s="4470"/>
      <c r="B28" s="4471"/>
      <c r="C28" s="4476"/>
      <c r="D28" s="4473" t="s">
        <v>3146</v>
      </c>
      <c r="E28" s="4474">
        <v>436</v>
      </c>
      <c r="F28" s="4474">
        <v>636</v>
      </c>
      <c r="G28" s="4474">
        <v>530</v>
      </c>
      <c r="H28" s="4456">
        <v>735</v>
      </c>
      <c r="I28" s="4456">
        <v>652</v>
      </c>
      <c r="J28" s="4456">
        <v>697</v>
      </c>
      <c r="K28" s="4456">
        <v>552</v>
      </c>
      <c r="L28" s="4456">
        <v>85</v>
      </c>
      <c r="M28" s="4456">
        <v>161</v>
      </c>
      <c r="N28" s="4456">
        <v>234</v>
      </c>
      <c r="O28" s="4456">
        <v>72</v>
      </c>
    </row>
    <row r="29" spans="1:15" ht="11.1" customHeight="1">
      <c r="A29" s="4470"/>
      <c r="B29" s="4471"/>
      <c r="C29" s="4476"/>
      <c r="D29" s="4473" t="s">
        <v>744</v>
      </c>
      <c r="E29" s="4474">
        <v>10745</v>
      </c>
      <c r="F29" s="4474">
        <v>2250</v>
      </c>
      <c r="G29" s="4474">
        <v>1071</v>
      </c>
      <c r="H29" s="4456">
        <v>519</v>
      </c>
      <c r="I29" s="4456">
        <v>200</v>
      </c>
      <c r="J29" s="4456">
        <v>230</v>
      </c>
      <c r="K29" s="4456">
        <v>1016</v>
      </c>
      <c r="L29" s="4456">
        <v>281</v>
      </c>
      <c r="M29" s="4456">
        <v>209</v>
      </c>
      <c r="N29" s="4456">
        <v>245</v>
      </c>
      <c r="O29" s="4456">
        <v>281</v>
      </c>
    </row>
    <row r="30" spans="1:15" ht="11.1" customHeight="1">
      <c r="A30" s="4470"/>
      <c r="B30" s="4471"/>
      <c r="C30" s="4476"/>
      <c r="D30" s="4473" t="s">
        <v>746</v>
      </c>
      <c r="E30" s="4474">
        <f>E20-SUM(E21:E29)</f>
        <v>5613</v>
      </c>
      <c r="F30" s="4474">
        <v>5077</v>
      </c>
      <c r="G30" s="4474">
        <v>3868</v>
      </c>
      <c r="H30" s="4478">
        <v>4684</v>
      </c>
      <c r="I30" s="4478">
        <v>5056</v>
      </c>
      <c r="J30" s="4478">
        <v>4058</v>
      </c>
      <c r="K30" s="4478">
        <v>5638</v>
      </c>
      <c r="L30" s="4478">
        <v>1018</v>
      </c>
      <c r="M30" s="4478">
        <v>1337</v>
      </c>
      <c r="N30" s="4478">
        <v>1605</v>
      </c>
      <c r="O30" s="4478">
        <v>1678</v>
      </c>
    </row>
    <row r="31" spans="1:15" s="4483" customFormat="1" ht="10.5" customHeight="1">
      <c r="A31" s="4464"/>
      <c r="B31" s="4465"/>
      <c r="C31" s="4459" t="s">
        <v>1607</v>
      </c>
      <c r="D31" s="4466"/>
      <c r="E31" s="4479">
        <v>18154</v>
      </c>
      <c r="F31" s="4479">
        <v>17715</v>
      </c>
      <c r="G31" s="4479">
        <v>18126</v>
      </c>
      <c r="H31" s="4468">
        <v>18256</v>
      </c>
      <c r="I31" s="4468">
        <v>17908</v>
      </c>
      <c r="J31" s="4468">
        <v>17204</v>
      </c>
      <c r="K31" s="4468">
        <v>22881</v>
      </c>
      <c r="L31" s="4468">
        <v>4622</v>
      </c>
      <c r="M31" s="4468">
        <v>5267</v>
      </c>
      <c r="N31" s="4468">
        <v>6329</v>
      </c>
      <c r="O31" s="4468">
        <v>6663</v>
      </c>
    </row>
    <row r="32" spans="1:15" ht="11.1" customHeight="1">
      <c r="A32" s="4470"/>
      <c r="B32" s="4471"/>
      <c r="C32" s="4472"/>
      <c r="D32" s="4473" t="s">
        <v>3147</v>
      </c>
      <c r="E32" s="4474">
        <v>186</v>
      </c>
      <c r="F32" s="4474">
        <v>145</v>
      </c>
      <c r="G32" s="4474">
        <v>133</v>
      </c>
      <c r="H32" s="4456">
        <v>151</v>
      </c>
      <c r="I32" s="4456">
        <v>179</v>
      </c>
      <c r="J32" s="4456">
        <v>193</v>
      </c>
      <c r="K32" s="4456">
        <v>278</v>
      </c>
      <c r="L32" s="4456">
        <v>66</v>
      </c>
      <c r="M32" s="4456">
        <v>68</v>
      </c>
      <c r="N32" s="4456">
        <v>73</v>
      </c>
      <c r="O32" s="4456">
        <v>71</v>
      </c>
    </row>
    <row r="33" spans="1:15" ht="11.1" customHeight="1">
      <c r="A33" s="4470"/>
      <c r="B33" s="4471"/>
      <c r="C33" s="4472"/>
      <c r="D33" s="4473" t="s">
        <v>3148</v>
      </c>
      <c r="E33" s="4474">
        <v>22</v>
      </c>
      <c r="F33" s="4474">
        <v>34</v>
      </c>
      <c r="G33" s="4474">
        <v>30</v>
      </c>
      <c r="H33" s="4456">
        <v>30</v>
      </c>
      <c r="I33" s="4456">
        <v>20</v>
      </c>
      <c r="J33" s="4456">
        <v>16</v>
      </c>
      <c r="K33" s="4456">
        <v>29</v>
      </c>
      <c r="L33" s="4456">
        <v>3</v>
      </c>
      <c r="M33" s="4456">
        <v>17</v>
      </c>
      <c r="N33" s="4456">
        <v>4</v>
      </c>
      <c r="O33" s="4456">
        <v>5</v>
      </c>
    </row>
    <row r="34" spans="1:15" ht="11.1" customHeight="1">
      <c r="A34" s="4470"/>
      <c r="B34" s="4471"/>
      <c r="C34" s="4472"/>
      <c r="D34" s="4473" t="s">
        <v>300</v>
      </c>
      <c r="E34" s="4474">
        <v>677</v>
      </c>
      <c r="F34" s="4474">
        <v>1161</v>
      </c>
      <c r="G34" s="4474">
        <v>1817</v>
      </c>
      <c r="H34" s="4456">
        <v>1944</v>
      </c>
      <c r="I34" s="4456">
        <v>1961</v>
      </c>
      <c r="J34" s="4456">
        <v>1914</v>
      </c>
      <c r="K34" s="4456">
        <v>2114</v>
      </c>
      <c r="L34" s="4456">
        <v>485</v>
      </c>
      <c r="M34" s="4456">
        <v>405</v>
      </c>
      <c r="N34" s="4456">
        <v>560</v>
      </c>
      <c r="O34" s="4456">
        <v>664</v>
      </c>
    </row>
    <row r="35" spans="1:15" ht="11.1" customHeight="1">
      <c r="A35" s="4470"/>
      <c r="B35" s="4471"/>
      <c r="C35" s="4476"/>
      <c r="D35" s="4473" t="s">
        <v>1606</v>
      </c>
      <c r="E35" s="4474">
        <v>5616</v>
      </c>
      <c r="F35" s="4474">
        <v>5700</v>
      </c>
      <c r="G35" s="4474">
        <v>4738</v>
      </c>
      <c r="H35" s="4456">
        <v>4143</v>
      </c>
      <c r="I35" s="4456">
        <v>4684</v>
      </c>
      <c r="J35" s="4456">
        <v>4148</v>
      </c>
      <c r="K35" s="4456">
        <v>5393</v>
      </c>
      <c r="L35" s="4456">
        <v>1039</v>
      </c>
      <c r="M35" s="4456">
        <v>1249</v>
      </c>
      <c r="N35" s="4456">
        <v>1422</v>
      </c>
      <c r="O35" s="4456">
        <v>1683</v>
      </c>
    </row>
    <row r="36" spans="1:15" ht="11.1" customHeight="1">
      <c r="A36" s="4470"/>
      <c r="B36" s="4471"/>
      <c r="C36" s="4476"/>
      <c r="D36" s="4473" t="s">
        <v>3149</v>
      </c>
      <c r="E36" s="4474">
        <v>309</v>
      </c>
      <c r="F36" s="4474">
        <v>14</v>
      </c>
      <c r="G36" s="4474">
        <v>823</v>
      </c>
      <c r="H36" s="4456">
        <v>319</v>
      </c>
      <c r="I36" s="4456">
        <v>366</v>
      </c>
      <c r="J36" s="4456">
        <v>302</v>
      </c>
      <c r="K36" s="4456">
        <v>413</v>
      </c>
      <c r="L36" s="4456">
        <v>79</v>
      </c>
      <c r="M36" s="4456">
        <v>116</v>
      </c>
      <c r="N36" s="4456">
        <v>83</v>
      </c>
      <c r="O36" s="4456">
        <v>135</v>
      </c>
    </row>
    <row r="37" spans="1:15" ht="11.1" customHeight="1">
      <c r="A37" s="4470"/>
      <c r="B37" s="4471"/>
      <c r="C37" s="4476"/>
      <c r="D37" s="4473" t="s">
        <v>3150</v>
      </c>
      <c r="E37" s="4474">
        <v>40</v>
      </c>
      <c r="F37" s="4474">
        <v>79</v>
      </c>
      <c r="G37" s="4474">
        <v>118</v>
      </c>
      <c r="H37" s="4456">
        <v>120</v>
      </c>
      <c r="I37" s="4456">
        <v>144</v>
      </c>
      <c r="J37" s="4456">
        <v>119</v>
      </c>
      <c r="K37" s="4456">
        <v>164</v>
      </c>
      <c r="L37" s="4456">
        <v>37</v>
      </c>
      <c r="M37" s="4456">
        <v>15</v>
      </c>
      <c r="N37" s="4456">
        <v>37</v>
      </c>
      <c r="O37" s="4456">
        <v>75</v>
      </c>
    </row>
    <row r="38" spans="1:15" ht="11.1" customHeight="1">
      <c r="A38" s="4470"/>
      <c r="B38" s="4471"/>
      <c r="C38" s="4476"/>
      <c r="D38" s="4473" t="s">
        <v>1605</v>
      </c>
      <c r="E38" s="4474">
        <v>1803</v>
      </c>
      <c r="F38" s="4474">
        <v>1817</v>
      </c>
      <c r="G38" s="4474">
        <v>2151</v>
      </c>
      <c r="H38" s="4456">
        <v>2104</v>
      </c>
      <c r="I38" s="4456">
        <v>1715</v>
      </c>
      <c r="J38" s="4456">
        <v>1679</v>
      </c>
      <c r="K38" s="4456">
        <v>3028</v>
      </c>
      <c r="L38" s="4456">
        <v>550</v>
      </c>
      <c r="M38" s="4456">
        <v>680</v>
      </c>
      <c r="N38" s="4456">
        <v>867</v>
      </c>
      <c r="O38" s="4456">
        <v>931</v>
      </c>
    </row>
    <row r="39" spans="1:15" ht="11.1" customHeight="1">
      <c r="A39" s="4470"/>
      <c r="B39" s="4471"/>
      <c r="C39" s="4476"/>
      <c r="D39" s="4473" t="s">
        <v>303</v>
      </c>
      <c r="E39" s="4474">
        <v>951</v>
      </c>
      <c r="F39" s="4474">
        <v>987</v>
      </c>
      <c r="G39" s="4474">
        <v>999</v>
      </c>
      <c r="H39" s="4456">
        <v>985</v>
      </c>
      <c r="I39" s="4456">
        <v>982</v>
      </c>
      <c r="J39" s="4456">
        <v>927</v>
      </c>
      <c r="K39" s="4456">
        <v>984</v>
      </c>
      <c r="L39" s="4456">
        <v>224</v>
      </c>
      <c r="M39" s="4456">
        <v>246</v>
      </c>
      <c r="N39" s="4456">
        <v>231</v>
      </c>
      <c r="O39" s="4456">
        <v>283</v>
      </c>
    </row>
    <row r="40" spans="1:15" ht="11.1" customHeight="1">
      <c r="A40" s="4470"/>
      <c r="B40" s="4471"/>
      <c r="C40" s="4476"/>
      <c r="D40" s="4473" t="s">
        <v>3151</v>
      </c>
      <c r="E40" s="4474">
        <v>7496</v>
      </c>
      <c r="F40" s="4474">
        <v>6353</v>
      </c>
      <c r="G40" s="4474">
        <v>6453</v>
      </c>
      <c r="H40" s="4456">
        <v>7386</v>
      </c>
      <c r="I40" s="4456">
        <v>6948</v>
      </c>
      <c r="J40" s="4456">
        <v>7188</v>
      </c>
      <c r="K40" s="4456">
        <v>9677</v>
      </c>
      <c r="L40" s="4456">
        <v>1933</v>
      </c>
      <c r="M40" s="4456">
        <v>2306</v>
      </c>
      <c r="N40" s="4456">
        <v>2856</v>
      </c>
      <c r="O40" s="4456">
        <v>2582</v>
      </c>
    </row>
    <row r="41" spans="1:15" ht="11.1" customHeight="1">
      <c r="A41" s="4470"/>
      <c r="B41" s="4471"/>
      <c r="C41" s="4476"/>
      <c r="D41" s="4473" t="s">
        <v>776</v>
      </c>
      <c r="E41" s="4474">
        <v>133</v>
      </c>
      <c r="F41" s="4474">
        <v>29</v>
      </c>
      <c r="G41" s="4474">
        <v>58</v>
      </c>
      <c r="H41" s="4456">
        <v>53</v>
      </c>
      <c r="I41" s="4456">
        <v>26</v>
      </c>
      <c r="J41" s="4478">
        <v>13</v>
      </c>
      <c r="K41" s="4456">
        <v>1</v>
      </c>
      <c r="L41" s="4482">
        <v>0</v>
      </c>
      <c r="M41" s="4482">
        <v>0</v>
      </c>
      <c r="N41" s="4482">
        <v>0</v>
      </c>
      <c r="O41" s="4456">
        <v>1</v>
      </c>
    </row>
    <row r="42" spans="1:15" ht="11.1" customHeight="1">
      <c r="A42" s="4484"/>
      <c r="B42" s="4485"/>
      <c r="C42" s="4476"/>
      <c r="D42" s="4473" t="s">
        <v>746</v>
      </c>
      <c r="E42" s="4474">
        <f>E31-SUM(E32:E41)</f>
        <v>921</v>
      </c>
      <c r="F42" s="4474">
        <v>1396</v>
      </c>
      <c r="G42" s="4474">
        <v>806</v>
      </c>
      <c r="H42" s="4478">
        <v>1021</v>
      </c>
      <c r="I42" s="4478">
        <v>883</v>
      </c>
      <c r="J42" s="4478">
        <v>705</v>
      </c>
      <c r="K42" s="4478">
        <v>800</v>
      </c>
      <c r="L42" s="4478">
        <v>206</v>
      </c>
      <c r="M42" s="4478">
        <v>165</v>
      </c>
      <c r="N42" s="4478">
        <v>196</v>
      </c>
      <c r="O42" s="4478">
        <v>233</v>
      </c>
    </row>
    <row r="43" spans="1:15" s="4483" customFormat="1" ht="10.5" customHeight="1">
      <c r="A43" s="4464"/>
      <c r="B43" s="4486"/>
      <c r="C43" s="4459" t="s">
        <v>1603</v>
      </c>
      <c r="D43" s="4466"/>
      <c r="E43" s="4479">
        <v>9972</v>
      </c>
      <c r="F43" s="4479">
        <v>9466</v>
      </c>
      <c r="G43" s="4479">
        <v>8536</v>
      </c>
      <c r="H43" s="4468">
        <v>8511</v>
      </c>
      <c r="I43" s="4468">
        <v>7542</v>
      </c>
      <c r="J43" s="4468">
        <v>6272</v>
      </c>
      <c r="K43" s="4468">
        <v>6482</v>
      </c>
      <c r="L43" s="4468">
        <v>1156</v>
      </c>
      <c r="M43" s="4468">
        <v>1514</v>
      </c>
      <c r="N43" s="4468">
        <v>1957</v>
      </c>
      <c r="O43" s="4468">
        <v>1855</v>
      </c>
    </row>
    <row r="44" spans="1:15" ht="11.1" customHeight="1">
      <c r="A44" s="4470"/>
      <c r="B44" s="4471"/>
      <c r="C44" s="4476"/>
      <c r="D44" s="4473" t="s">
        <v>306</v>
      </c>
      <c r="E44" s="4474">
        <v>352</v>
      </c>
      <c r="F44" s="4474">
        <v>325</v>
      </c>
      <c r="G44" s="4474">
        <v>293</v>
      </c>
      <c r="H44" s="4456">
        <v>280</v>
      </c>
      <c r="I44" s="4456">
        <v>266</v>
      </c>
      <c r="J44" s="4456">
        <v>210</v>
      </c>
      <c r="K44" s="4456">
        <v>189</v>
      </c>
      <c r="L44" s="4456">
        <v>48</v>
      </c>
      <c r="M44" s="4456">
        <v>53</v>
      </c>
      <c r="N44" s="4456">
        <v>47</v>
      </c>
      <c r="O44" s="4456">
        <v>41</v>
      </c>
    </row>
    <row r="45" spans="1:15" ht="11.1" customHeight="1">
      <c r="A45" s="4470"/>
      <c r="B45" s="4471"/>
      <c r="C45" s="4476"/>
      <c r="D45" s="4473" t="s">
        <v>1601</v>
      </c>
      <c r="E45" s="4474">
        <v>9092</v>
      </c>
      <c r="F45" s="4474">
        <v>8739</v>
      </c>
      <c r="G45" s="4474">
        <v>8035</v>
      </c>
      <c r="H45" s="4456">
        <v>8015</v>
      </c>
      <c r="I45" s="4456">
        <v>7106</v>
      </c>
      <c r="J45" s="4456">
        <v>5827</v>
      </c>
      <c r="K45" s="4456">
        <v>5868</v>
      </c>
      <c r="L45" s="4456">
        <v>1080</v>
      </c>
      <c r="M45" s="4456">
        <v>1355</v>
      </c>
      <c r="N45" s="4456">
        <v>1648</v>
      </c>
      <c r="O45" s="4456">
        <v>1785</v>
      </c>
    </row>
    <row r="46" spans="1:15" ht="11.1" customHeight="1">
      <c r="A46" s="4470"/>
      <c r="B46" s="4471"/>
      <c r="C46" s="4476"/>
      <c r="D46" s="4473" t="s">
        <v>1602</v>
      </c>
      <c r="E46" s="4474">
        <v>146</v>
      </c>
      <c r="F46" s="4474">
        <v>1</v>
      </c>
      <c r="G46" s="4474">
        <v>66</v>
      </c>
      <c r="H46" s="4456">
        <v>80</v>
      </c>
      <c r="I46" s="4456">
        <v>67</v>
      </c>
      <c r="J46" s="4456">
        <v>62</v>
      </c>
      <c r="K46" s="4456">
        <v>20</v>
      </c>
      <c r="L46" s="4456">
        <v>2</v>
      </c>
      <c r="M46" s="4456">
        <v>7</v>
      </c>
      <c r="N46" s="4456">
        <v>2</v>
      </c>
      <c r="O46" s="4456">
        <v>9</v>
      </c>
    </row>
    <row r="47" spans="1:15" ht="11.1" customHeight="1">
      <c r="A47" s="4470"/>
      <c r="B47" s="4471"/>
      <c r="C47" s="4476"/>
      <c r="D47" s="4473" t="s">
        <v>746</v>
      </c>
      <c r="E47" s="4474">
        <f>E43-SUM(E44:E46)</f>
        <v>382</v>
      </c>
      <c r="F47" s="4474">
        <v>401</v>
      </c>
      <c r="G47" s="4474">
        <v>142</v>
      </c>
      <c r="H47" s="4478">
        <v>136</v>
      </c>
      <c r="I47" s="4478">
        <v>103</v>
      </c>
      <c r="J47" s="4456">
        <v>173</v>
      </c>
      <c r="K47" s="4478">
        <v>405</v>
      </c>
      <c r="L47" s="4478">
        <v>26</v>
      </c>
      <c r="M47" s="4478">
        <v>99</v>
      </c>
      <c r="N47" s="4478">
        <v>260</v>
      </c>
      <c r="O47" s="4478">
        <v>20</v>
      </c>
    </row>
    <row r="48" spans="1:15" s="4483" customFormat="1" ht="11.1" customHeight="1">
      <c r="A48" s="4464"/>
      <c r="B48" s="4465"/>
      <c r="C48" s="4459" t="s">
        <v>1600</v>
      </c>
      <c r="D48" s="4466"/>
      <c r="E48" s="4487">
        <v>723</v>
      </c>
      <c r="F48" s="4487">
        <v>631</v>
      </c>
      <c r="G48" s="4487">
        <v>505</v>
      </c>
      <c r="H48" s="4468">
        <v>446</v>
      </c>
      <c r="I48" s="4468">
        <v>610</v>
      </c>
      <c r="J48" s="4488">
        <v>420</v>
      </c>
      <c r="K48" s="4468">
        <v>535</v>
      </c>
      <c r="L48" s="4468">
        <v>74</v>
      </c>
      <c r="M48" s="4468">
        <v>152</v>
      </c>
      <c r="N48" s="4468">
        <v>126</v>
      </c>
      <c r="O48" s="4468">
        <v>183</v>
      </c>
    </row>
    <row r="49" spans="1:15" ht="11.1" customHeight="1">
      <c r="A49" s="4470"/>
      <c r="B49" s="4471"/>
      <c r="C49" s="4476"/>
      <c r="D49" s="4473" t="s">
        <v>316</v>
      </c>
      <c r="E49" s="4474">
        <v>525</v>
      </c>
      <c r="F49" s="4474">
        <v>585</v>
      </c>
      <c r="G49" s="4474">
        <v>400</v>
      </c>
      <c r="H49" s="4456">
        <v>338</v>
      </c>
      <c r="I49" s="4456">
        <v>501</v>
      </c>
      <c r="J49" s="4489">
        <v>328</v>
      </c>
      <c r="K49" s="4456">
        <v>449</v>
      </c>
      <c r="L49" s="4456">
        <v>60</v>
      </c>
      <c r="M49" s="4456">
        <v>139</v>
      </c>
      <c r="N49" s="4456">
        <v>119</v>
      </c>
      <c r="O49" s="4456">
        <v>131</v>
      </c>
    </row>
    <row r="50" spans="1:15" ht="11.1" customHeight="1">
      <c r="A50" s="4470"/>
      <c r="B50" s="4471"/>
      <c r="C50" s="4476"/>
      <c r="D50" s="4473" t="s">
        <v>317</v>
      </c>
      <c r="E50" s="4474">
        <v>44</v>
      </c>
      <c r="F50" s="4474">
        <v>2</v>
      </c>
      <c r="G50" s="4474">
        <v>100</v>
      </c>
      <c r="H50" s="4456">
        <v>103</v>
      </c>
      <c r="I50" s="4456">
        <v>105</v>
      </c>
      <c r="J50" s="4489">
        <v>88</v>
      </c>
      <c r="K50" s="4456">
        <v>46</v>
      </c>
      <c r="L50" s="4456">
        <v>13</v>
      </c>
      <c r="M50" s="4456">
        <v>12</v>
      </c>
      <c r="N50" s="4456">
        <v>6</v>
      </c>
      <c r="O50" s="4456">
        <v>15</v>
      </c>
    </row>
    <row r="51" spans="1:15" ht="11.25" customHeight="1" thickBot="1">
      <c r="A51" s="4490"/>
      <c r="B51" s="4491"/>
      <c r="C51" s="4492"/>
      <c r="D51" s="4493" t="s">
        <v>746</v>
      </c>
      <c r="E51" s="4474">
        <f>E48-E49-E50</f>
        <v>154</v>
      </c>
      <c r="F51" s="4474">
        <v>44</v>
      </c>
      <c r="G51" s="4474">
        <v>5</v>
      </c>
      <c r="H51" s="4494">
        <v>5</v>
      </c>
      <c r="I51" s="4494">
        <v>4</v>
      </c>
      <c r="J51" s="4494">
        <v>4</v>
      </c>
      <c r="K51" s="4494">
        <v>40</v>
      </c>
      <c r="L51" s="4494">
        <v>1</v>
      </c>
      <c r="M51" s="4494">
        <v>1</v>
      </c>
      <c r="N51" s="4494">
        <v>1</v>
      </c>
      <c r="O51" s="4494">
        <v>37</v>
      </c>
    </row>
    <row r="52" spans="1:15" ht="3" customHeight="1">
      <c r="A52" s="2211"/>
      <c r="B52" s="2211"/>
      <c r="C52" s="2211"/>
      <c r="D52" s="2211"/>
      <c r="E52" s="4495"/>
      <c r="F52" s="4495"/>
      <c r="G52" s="4495"/>
      <c r="H52" s="4495"/>
      <c r="I52" s="4496"/>
      <c r="J52" s="4496"/>
      <c r="K52" s="4496"/>
      <c r="L52" s="4496"/>
      <c r="M52" s="4496"/>
      <c r="N52" s="4496"/>
      <c r="O52" s="4496"/>
    </row>
    <row r="53" spans="1:15" ht="13.5" customHeight="1">
      <c r="A53" s="4497" t="s">
        <v>760</v>
      </c>
      <c r="B53" s="4476" t="s">
        <v>3152</v>
      </c>
      <c r="C53" s="4476"/>
      <c r="D53" s="4476"/>
      <c r="E53" s="4498"/>
      <c r="F53" s="4498"/>
      <c r="G53" s="4476" t="s">
        <v>3153</v>
      </c>
      <c r="H53" s="4476"/>
      <c r="I53" s="4476"/>
      <c r="J53" s="4476"/>
      <c r="K53" s="4476"/>
      <c r="L53" s="4476"/>
      <c r="M53" s="4476" t="s">
        <v>3109</v>
      </c>
      <c r="N53" s="4476"/>
      <c r="O53" s="4476"/>
    </row>
    <row r="54" spans="1:15" ht="14.25" customHeight="1">
      <c r="B54" s="4476"/>
      <c r="C54" s="4498"/>
      <c r="D54" s="4476"/>
      <c r="E54" s="4476"/>
      <c r="F54" s="4476"/>
      <c r="G54" s="4476"/>
      <c r="H54" s="4476"/>
      <c r="I54" s="4476"/>
      <c r="J54" s="4476"/>
      <c r="K54" s="4476"/>
      <c r="L54" s="4476"/>
      <c r="M54" s="4476"/>
      <c r="N54" s="4476"/>
      <c r="O54" s="4476"/>
    </row>
    <row r="55" spans="1:15" ht="14.25" customHeight="1">
      <c r="A55" s="4476"/>
      <c r="B55" s="4476"/>
      <c r="C55" s="4476"/>
      <c r="D55" s="4476"/>
      <c r="E55" s="4476"/>
      <c r="F55" s="4476"/>
      <c r="G55" s="4476"/>
      <c r="H55" s="4476"/>
      <c r="I55" s="4476"/>
      <c r="J55" s="4476"/>
      <c r="K55" s="4476"/>
      <c r="L55" s="4476"/>
      <c r="M55" s="4476"/>
      <c r="N55" s="4476"/>
      <c r="O55" s="4476"/>
    </row>
  </sheetData>
  <mergeCells count="11">
    <mergeCell ref="A1:O1"/>
    <mergeCell ref="M2:O2"/>
    <mergeCell ref="A4:D5"/>
    <mergeCell ref="E4:E5"/>
    <mergeCell ref="F4:F5"/>
    <mergeCell ref="G4:G5"/>
    <mergeCell ref="H4:H5"/>
    <mergeCell ref="I4:I5"/>
    <mergeCell ref="J4:J5"/>
    <mergeCell ref="K4:K5"/>
    <mergeCell ref="L4:O4"/>
  </mergeCells>
  <hyperlinks>
    <hyperlink ref="A1" location="CONTENT!A1" display="Back to table of contents" xr:uid="{00000000-0004-0000-5F00-000000000000}"/>
  </hyperlinks>
  <pageMargins left="0.7" right="0.7" top="0.75" bottom="0.75" header="0.3" footer="0.3"/>
  <pageSetup paperSize="9" scale="85"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2">
    <pageSetUpPr fitToPage="1"/>
  </sheetPr>
  <dimension ref="A1:X37"/>
  <sheetViews>
    <sheetView showGridLines="0" zoomScaleNormal="100" workbookViewId="0">
      <pane xSplit="2" ySplit="6" topLeftCell="C7" activePane="bottomRight" state="frozen"/>
      <selection sqref="A1:G1"/>
      <selection pane="topRight" sqref="A1:G1"/>
      <selection pane="bottomLeft" sqref="A1:G1"/>
      <selection pane="bottomRight" sqref="A1:L1"/>
    </sheetView>
  </sheetViews>
  <sheetFormatPr defaultColWidth="7.85546875" defaultRowHeight="15"/>
  <cols>
    <col min="1" max="1" width="2.140625" style="2120" customWidth="1"/>
    <col min="2" max="2" width="39.140625" style="2120" customWidth="1"/>
    <col min="3" max="4" width="13.5703125" style="2120" customWidth="1"/>
    <col min="5" max="12" width="13.5703125" style="2121" customWidth="1"/>
    <col min="13" max="252" width="7.85546875" style="2120"/>
    <col min="253" max="253" width="2.140625" style="2120" customWidth="1"/>
    <col min="254" max="254" width="39.140625" style="2120" customWidth="1"/>
    <col min="255" max="263" width="8" style="2120" customWidth="1"/>
    <col min="264" max="264" width="4" style="2120" customWidth="1"/>
    <col min="265" max="265" width="8.42578125" style="2120" bestFit="1" customWidth="1"/>
    <col min="266" max="508" width="7.85546875" style="2120"/>
    <col min="509" max="509" width="2.140625" style="2120" customWidth="1"/>
    <col min="510" max="510" width="39.140625" style="2120" customWidth="1"/>
    <col min="511" max="519" width="8" style="2120" customWidth="1"/>
    <col min="520" max="520" width="4" style="2120" customWidth="1"/>
    <col min="521" max="521" width="8.42578125" style="2120" bestFit="1" customWidth="1"/>
    <col min="522" max="764" width="7.85546875" style="2120"/>
    <col min="765" max="765" width="2.140625" style="2120" customWidth="1"/>
    <col min="766" max="766" width="39.140625" style="2120" customWidth="1"/>
    <col min="767" max="775" width="8" style="2120" customWidth="1"/>
    <col min="776" max="776" width="4" style="2120" customWidth="1"/>
    <col min="777" max="777" width="8.42578125" style="2120" bestFit="1" customWidth="1"/>
    <col min="778" max="1020" width="7.85546875" style="2120"/>
    <col min="1021" max="1021" width="2.140625" style="2120" customWidth="1"/>
    <col min="1022" max="1022" width="39.140625" style="2120" customWidth="1"/>
    <col min="1023" max="1031" width="8" style="2120" customWidth="1"/>
    <col min="1032" max="1032" width="4" style="2120" customWidth="1"/>
    <col min="1033" max="1033" width="8.42578125" style="2120" bestFit="1" customWidth="1"/>
    <col min="1034" max="1276" width="7.85546875" style="2120"/>
    <col min="1277" max="1277" width="2.140625" style="2120" customWidth="1"/>
    <col min="1278" max="1278" width="39.140625" style="2120" customWidth="1"/>
    <col min="1279" max="1287" width="8" style="2120" customWidth="1"/>
    <col min="1288" max="1288" width="4" style="2120" customWidth="1"/>
    <col min="1289" max="1289" width="8.42578125" style="2120" bestFit="1" customWidth="1"/>
    <col min="1290" max="1532" width="7.85546875" style="2120"/>
    <col min="1533" max="1533" width="2.140625" style="2120" customWidth="1"/>
    <col min="1534" max="1534" width="39.140625" style="2120" customWidth="1"/>
    <col min="1535" max="1543" width="8" style="2120" customWidth="1"/>
    <col min="1544" max="1544" width="4" style="2120" customWidth="1"/>
    <col min="1545" max="1545" width="8.42578125" style="2120" bestFit="1" customWidth="1"/>
    <col min="1546" max="1788" width="7.85546875" style="2120"/>
    <col min="1789" max="1789" width="2.140625" style="2120" customWidth="1"/>
    <col min="1790" max="1790" width="39.140625" style="2120" customWidth="1"/>
    <col min="1791" max="1799" width="8" style="2120" customWidth="1"/>
    <col min="1800" max="1800" width="4" style="2120" customWidth="1"/>
    <col min="1801" max="1801" width="8.42578125" style="2120" bestFit="1" customWidth="1"/>
    <col min="1802" max="2044" width="7.85546875" style="2120"/>
    <col min="2045" max="2045" width="2.140625" style="2120" customWidth="1"/>
    <col min="2046" max="2046" width="39.140625" style="2120" customWidth="1"/>
    <col min="2047" max="2055" width="8" style="2120" customWidth="1"/>
    <col min="2056" max="2056" width="4" style="2120" customWidth="1"/>
    <col min="2057" max="2057" width="8.42578125" style="2120" bestFit="1" customWidth="1"/>
    <col min="2058" max="2300" width="7.85546875" style="2120"/>
    <col min="2301" max="2301" width="2.140625" style="2120" customWidth="1"/>
    <col min="2302" max="2302" width="39.140625" style="2120" customWidth="1"/>
    <col min="2303" max="2311" width="8" style="2120" customWidth="1"/>
    <col min="2312" max="2312" width="4" style="2120" customWidth="1"/>
    <col min="2313" max="2313" width="8.42578125" style="2120" bestFit="1" customWidth="1"/>
    <col min="2314" max="2556" width="7.85546875" style="2120"/>
    <col min="2557" max="2557" width="2.140625" style="2120" customWidth="1"/>
    <col min="2558" max="2558" width="39.140625" style="2120" customWidth="1"/>
    <col min="2559" max="2567" width="8" style="2120" customWidth="1"/>
    <col min="2568" max="2568" width="4" style="2120" customWidth="1"/>
    <col min="2569" max="2569" width="8.42578125" style="2120" bestFit="1" customWidth="1"/>
    <col min="2570" max="2812" width="7.85546875" style="2120"/>
    <col min="2813" max="2813" width="2.140625" style="2120" customWidth="1"/>
    <col min="2814" max="2814" width="39.140625" style="2120" customWidth="1"/>
    <col min="2815" max="2823" width="8" style="2120" customWidth="1"/>
    <col min="2824" max="2824" width="4" style="2120" customWidth="1"/>
    <col min="2825" max="2825" width="8.42578125" style="2120" bestFit="1" customWidth="1"/>
    <col min="2826" max="3068" width="7.85546875" style="2120"/>
    <col min="3069" max="3069" width="2.140625" style="2120" customWidth="1"/>
    <col min="3070" max="3070" width="39.140625" style="2120" customWidth="1"/>
    <col min="3071" max="3079" width="8" style="2120" customWidth="1"/>
    <col min="3080" max="3080" width="4" style="2120" customWidth="1"/>
    <col min="3081" max="3081" width="8.42578125" style="2120" bestFit="1" customWidth="1"/>
    <col min="3082" max="3324" width="7.85546875" style="2120"/>
    <col min="3325" max="3325" width="2.140625" style="2120" customWidth="1"/>
    <col min="3326" max="3326" width="39.140625" style="2120" customWidth="1"/>
    <col min="3327" max="3335" width="8" style="2120" customWidth="1"/>
    <col min="3336" max="3336" width="4" style="2120" customWidth="1"/>
    <col min="3337" max="3337" width="8.42578125" style="2120" bestFit="1" customWidth="1"/>
    <col min="3338" max="3580" width="7.85546875" style="2120"/>
    <col min="3581" max="3581" width="2.140625" style="2120" customWidth="1"/>
    <col min="3582" max="3582" width="39.140625" style="2120" customWidth="1"/>
    <col min="3583" max="3591" width="8" style="2120" customWidth="1"/>
    <col min="3592" max="3592" width="4" style="2120" customWidth="1"/>
    <col min="3593" max="3593" width="8.42578125" style="2120" bestFit="1" customWidth="1"/>
    <col min="3594" max="3836" width="7.85546875" style="2120"/>
    <col min="3837" max="3837" width="2.140625" style="2120" customWidth="1"/>
    <col min="3838" max="3838" width="39.140625" style="2120" customWidth="1"/>
    <col min="3839" max="3847" width="8" style="2120" customWidth="1"/>
    <col min="3848" max="3848" width="4" style="2120" customWidth="1"/>
    <col min="3849" max="3849" width="8.42578125" style="2120" bestFit="1" customWidth="1"/>
    <col min="3850" max="4092" width="7.85546875" style="2120"/>
    <col min="4093" max="4093" width="2.140625" style="2120" customWidth="1"/>
    <col min="4094" max="4094" width="39.140625" style="2120" customWidth="1"/>
    <col min="4095" max="4103" width="8" style="2120" customWidth="1"/>
    <col min="4104" max="4104" width="4" style="2120" customWidth="1"/>
    <col min="4105" max="4105" width="8.42578125" style="2120" bestFit="1" customWidth="1"/>
    <col min="4106" max="4348" width="7.85546875" style="2120"/>
    <col min="4349" max="4349" width="2.140625" style="2120" customWidth="1"/>
    <col min="4350" max="4350" width="39.140625" style="2120" customWidth="1"/>
    <col min="4351" max="4359" width="8" style="2120" customWidth="1"/>
    <col min="4360" max="4360" width="4" style="2120" customWidth="1"/>
    <col min="4361" max="4361" width="8.42578125" style="2120" bestFit="1" customWidth="1"/>
    <col min="4362" max="4604" width="7.85546875" style="2120"/>
    <col min="4605" max="4605" width="2.140625" style="2120" customWidth="1"/>
    <col min="4606" max="4606" width="39.140625" style="2120" customWidth="1"/>
    <col min="4607" max="4615" width="8" style="2120" customWidth="1"/>
    <col min="4616" max="4616" width="4" style="2120" customWidth="1"/>
    <col min="4617" max="4617" width="8.42578125" style="2120" bestFit="1" customWidth="1"/>
    <col min="4618" max="4860" width="7.85546875" style="2120"/>
    <col min="4861" max="4861" width="2.140625" style="2120" customWidth="1"/>
    <col min="4862" max="4862" width="39.140625" style="2120" customWidth="1"/>
    <col min="4863" max="4871" width="8" style="2120" customWidth="1"/>
    <col min="4872" max="4872" width="4" style="2120" customWidth="1"/>
    <col min="4873" max="4873" width="8.42578125" style="2120" bestFit="1" customWidth="1"/>
    <col min="4874" max="5116" width="7.85546875" style="2120"/>
    <col min="5117" max="5117" width="2.140625" style="2120" customWidth="1"/>
    <col min="5118" max="5118" width="39.140625" style="2120" customWidth="1"/>
    <col min="5119" max="5127" width="8" style="2120" customWidth="1"/>
    <col min="5128" max="5128" width="4" style="2120" customWidth="1"/>
    <col min="5129" max="5129" width="8.42578125" style="2120" bestFit="1" customWidth="1"/>
    <col min="5130" max="5372" width="7.85546875" style="2120"/>
    <col min="5373" max="5373" width="2.140625" style="2120" customWidth="1"/>
    <col min="5374" max="5374" width="39.140625" style="2120" customWidth="1"/>
    <col min="5375" max="5383" width="8" style="2120" customWidth="1"/>
    <col min="5384" max="5384" width="4" style="2120" customWidth="1"/>
    <col min="5385" max="5385" width="8.42578125" style="2120" bestFit="1" customWidth="1"/>
    <col min="5386" max="5628" width="7.85546875" style="2120"/>
    <col min="5629" max="5629" width="2.140625" style="2120" customWidth="1"/>
    <col min="5630" max="5630" width="39.140625" style="2120" customWidth="1"/>
    <col min="5631" max="5639" width="8" style="2120" customWidth="1"/>
    <col min="5640" max="5640" width="4" style="2120" customWidth="1"/>
    <col min="5641" max="5641" width="8.42578125" style="2120" bestFit="1" customWidth="1"/>
    <col min="5642" max="5884" width="7.85546875" style="2120"/>
    <col min="5885" max="5885" width="2.140625" style="2120" customWidth="1"/>
    <col min="5886" max="5886" width="39.140625" style="2120" customWidth="1"/>
    <col min="5887" max="5895" width="8" style="2120" customWidth="1"/>
    <col min="5896" max="5896" width="4" style="2120" customWidth="1"/>
    <col min="5897" max="5897" width="8.42578125" style="2120" bestFit="1" customWidth="1"/>
    <col min="5898" max="6140" width="7.85546875" style="2120"/>
    <col min="6141" max="6141" width="2.140625" style="2120" customWidth="1"/>
    <col min="6142" max="6142" width="39.140625" style="2120" customWidth="1"/>
    <col min="6143" max="6151" width="8" style="2120" customWidth="1"/>
    <col min="6152" max="6152" width="4" style="2120" customWidth="1"/>
    <col min="6153" max="6153" width="8.42578125" style="2120" bestFit="1" customWidth="1"/>
    <col min="6154" max="6396" width="7.85546875" style="2120"/>
    <col min="6397" max="6397" width="2.140625" style="2120" customWidth="1"/>
    <col min="6398" max="6398" width="39.140625" style="2120" customWidth="1"/>
    <col min="6399" max="6407" width="8" style="2120" customWidth="1"/>
    <col min="6408" max="6408" width="4" style="2120" customWidth="1"/>
    <col min="6409" max="6409" width="8.42578125" style="2120" bestFit="1" customWidth="1"/>
    <col min="6410" max="6652" width="7.85546875" style="2120"/>
    <col min="6653" max="6653" width="2.140625" style="2120" customWidth="1"/>
    <col min="6654" max="6654" width="39.140625" style="2120" customWidth="1"/>
    <col min="6655" max="6663" width="8" style="2120" customWidth="1"/>
    <col min="6664" max="6664" width="4" style="2120" customWidth="1"/>
    <col min="6665" max="6665" width="8.42578125" style="2120" bestFit="1" customWidth="1"/>
    <col min="6666" max="6908" width="7.85546875" style="2120"/>
    <col min="6909" max="6909" width="2.140625" style="2120" customWidth="1"/>
    <col min="6910" max="6910" width="39.140625" style="2120" customWidth="1"/>
    <col min="6911" max="6919" width="8" style="2120" customWidth="1"/>
    <col min="6920" max="6920" width="4" style="2120" customWidth="1"/>
    <col min="6921" max="6921" width="8.42578125" style="2120" bestFit="1" customWidth="1"/>
    <col min="6922" max="7164" width="7.85546875" style="2120"/>
    <col min="7165" max="7165" width="2.140625" style="2120" customWidth="1"/>
    <col min="7166" max="7166" width="39.140625" style="2120" customWidth="1"/>
    <col min="7167" max="7175" width="8" style="2120" customWidth="1"/>
    <col min="7176" max="7176" width="4" style="2120" customWidth="1"/>
    <col min="7177" max="7177" width="8.42578125" style="2120" bestFit="1" customWidth="1"/>
    <col min="7178" max="7420" width="7.85546875" style="2120"/>
    <col min="7421" max="7421" width="2.140625" style="2120" customWidth="1"/>
    <col min="7422" max="7422" width="39.140625" style="2120" customWidth="1"/>
    <col min="7423" max="7431" width="8" style="2120" customWidth="1"/>
    <col min="7432" max="7432" width="4" style="2120" customWidth="1"/>
    <col min="7433" max="7433" width="8.42578125" style="2120" bestFit="1" customWidth="1"/>
    <col min="7434" max="7676" width="7.85546875" style="2120"/>
    <col min="7677" max="7677" width="2.140625" style="2120" customWidth="1"/>
    <col min="7678" max="7678" width="39.140625" style="2120" customWidth="1"/>
    <col min="7679" max="7687" width="8" style="2120" customWidth="1"/>
    <col min="7688" max="7688" width="4" style="2120" customWidth="1"/>
    <col min="7689" max="7689" width="8.42578125" style="2120" bestFit="1" customWidth="1"/>
    <col min="7690" max="7932" width="7.85546875" style="2120"/>
    <col min="7933" max="7933" width="2.140625" style="2120" customWidth="1"/>
    <col min="7934" max="7934" width="39.140625" style="2120" customWidth="1"/>
    <col min="7935" max="7943" width="8" style="2120" customWidth="1"/>
    <col min="7944" max="7944" width="4" style="2120" customWidth="1"/>
    <col min="7945" max="7945" width="8.42578125" style="2120" bestFit="1" customWidth="1"/>
    <col min="7946" max="8188" width="7.85546875" style="2120"/>
    <col min="8189" max="8189" width="2.140625" style="2120" customWidth="1"/>
    <col min="8190" max="8190" width="39.140625" style="2120" customWidth="1"/>
    <col min="8191" max="8199" width="8" style="2120" customWidth="1"/>
    <col min="8200" max="8200" width="4" style="2120" customWidth="1"/>
    <col min="8201" max="8201" width="8.42578125" style="2120" bestFit="1" customWidth="1"/>
    <col min="8202" max="8444" width="7.85546875" style="2120"/>
    <col min="8445" max="8445" width="2.140625" style="2120" customWidth="1"/>
    <col min="8446" max="8446" width="39.140625" style="2120" customWidth="1"/>
    <col min="8447" max="8455" width="8" style="2120" customWidth="1"/>
    <col min="8456" max="8456" width="4" style="2120" customWidth="1"/>
    <col min="8457" max="8457" width="8.42578125" style="2120" bestFit="1" customWidth="1"/>
    <col min="8458" max="8700" width="7.85546875" style="2120"/>
    <col min="8701" max="8701" width="2.140625" style="2120" customWidth="1"/>
    <col min="8702" max="8702" width="39.140625" style="2120" customWidth="1"/>
    <col min="8703" max="8711" width="8" style="2120" customWidth="1"/>
    <col min="8712" max="8712" width="4" style="2120" customWidth="1"/>
    <col min="8713" max="8713" width="8.42578125" style="2120" bestFit="1" customWidth="1"/>
    <col min="8714" max="8956" width="7.85546875" style="2120"/>
    <col min="8957" max="8957" width="2.140625" style="2120" customWidth="1"/>
    <col min="8958" max="8958" width="39.140625" style="2120" customWidth="1"/>
    <col min="8959" max="8967" width="8" style="2120" customWidth="1"/>
    <col min="8968" max="8968" width="4" style="2120" customWidth="1"/>
    <col min="8969" max="8969" width="8.42578125" style="2120" bestFit="1" customWidth="1"/>
    <col min="8970" max="9212" width="7.85546875" style="2120"/>
    <col min="9213" max="9213" width="2.140625" style="2120" customWidth="1"/>
    <col min="9214" max="9214" width="39.140625" style="2120" customWidth="1"/>
    <col min="9215" max="9223" width="8" style="2120" customWidth="1"/>
    <col min="9224" max="9224" width="4" style="2120" customWidth="1"/>
    <col min="9225" max="9225" width="8.42578125" style="2120" bestFit="1" customWidth="1"/>
    <col min="9226" max="9468" width="7.85546875" style="2120"/>
    <col min="9469" max="9469" width="2.140625" style="2120" customWidth="1"/>
    <col min="9470" max="9470" width="39.140625" style="2120" customWidth="1"/>
    <col min="9471" max="9479" width="8" style="2120" customWidth="1"/>
    <col min="9480" max="9480" width="4" style="2120" customWidth="1"/>
    <col min="9481" max="9481" width="8.42578125" style="2120" bestFit="1" customWidth="1"/>
    <col min="9482" max="9724" width="7.85546875" style="2120"/>
    <col min="9725" max="9725" width="2.140625" style="2120" customWidth="1"/>
    <col min="9726" max="9726" width="39.140625" style="2120" customWidth="1"/>
    <col min="9727" max="9735" width="8" style="2120" customWidth="1"/>
    <col min="9736" max="9736" width="4" style="2120" customWidth="1"/>
    <col min="9737" max="9737" width="8.42578125" style="2120" bestFit="1" customWidth="1"/>
    <col min="9738" max="9980" width="7.85546875" style="2120"/>
    <col min="9981" max="9981" width="2.140625" style="2120" customWidth="1"/>
    <col min="9982" max="9982" width="39.140625" style="2120" customWidth="1"/>
    <col min="9983" max="9991" width="8" style="2120" customWidth="1"/>
    <col min="9992" max="9992" width="4" style="2120" customWidth="1"/>
    <col min="9993" max="9993" width="8.42578125" style="2120" bestFit="1" customWidth="1"/>
    <col min="9994" max="10236" width="7.85546875" style="2120"/>
    <col min="10237" max="10237" width="2.140625" style="2120" customWidth="1"/>
    <col min="10238" max="10238" width="39.140625" style="2120" customWidth="1"/>
    <col min="10239" max="10247" width="8" style="2120" customWidth="1"/>
    <col min="10248" max="10248" width="4" style="2120" customWidth="1"/>
    <col min="10249" max="10249" width="8.42578125" style="2120" bestFit="1" customWidth="1"/>
    <col min="10250" max="10492" width="7.85546875" style="2120"/>
    <col min="10493" max="10493" width="2.140625" style="2120" customWidth="1"/>
    <col min="10494" max="10494" width="39.140625" style="2120" customWidth="1"/>
    <col min="10495" max="10503" width="8" style="2120" customWidth="1"/>
    <col min="10504" max="10504" width="4" style="2120" customWidth="1"/>
    <col min="10505" max="10505" width="8.42578125" style="2120" bestFit="1" customWidth="1"/>
    <col min="10506" max="10748" width="7.85546875" style="2120"/>
    <col min="10749" max="10749" width="2.140625" style="2120" customWidth="1"/>
    <col min="10750" max="10750" width="39.140625" style="2120" customWidth="1"/>
    <col min="10751" max="10759" width="8" style="2120" customWidth="1"/>
    <col min="10760" max="10760" width="4" style="2120" customWidth="1"/>
    <col min="10761" max="10761" width="8.42578125" style="2120" bestFit="1" customWidth="1"/>
    <col min="10762" max="11004" width="7.85546875" style="2120"/>
    <col min="11005" max="11005" width="2.140625" style="2120" customWidth="1"/>
    <col min="11006" max="11006" width="39.140625" style="2120" customWidth="1"/>
    <col min="11007" max="11015" width="8" style="2120" customWidth="1"/>
    <col min="11016" max="11016" width="4" style="2120" customWidth="1"/>
    <col min="11017" max="11017" width="8.42578125" style="2120" bestFit="1" customWidth="1"/>
    <col min="11018" max="11260" width="7.85546875" style="2120"/>
    <col min="11261" max="11261" width="2.140625" style="2120" customWidth="1"/>
    <col min="11262" max="11262" width="39.140625" style="2120" customWidth="1"/>
    <col min="11263" max="11271" width="8" style="2120" customWidth="1"/>
    <col min="11272" max="11272" width="4" style="2120" customWidth="1"/>
    <col min="11273" max="11273" width="8.42578125" style="2120" bestFit="1" customWidth="1"/>
    <col min="11274" max="11516" width="7.85546875" style="2120"/>
    <col min="11517" max="11517" width="2.140625" style="2120" customWidth="1"/>
    <col min="11518" max="11518" width="39.140625" style="2120" customWidth="1"/>
    <col min="11519" max="11527" width="8" style="2120" customWidth="1"/>
    <col min="11528" max="11528" width="4" style="2120" customWidth="1"/>
    <col min="11529" max="11529" width="8.42578125" style="2120" bestFit="1" customWidth="1"/>
    <col min="11530" max="11772" width="7.85546875" style="2120"/>
    <col min="11773" max="11773" width="2.140625" style="2120" customWidth="1"/>
    <col min="11774" max="11774" width="39.140625" style="2120" customWidth="1"/>
    <col min="11775" max="11783" width="8" style="2120" customWidth="1"/>
    <col min="11784" max="11784" width="4" style="2120" customWidth="1"/>
    <col min="11785" max="11785" width="8.42578125" style="2120" bestFit="1" customWidth="1"/>
    <col min="11786" max="12028" width="7.85546875" style="2120"/>
    <col min="12029" max="12029" width="2.140625" style="2120" customWidth="1"/>
    <col min="12030" max="12030" width="39.140625" style="2120" customWidth="1"/>
    <col min="12031" max="12039" width="8" style="2120" customWidth="1"/>
    <col min="12040" max="12040" width="4" style="2120" customWidth="1"/>
    <col min="12041" max="12041" width="8.42578125" style="2120" bestFit="1" customWidth="1"/>
    <col min="12042" max="12284" width="7.85546875" style="2120"/>
    <col min="12285" max="12285" width="2.140625" style="2120" customWidth="1"/>
    <col min="12286" max="12286" width="39.140625" style="2120" customWidth="1"/>
    <col min="12287" max="12295" width="8" style="2120" customWidth="1"/>
    <col min="12296" max="12296" width="4" style="2120" customWidth="1"/>
    <col min="12297" max="12297" width="8.42578125" style="2120" bestFit="1" customWidth="1"/>
    <col min="12298" max="12540" width="7.85546875" style="2120"/>
    <col min="12541" max="12541" width="2.140625" style="2120" customWidth="1"/>
    <col min="12542" max="12542" width="39.140625" style="2120" customWidth="1"/>
    <col min="12543" max="12551" width="8" style="2120" customWidth="1"/>
    <col min="12552" max="12552" width="4" style="2120" customWidth="1"/>
    <col min="12553" max="12553" width="8.42578125" style="2120" bestFit="1" customWidth="1"/>
    <col min="12554" max="12796" width="7.85546875" style="2120"/>
    <col min="12797" max="12797" width="2.140625" style="2120" customWidth="1"/>
    <col min="12798" max="12798" width="39.140625" style="2120" customWidth="1"/>
    <col min="12799" max="12807" width="8" style="2120" customWidth="1"/>
    <col min="12808" max="12808" width="4" style="2120" customWidth="1"/>
    <col min="12809" max="12809" width="8.42578125" style="2120" bestFit="1" customWidth="1"/>
    <col min="12810" max="13052" width="7.85546875" style="2120"/>
    <col min="13053" max="13053" width="2.140625" style="2120" customWidth="1"/>
    <col min="13054" max="13054" width="39.140625" style="2120" customWidth="1"/>
    <col min="13055" max="13063" width="8" style="2120" customWidth="1"/>
    <col min="13064" max="13064" width="4" style="2120" customWidth="1"/>
    <col min="13065" max="13065" width="8.42578125" style="2120" bestFit="1" customWidth="1"/>
    <col min="13066" max="13308" width="7.85546875" style="2120"/>
    <col min="13309" max="13309" width="2.140625" style="2120" customWidth="1"/>
    <col min="13310" max="13310" width="39.140625" style="2120" customWidth="1"/>
    <col min="13311" max="13319" width="8" style="2120" customWidth="1"/>
    <col min="13320" max="13320" width="4" style="2120" customWidth="1"/>
    <col min="13321" max="13321" width="8.42578125" style="2120" bestFit="1" customWidth="1"/>
    <col min="13322" max="13564" width="7.85546875" style="2120"/>
    <col min="13565" max="13565" width="2.140625" style="2120" customWidth="1"/>
    <col min="13566" max="13566" width="39.140625" style="2120" customWidth="1"/>
    <col min="13567" max="13575" width="8" style="2120" customWidth="1"/>
    <col min="13576" max="13576" width="4" style="2120" customWidth="1"/>
    <col min="13577" max="13577" width="8.42578125" style="2120" bestFit="1" customWidth="1"/>
    <col min="13578" max="13820" width="7.85546875" style="2120"/>
    <col min="13821" max="13821" width="2.140625" style="2120" customWidth="1"/>
    <col min="13822" max="13822" width="39.140625" style="2120" customWidth="1"/>
    <col min="13823" max="13831" width="8" style="2120" customWidth="1"/>
    <col min="13832" max="13832" width="4" style="2120" customWidth="1"/>
    <col min="13833" max="13833" width="8.42578125" style="2120" bestFit="1" customWidth="1"/>
    <col min="13834" max="14076" width="7.85546875" style="2120"/>
    <col min="14077" max="14077" width="2.140625" style="2120" customWidth="1"/>
    <col min="14078" max="14078" width="39.140625" style="2120" customWidth="1"/>
    <col min="14079" max="14087" width="8" style="2120" customWidth="1"/>
    <col min="14088" max="14088" width="4" style="2120" customWidth="1"/>
    <col min="14089" max="14089" width="8.42578125" style="2120" bestFit="1" customWidth="1"/>
    <col min="14090" max="14332" width="7.85546875" style="2120"/>
    <col min="14333" max="14333" width="2.140625" style="2120" customWidth="1"/>
    <col min="14334" max="14334" width="39.140625" style="2120" customWidth="1"/>
    <col min="14335" max="14343" width="8" style="2120" customWidth="1"/>
    <col min="14344" max="14344" width="4" style="2120" customWidth="1"/>
    <col min="14345" max="14345" width="8.42578125" style="2120" bestFit="1" customWidth="1"/>
    <col min="14346" max="14588" width="7.85546875" style="2120"/>
    <col min="14589" max="14589" width="2.140625" style="2120" customWidth="1"/>
    <col min="14590" max="14590" width="39.140625" style="2120" customWidth="1"/>
    <col min="14591" max="14599" width="8" style="2120" customWidth="1"/>
    <col min="14600" max="14600" width="4" style="2120" customWidth="1"/>
    <col min="14601" max="14601" width="8.42578125" style="2120" bestFit="1" customWidth="1"/>
    <col min="14602" max="14844" width="7.85546875" style="2120"/>
    <col min="14845" max="14845" width="2.140625" style="2120" customWidth="1"/>
    <col min="14846" max="14846" width="39.140625" style="2120" customWidth="1"/>
    <col min="14847" max="14855" width="8" style="2120" customWidth="1"/>
    <col min="14856" max="14856" width="4" style="2120" customWidth="1"/>
    <col min="14857" max="14857" width="8.42578125" style="2120" bestFit="1" customWidth="1"/>
    <col min="14858" max="15100" width="7.85546875" style="2120"/>
    <col min="15101" max="15101" width="2.140625" style="2120" customWidth="1"/>
    <col min="15102" max="15102" width="39.140625" style="2120" customWidth="1"/>
    <col min="15103" max="15111" width="8" style="2120" customWidth="1"/>
    <col min="15112" max="15112" width="4" style="2120" customWidth="1"/>
    <col min="15113" max="15113" width="8.42578125" style="2120" bestFit="1" customWidth="1"/>
    <col min="15114" max="15356" width="7.85546875" style="2120"/>
    <col min="15357" max="15357" width="2.140625" style="2120" customWidth="1"/>
    <col min="15358" max="15358" width="39.140625" style="2120" customWidth="1"/>
    <col min="15359" max="15367" width="8" style="2120" customWidth="1"/>
    <col min="15368" max="15368" width="4" style="2120" customWidth="1"/>
    <col min="15369" max="15369" width="8.42578125" style="2120" bestFit="1" customWidth="1"/>
    <col min="15370" max="15612" width="7.85546875" style="2120"/>
    <col min="15613" max="15613" width="2.140625" style="2120" customWidth="1"/>
    <col min="15614" max="15614" width="39.140625" style="2120" customWidth="1"/>
    <col min="15615" max="15623" width="8" style="2120" customWidth="1"/>
    <col min="15624" max="15624" width="4" style="2120" customWidth="1"/>
    <col min="15625" max="15625" width="8.42578125" style="2120" bestFit="1" customWidth="1"/>
    <col min="15626" max="15868" width="7.85546875" style="2120"/>
    <col min="15869" max="15869" width="2.140625" style="2120" customWidth="1"/>
    <col min="15870" max="15870" width="39.140625" style="2120" customWidth="1"/>
    <col min="15871" max="15879" width="8" style="2120" customWidth="1"/>
    <col min="15880" max="15880" width="4" style="2120" customWidth="1"/>
    <col min="15881" max="15881" width="8.42578125" style="2120" bestFit="1" customWidth="1"/>
    <col min="15882" max="16124" width="7.85546875" style="2120"/>
    <col min="16125" max="16125" width="2.140625" style="2120" customWidth="1"/>
    <col min="16126" max="16126" width="39.140625" style="2120" customWidth="1"/>
    <col min="16127" max="16135" width="8" style="2120" customWidth="1"/>
    <col min="16136" max="16136" width="4" style="2120" customWidth="1"/>
    <col min="16137" max="16137" width="8.42578125" style="2120" bestFit="1" customWidth="1"/>
    <col min="16138" max="16384" width="7.85546875" style="2120"/>
  </cols>
  <sheetData>
    <row r="1" spans="1:24" s="2184" customFormat="1" ht="15.75">
      <c r="A1" s="5669" t="s">
        <v>710</v>
      </c>
      <c r="B1" s="5669"/>
      <c r="C1" s="5669"/>
      <c r="D1" s="5669"/>
      <c r="E1" s="5669"/>
      <c r="F1" s="5669"/>
      <c r="G1" s="5669"/>
      <c r="H1" s="5669"/>
      <c r="I1" s="5669"/>
      <c r="J1" s="5669"/>
      <c r="K1" s="5669"/>
      <c r="L1" s="5669"/>
    </row>
    <row r="2" spans="1:24" ht="15.6" customHeight="1">
      <c r="A2" s="2183" t="s">
        <v>1598</v>
      </c>
      <c r="B2" s="2179"/>
      <c r="C2" s="2179"/>
      <c r="D2" s="2179"/>
    </row>
    <row r="3" spans="1:24" ht="12.75" customHeight="1">
      <c r="A3" s="2147"/>
      <c r="B3" s="2147"/>
      <c r="C3" s="2147"/>
      <c r="D3" s="2147"/>
      <c r="I3" s="2182"/>
      <c r="J3" s="2120"/>
      <c r="K3" s="2120"/>
      <c r="L3" s="2181" t="s">
        <v>1597</v>
      </c>
    </row>
    <row r="4" spans="1:24" ht="6.75" customHeight="1" thickBot="1">
      <c r="A4" s="2180"/>
      <c r="B4" s="2179"/>
      <c r="C4" s="2179"/>
      <c r="D4" s="2179"/>
      <c r="E4" s="2178"/>
      <c r="F4" s="2178"/>
      <c r="G4" s="2178"/>
      <c r="H4" s="2178"/>
      <c r="I4" s="2178"/>
      <c r="J4" s="2178"/>
      <c r="K4" s="2178"/>
      <c r="L4" s="2178"/>
    </row>
    <row r="5" spans="1:24" ht="18.75" customHeight="1">
      <c r="A5" s="6029" t="s">
        <v>1596</v>
      </c>
      <c r="B5" s="6030"/>
      <c r="C5" s="6033">
        <v>2016</v>
      </c>
      <c r="D5" s="6035">
        <v>2017</v>
      </c>
      <c r="E5" s="6035">
        <v>2018</v>
      </c>
      <c r="F5" s="6035">
        <v>2019</v>
      </c>
      <c r="G5" s="6035">
        <v>2020</v>
      </c>
      <c r="H5" s="6035" t="s">
        <v>1595</v>
      </c>
      <c r="I5" s="6024" t="s">
        <v>1594</v>
      </c>
      <c r="J5" s="6025"/>
      <c r="K5" s="6025"/>
      <c r="L5" s="6026"/>
    </row>
    <row r="6" spans="1:24" ht="15" customHeight="1" thickBot="1">
      <c r="A6" s="6031"/>
      <c r="B6" s="6032"/>
      <c r="C6" s="6034"/>
      <c r="D6" s="6036"/>
      <c r="E6" s="6036"/>
      <c r="F6" s="6036"/>
      <c r="G6" s="6036"/>
      <c r="H6" s="6036"/>
      <c r="I6" s="2177" t="s">
        <v>1593</v>
      </c>
      <c r="J6" s="2176" t="s">
        <v>1592</v>
      </c>
      <c r="K6" s="2176" t="s">
        <v>1591</v>
      </c>
      <c r="L6" s="2175" t="s">
        <v>1590</v>
      </c>
    </row>
    <row r="7" spans="1:24" s="2126" customFormat="1" ht="16.5" customHeight="1">
      <c r="A7" s="2152"/>
      <c r="B7" s="2174" t="s">
        <v>1589</v>
      </c>
      <c r="C7" s="2173">
        <v>44422</v>
      </c>
      <c r="D7" s="2173">
        <v>43027</v>
      </c>
      <c r="E7" s="2172">
        <v>43311</v>
      </c>
      <c r="F7" s="2171">
        <v>42319</v>
      </c>
      <c r="G7" s="2171">
        <v>37289</v>
      </c>
      <c r="H7" s="2171">
        <v>42657</v>
      </c>
      <c r="I7" s="2170">
        <v>9382</v>
      </c>
      <c r="J7" s="2170">
        <v>10401</v>
      </c>
      <c r="K7" s="2170">
        <v>11423</v>
      </c>
      <c r="L7" s="2169">
        <v>11451</v>
      </c>
      <c r="M7" s="2165"/>
      <c r="N7" s="2127"/>
      <c r="O7" s="2127"/>
      <c r="P7" s="2127"/>
      <c r="Q7" s="2127"/>
      <c r="R7" s="2127"/>
      <c r="S7" s="2127"/>
      <c r="T7" s="2127"/>
      <c r="U7" s="2127"/>
      <c r="V7" s="2127"/>
      <c r="W7" s="2127"/>
      <c r="X7" s="2127"/>
    </row>
    <row r="8" spans="1:24" ht="20.100000000000001" customHeight="1">
      <c r="A8" s="2152" t="s">
        <v>1588</v>
      </c>
      <c r="B8" s="2153"/>
      <c r="C8" s="2168">
        <v>11626</v>
      </c>
      <c r="D8" s="2168">
        <v>12349</v>
      </c>
      <c r="E8" s="2167">
        <v>12213</v>
      </c>
      <c r="F8" s="2166">
        <v>11251</v>
      </c>
      <c r="G8" s="2166">
        <v>11156</v>
      </c>
      <c r="H8" s="2166">
        <v>12454</v>
      </c>
      <c r="I8" s="2150">
        <v>3136</v>
      </c>
      <c r="J8" s="2149">
        <v>3165</v>
      </c>
      <c r="K8" s="2149">
        <v>2940</v>
      </c>
      <c r="L8" s="2148">
        <v>3214</v>
      </c>
      <c r="M8" s="2165"/>
      <c r="N8" s="2165"/>
      <c r="O8" s="2165"/>
      <c r="P8" s="2165"/>
      <c r="Q8" s="2165"/>
      <c r="R8" s="2165"/>
      <c r="S8" s="2127"/>
      <c r="T8" s="2127"/>
      <c r="U8" s="2127"/>
      <c r="V8" s="2127"/>
      <c r="W8" s="2127"/>
      <c r="X8" s="2127"/>
    </row>
    <row r="9" spans="1:24" ht="20.100000000000001" customHeight="1">
      <c r="A9" s="2142" t="s">
        <v>1573</v>
      </c>
      <c r="B9" s="2153"/>
      <c r="C9" s="2151"/>
      <c r="D9" s="2151"/>
      <c r="E9" s="2146"/>
      <c r="F9" s="2145"/>
      <c r="G9" s="2145"/>
      <c r="H9" s="2145"/>
      <c r="I9" s="2137"/>
      <c r="J9" s="2136"/>
      <c r="K9" s="2136"/>
      <c r="L9" s="2135"/>
      <c r="M9" s="2127"/>
      <c r="N9" s="2127"/>
      <c r="O9" s="2127"/>
      <c r="P9" s="2127"/>
      <c r="Q9" s="2127"/>
      <c r="R9" s="2127"/>
      <c r="S9" s="2127"/>
      <c r="T9" s="2127"/>
      <c r="U9" s="2127"/>
      <c r="V9" s="2127"/>
      <c r="W9" s="2127"/>
      <c r="X9" s="2127"/>
    </row>
    <row r="10" spans="1:24" ht="20.100000000000001" customHeight="1">
      <c r="A10" s="2142"/>
      <c r="B10" s="2141" t="s">
        <v>1587</v>
      </c>
      <c r="C10" s="2140">
        <v>676</v>
      </c>
      <c r="D10" s="2140">
        <v>685</v>
      </c>
      <c r="E10" s="2139">
        <v>631</v>
      </c>
      <c r="F10" s="2138">
        <v>733</v>
      </c>
      <c r="G10" s="2138">
        <v>1248</v>
      </c>
      <c r="H10" s="2138">
        <v>1916</v>
      </c>
      <c r="I10" s="2137">
        <v>431</v>
      </c>
      <c r="J10" s="2136">
        <v>526</v>
      </c>
      <c r="K10" s="2136">
        <v>438</v>
      </c>
      <c r="L10" s="2135">
        <v>521</v>
      </c>
      <c r="M10" s="2127"/>
      <c r="N10" s="2127"/>
      <c r="O10" s="2127"/>
      <c r="P10" s="2127"/>
      <c r="Q10" s="2127"/>
      <c r="R10" s="2127"/>
      <c r="S10" s="2127"/>
      <c r="T10" s="2127"/>
      <c r="U10" s="2127"/>
      <c r="V10" s="2127"/>
      <c r="W10" s="2127"/>
      <c r="X10" s="2127"/>
    </row>
    <row r="11" spans="1:24" ht="20.100000000000001" customHeight="1">
      <c r="A11" s="2142" t="s">
        <v>423</v>
      </c>
      <c r="B11" s="2141" t="s">
        <v>1586</v>
      </c>
      <c r="C11" s="2140">
        <v>10213</v>
      </c>
      <c r="D11" s="2140">
        <v>10918</v>
      </c>
      <c r="E11" s="2139">
        <v>10658</v>
      </c>
      <c r="F11" s="2138">
        <v>9839</v>
      </c>
      <c r="G11" s="2138">
        <v>9330</v>
      </c>
      <c r="H11" s="2138">
        <v>9955</v>
      </c>
      <c r="I11" s="2137">
        <v>2578</v>
      </c>
      <c r="J11" s="2136">
        <v>2454</v>
      </c>
      <c r="K11" s="2136">
        <v>2375</v>
      </c>
      <c r="L11" s="2135">
        <v>2548</v>
      </c>
      <c r="M11" s="2127"/>
      <c r="N11" s="2127"/>
      <c r="O11" s="2127"/>
      <c r="P11" s="2127"/>
      <c r="Q11" s="2127"/>
      <c r="R11" s="2127"/>
      <c r="S11" s="2127"/>
      <c r="T11" s="2127"/>
      <c r="U11" s="2127"/>
      <c r="V11" s="2127"/>
      <c r="W11" s="2127"/>
      <c r="X11" s="2127"/>
    </row>
    <row r="12" spans="1:24" ht="20.100000000000001" customHeight="1">
      <c r="A12" s="2142"/>
      <c r="B12" s="2141" t="s">
        <v>1585</v>
      </c>
      <c r="C12" s="2140">
        <v>192</v>
      </c>
      <c r="D12" s="2140">
        <v>249</v>
      </c>
      <c r="E12" s="2139">
        <v>422.121869</v>
      </c>
      <c r="F12" s="2138">
        <v>130</v>
      </c>
      <c r="G12" s="2138">
        <v>55</v>
      </c>
      <c r="H12" s="2138">
        <v>59</v>
      </c>
      <c r="I12" s="2137">
        <v>9</v>
      </c>
      <c r="J12" s="2136">
        <v>12</v>
      </c>
      <c r="K12" s="2136">
        <v>20</v>
      </c>
      <c r="L12" s="2135">
        <v>18</v>
      </c>
      <c r="M12" s="2127"/>
      <c r="N12" s="2127"/>
      <c r="O12" s="2127"/>
      <c r="P12" s="2127"/>
      <c r="Q12" s="2127"/>
      <c r="R12" s="2127"/>
      <c r="S12" s="2127"/>
      <c r="T12" s="2127"/>
      <c r="U12" s="2127"/>
      <c r="V12" s="2127"/>
      <c r="W12" s="2127"/>
      <c r="X12" s="2127"/>
    </row>
    <row r="13" spans="1:24" ht="20.100000000000001" customHeight="1">
      <c r="A13" s="2164" t="s">
        <v>1584</v>
      </c>
      <c r="B13" s="2153"/>
      <c r="C13" s="2151">
        <v>302</v>
      </c>
      <c r="D13" s="2151">
        <v>142</v>
      </c>
      <c r="E13" s="2146">
        <v>130</v>
      </c>
      <c r="F13" s="2145">
        <v>128</v>
      </c>
      <c r="G13" s="2145">
        <v>131</v>
      </c>
      <c r="H13" s="2145">
        <v>200</v>
      </c>
      <c r="I13" s="2163">
        <v>22</v>
      </c>
      <c r="J13" s="2149">
        <v>116</v>
      </c>
      <c r="K13" s="2149">
        <v>26</v>
      </c>
      <c r="L13" s="2148">
        <v>36</v>
      </c>
      <c r="M13" s="2127"/>
      <c r="N13" s="2127"/>
      <c r="O13" s="2127"/>
      <c r="P13" s="2127"/>
      <c r="Q13" s="2127"/>
      <c r="R13" s="2127"/>
      <c r="S13" s="2127"/>
      <c r="T13" s="2127"/>
      <c r="U13" s="2127"/>
      <c r="V13" s="2127"/>
      <c r="W13" s="2127"/>
      <c r="X13" s="2127"/>
    </row>
    <row r="14" spans="1:24" s="2161" customFormat="1" ht="20.100000000000001" customHeight="1">
      <c r="A14" s="2152" t="s">
        <v>1583</v>
      </c>
      <c r="B14" s="2153"/>
      <c r="C14" s="2151">
        <v>341</v>
      </c>
      <c r="D14" s="2151">
        <v>349</v>
      </c>
      <c r="E14" s="2146">
        <v>360</v>
      </c>
      <c r="F14" s="2145">
        <v>445</v>
      </c>
      <c r="G14" s="2145">
        <v>463</v>
      </c>
      <c r="H14" s="2145">
        <v>499</v>
      </c>
      <c r="I14" s="2150">
        <v>73</v>
      </c>
      <c r="J14" s="2149">
        <v>126</v>
      </c>
      <c r="K14" s="2149">
        <v>194</v>
      </c>
      <c r="L14" s="2148">
        <v>105</v>
      </c>
      <c r="M14" s="2127"/>
      <c r="N14" s="2127"/>
      <c r="O14" s="2127"/>
      <c r="P14" s="2127"/>
      <c r="Q14" s="2127"/>
      <c r="R14" s="2127"/>
      <c r="S14" s="2127"/>
      <c r="T14" s="2127"/>
      <c r="U14" s="2127"/>
      <c r="V14" s="2127"/>
      <c r="W14" s="2127"/>
      <c r="X14" s="2127"/>
    </row>
    <row r="15" spans="1:24" s="2161" customFormat="1" ht="20.100000000000001" customHeight="1">
      <c r="A15" s="2152"/>
      <c r="B15" s="2162" t="s">
        <v>1582</v>
      </c>
      <c r="C15" s="2140">
        <v>172</v>
      </c>
      <c r="D15" s="2140">
        <v>165</v>
      </c>
      <c r="E15" s="2139">
        <v>156.755439</v>
      </c>
      <c r="F15" s="2138">
        <v>154</v>
      </c>
      <c r="G15" s="2138">
        <v>156</v>
      </c>
      <c r="H15" s="2138">
        <v>155</v>
      </c>
      <c r="I15" s="2137">
        <v>16</v>
      </c>
      <c r="J15" s="2136">
        <v>36</v>
      </c>
      <c r="K15" s="2136">
        <v>90</v>
      </c>
      <c r="L15" s="2135">
        <v>14</v>
      </c>
      <c r="M15" s="2127"/>
      <c r="N15" s="2127"/>
      <c r="O15" s="2127"/>
      <c r="P15" s="2127"/>
      <c r="Q15" s="2127"/>
      <c r="R15" s="2127"/>
      <c r="S15" s="2127"/>
      <c r="T15" s="2127"/>
      <c r="U15" s="2127"/>
      <c r="V15" s="2127"/>
      <c r="W15" s="2127"/>
      <c r="X15" s="2127"/>
    </row>
    <row r="16" spans="1:24" ht="20.100000000000001" customHeight="1">
      <c r="A16" s="6027" t="s">
        <v>1581</v>
      </c>
      <c r="B16" s="6028"/>
      <c r="C16" s="2151">
        <v>5729</v>
      </c>
      <c r="D16" s="2151">
        <v>5722</v>
      </c>
      <c r="E16" s="2146">
        <v>6390</v>
      </c>
      <c r="F16" s="2145">
        <v>7711</v>
      </c>
      <c r="G16" s="2145">
        <v>6562</v>
      </c>
      <c r="H16" s="2145">
        <v>8549</v>
      </c>
      <c r="I16" s="2150">
        <v>1487</v>
      </c>
      <c r="J16" s="2149">
        <v>2224</v>
      </c>
      <c r="K16" s="2149">
        <v>2306</v>
      </c>
      <c r="L16" s="2148">
        <v>2532</v>
      </c>
      <c r="M16" s="2127"/>
      <c r="N16" s="2127"/>
      <c r="O16" s="2127"/>
      <c r="P16" s="2127"/>
      <c r="Q16" s="2127"/>
      <c r="R16" s="2127"/>
      <c r="S16" s="2127"/>
      <c r="T16" s="2127"/>
      <c r="U16" s="2127"/>
      <c r="V16" s="2127"/>
      <c r="W16" s="2127"/>
      <c r="X16" s="2127"/>
    </row>
    <row r="17" spans="1:24" ht="20.100000000000001" customHeight="1">
      <c r="A17" s="2142" t="s">
        <v>1573</v>
      </c>
      <c r="B17" s="2153"/>
      <c r="C17" s="2140"/>
      <c r="D17" s="2140"/>
      <c r="E17" s="2146"/>
      <c r="F17" s="2145"/>
      <c r="G17" s="2145"/>
      <c r="H17" s="2145"/>
      <c r="I17" s="2137"/>
      <c r="J17" s="2136"/>
      <c r="K17" s="2136"/>
      <c r="L17" s="2135"/>
      <c r="M17" s="2127"/>
      <c r="N17" s="2127"/>
      <c r="O17" s="2127"/>
      <c r="P17" s="2127"/>
      <c r="Q17" s="2127"/>
      <c r="R17" s="2127"/>
      <c r="S17" s="2127"/>
      <c r="T17" s="2127"/>
      <c r="U17" s="2127"/>
      <c r="V17" s="2127"/>
      <c r="W17" s="2127"/>
      <c r="X17" s="2127"/>
    </row>
    <row r="18" spans="1:24" ht="20.100000000000001" customHeight="1">
      <c r="A18" s="2142"/>
      <c r="B18" s="2141" t="s">
        <v>1580</v>
      </c>
      <c r="C18" s="2140">
        <v>58</v>
      </c>
      <c r="D18" s="2140">
        <v>56</v>
      </c>
      <c r="E18" s="2139">
        <v>44.807203000000001</v>
      </c>
      <c r="F18" s="2138">
        <v>57</v>
      </c>
      <c r="G18" s="2138">
        <v>55</v>
      </c>
      <c r="H18" s="2138">
        <v>65</v>
      </c>
      <c r="I18" s="2137">
        <v>10</v>
      </c>
      <c r="J18" s="2136">
        <v>19</v>
      </c>
      <c r="K18" s="2136">
        <v>19</v>
      </c>
      <c r="L18" s="2135">
        <v>17</v>
      </c>
      <c r="M18" s="2127"/>
      <c r="N18" s="2127"/>
      <c r="O18" s="2127"/>
      <c r="P18" s="2127"/>
      <c r="Q18" s="2127"/>
      <c r="R18" s="2127"/>
      <c r="S18" s="2127"/>
      <c r="T18" s="2127"/>
      <c r="U18" s="2127"/>
      <c r="V18" s="2127"/>
      <c r="W18" s="2127"/>
      <c r="X18" s="2127"/>
    </row>
    <row r="19" spans="1:24" ht="20.100000000000001" customHeight="1">
      <c r="A19" s="2144" t="s">
        <v>423</v>
      </c>
      <c r="B19" s="2141" t="s">
        <v>1579</v>
      </c>
      <c r="C19" s="2140">
        <v>2897</v>
      </c>
      <c r="D19" s="2140">
        <v>3210</v>
      </c>
      <c r="E19" s="2139">
        <v>3216</v>
      </c>
      <c r="F19" s="2138">
        <v>3999</v>
      </c>
      <c r="G19" s="2138">
        <v>4119</v>
      </c>
      <c r="H19" s="2138">
        <v>5122</v>
      </c>
      <c r="I19" s="2137">
        <v>1034</v>
      </c>
      <c r="J19" s="2136">
        <v>1413</v>
      </c>
      <c r="K19" s="2136">
        <v>1225</v>
      </c>
      <c r="L19" s="2135">
        <v>1450</v>
      </c>
      <c r="M19" s="2127"/>
      <c r="N19" s="2127"/>
      <c r="O19" s="2127"/>
      <c r="P19" s="2127"/>
      <c r="Q19" s="2127"/>
      <c r="R19" s="2127"/>
      <c r="S19" s="2127"/>
      <c r="T19" s="2127"/>
      <c r="U19" s="2127"/>
      <c r="V19" s="2127"/>
      <c r="W19" s="2127"/>
      <c r="X19" s="2127"/>
    </row>
    <row r="20" spans="1:24" ht="20.100000000000001" customHeight="1">
      <c r="A20" s="2144"/>
      <c r="B20" s="2143" t="s">
        <v>1578</v>
      </c>
      <c r="C20" s="2140">
        <v>1</v>
      </c>
      <c r="D20" s="2160">
        <v>0</v>
      </c>
      <c r="E20" s="2159">
        <v>0</v>
      </c>
      <c r="F20" s="2155">
        <v>1.0345E-2</v>
      </c>
      <c r="G20" s="2139">
        <v>3</v>
      </c>
      <c r="H20" s="2138">
        <v>6</v>
      </c>
      <c r="I20" s="2155">
        <v>2</v>
      </c>
      <c r="J20" s="2155">
        <v>4</v>
      </c>
      <c r="K20" s="2136">
        <v>0</v>
      </c>
      <c r="L20" s="2158">
        <v>0</v>
      </c>
      <c r="M20" s="2127"/>
      <c r="N20" s="2127"/>
      <c r="O20" s="2127"/>
      <c r="P20" s="2127"/>
      <c r="Q20" s="2127"/>
      <c r="R20" s="2127"/>
      <c r="S20" s="2127"/>
      <c r="T20" s="2127"/>
      <c r="U20" s="2127"/>
      <c r="V20" s="2127"/>
      <c r="W20" s="2127"/>
      <c r="X20" s="2127"/>
    </row>
    <row r="21" spans="1:24" ht="20.100000000000001" customHeight="1">
      <c r="A21" s="2142"/>
      <c r="B21" s="2141" t="s">
        <v>1577</v>
      </c>
      <c r="C21" s="2140">
        <v>2541</v>
      </c>
      <c r="D21" s="2140">
        <v>2257</v>
      </c>
      <c r="E21" s="2139">
        <v>2915.415219</v>
      </c>
      <c r="F21" s="2138">
        <v>3473.0639099999999</v>
      </c>
      <c r="G21" s="2138">
        <v>2179</v>
      </c>
      <c r="H21" s="2138">
        <v>3138</v>
      </c>
      <c r="I21" s="2137">
        <v>388</v>
      </c>
      <c r="J21" s="2136">
        <v>722</v>
      </c>
      <c r="K21" s="2136">
        <v>1008</v>
      </c>
      <c r="L21" s="2135">
        <v>1019</v>
      </c>
      <c r="M21" s="2127"/>
      <c r="N21" s="2127"/>
      <c r="O21" s="2127"/>
      <c r="P21" s="2127"/>
      <c r="Q21" s="2127"/>
      <c r="R21" s="2127"/>
      <c r="S21" s="2127"/>
      <c r="T21" s="2127"/>
      <c r="U21" s="2127"/>
      <c r="V21" s="2127"/>
      <c r="W21" s="2127"/>
      <c r="X21" s="2127"/>
    </row>
    <row r="22" spans="1:24" ht="20.100000000000001" customHeight="1">
      <c r="A22" s="2157"/>
      <c r="B22" s="2143" t="s">
        <v>1576</v>
      </c>
      <c r="C22" s="2140">
        <v>25</v>
      </c>
      <c r="D22" s="2156">
        <v>0</v>
      </c>
      <c r="E22" s="2139">
        <v>6.8732739999999994</v>
      </c>
      <c r="F22" s="2139">
        <v>3.0757560000000002</v>
      </c>
      <c r="G22" s="2139">
        <v>1</v>
      </c>
      <c r="H22" s="2139">
        <v>5</v>
      </c>
      <c r="I22" s="2139">
        <v>1</v>
      </c>
      <c r="J22" s="2155">
        <v>0</v>
      </c>
      <c r="K22" s="2154">
        <v>4</v>
      </c>
      <c r="L22" s="2135">
        <v>0</v>
      </c>
      <c r="M22" s="2127"/>
      <c r="N22" s="2127"/>
      <c r="O22" s="2127"/>
      <c r="P22" s="2127"/>
      <c r="Q22" s="2127"/>
      <c r="R22" s="2127"/>
      <c r="S22" s="2127"/>
      <c r="T22" s="2127"/>
      <c r="U22" s="2127"/>
      <c r="V22" s="2127"/>
      <c r="W22" s="2127"/>
      <c r="X22" s="2127"/>
    </row>
    <row r="23" spans="1:24" ht="20.100000000000001" customHeight="1">
      <c r="A23" s="2152" t="s">
        <v>1575</v>
      </c>
      <c r="B23" s="2153"/>
      <c r="C23" s="2151">
        <v>280</v>
      </c>
      <c r="D23" s="2151">
        <v>222</v>
      </c>
      <c r="E23" s="2146">
        <v>202</v>
      </c>
      <c r="F23" s="2145">
        <v>242</v>
      </c>
      <c r="G23" s="2145">
        <v>371</v>
      </c>
      <c r="H23" s="2145">
        <v>320</v>
      </c>
      <c r="I23" s="2150">
        <v>71</v>
      </c>
      <c r="J23" s="2149">
        <v>74</v>
      </c>
      <c r="K23" s="2149">
        <v>78</v>
      </c>
      <c r="L23" s="2148">
        <v>97</v>
      </c>
      <c r="M23" s="2127"/>
      <c r="N23" s="2127"/>
      <c r="O23" s="2127"/>
      <c r="P23" s="2127"/>
      <c r="Q23" s="2127"/>
      <c r="R23" s="2127"/>
      <c r="S23" s="2127"/>
      <c r="T23" s="2127"/>
      <c r="U23" s="2127"/>
      <c r="V23" s="2127"/>
      <c r="W23" s="2127"/>
      <c r="X23" s="2127"/>
    </row>
    <row r="24" spans="1:24" ht="20.100000000000001" customHeight="1">
      <c r="A24" s="2152" t="s">
        <v>1574</v>
      </c>
      <c r="B24" s="2147"/>
      <c r="C24" s="2151">
        <v>25691</v>
      </c>
      <c r="D24" s="2151">
        <v>23502</v>
      </c>
      <c r="E24" s="2146">
        <v>23720</v>
      </c>
      <c r="F24" s="2145">
        <v>22476</v>
      </c>
      <c r="G24" s="2145">
        <v>18389</v>
      </c>
      <c r="H24" s="2145">
        <v>20464</v>
      </c>
      <c r="I24" s="2150">
        <v>4533</v>
      </c>
      <c r="J24" s="2149">
        <v>4659</v>
      </c>
      <c r="K24" s="2149">
        <v>5838</v>
      </c>
      <c r="L24" s="2148">
        <v>5434</v>
      </c>
      <c r="M24" s="2127"/>
      <c r="N24" s="2127"/>
      <c r="O24" s="2127"/>
      <c r="P24" s="2127"/>
      <c r="Q24" s="2127"/>
      <c r="R24" s="2127"/>
      <c r="S24" s="2127"/>
      <c r="T24" s="2127"/>
      <c r="U24" s="2127"/>
      <c r="V24" s="2127"/>
      <c r="W24" s="2127"/>
      <c r="X24" s="2127"/>
    </row>
    <row r="25" spans="1:24" ht="20.100000000000001" customHeight="1">
      <c r="A25" s="2142" t="s">
        <v>1573</v>
      </c>
      <c r="B25" s="2147"/>
      <c r="C25" s="2140"/>
      <c r="D25" s="2140"/>
      <c r="E25" s="2146"/>
      <c r="F25" s="2145"/>
      <c r="G25" s="2145"/>
      <c r="H25" s="2145"/>
      <c r="I25" s="2137"/>
      <c r="J25" s="2136"/>
      <c r="K25" s="2136"/>
      <c r="L25" s="2135"/>
      <c r="M25" s="2127"/>
      <c r="N25" s="2127"/>
      <c r="O25" s="2127"/>
      <c r="P25" s="2127"/>
      <c r="Q25" s="2127"/>
      <c r="R25" s="2127"/>
      <c r="S25" s="2127"/>
      <c r="T25" s="2127"/>
      <c r="U25" s="2127"/>
      <c r="V25" s="2127"/>
      <c r="W25" s="2127"/>
      <c r="X25" s="2127"/>
    </row>
    <row r="26" spans="1:24" ht="20.100000000000001" customHeight="1">
      <c r="A26" s="2142"/>
      <c r="B26" s="2143" t="s">
        <v>1572</v>
      </c>
      <c r="C26" s="2140">
        <v>313</v>
      </c>
      <c r="D26" s="2140">
        <v>272</v>
      </c>
      <c r="E26" s="2139">
        <v>305.56150300000002</v>
      </c>
      <c r="F26" s="2138">
        <v>308</v>
      </c>
      <c r="G26" s="2138">
        <v>278</v>
      </c>
      <c r="H26" s="2138">
        <v>308</v>
      </c>
      <c r="I26" s="2137">
        <v>61</v>
      </c>
      <c r="J26" s="2136">
        <v>62</v>
      </c>
      <c r="K26" s="2136">
        <v>98</v>
      </c>
      <c r="L26" s="2135">
        <v>87</v>
      </c>
      <c r="M26" s="2127"/>
      <c r="N26" s="2127"/>
      <c r="O26" s="2127"/>
      <c r="P26" s="2127"/>
      <c r="Q26" s="2127"/>
      <c r="R26" s="2127"/>
      <c r="S26" s="2127"/>
      <c r="T26" s="2127"/>
      <c r="U26" s="2127"/>
      <c r="V26" s="2127"/>
      <c r="W26" s="2127"/>
      <c r="X26" s="2127"/>
    </row>
    <row r="27" spans="1:24" ht="20.100000000000001" customHeight="1">
      <c r="A27" s="2144" t="s">
        <v>423</v>
      </c>
      <c r="B27" s="2141" t="s">
        <v>1571</v>
      </c>
      <c r="C27" s="2140">
        <v>21387</v>
      </c>
      <c r="D27" s="2140">
        <v>19646</v>
      </c>
      <c r="E27" s="2139">
        <v>19583</v>
      </c>
      <c r="F27" s="2138">
        <v>18166</v>
      </c>
      <c r="G27" s="2138">
        <v>14503</v>
      </c>
      <c r="H27" s="2138">
        <v>15045</v>
      </c>
      <c r="I27" s="2137">
        <v>3573</v>
      </c>
      <c r="J27" s="2136">
        <v>3381</v>
      </c>
      <c r="K27" s="2136">
        <v>4237</v>
      </c>
      <c r="L27" s="2135">
        <v>3854</v>
      </c>
      <c r="M27" s="2127"/>
      <c r="N27" s="2127"/>
      <c r="O27" s="2127"/>
      <c r="P27" s="2127"/>
      <c r="Q27" s="2127"/>
      <c r="R27" s="2127"/>
      <c r="S27" s="2127"/>
      <c r="T27" s="2127"/>
      <c r="U27" s="2127"/>
      <c r="V27" s="2127"/>
      <c r="W27" s="2127"/>
      <c r="X27" s="2127"/>
    </row>
    <row r="28" spans="1:24" ht="20.100000000000001" customHeight="1">
      <c r="A28" s="2142"/>
      <c r="B28" s="2141" t="s">
        <v>1570</v>
      </c>
      <c r="C28" s="2140">
        <v>226</v>
      </c>
      <c r="D28" s="2140">
        <v>260</v>
      </c>
      <c r="E28" s="2139">
        <v>266.83173799999997</v>
      </c>
      <c r="F28" s="2138">
        <v>308.304213</v>
      </c>
      <c r="G28" s="2138">
        <v>188</v>
      </c>
      <c r="H28" s="2138">
        <v>336</v>
      </c>
      <c r="I28" s="2137">
        <v>83</v>
      </c>
      <c r="J28" s="2136">
        <v>94</v>
      </c>
      <c r="K28" s="2136">
        <v>63</v>
      </c>
      <c r="L28" s="2135">
        <v>96</v>
      </c>
      <c r="M28" s="2127"/>
      <c r="N28" s="2127"/>
      <c r="O28" s="2127"/>
      <c r="P28" s="2127"/>
      <c r="Q28" s="2127"/>
      <c r="R28" s="2127"/>
      <c r="S28" s="2127"/>
      <c r="T28" s="2127"/>
      <c r="U28" s="2127"/>
      <c r="V28" s="2127"/>
      <c r="W28" s="2127"/>
      <c r="X28" s="2127"/>
    </row>
    <row r="29" spans="1:24" ht="20.100000000000001" customHeight="1">
      <c r="A29" s="2142"/>
      <c r="B29" s="2141" t="s">
        <v>1569</v>
      </c>
      <c r="C29" s="2140">
        <v>673</v>
      </c>
      <c r="D29" s="2140">
        <v>776</v>
      </c>
      <c r="E29" s="2139">
        <v>834.052774</v>
      </c>
      <c r="F29" s="2138">
        <v>798.104018</v>
      </c>
      <c r="G29" s="2138">
        <v>756</v>
      </c>
      <c r="H29" s="2138">
        <v>1289</v>
      </c>
      <c r="I29" s="2137">
        <v>218</v>
      </c>
      <c r="J29" s="2136">
        <v>326</v>
      </c>
      <c r="K29" s="2136">
        <v>376</v>
      </c>
      <c r="L29" s="2135">
        <v>369</v>
      </c>
      <c r="M29" s="2127"/>
      <c r="N29" s="2127"/>
      <c r="O29" s="2127"/>
      <c r="P29" s="2127"/>
      <c r="Q29" s="2127"/>
      <c r="R29" s="2127"/>
      <c r="S29" s="2127"/>
      <c r="T29" s="2127"/>
      <c r="U29" s="2127"/>
      <c r="V29" s="2127"/>
      <c r="W29" s="2127"/>
      <c r="X29" s="2127"/>
    </row>
    <row r="30" spans="1:24" ht="20.100000000000001" customHeight="1">
      <c r="A30" s="2142"/>
      <c r="B30" s="2143" t="s">
        <v>1568</v>
      </c>
      <c r="C30" s="2140">
        <v>131</v>
      </c>
      <c r="D30" s="2140">
        <v>115</v>
      </c>
      <c r="E30" s="2139">
        <v>134.700354</v>
      </c>
      <c r="F30" s="2138">
        <v>129</v>
      </c>
      <c r="G30" s="2138">
        <v>95</v>
      </c>
      <c r="H30" s="2138">
        <v>104</v>
      </c>
      <c r="I30" s="2137">
        <v>19</v>
      </c>
      <c r="J30" s="2136">
        <v>22</v>
      </c>
      <c r="K30" s="2136">
        <v>25</v>
      </c>
      <c r="L30" s="2135">
        <v>38</v>
      </c>
      <c r="M30" s="2127"/>
      <c r="N30" s="2127"/>
      <c r="O30" s="2127"/>
      <c r="P30" s="2127"/>
      <c r="Q30" s="2127"/>
      <c r="R30" s="2127"/>
      <c r="S30" s="2127"/>
      <c r="T30" s="2127"/>
      <c r="U30" s="2127"/>
      <c r="V30" s="2127"/>
      <c r="W30" s="2127"/>
      <c r="X30" s="2127"/>
    </row>
    <row r="31" spans="1:24" ht="20.100000000000001" customHeight="1">
      <c r="A31" s="2142"/>
      <c r="B31" s="2143" t="s">
        <v>1567</v>
      </c>
      <c r="C31" s="2140">
        <v>551</v>
      </c>
      <c r="D31" s="2140">
        <v>598</v>
      </c>
      <c r="E31" s="2139">
        <v>665.10026900000003</v>
      </c>
      <c r="F31" s="2138">
        <v>677</v>
      </c>
      <c r="G31" s="2138">
        <v>437</v>
      </c>
      <c r="H31" s="2138">
        <v>537</v>
      </c>
      <c r="I31" s="2137">
        <v>110</v>
      </c>
      <c r="J31" s="2136">
        <v>106</v>
      </c>
      <c r="K31" s="2136">
        <v>160</v>
      </c>
      <c r="L31" s="2135">
        <v>162</v>
      </c>
      <c r="M31" s="2127"/>
      <c r="N31" s="2127"/>
      <c r="O31" s="2127"/>
      <c r="P31" s="2127"/>
      <c r="Q31" s="2127"/>
      <c r="R31" s="2127"/>
      <c r="S31" s="2127"/>
      <c r="T31" s="2127"/>
      <c r="U31" s="2127"/>
      <c r="V31" s="2127"/>
      <c r="W31" s="2127"/>
      <c r="X31" s="2127"/>
    </row>
    <row r="32" spans="1:24" ht="20.100000000000001" customHeight="1">
      <c r="A32" s="2142"/>
      <c r="B32" s="2141" t="s">
        <v>1566</v>
      </c>
      <c r="C32" s="2140">
        <v>185</v>
      </c>
      <c r="D32" s="2140">
        <v>190</v>
      </c>
      <c r="E32" s="2139">
        <v>168.50853899999998</v>
      </c>
      <c r="F32" s="2138">
        <v>142</v>
      </c>
      <c r="G32" s="2138">
        <v>159</v>
      </c>
      <c r="H32" s="2138">
        <v>222</v>
      </c>
      <c r="I32" s="2137">
        <v>32</v>
      </c>
      <c r="J32" s="2136">
        <v>47</v>
      </c>
      <c r="K32" s="2136">
        <v>86</v>
      </c>
      <c r="L32" s="2135">
        <v>57</v>
      </c>
      <c r="M32" s="2127"/>
      <c r="N32" s="2127"/>
      <c r="O32" s="2127"/>
      <c r="P32" s="2127"/>
      <c r="Q32" s="2127"/>
      <c r="R32" s="2127"/>
      <c r="S32" s="2127"/>
      <c r="T32" s="2127"/>
      <c r="U32" s="2127"/>
      <c r="V32" s="2127"/>
      <c r="W32" s="2127"/>
      <c r="X32" s="2127"/>
    </row>
    <row r="33" spans="1:24" ht="20.100000000000001" customHeight="1">
      <c r="A33" s="2142"/>
      <c r="B33" s="2141" t="s">
        <v>1565</v>
      </c>
      <c r="C33" s="2140">
        <v>1203</v>
      </c>
      <c r="D33" s="2140">
        <v>598</v>
      </c>
      <c r="E33" s="2139">
        <v>564.88035000000002</v>
      </c>
      <c r="F33" s="2138">
        <v>505</v>
      </c>
      <c r="G33" s="2138">
        <v>422</v>
      </c>
      <c r="H33" s="2138">
        <v>650</v>
      </c>
      <c r="I33" s="2137">
        <v>100</v>
      </c>
      <c r="J33" s="2136">
        <v>131</v>
      </c>
      <c r="K33" s="2136">
        <v>193</v>
      </c>
      <c r="L33" s="2135">
        <v>226</v>
      </c>
      <c r="M33" s="2127"/>
      <c r="N33" s="2127"/>
      <c r="O33" s="2127"/>
      <c r="P33" s="2127"/>
      <c r="Q33" s="2127"/>
      <c r="R33" s="2127"/>
      <c r="S33" s="2127"/>
      <c r="T33" s="2127"/>
      <c r="U33" s="2127"/>
      <c r="V33" s="2127"/>
      <c r="W33" s="2127"/>
      <c r="X33" s="2127"/>
    </row>
    <row r="34" spans="1:24" s="2126" customFormat="1" ht="20.100000000000001" customHeight="1" thickBot="1">
      <c r="A34" s="2134"/>
      <c r="B34" s="2133" t="s">
        <v>1564</v>
      </c>
      <c r="C34" s="2132">
        <v>453</v>
      </c>
      <c r="D34" s="2132">
        <v>741</v>
      </c>
      <c r="E34" s="2131">
        <v>296</v>
      </c>
      <c r="F34" s="2129">
        <v>66</v>
      </c>
      <c r="G34" s="2129">
        <v>217</v>
      </c>
      <c r="H34" s="2129">
        <v>171</v>
      </c>
      <c r="I34" s="2130">
        <v>60</v>
      </c>
      <c r="J34" s="2129">
        <v>37</v>
      </c>
      <c r="K34" s="2129">
        <v>41</v>
      </c>
      <c r="L34" s="2128">
        <v>33</v>
      </c>
      <c r="M34" s="2127"/>
      <c r="N34" s="2127"/>
      <c r="O34" s="2127"/>
      <c r="P34" s="2127"/>
      <c r="Q34" s="2127"/>
      <c r="R34" s="2127"/>
      <c r="S34" s="2127"/>
      <c r="T34" s="2127"/>
      <c r="U34" s="2127"/>
      <c r="V34" s="2127"/>
      <c r="W34" s="2127"/>
      <c r="X34" s="2127"/>
    </row>
    <row r="35" spans="1:24" s="2122" customFormat="1" ht="23.1" customHeight="1">
      <c r="A35" s="2059" t="s">
        <v>1563</v>
      </c>
      <c r="B35" s="2125"/>
      <c r="C35" s="2125"/>
      <c r="D35" s="2125"/>
      <c r="E35" s="2124"/>
      <c r="F35" s="2124"/>
      <c r="G35" s="2124"/>
      <c r="H35" s="2124"/>
      <c r="I35" s="2123"/>
      <c r="J35" s="2123"/>
      <c r="K35" s="2123"/>
      <c r="L35" s="2123"/>
    </row>
    <row r="36" spans="1:24" s="2122" customFormat="1">
      <c r="A36" s="2123"/>
      <c r="B36" s="2123"/>
      <c r="C36" s="2123"/>
      <c r="D36" s="2123"/>
      <c r="E36" s="2123"/>
      <c r="F36" s="2123"/>
      <c r="G36" s="2123"/>
      <c r="H36" s="2123"/>
      <c r="I36" s="2123"/>
      <c r="J36" s="2123"/>
      <c r="K36" s="2123"/>
      <c r="L36" s="2123"/>
    </row>
    <row r="37" spans="1:24" s="2122" customFormat="1">
      <c r="E37" s="2123"/>
      <c r="F37" s="2123"/>
      <c r="G37" s="2123"/>
      <c r="H37" s="2123"/>
      <c r="I37" s="2123"/>
      <c r="J37" s="2123"/>
      <c r="K37" s="2123"/>
      <c r="L37" s="2123"/>
    </row>
  </sheetData>
  <mergeCells count="10">
    <mergeCell ref="A16:B16"/>
    <mergeCell ref="A1:L1"/>
    <mergeCell ref="A5:B6"/>
    <mergeCell ref="C5:C6"/>
    <mergeCell ref="D5:D6"/>
    <mergeCell ref="E5:E6"/>
    <mergeCell ref="F5:F6"/>
    <mergeCell ref="G5:G6"/>
    <mergeCell ref="I5:L5"/>
    <mergeCell ref="H5:H6"/>
  </mergeCells>
  <hyperlinks>
    <hyperlink ref="A1" location="CONTENT!A1" display="Back to table of contents" xr:uid="{00000000-0004-0000-6000-000000000000}"/>
  </hyperlinks>
  <pageMargins left="0.7" right="0.7" top="0.75" bottom="0.75" header="0.3" footer="0.3"/>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J26"/>
  <sheetViews>
    <sheetView showGridLines="0" workbookViewId="0">
      <selection sqref="A1:G1"/>
    </sheetView>
  </sheetViews>
  <sheetFormatPr defaultRowHeight="15.75"/>
  <cols>
    <col min="1" max="1" width="5.7109375" style="8" customWidth="1"/>
    <col min="2" max="2" width="28.140625" style="8" customWidth="1"/>
    <col min="3" max="8" width="14.42578125" style="8" customWidth="1"/>
    <col min="9" max="9" width="7.140625" style="8" customWidth="1"/>
    <col min="10" max="10" width="10.7109375" style="8" bestFit="1" customWidth="1"/>
    <col min="11" max="256" width="9.140625" style="8"/>
    <col min="257" max="257" width="5.7109375" style="8" customWidth="1"/>
    <col min="258" max="258" width="26.140625" style="8" customWidth="1"/>
    <col min="259" max="264" width="14.42578125" style="8" customWidth="1"/>
    <col min="265" max="265" width="7.140625" style="8" customWidth="1"/>
    <col min="266" max="266" width="10.7109375" style="8" bestFit="1" customWidth="1"/>
    <col min="267" max="512" width="9.140625" style="8"/>
    <col min="513" max="513" width="5.7109375" style="8" customWidth="1"/>
    <col min="514" max="514" width="26.140625" style="8" customWidth="1"/>
    <col min="515" max="520" width="14.42578125" style="8" customWidth="1"/>
    <col min="521" max="521" width="7.140625" style="8" customWidth="1"/>
    <col min="522" max="522" width="10.7109375" style="8" bestFit="1" customWidth="1"/>
    <col min="523" max="768" width="9.140625" style="8"/>
    <col min="769" max="769" width="5.7109375" style="8" customWidth="1"/>
    <col min="770" max="770" width="26.140625" style="8" customWidth="1"/>
    <col min="771" max="776" width="14.42578125" style="8" customWidth="1"/>
    <col min="777" max="777" width="7.140625" style="8" customWidth="1"/>
    <col min="778" max="778" width="10.7109375" style="8" bestFit="1" customWidth="1"/>
    <col min="779" max="1024" width="9.140625" style="8"/>
    <col min="1025" max="1025" width="5.7109375" style="8" customWidth="1"/>
    <col min="1026" max="1026" width="26.140625" style="8" customWidth="1"/>
    <col min="1027" max="1032" width="14.42578125" style="8" customWidth="1"/>
    <col min="1033" max="1033" width="7.140625" style="8" customWidth="1"/>
    <col min="1034" max="1034" width="10.7109375" style="8" bestFit="1" customWidth="1"/>
    <col min="1035" max="1280" width="9.140625" style="8"/>
    <col min="1281" max="1281" width="5.7109375" style="8" customWidth="1"/>
    <col min="1282" max="1282" width="26.140625" style="8" customWidth="1"/>
    <col min="1283" max="1288" width="14.42578125" style="8" customWidth="1"/>
    <col min="1289" max="1289" width="7.140625" style="8" customWidth="1"/>
    <col min="1290" max="1290" width="10.7109375" style="8" bestFit="1" customWidth="1"/>
    <col min="1291" max="1536" width="9.140625" style="8"/>
    <col min="1537" max="1537" width="5.7109375" style="8" customWidth="1"/>
    <col min="1538" max="1538" width="26.140625" style="8" customWidth="1"/>
    <col min="1539" max="1544" width="14.42578125" style="8" customWidth="1"/>
    <col min="1545" max="1545" width="7.140625" style="8" customWidth="1"/>
    <col min="1546" max="1546" width="10.7109375" style="8" bestFit="1" customWidth="1"/>
    <col min="1547" max="1792" width="9.140625" style="8"/>
    <col min="1793" max="1793" width="5.7109375" style="8" customWidth="1"/>
    <col min="1794" max="1794" width="26.140625" style="8" customWidth="1"/>
    <col min="1795" max="1800" width="14.42578125" style="8" customWidth="1"/>
    <col min="1801" max="1801" width="7.140625" style="8" customWidth="1"/>
    <col min="1802" max="1802" width="10.7109375" style="8" bestFit="1" customWidth="1"/>
    <col min="1803" max="2048" width="9.140625" style="8"/>
    <col min="2049" max="2049" width="5.7109375" style="8" customWidth="1"/>
    <col min="2050" max="2050" width="26.140625" style="8" customWidth="1"/>
    <col min="2051" max="2056" width="14.42578125" style="8" customWidth="1"/>
    <col min="2057" max="2057" width="7.140625" style="8" customWidth="1"/>
    <col min="2058" max="2058" width="10.7109375" style="8" bestFit="1" customWidth="1"/>
    <col min="2059" max="2304" width="9.140625" style="8"/>
    <col min="2305" max="2305" width="5.7109375" style="8" customWidth="1"/>
    <col min="2306" max="2306" width="26.140625" style="8" customWidth="1"/>
    <col min="2307" max="2312" width="14.42578125" style="8" customWidth="1"/>
    <col min="2313" max="2313" width="7.140625" style="8" customWidth="1"/>
    <col min="2314" max="2314" width="10.7109375" style="8" bestFit="1" customWidth="1"/>
    <col min="2315" max="2560" width="9.140625" style="8"/>
    <col min="2561" max="2561" width="5.7109375" style="8" customWidth="1"/>
    <col min="2562" max="2562" width="26.140625" style="8" customWidth="1"/>
    <col min="2563" max="2568" width="14.42578125" style="8" customWidth="1"/>
    <col min="2569" max="2569" width="7.140625" style="8" customWidth="1"/>
    <col min="2570" max="2570" width="10.7109375" style="8" bestFit="1" customWidth="1"/>
    <col min="2571" max="2816" width="9.140625" style="8"/>
    <col min="2817" max="2817" width="5.7109375" style="8" customWidth="1"/>
    <col min="2818" max="2818" width="26.140625" style="8" customWidth="1"/>
    <col min="2819" max="2824" width="14.42578125" style="8" customWidth="1"/>
    <col min="2825" max="2825" width="7.140625" style="8" customWidth="1"/>
    <col min="2826" max="2826" width="10.7109375" style="8" bestFit="1" customWidth="1"/>
    <col min="2827" max="3072" width="9.140625" style="8"/>
    <col min="3073" max="3073" width="5.7109375" style="8" customWidth="1"/>
    <col min="3074" max="3074" width="26.140625" style="8" customWidth="1"/>
    <col min="3075" max="3080" width="14.42578125" style="8" customWidth="1"/>
    <col min="3081" max="3081" width="7.140625" style="8" customWidth="1"/>
    <col min="3082" max="3082" width="10.7109375" style="8" bestFit="1" customWidth="1"/>
    <col min="3083" max="3328" width="9.140625" style="8"/>
    <col min="3329" max="3329" width="5.7109375" style="8" customWidth="1"/>
    <col min="3330" max="3330" width="26.140625" style="8" customWidth="1"/>
    <col min="3331" max="3336" width="14.42578125" style="8" customWidth="1"/>
    <col min="3337" max="3337" width="7.140625" style="8" customWidth="1"/>
    <col min="3338" max="3338" width="10.7109375" style="8" bestFit="1" customWidth="1"/>
    <col min="3339" max="3584" width="9.140625" style="8"/>
    <col min="3585" max="3585" width="5.7109375" style="8" customWidth="1"/>
    <col min="3586" max="3586" width="26.140625" style="8" customWidth="1"/>
    <col min="3587" max="3592" width="14.42578125" style="8" customWidth="1"/>
    <col min="3593" max="3593" width="7.140625" style="8" customWidth="1"/>
    <col min="3594" max="3594" width="10.7109375" style="8" bestFit="1" customWidth="1"/>
    <col min="3595" max="3840" width="9.140625" style="8"/>
    <col min="3841" max="3841" width="5.7109375" style="8" customWidth="1"/>
    <col min="3842" max="3842" width="26.140625" style="8" customWidth="1"/>
    <col min="3843" max="3848" width="14.42578125" style="8" customWidth="1"/>
    <col min="3849" max="3849" width="7.140625" style="8" customWidth="1"/>
    <col min="3850" max="3850" width="10.7109375" style="8" bestFit="1" customWidth="1"/>
    <col min="3851" max="4096" width="9.140625" style="8"/>
    <col min="4097" max="4097" width="5.7109375" style="8" customWidth="1"/>
    <col min="4098" max="4098" width="26.140625" style="8" customWidth="1"/>
    <col min="4099" max="4104" width="14.42578125" style="8" customWidth="1"/>
    <col min="4105" max="4105" width="7.140625" style="8" customWidth="1"/>
    <col min="4106" max="4106" width="10.7109375" style="8" bestFit="1" customWidth="1"/>
    <col min="4107" max="4352" width="9.140625" style="8"/>
    <col min="4353" max="4353" width="5.7109375" style="8" customWidth="1"/>
    <col min="4354" max="4354" width="26.140625" style="8" customWidth="1"/>
    <col min="4355" max="4360" width="14.42578125" style="8" customWidth="1"/>
    <col min="4361" max="4361" width="7.140625" style="8" customWidth="1"/>
    <col min="4362" max="4362" width="10.7109375" style="8" bestFit="1" customWidth="1"/>
    <col min="4363" max="4608" width="9.140625" style="8"/>
    <col min="4609" max="4609" width="5.7109375" style="8" customWidth="1"/>
    <col min="4610" max="4610" width="26.140625" style="8" customWidth="1"/>
    <col min="4611" max="4616" width="14.42578125" style="8" customWidth="1"/>
    <col min="4617" max="4617" width="7.140625" style="8" customWidth="1"/>
    <col min="4618" max="4618" width="10.7109375" style="8" bestFit="1" customWidth="1"/>
    <col min="4619" max="4864" width="9.140625" style="8"/>
    <col min="4865" max="4865" width="5.7109375" style="8" customWidth="1"/>
    <col min="4866" max="4866" width="26.140625" style="8" customWidth="1"/>
    <col min="4867" max="4872" width="14.42578125" style="8" customWidth="1"/>
    <col min="4873" max="4873" width="7.140625" style="8" customWidth="1"/>
    <col min="4874" max="4874" width="10.7109375" style="8" bestFit="1" customWidth="1"/>
    <col min="4875" max="5120" width="9.140625" style="8"/>
    <col min="5121" max="5121" width="5.7109375" style="8" customWidth="1"/>
    <col min="5122" max="5122" width="26.140625" style="8" customWidth="1"/>
    <col min="5123" max="5128" width="14.42578125" style="8" customWidth="1"/>
    <col min="5129" max="5129" width="7.140625" style="8" customWidth="1"/>
    <col min="5130" max="5130" width="10.7109375" style="8" bestFit="1" customWidth="1"/>
    <col min="5131" max="5376" width="9.140625" style="8"/>
    <col min="5377" max="5377" width="5.7109375" style="8" customWidth="1"/>
    <col min="5378" max="5378" width="26.140625" style="8" customWidth="1"/>
    <col min="5379" max="5384" width="14.42578125" style="8" customWidth="1"/>
    <col min="5385" max="5385" width="7.140625" style="8" customWidth="1"/>
    <col min="5386" max="5386" width="10.7109375" style="8" bestFit="1" customWidth="1"/>
    <col min="5387" max="5632" width="9.140625" style="8"/>
    <col min="5633" max="5633" width="5.7109375" style="8" customWidth="1"/>
    <col min="5634" max="5634" width="26.140625" style="8" customWidth="1"/>
    <col min="5635" max="5640" width="14.42578125" style="8" customWidth="1"/>
    <col min="5641" max="5641" width="7.140625" style="8" customWidth="1"/>
    <col min="5642" max="5642" width="10.7109375" style="8" bestFit="1" customWidth="1"/>
    <col min="5643" max="5888" width="9.140625" style="8"/>
    <col min="5889" max="5889" width="5.7109375" style="8" customWidth="1"/>
    <col min="5890" max="5890" width="26.140625" style="8" customWidth="1"/>
    <col min="5891" max="5896" width="14.42578125" style="8" customWidth="1"/>
    <col min="5897" max="5897" width="7.140625" style="8" customWidth="1"/>
    <col min="5898" max="5898" width="10.7109375" style="8" bestFit="1" customWidth="1"/>
    <col min="5899" max="6144" width="9.140625" style="8"/>
    <col min="6145" max="6145" width="5.7109375" style="8" customWidth="1"/>
    <col min="6146" max="6146" width="26.140625" style="8" customWidth="1"/>
    <col min="6147" max="6152" width="14.42578125" style="8" customWidth="1"/>
    <col min="6153" max="6153" width="7.140625" style="8" customWidth="1"/>
    <col min="6154" max="6154" width="10.7109375" style="8" bestFit="1" customWidth="1"/>
    <col min="6155" max="6400" width="9.140625" style="8"/>
    <col min="6401" max="6401" width="5.7109375" style="8" customWidth="1"/>
    <col min="6402" max="6402" width="26.140625" style="8" customWidth="1"/>
    <col min="6403" max="6408" width="14.42578125" style="8" customWidth="1"/>
    <col min="6409" max="6409" width="7.140625" style="8" customWidth="1"/>
    <col min="6410" max="6410" width="10.7109375" style="8" bestFit="1" customWidth="1"/>
    <col min="6411" max="6656" width="9.140625" style="8"/>
    <col min="6657" max="6657" width="5.7109375" style="8" customWidth="1"/>
    <col min="6658" max="6658" width="26.140625" style="8" customWidth="1"/>
    <col min="6659" max="6664" width="14.42578125" style="8" customWidth="1"/>
    <col min="6665" max="6665" width="7.140625" style="8" customWidth="1"/>
    <col min="6666" max="6666" width="10.7109375" style="8" bestFit="1" customWidth="1"/>
    <col min="6667" max="6912" width="9.140625" style="8"/>
    <col min="6913" max="6913" width="5.7109375" style="8" customWidth="1"/>
    <col min="6914" max="6914" width="26.140625" style="8" customWidth="1"/>
    <col min="6915" max="6920" width="14.42578125" style="8" customWidth="1"/>
    <col min="6921" max="6921" width="7.140625" style="8" customWidth="1"/>
    <col min="6922" max="6922" width="10.7109375" style="8" bestFit="1" customWidth="1"/>
    <col min="6923" max="7168" width="9.140625" style="8"/>
    <col min="7169" max="7169" width="5.7109375" style="8" customWidth="1"/>
    <col min="7170" max="7170" width="26.140625" style="8" customWidth="1"/>
    <col min="7171" max="7176" width="14.42578125" style="8" customWidth="1"/>
    <col min="7177" max="7177" width="7.140625" style="8" customWidth="1"/>
    <col min="7178" max="7178" width="10.7109375" style="8" bestFit="1" customWidth="1"/>
    <col min="7179" max="7424" width="9.140625" style="8"/>
    <col min="7425" max="7425" width="5.7109375" style="8" customWidth="1"/>
    <col min="7426" max="7426" width="26.140625" style="8" customWidth="1"/>
    <col min="7427" max="7432" width="14.42578125" style="8" customWidth="1"/>
    <col min="7433" max="7433" width="7.140625" style="8" customWidth="1"/>
    <col min="7434" max="7434" width="10.7109375" style="8" bestFit="1" customWidth="1"/>
    <col min="7435" max="7680" width="9.140625" style="8"/>
    <col min="7681" max="7681" width="5.7109375" style="8" customWidth="1"/>
    <col min="7682" max="7682" width="26.140625" style="8" customWidth="1"/>
    <col min="7683" max="7688" width="14.42578125" style="8" customWidth="1"/>
    <col min="7689" max="7689" width="7.140625" style="8" customWidth="1"/>
    <col min="7690" max="7690" width="10.7109375" style="8" bestFit="1" customWidth="1"/>
    <col min="7691" max="7936" width="9.140625" style="8"/>
    <col min="7937" max="7937" width="5.7109375" style="8" customWidth="1"/>
    <col min="7938" max="7938" width="26.140625" style="8" customWidth="1"/>
    <col min="7939" max="7944" width="14.42578125" style="8" customWidth="1"/>
    <col min="7945" max="7945" width="7.140625" style="8" customWidth="1"/>
    <col min="7946" max="7946" width="10.7109375" style="8" bestFit="1" customWidth="1"/>
    <col min="7947" max="8192" width="9.140625" style="8"/>
    <col min="8193" max="8193" width="5.7109375" style="8" customWidth="1"/>
    <col min="8194" max="8194" width="26.140625" style="8" customWidth="1"/>
    <col min="8195" max="8200" width="14.42578125" style="8" customWidth="1"/>
    <col min="8201" max="8201" width="7.140625" style="8" customWidth="1"/>
    <col min="8202" max="8202" width="10.7109375" style="8" bestFit="1" customWidth="1"/>
    <col min="8203" max="8448" width="9.140625" style="8"/>
    <col min="8449" max="8449" width="5.7109375" style="8" customWidth="1"/>
    <col min="8450" max="8450" width="26.140625" style="8" customWidth="1"/>
    <col min="8451" max="8456" width="14.42578125" style="8" customWidth="1"/>
    <col min="8457" max="8457" width="7.140625" style="8" customWidth="1"/>
    <col min="8458" max="8458" width="10.7109375" style="8" bestFit="1" customWidth="1"/>
    <col min="8459" max="8704" width="9.140625" style="8"/>
    <col min="8705" max="8705" width="5.7109375" style="8" customWidth="1"/>
    <col min="8706" max="8706" width="26.140625" style="8" customWidth="1"/>
    <col min="8707" max="8712" width="14.42578125" style="8" customWidth="1"/>
    <col min="8713" max="8713" width="7.140625" style="8" customWidth="1"/>
    <col min="8714" max="8714" width="10.7109375" style="8" bestFit="1" customWidth="1"/>
    <col min="8715" max="8960" width="9.140625" style="8"/>
    <col min="8961" max="8961" width="5.7109375" style="8" customWidth="1"/>
    <col min="8962" max="8962" width="26.140625" style="8" customWidth="1"/>
    <col min="8963" max="8968" width="14.42578125" style="8" customWidth="1"/>
    <col min="8969" max="8969" width="7.140625" style="8" customWidth="1"/>
    <col min="8970" max="8970" width="10.7109375" style="8" bestFit="1" customWidth="1"/>
    <col min="8971" max="9216" width="9.140625" style="8"/>
    <col min="9217" max="9217" width="5.7109375" style="8" customWidth="1"/>
    <col min="9218" max="9218" width="26.140625" style="8" customWidth="1"/>
    <col min="9219" max="9224" width="14.42578125" style="8" customWidth="1"/>
    <col min="9225" max="9225" width="7.140625" style="8" customWidth="1"/>
    <col min="9226" max="9226" width="10.7109375" style="8" bestFit="1" customWidth="1"/>
    <col min="9227" max="9472" width="9.140625" style="8"/>
    <col min="9473" max="9473" width="5.7109375" style="8" customWidth="1"/>
    <col min="9474" max="9474" width="26.140625" style="8" customWidth="1"/>
    <col min="9475" max="9480" width="14.42578125" style="8" customWidth="1"/>
    <col min="9481" max="9481" width="7.140625" style="8" customWidth="1"/>
    <col min="9482" max="9482" width="10.7109375" style="8" bestFit="1" customWidth="1"/>
    <col min="9483" max="9728" width="9.140625" style="8"/>
    <col min="9729" max="9729" width="5.7109375" style="8" customWidth="1"/>
    <col min="9730" max="9730" width="26.140625" style="8" customWidth="1"/>
    <col min="9731" max="9736" width="14.42578125" style="8" customWidth="1"/>
    <col min="9737" max="9737" width="7.140625" style="8" customWidth="1"/>
    <col min="9738" max="9738" width="10.7109375" style="8" bestFit="1" customWidth="1"/>
    <col min="9739" max="9984" width="9.140625" style="8"/>
    <col min="9985" max="9985" width="5.7109375" style="8" customWidth="1"/>
    <col min="9986" max="9986" width="26.140625" style="8" customWidth="1"/>
    <col min="9987" max="9992" width="14.42578125" style="8" customWidth="1"/>
    <col min="9993" max="9993" width="7.140625" style="8" customWidth="1"/>
    <col min="9994" max="9994" width="10.7109375" style="8" bestFit="1" customWidth="1"/>
    <col min="9995" max="10240" width="9.140625" style="8"/>
    <col min="10241" max="10241" width="5.7109375" style="8" customWidth="1"/>
    <col min="10242" max="10242" width="26.140625" style="8" customWidth="1"/>
    <col min="10243" max="10248" width="14.42578125" style="8" customWidth="1"/>
    <col min="10249" max="10249" width="7.140625" style="8" customWidth="1"/>
    <col min="10250" max="10250" width="10.7109375" style="8" bestFit="1" customWidth="1"/>
    <col min="10251" max="10496" width="9.140625" style="8"/>
    <col min="10497" max="10497" width="5.7109375" style="8" customWidth="1"/>
    <col min="10498" max="10498" width="26.140625" style="8" customWidth="1"/>
    <col min="10499" max="10504" width="14.42578125" style="8" customWidth="1"/>
    <col min="10505" max="10505" width="7.140625" style="8" customWidth="1"/>
    <col min="10506" max="10506" width="10.7109375" style="8" bestFit="1" customWidth="1"/>
    <col min="10507" max="10752" width="9.140625" style="8"/>
    <col min="10753" max="10753" width="5.7109375" style="8" customWidth="1"/>
    <col min="10754" max="10754" width="26.140625" style="8" customWidth="1"/>
    <col min="10755" max="10760" width="14.42578125" style="8" customWidth="1"/>
    <col min="10761" max="10761" width="7.140625" style="8" customWidth="1"/>
    <col min="10762" max="10762" width="10.7109375" style="8" bestFit="1" customWidth="1"/>
    <col min="10763" max="11008" width="9.140625" style="8"/>
    <col min="11009" max="11009" width="5.7109375" style="8" customWidth="1"/>
    <col min="11010" max="11010" width="26.140625" style="8" customWidth="1"/>
    <col min="11011" max="11016" width="14.42578125" style="8" customWidth="1"/>
    <col min="11017" max="11017" width="7.140625" style="8" customWidth="1"/>
    <col min="11018" max="11018" width="10.7109375" style="8" bestFit="1" customWidth="1"/>
    <col min="11019" max="11264" width="9.140625" style="8"/>
    <col min="11265" max="11265" width="5.7109375" style="8" customWidth="1"/>
    <col min="11266" max="11266" width="26.140625" style="8" customWidth="1"/>
    <col min="11267" max="11272" width="14.42578125" style="8" customWidth="1"/>
    <col min="11273" max="11273" width="7.140625" style="8" customWidth="1"/>
    <col min="11274" max="11274" width="10.7109375" style="8" bestFit="1" customWidth="1"/>
    <col min="11275" max="11520" width="9.140625" style="8"/>
    <col min="11521" max="11521" width="5.7109375" style="8" customWidth="1"/>
    <col min="11522" max="11522" width="26.140625" style="8" customWidth="1"/>
    <col min="11523" max="11528" width="14.42578125" style="8" customWidth="1"/>
    <col min="11529" max="11529" width="7.140625" style="8" customWidth="1"/>
    <col min="11530" max="11530" width="10.7109375" style="8" bestFit="1" customWidth="1"/>
    <col min="11531" max="11776" width="9.140625" style="8"/>
    <col min="11777" max="11777" width="5.7109375" style="8" customWidth="1"/>
    <col min="11778" max="11778" width="26.140625" style="8" customWidth="1"/>
    <col min="11779" max="11784" width="14.42578125" style="8" customWidth="1"/>
    <col min="11785" max="11785" width="7.140625" style="8" customWidth="1"/>
    <col min="11786" max="11786" width="10.7109375" style="8" bestFit="1" customWidth="1"/>
    <col min="11787" max="12032" width="9.140625" style="8"/>
    <col min="12033" max="12033" width="5.7109375" style="8" customWidth="1"/>
    <col min="12034" max="12034" width="26.140625" style="8" customWidth="1"/>
    <col min="12035" max="12040" width="14.42578125" style="8" customWidth="1"/>
    <col min="12041" max="12041" width="7.140625" style="8" customWidth="1"/>
    <col min="12042" max="12042" width="10.7109375" style="8" bestFit="1" customWidth="1"/>
    <col min="12043" max="12288" width="9.140625" style="8"/>
    <col min="12289" max="12289" width="5.7109375" style="8" customWidth="1"/>
    <col min="12290" max="12290" width="26.140625" style="8" customWidth="1"/>
    <col min="12291" max="12296" width="14.42578125" style="8" customWidth="1"/>
    <col min="12297" max="12297" width="7.140625" style="8" customWidth="1"/>
    <col min="12298" max="12298" width="10.7109375" style="8" bestFit="1" customWidth="1"/>
    <col min="12299" max="12544" width="9.140625" style="8"/>
    <col min="12545" max="12545" width="5.7109375" style="8" customWidth="1"/>
    <col min="12546" max="12546" width="26.140625" style="8" customWidth="1"/>
    <col min="12547" max="12552" width="14.42578125" style="8" customWidth="1"/>
    <col min="12553" max="12553" width="7.140625" style="8" customWidth="1"/>
    <col min="12554" max="12554" width="10.7109375" style="8" bestFit="1" customWidth="1"/>
    <col min="12555" max="12800" width="9.140625" style="8"/>
    <col min="12801" max="12801" width="5.7109375" style="8" customWidth="1"/>
    <col min="12802" max="12802" width="26.140625" style="8" customWidth="1"/>
    <col min="12803" max="12808" width="14.42578125" style="8" customWidth="1"/>
    <col min="12809" max="12809" width="7.140625" style="8" customWidth="1"/>
    <col min="12810" max="12810" width="10.7109375" style="8" bestFit="1" customWidth="1"/>
    <col min="12811" max="13056" width="9.140625" style="8"/>
    <col min="13057" max="13057" width="5.7109375" style="8" customWidth="1"/>
    <col min="13058" max="13058" width="26.140625" style="8" customWidth="1"/>
    <col min="13059" max="13064" width="14.42578125" style="8" customWidth="1"/>
    <col min="13065" max="13065" width="7.140625" style="8" customWidth="1"/>
    <col min="13066" max="13066" width="10.7109375" style="8" bestFit="1" customWidth="1"/>
    <col min="13067" max="13312" width="9.140625" style="8"/>
    <col min="13313" max="13313" width="5.7109375" style="8" customWidth="1"/>
    <col min="13314" max="13314" width="26.140625" style="8" customWidth="1"/>
    <col min="13315" max="13320" width="14.42578125" style="8" customWidth="1"/>
    <col min="13321" max="13321" width="7.140625" style="8" customWidth="1"/>
    <col min="13322" max="13322" width="10.7109375" style="8" bestFit="1" customWidth="1"/>
    <col min="13323" max="13568" width="9.140625" style="8"/>
    <col min="13569" max="13569" width="5.7109375" style="8" customWidth="1"/>
    <col min="13570" max="13570" width="26.140625" style="8" customWidth="1"/>
    <col min="13571" max="13576" width="14.42578125" style="8" customWidth="1"/>
    <col min="13577" max="13577" width="7.140625" style="8" customWidth="1"/>
    <col min="13578" max="13578" width="10.7109375" style="8" bestFit="1" customWidth="1"/>
    <col min="13579" max="13824" width="9.140625" style="8"/>
    <col min="13825" max="13825" width="5.7109375" style="8" customWidth="1"/>
    <col min="13826" max="13826" width="26.140625" style="8" customWidth="1"/>
    <col min="13827" max="13832" width="14.42578125" style="8" customWidth="1"/>
    <col min="13833" max="13833" width="7.140625" style="8" customWidth="1"/>
    <col min="13834" max="13834" width="10.7109375" style="8" bestFit="1" customWidth="1"/>
    <col min="13835" max="14080" width="9.140625" style="8"/>
    <col min="14081" max="14081" width="5.7109375" style="8" customWidth="1"/>
    <col min="14082" max="14082" width="26.140625" style="8" customWidth="1"/>
    <col min="14083" max="14088" width="14.42578125" style="8" customWidth="1"/>
    <col min="14089" max="14089" width="7.140625" style="8" customWidth="1"/>
    <col min="14090" max="14090" width="10.7109375" style="8" bestFit="1" customWidth="1"/>
    <col min="14091" max="14336" width="9.140625" style="8"/>
    <col min="14337" max="14337" width="5.7109375" style="8" customWidth="1"/>
    <col min="14338" max="14338" width="26.140625" style="8" customWidth="1"/>
    <col min="14339" max="14344" width="14.42578125" style="8" customWidth="1"/>
    <col min="14345" max="14345" width="7.140625" style="8" customWidth="1"/>
    <col min="14346" max="14346" width="10.7109375" style="8" bestFit="1" customWidth="1"/>
    <col min="14347" max="14592" width="9.140625" style="8"/>
    <col min="14593" max="14593" width="5.7109375" style="8" customWidth="1"/>
    <col min="14594" max="14594" width="26.140625" style="8" customWidth="1"/>
    <col min="14595" max="14600" width="14.42578125" style="8" customWidth="1"/>
    <col min="14601" max="14601" width="7.140625" style="8" customWidth="1"/>
    <col min="14602" max="14602" width="10.7109375" style="8" bestFit="1" customWidth="1"/>
    <col min="14603" max="14848" width="9.140625" style="8"/>
    <col min="14849" max="14849" width="5.7109375" style="8" customWidth="1"/>
    <col min="14850" max="14850" width="26.140625" style="8" customWidth="1"/>
    <col min="14851" max="14856" width="14.42578125" style="8" customWidth="1"/>
    <col min="14857" max="14857" width="7.140625" style="8" customWidth="1"/>
    <col min="14858" max="14858" width="10.7109375" style="8" bestFit="1" customWidth="1"/>
    <col min="14859" max="15104" width="9.140625" style="8"/>
    <col min="15105" max="15105" width="5.7109375" style="8" customWidth="1"/>
    <col min="15106" max="15106" width="26.140625" style="8" customWidth="1"/>
    <col min="15107" max="15112" width="14.42578125" style="8" customWidth="1"/>
    <col min="15113" max="15113" width="7.140625" style="8" customWidth="1"/>
    <col min="15114" max="15114" width="10.7109375" style="8" bestFit="1" customWidth="1"/>
    <col min="15115" max="15360" width="9.140625" style="8"/>
    <col min="15361" max="15361" width="5.7109375" style="8" customWidth="1"/>
    <col min="15362" max="15362" width="26.140625" style="8" customWidth="1"/>
    <col min="15363" max="15368" width="14.42578125" style="8" customWidth="1"/>
    <col min="15369" max="15369" width="7.140625" style="8" customWidth="1"/>
    <col min="15370" max="15370" width="10.7109375" style="8" bestFit="1" customWidth="1"/>
    <col min="15371" max="15616" width="9.140625" style="8"/>
    <col min="15617" max="15617" width="5.7109375" style="8" customWidth="1"/>
    <col min="15618" max="15618" width="26.140625" style="8" customWidth="1"/>
    <col min="15619" max="15624" width="14.42578125" style="8" customWidth="1"/>
    <col min="15625" max="15625" width="7.140625" style="8" customWidth="1"/>
    <col min="15626" max="15626" width="10.7109375" style="8" bestFit="1" customWidth="1"/>
    <col min="15627" max="15872" width="9.140625" style="8"/>
    <col min="15873" max="15873" width="5.7109375" style="8" customWidth="1"/>
    <col min="15874" max="15874" width="26.140625" style="8" customWidth="1"/>
    <col min="15875" max="15880" width="14.42578125" style="8" customWidth="1"/>
    <col min="15881" max="15881" width="7.140625" style="8" customWidth="1"/>
    <col min="15882" max="15882" width="10.7109375" style="8" bestFit="1" customWidth="1"/>
    <col min="15883" max="16128" width="9.140625" style="8"/>
    <col min="16129" max="16129" width="5.7109375" style="8" customWidth="1"/>
    <col min="16130" max="16130" width="26.140625" style="8" customWidth="1"/>
    <col min="16131" max="16136" width="14.42578125" style="8" customWidth="1"/>
    <col min="16137" max="16137" width="7.140625" style="8" customWidth="1"/>
    <col min="16138" max="16138" width="10.7109375" style="8" bestFit="1" customWidth="1"/>
    <col min="16139" max="16384" width="9.140625" style="8"/>
  </cols>
  <sheetData>
    <row r="1" spans="1:10">
      <c r="A1" s="5669" t="s">
        <v>710</v>
      </c>
      <c r="B1" s="5669"/>
      <c r="C1" s="5669"/>
      <c r="D1" s="5669"/>
      <c r="E1" s="5669"/>
      <c r="F1" s="5669"/>
      <c r="G1" s="5669"/>
    </row>
    <row r="2" spans="1:10" ht="18.75">
      <c r="A2" s="5" t="s">
        <v>165</v>
      </c>
    </row>
    <row r="3" spans="1:10" ht="16.5" customHeight="1" thickBot="1">
      <c r="A3" s="290" t="s">
        <v>122</v>
      </c>
      <c r="B3" s="36"/>
    </row>
    <row r="4" spans="1:10" ht="29.25" customHeight="1" thickBot="1">
      <c r="A4" s="5670" t="s">
        <v>148</v>
      </c>
      <c r="B4" s="5671"/>
      <c r="C4" s="5674" t="s">
        <v>166</v>
      </c>
      <c r="D4" s="5674"/>
      <c r="E4" s="5675"/>
      <c r="F4" s="5674" t="s">
        <v>167</v>
      </c>
      <c r="G4" s="5674"/>
      <c r="H4" s="5675"/>
    </row>
    <row r="5" spans="1:10" ht="22.5" customHeight="1" thickBot="1">
      <c r="A5" s="5672"/>
      <c r="B5" s="5673"/>
      <c r="C5" s="336" t="s">
        <v>5</v>
      </c>
      <c r="D5" s="293" t="s">
        <v>6</v>
      </c>
      <c r="E5" s="294" t="s">
        <v>7</v>
      </c>
      <c r="F5" s="336" t="s">
        <v>5</v>
      </c>
      <c r="G5" s="293" t="s">
        <v>6</v>
      </c>
      <c r="H5" s="294" t="s">
        <v>7</v>
      </c>
    </row>
    <row r="6" spans="1:10" s="33" customFormat="1" ht="24.75" customHeight="1">
      <c r="A6" s="295" t="s">
        <v>108</v>
      </c>
      <c r="B6" s="296"/>
      <c r="C6" s="297">
        <v>1221758.902531771</v>
      </c>
      <c r="D6" s="298">
        <v>604448.89137334889</v>
      </c>
      <c r="E6" s="299">
        <v>617310.0111584221</v>
      </c>
      <c r="F6" s="297">
        <f>F7+F13</f>
        <v>1219187</v>
      </c>
      <c r="G6" s="298">
        <f>G7+G13</f>
        <v>602917</v>
      </c>
      <c r="H6" s="299">
        <f>H7+H13</f>
        <v>616270</v>
      </c>
      <c r="J6" s="39"/>
    </row>
    <row r="7" spans="1:10" ht="17.25" customHeight="1">
      <c r="A7" s="301"/>
      <c r="B7" s="302" t="s">
        <v>131</v>
      </c>
      <c r="C7" s="303">
        <v>509442.90253177099</v>
      </c>
      <c r="D7" s="304">
        <v>249946.89137334883</v>
      </c>
      <c r="E7" s="305">
        <v>259496.01115842216</v>
      </c>
      <c r="F7" s="303">
        <f>SUM(F8:F12)</f>
        <v>506613</v>
      </c>
      <c r="G7" s="304">
        <f>SUM(G8:G12)</f>
        <v>248447</v>
      </c>
      <c r="H7" s="305">
        <f>SUM(H8:H12)</f>
        <v>258166</v>
      </c>
    </row>
    <row r="8" spans="1:10" s="259" customFormat="1" ht="17.25" customHeight="1">
      <c r="A8" s="306"/>
      <c r="B8" s="307" t="s">
        <v>149</v>
      </c>
      <c r="C8" s="308">
        <v>145405.88339265872</v>
      </c>
      <c r="D8" s="309">
        <v>72707.825376186243</v>
      </c>
      <c r="E8" s="310">
        <v>72698.058016472496</v>
      </c>
      <c r="F8" s="308">
        <f>G8+H8</f>
        <v>144163</v>
      </c>
      <c r="G8" s="309">
        <v>72060</v>
      </c>
      <c r="H8" s="310">
        <v>72103</v>
      </c>
    </row>
    <row r="9" spans="1:10" s="259" customFormat="1" ht="17.25" customHeight="1">
      <c r="A9" s="306"/>
      <c r="B9" s="307" t="s">
        <v>150</v>
      </c>
      <c r="C9" s="308">
        <v>103303.99294581923</v>
      </c>
      <c r="D9" s="309">
        <v>51205.778545819456</v>
      </c>
      <c r="E9" s="310">
        <v>52098.214399999779</v>
      </c>
      <c r="F9" s="308">
        <f t="shared" ref="F9:F19" si="0">G9+H9</f>
        <v>102837</v>
      </c>
      <c r="G9" s="309">
        <v>50969</v>
      </c>
      <c r="H9" s="310">
        <v>51868</v>
      </c>
    </row>
    <row r="10" spans="1:10" s="259" customFormat="1" ht="17.25" customHeight="1">
      <c r="A10" s="306"/>
      <c r="B10" s="307" t="s">
        <v>151</v>
      </c>
      <c r="C10" s="308">
        <v>77005.047836664919</v>
      </c>
      <c r="D10" s="309">
        <v>37638.408322064548</v>
      </c>
      <c r="E10" s="310">
        <v>39366.639514600378</v>
      </c>
      <c r="F10" s="308">
        <f t="shared" si="0"/>
        <v>76711</v>
      </c>
      <c r="G10" s="309">
        <v>37457</v>
      </c>
      <c r="H10" s="310">
        <v>39254</v>
      </c>
    </row>
    <row r="11" spans="1:10" s="259" customFormat="1" ht="17.25" customHeight="1">
      <c r="A11" s="306"/>
      <c r="B11" s="307" t="s">
        <v>152</v>
      </c>
      <c r="C11" s="308">
        <v>105613.68091401285</v>
      </c>
      <c r="D11" s="309">
        <v>50990.879129278583</v>
      </c>
      <c r="E11" s="310">
        <v>54622.801784734263</v>
      </c>
      <c r="F11" s="308">
        <f t="shared" si="0"/>
        <v>105182</v>
      </c>
      <c r="G11" s="309">
        <v>50785</v>
      </c>
      <c r="H11" s="310">
        <v>54397</v>
      </c>
    </row>
    <row r="12" spans="1:10" s="259" customFormat="1" ht="17.25" customHeight="1">
      <c r="A12" s="306"/>
      <c r="B12" s="307" t="s">
        <v>153</v>
      </c>
      <c r="C12" s="308">
        <v>78114.297442615236</v>
      </c>
      <c r="D12" s="309">
        <v>37404</v>
      </c>
      <c r="E12" s="310">
        <v>40710.297442615243</v>
      </c>
      <c r="F12" s="308">
        <f t="shared" si="0"/>
        <v>77720</v>
      </c>
      <c r="G12" s="309">
        <v>37176</v>
      </c>
      <c r="H12" s="310">
        <v>40544</v>
      </c>
    </row>
    <row r="13" spans="1:10" s="259" customFormat="1" ht="17.25" customHeight="1" thickBot="1">
      <c r="A13" s="311"/>
      <c r="B13" s="312" t="s">
        <v>154</v>
      </c>
      <c r="C13" s="313">
        <v>712316</v>
      </c>
      <c r="D13" s="314">
        <v>354502</v>
      </c>
      <c r="E13" s="315">
        <v>357814</v>
      </c>
      <c r="F13" s="313">
        <f t="shared" si="0"/>
        <v>712574</v>
      </c>
      <c r="G13" s="314">
        <v>354470</v>
      </c>
      <c r="H13" s="315">
        <v>358104</v>
      </c>
      <c r="I13" s="8"/>
    </row>
    <row r="14" spans="1:10" s="33" customFormat="1" ht="19.5" customHeight="1">
      <c r="A14" s="295" t="s">
        <v>168</v>
      </c>
      <c r="B14" s="316"/>
      <c r="C14" s="303">
        <v>43997</v>
      </c>
      <c r="D14" s="304">
        <v>21533</v>
      </c>
      <c r="E14" s="299">
        <v>22464</v>
      </c>
      <c r="F14" s="303">
        <f t="shared" si="0"/>
        <v>44427</v>
      </c>
      <c r="G14" s="304">
        <v>21729</v>
      </c>
      <c r="H14" s="299">
        <v>22698</v>
      </c>
    </row>
    <row r="15" spans="1:10" ht="23.1" customHeight="1">
      <c r="A15" s="301"/>
      <c r="B15" s="302" t="s">
        <v>131</v>
      </c>
      <c r="C15" s="317" t="s">
        <v>156</v>
      </c>
      <c r="D15" s="318" t="s">
        <v>156</v>
      </c>
      <c r="E15" s="337" t="s">
        <v>156</v>
      </c>
      <c r="F15" s="317" t="s">
        <v>156</v>
      </c>
      <c r="G15" s="318" t="s">
        <v>156</v>
      </c>
      <c r="H15" s="337" t="s">
        <v>156</v>
      </c>
    </row>
    <row r="16" spans="1:10" ht="23.1" customHeight="1">
      <c r="A16" s="320"/>
      <c r="B16" s="321" t="s">
        <v>137</v>
      </c>
      <c r="C16" s="322">
        <v>43997</v>
      </c>
      <c r="D16" s="323">
        <v>21533</v>
      </c>
      <c r="E16" s="324">
        <v>22464</v>
      </c>
      <c r="F16" s="322">
        <f t="shared" si="0"/>
        <v>44427</v>
      </c>
      <c r="G16" s="323">
        <v>21729</v>
      </c>
      <c r="H16" s="324">
        <v>22698</v>
      </c>
    </row>
    <row r="17" spans="1:9" ht="23.1" customHeight="1">
      <c r="A17" s="295" t="s">
        <v>15</v>
      </c>
      <c r="B17" s="316"/>
      <c r="C17" s="303">
        <v>1265755.902531771</v>
      </c>
      <c r="D17" s="304">
        <v>625981.89137334889</v>
      </c>
      <c r="E17" s="305">
        <v>639774.0111584221</v>
      </c>
      <c r="F17" s="303">
        <f t="shared" si="0"/>
        <v>1263614</v>
      </c>
      <c r="G17" s="304">
        <f>G14+G6</f>
        <v>624646</v>
      </c>
      <c r="H17" s="305">
        <f>H14+H6</f>
        <v>638968</v>
      </c>
      <c r="I17" s="33"/>
    </row>
    <row r="18" spans="1:9" ht="23.1" customHeight="1">
      <c r="A18" s="301"/>
      <c r="B18" s="302" t="s">
        <v>157</v>
      </c>
      <c r="C18" s="303">
        <v>509442.90253177099</v>
      </c>
      <c r="D18" s="326">
        <v>249946.89137334883</v>
      </c>
      <c r="E18" s="327">
        <v>259496.01115842216</v>
      </c>
      <c r="F18" s="303">
        <f t="shared" si="0"/>
        <v>506613</v>
      </c>
      <c r="G18" s="326">
        <v>248447</v>
      </c>
      <c r="H18" s="327">
        <v>258166</v>
      </c>
    </row>
    <row r="19" spans="1:9" ht="23.1" customHeight="1">
      <c r="A19" s="301"/>
      <c r="B19" s="302" t="s">
        <v>154</v>
      </c>
      <c r="C19" s="303">
        <v>756313</v>
      </c>
      <c r="D19" s="326">
        <v>376035</v>
      </c>
      <c r="E19" s="327">
        <v>380278</v>
      </c>
      <c r="F19" s="303">
        <f t="shared" si="0"/>
        <v>757001</v>
      </c>
      <c r="G19" s="326">
        <v>376199</v>
      </c>
      <c r="H19" s="327">
        <v>380802</v>
      </c>
    </row>
    <row r="20" spans="1:9" ht="15" customHeight="1" thickBot="1">
      <c r="A20" s="328"/>
      <c r="B20" s="329" t="s">
        <v>169</v>
      </c>
      <c r="C20" s="338">
        <v>40.200000000000003</v>
      </c>
      <c r="D20" s="329"/>
      <c r="E20" s="331"/>
      <c r="F20" s="338">
        <v>40.1</v>
      </c>
      <c r="G20" s="329"/>
      <c r="H20" s="331"/>
    </row>
    <row r="21" spans="1:9" ht="21" customHeight="1">
      <c r="A21" s="92" t="s">
        <v>170</v>
      </c>
      <c r="B21" s="93"/>
    </row>
    <row r="22" spans="1:9" ht="12" customHeight="1">
      <c r="A22" s="92" t="s">
        <v>171</v>
      </c>
      <c r="B22" s="93"/>
    </row>
    <row r="23" spans="1:9" ht="17.25" customHeight="1">
      <c r="A23" s="333" t="s">
        <v>172</v>
      </c>
      <c r="B23" s="333"/>
      <c r="C23" s="286"/>
      <c r="D23" s="332"/>
      <c r="E23" s="333"/>
      <c r="F23" s="334"/>
    </row>
    <row r="24" spans="1:9" ht="15" customHeight="1">
      <c r="A24" s="288" t="s">
        <v>173</v>
      </c>
      <c r="B24" s="286"/>
      <c r="D24" s="332"/>
      <c r="E24" s="333"/>
      <c r="F24" s="334"/>
    </row>
    <row r="25" spans="1:9" ht="15" customHeight="1">
      <c r="A25" s="335" t="s">
        <v>174</v>
      </c>
      <c r="B25" s="93"/>
    </row>
    <row r="26" spans="1:9" ht="16.5">
      <c r="A26" s="283" t="s">
        <v>175</v>
      </c>
      <c r="B26" s="286"/>
    </row>
  </sheetData>
  <mergeCells count="4">
    <mergeCell ref="A4:B5"/>
    <mergeCell ref="C4:E4"/>
    <mergeCell ref="F4:H4"/>
    <mergeCell ref="A1:G1"/>
  </mergeCells>
  <hyperlinks>
    <hyperlink ref="A1" location="CONTENT!A1" display="Back to table of contents" xr:uid="{00000000-0004-0000-0A00-000000000000}"/>
  </hyperlinks>
  <pageMargins left="0.7" right="0.7" top="0.75" bottom="0.75" header="0.3" footer="0.3"/>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3">
    <pageSetUpPr fitToPage="1"/>
  </sheetPr>
  <dimension ref="A1:AB63"/>
  <sheetViews>
    <sheetView showGridLines="0" zoomScaleNormal="100" workbookViewId="0">
      <selection sqref="A1:N1"/>
    </sheetView>
  </sheetViews>
  <sheetFormatPr defaultColWidth="7.85546875" defaultRowHeight="15.75"/>
  <cols>
    <col min="1" max="1" width="1.5703125" style="2185" customWidth="1"/>
    <col min="2" max="2" width="2.7109375" style="2185" customWidth="1"/>
    <col min="3" max="3" width="4" style="2185" customWidth="1"/>
    <col min="4" max="4" width="12.42578125" style="2185" customWidth="1"/>
    <col min="5" max="14" width="13.5703125" style="2185" customWidth="1"/>
    <col min="15" max="15" width="15.42578125" style="2185" customWidth="1"/>
    <col min="16" max="256" width="7.85546875" style="2185"/>
    <col min="257" max="257" width="1.5703125" style="2185" customWidth="1"/>
    <col min="258" max="258" width="2.7109375" style="2185" customWidth="1"/>
    <col min="259" max="259" width="4" style="2185" customWidth="1"/>
    <col min="260" max="260" width="12.42578125" style="2185" customWidth="1"/>
    <col min="261" max="261" width="9.5703125" style="2185" customWidth="1"/>
    <col min="262" max="262" width="11.42578125" style="2185" customWidth="1"/>
    <col min="263" max="264" width="10.7109375" style="2185" customWidth="1"/>
    <col min="265" max="265" width="11.140625" style="2185" customWidth="1"/>
    <col min="266" max="266" width="11.42578125" style="2185" customWidth="1"/>
    <col min="267" max="267" width="11.85546875" style="2185" customWidth="1"/>
    <col min="268" max="268" width="11" style="2185" customWidth="1"/>
    <col min="269" max="269" width="10.42578125" style="2185" customWidth="1"/>
    <col min="270" max="270" width="8.42578125" style="2185" customWidth="1"/>
    <col min="271" max="512" width="7.85546875" style="2185"/>
    <col min="513" max="513" width="1.5703125" style="2185" customWidth="1"/>
    <col min="514" max="514" width="2.7109375" style="2185" customWidth="1"/>
    <col min="515" max="515" width="4" style="2185" customWidth="1"/>
    <col min="516" max="516" width="12.42578125" style="2185" customWidth="1"/>
    <col min="517" max="517" width="9.5703125" style="2185" customWidth="1"/>
    <col min="518" max="518" width="11.42578125" style="2185" customWidth="1"/>
    <col min="519" max="520" width="10.7109375" style="2185" customWidth="1"/>
    <col min="521" max="521" width="11.140625" style="2185" customWidth="1"/>
    <col min="522" max="522" width="11.42578125" style="2185" customWidth="1"/>
    <col min="523" max="523" width="11.85546875" style="2185" customWidth="1"/>
    <col min="524" max="524" width="11" style="2185" customWidth="1"/>
    <col min="525" max="525" width="10.42578125" style="2185" customWidth="1"/>
    <col min="526" max="526" width="8.42578125" style="2185" customWidth="1"/>
    <col min="527" max="768" width="7.85546875" style="2185"/>
    <col min="769" max="769" width="1.5703125" style="2185" customWidth="1"/>
    <col min="770" max="770" width="2.7109375" style="2185" customWidth="1"/>
    <col min="771" max="771" width="4" style="2185" customWidth="1"/>
    <col min="772" max="772" width="12.42578125" style="2185" customWidth="1"/>
    <col min="773" max="773" width="9.5703125" style="2185" customWidth="1"/>
    <col min="774" max="774" width="11.42578125" style="2185" customWidth="1"/>
    <col min="775" max="776" width="10.7109375" style="2185" customWidth="1"/>
    <col min="777" max="777" width="11.140625" style="2185" customWidth="1"/>
    <col min="778" max="778" width="11.42578125" style="2185" customWidth="1"/>
    <col min="779" max="779" width="11.85546875" style="2185" customWidth="1"/>
    <col min="780" max="780" width="11" style="2185" customWidth="1"/>
    <col min="781" max="781" width="10.42578125" style="2185" customWidth="1"/>
    <col min="782" max="782" width="8.42578125" style="2185" customWidth="1"/>
    <col min="783" max="1024" width="7.85546875" style="2185"/>
    <col min="1025" max="1025" width="1.5703125" style="2185" customWidth="1"/>
    <col min="1026" max="1026" width="2.7109375" style="2185" customWidth="1"/>
    <col min="1027" max="1027" width="4" style="2185" customWidth="1"/>
    <col min="1028" max="1028" width="12.42578125" style="2185" customWidth="1"/>
    <col min="1029" max="1029" width="9.5703125" style="2185" customWidth="1"/>
    <col min="1030" max="1030" width="11.42578125" style="2185" customWidth="1"/>
    <col min="1031" max="1032" width="10.7109375" style="2185" customWidth="1"/>
    <col min="1033" max="1033" width="11.140625" style="2185" customWidth="1"/>
    <col min="1034" max="1034" width="11.42578125" style="2185" customWidth="1"/>
    <col min="1035" max="1035" width="11.85546875" style="2185" customWidth="1"/>
    <col min="1036" max="1036" width="11" style="2185" customWidth="1"/>
    <col min="1037" max="1037" width="10.42578125" style="2185" customWidth="1"/>
    <col min="1038" max="1038" width="8.42578125" style="2185" customWidth="1"/>
    <col min="1039" max="1280" width="7.85546875" style="2185"/>
    <col min="1281" max="1281" width="1.5703125" style="2185" customWidth="1"/>
    <col min="1282" max="1282" width="2.7109375" style="2185" customWidth="1"/>
    <col min="1283" max="1283" width="4" style="2185" customWidth="1"/>
    <col min="1284" max="1284" width="12.42578125" style="2185" customWidth="1"/>
    <col min="1285" max="1285" width="9.5703125" style="2185" customWidth="1"/>
    <col min="1286" max="1286" width="11.42578125" style="2185" customWidth="1"/>
    <col min="1287" max="1288" width="10.7109375" style="2185" customWidth="1"/>
    <col min="1289" max="1289" width="11.140625" style="2185" customWidth="1"/>
    <col min="1290" max="1290" width="11.42578125" style="2185" customWidth="1"/>
    <col min="1291" max="1291" width="11.85546875" style="2185" customWidth="1"/>
    <col min="1292" max="1292" width="11" style="2185" customWidth="1"/>
    <col min="1293" max="1293" width="10.42578125" style="2185" customWidth="1"/>
    <col min="1294" max="1294" width="8.42578125" style="2185" customWidth="1"/>
    <col min="1295" max="1536" width="7.85546875" style="2185"/>
    <col min="1537" max="1537" width="1.5703125" style="2185" customWidth="1"/>
    <col min="1538" max="1538" width="2.7109375" style="2185" customWidth="1"/>
    <col min="1539" max="1539" width="4" style="2185" customWidth="1"/>
    <col min="1540" max="1540" width="12.42578125" style="2185" customWidth="1"/>
    <col min="1541" max="1541" width="9.5703125" style="2185" customWidth="1"/>
    <col min="1542" max="1542" width="11.42578125" style="2185" customWidth="1"/>
    <col min="1543" max="1544" width="10.7109375" style="2185" customWidth="1"/>
    <col min="1545" max="1545" width="11.140625" style="2185" customWidth="1"/>
    <col min="1546" max="1546" width="11.42578125" style="2185" customWidth="1"/>
    <col min="1547" max="1547" width="11.85546875" style="2185" customWidth="1"/>
    <col min="1548" max="1548" width="11" style="2185" customWidth="1"/>
    <col min="1549" max="1549" width="10.42578125" style="2185" customWidth="1"/>
    <col min="1550" max="1550" width="8.42578125" style="2185" customWidth="1"/>
    <col min="1551" max="1792" width="7.85546875" style="2185"/>
    <col min="1793" max="1793" width="1.5703125" style="2185" customWidth="1"/>
    <col min="1794" max="1794" width="2.7109375" style="2185" customWidth="1"/>
    <col min="1795" max="1795" width="4" style="2185" customWidth="1"/>
    <col min="1796" max="1796" width="12.42578125" style="2185" customWidth="1"/>
    <col min="1797" max="1797" width="9.5703125" style="2185" customWidth="1"/>
    <col min="1798" max="1798" width="11.42578125" style="2185" customWidth="1"/>
    <col min="1799" max="1800" width="10.7109375" style="2185" customWidth="1"/>
    <col min="1801" max="1801" width="11.140625" style="2185" customWidth="1"/>
    <col min="1802" max="1802" width="11.42578125" style="2185" customWidth="1"/>
    <col min="1803" max="1803" width="11.85546875" style="2185" customWidth="1"/>
    <col min="1804" max="1804" width="11" style="2185" customWidth="1"/>
    <col min="1805" max="1805" width="10.42578125" style="2185" customWidth="1"/>
    <col min="1806" max="1806" width="8.42578125" style="2185" customWidth="1"/>
    <col min="1807" max="2048" width="7.85546875" style="2185"/>
    <col min="2049" max="2049" width="1.5703125" style="2185" customWidth="1"/>
    <col min="2050" max="2050" width="2.7109375" style="2185" customWidth="1"/>
    <col min="2051" max="2051" width="4" style="2185" customWidth="1"/>
    <col min="2052" max="2052" width="12.42578125" style="2185" customWidth="1"/>
    <col min="2053" max="2053" width="9.5703125" style="2185" customWidth="1"/>
    <col min="2054" max="2054" width="11.42578125" style="2185" customWidth="1"/>
    <col min="2055" max="2056" width="10.7109375" style="2185" customWidth="1"/>
    <col min="2057" max="2057" width="11.140625" style="2185" customWidth="1"/>
    <col min="2058" max="2058" width="11.42578125" style="2185" customWidth="1"/>
    <col min="2059" max="2059" width="11.85546875" style="2185" customWidth="1"/>
    <col min="2060" max="2060" width="11" style="2185" customWidth="1"/>
    <col min="2061" max="2061" width="10.42578125" style="2185" customWidth="1"/>
    <col min="2062" max="2062" width="8.42578125" style="2185" customWidth="1"/>
    <col min="2063" max="2304" width="7.85546875" style="2185"/>
    <col min="2305" max="2305" width="1.5703125" style="2185" customWidth="1"/>
    <col min="2306" max="2306" width="2.7109375" style="2185" customWidth="1"/>
    <col min="2307" max="2307" width="4" style="2185" customWidth="1"/>
    <col min="2308" max="2308" width="12.42578125" style="2185" customWidth="1"/>
    <col min="2309" max="2309" width="9.5703125" style="2185" customWidth="1"/>
    <col min="2310" max="2310" width="11.42578125" style="2185" customWidth="1"/>
    <col min="2311" max="2312" width="10.7109375" style="2185" customWidth="1"/>
    <col min="2313" max="2313" width="11.140625" style="2185" customWidth="1"/>
    <col min="2314" max="2314" width="11.42578125" style="2185" customWidth="1"/>
    <col min="2315" max="2315" width="11.85546875" style="2185" customWidth="1"/>
    <col min="2316" max="2316" width="11" style="2185" customWidth="1"/>
    <col min="2317" max="2317" width="10.42578125" style="2185" customWidth="1"/>
    <col min="2318" max="2318" width="8.42578125" style="2185" customWidth="1"/>
    <col min="2319" max="2560" width="7.85546875" style="2185"/>
    <col min="2561" max="2561" width="1.5703125" style="2185" customWidth="1"/>
    <col min="2562" max="2562" width="2.7109375" style="2185" customWidth="1"/>
    <col min="2563" max="2563" width="4" style="2185" customWidth="1"/>
    <col min="2564" max="2564" width="12.42578125" style="2185" customWidth="1"/>
    <col min="2565" max="2565" width="9.5703125" style="2185" customWidth="1"/>
    <col min="2566" max="2566" width="11.42578125" style="2185" customWidth="1"/>
    <col min="2567" max="2568" width="10.7109375" style="2185" customWidth="1"/>
    <col min="2569" max="2569" width="11.140625" style="2185" customWidth="1"/>
    <col min="2570" max="2570" width="11.42578125" style="2185" customWidth="1"/>
    <col min="2571" max="2571" width="11.85546875" style="2185" customWidth="1"/>
    <col min="2572" max="2572" width="11" style="2185" customWidth="1"/>
    <col min="2573" max="2573" width="10.42578125" style="2185" customWidth="1"/>
    <col min="2574" max="2574" width="8.42578125" style="2185" customWidth="1"/>
    <col min="2575" max="2816" width="7.85546875" style="2185"/>
    <col min="2817" max="2817" width="1.5703125" style="2185" customWidth="1"/>
    <col min="2818" max="2818" width="2.7109375" style="2185" customWidth="1"/>
    <col min="2819" max="2819" width="4" style="2185" customWidth="1"/>
    <col min="2820" max="2820" width="12.42578125" style="2185" customWidth="1"/>
    <col min="2821" max="2821" width="9.5703125" style="2185" customWidth="1"/>
    <col min="2822" max="2822" width="11.42578125" style="2185" customWidth="1"/>
    <col min="2823" max="2824" width="10.7109375" style="2185" customWidth="1"/>
    <col min="2825" max="2825" width="11.140625" style="2185" customWidth="1"/>
    <col min="2826" max="2826" width="11.42578125" style="2185" customWidth="1"/>
    <col min="2827" max="2827" width="11.85546875" style="2185" customWidth="1"/>
    <col min="2828" max="2828" width="11" style="2185" customWidth="1"/>
    <col min="2829" max="2829" width="10.42578125" style="2185" customWidth="1"/>
    <col min="2830" max="2830" width="8.42578125" style="2185" customWidth="1"/>
    <col min="2831" max="3072" width="7.85546875" style="2185"/>
    <col min="3073" max="3073" width="1.5703125" style="2185" customWidth="1"/>
    <col min="3074" max="3074" width="2.7109375" style="2185" customWidth="1"/>
    <col min="3075" max="3075" width="4" style="2185" customWidth="1"/>
    <col min="3076" max="3076" width="12.42578125" style="2185" customWidth="1"/>
    <col min="3077" max="3077" width="9.5703125" style="2185" customWidth="1"/>
    <col min="3078" max="3078" width="11.42578125" style="2185" customWidth="1"/>
    <col min="3079" max="3080" width="10.7109375" style="2185" customWidth="1"/>
    <col min="3081" max="3081" width="11.140625" style="2185" customWidth="1"/>
    <col min="3082" max="3082" width="11.42578125" style="2185" customWidth="1"/>
    <col min="3083" max="3083" width="11.85546875" style="2185" customWidth="1"/>
    <col min="3084" max="3084" width="11" style="2185" customWidth="1"/>
    <col min="3085" max="3085" width="10.42578125" style="2185" customWidth="1"/>
    <col min="3086" max="3086" width="8.42578125" style="2185" customWidth="1"/>
    <col min="3087" max="3328" width="7.85546875" style="2185"/>
    <col min="3329" max="3329" width="1.5703125" style="2185" customWidth="1"/>
    <col min="3330" max="3330" width="2.7109375" style="2185" customWidth="1"/>
    <col min="3331" max="3331" width="4" style="2185" customWidth="1"/>
    <col min="3332" max="3332" width="12.42578125" style="2185" customWidth="1"/>
    <col min="3333" max="3333" width="9.5703125" style="2185" customWidth="1"/>
    <col min="3334" max="3334" width="11.42578125" style="2185" customWidth="1"/>
    <col min="3335" max="3336" width="10.7109375" style="2185" customWidth="1"/>
    <col min="3337" max="3337" width="11.140625" style="2185" customWidth="1"/>
    <col min="3338" max="3338" width="11.42578125" style="2185" customWidth="1"/>
    <col min="3339" max="3339" width="11.85546875" style="2185" customWidth="1"/>
    <col min="3340" max="3340" width="11" style="2185" customWidth="1"/>
    <col min="3341" max="3341" width="10.42578125" style="2185" customWidth="1"/>
    <col min="3342" max="3342" width="8.42578125" style="2185" customWidth="1"/>
    <col min="3343" max="3584" width="7.85546875" style="2185"/>
    <col min="3585" max="3585" width="1.5703125" style="2185" customWidth="1"/>
    <col min="3586" max="3586" width="2.7109375" style="2185" customWidth="1"/>
    <col min="3587" max="3587" width="4" style="2185" customWidth="1"/>
    <col min="3588" max="3588" width="12.42578125" style="2185" customWidth="1"/>
    <col min="3589" max="3589" width="9.5703125" style="2185" customWidth="1"/>
    <col min="3590" max="3590" width="11.42578125" style="2185" customWidth="1"/>
    <col min="3591" max="3592" width="10.7109375" style="2185" customWidth="1"/>
    <col min="3593" max="3593" width="11.140625" style="2185" customWidth="1"/>
    <col min="3594" max="3594" width="11.42578125" style="2185" customWidth="1"/>
    <col min="3595" max="3595" width="11.85546875" style="2185" customWidth="1"/>
    <col min="3596" max="3596" width="11" style="2185" customWidth="1"/>
    <col min="3597" max="3597" width="10.42578125" style="2185" customWidth="1"/>
    <col min="3598" max="3598" width="8.42578125" style="2185" customWidth="1"/>
    <col min="3599" max="3840" width="7.85546875" style="2185"/>
    <col min="3841" max="3841" width="1.5703125" style="2185" customWidth="1"/>
    <col min="3842" max="3842" width="2.7109375" style="2185" customWidth="1"/>
    <col min="3843" max="3843" width="4" style="2185" customWidth="1"/>
    <col min="3844" max="3844" width="12.42578125" style="2185" customWidth="1"/>
    <col min="3845" max="3845" width="9.5703125" style="2185" customWidth="1"/>
    <col min="3846" max="3846" width="11.42578125" style="2185" customWidth="1"/>
    <col min="3847" max="3848" width="10.7109375" style="2185" customWidth="1"/>
    <col min="3849" max="3849" width="11.140625" style="2185" customWidth="1"/>
    <col min="3850" max="3850" width="11.42578125" style="2185" customWidth="1"/>
    <col min="3851" max="3851" width="11.85546875" style="2185" customWidth="1"/>
    <col min="3852" max="3852" width="11" style="2185" customWidth="1"/>
    <col min="3853" max="3853" width="10.42578125" style="2185" customWidth="1"/>
    <col min="3854" max="3854" width="8.42578125" style="2185" customWidth="1"/>
    <col min="3855" max="4096" width="7.85546875" style="2185"/>
    <col min="4097" max="4097" width="1.5703125" style="2185" customWidth="1"/>
    <col min="4098" max="4098" width="2.7109375" style="2185" customWidth="1"/>
    <col min="4099" max="4099" width="4" style="2185" customWidth="1"/>
    <col min="4100" max="4100" width="12.42578125" style="2185" customWidth="1"/>
    <col min="4101" max="4101" width="9.5703125" style="2185" customWidth="1"/>
    <col min="4102" max="4102" width="11.42578125" style="2185" customWidth="1"/>
    <col min="4103" max="4104" width="10.7109375" style="2185" customWidth="1"/>
    <col min="4105" max="4105" width="11.140625" style="2185" customWidth="1"/>
    <col min="4106" max="4106" width="11.42578125" style="2185" customWidth="1"/>
    <col min="4107" max="4107" width="11.85546875" style="2185" customWidth="1"/>
    <col min="4108" max="4108" width="11" style="2185" customWidth="1"/>
    <col min="4109" max="4109" width="10.42578125" style="2185" customWidth="1"/>
    <col min="4110" max="4110" width="8.42578125" style="2185" customWidth="1"/>
    <col min="4111" max="4352" width="7.85546875" style="2185"/>
    <col min="4353" max="4353" width="1.5703125" style="2185" customWidth="1"/>
    <col min="4354" max="4354" width="2.7109375" style="2185" customWidth="1"/>
    <col min="4355" max="4355" width="4" style="2185" customWidth="1"/>
    <col min="4356" max="4356" width="12.42578125" style="2185" customWidth="1"/>
    <col min="4357" max="4357" width="9.5703125" style="2185" customWidth="1"/>
    <col min="4358" max="4358" width="11.42578125" style="2185" customWidth="1"/>
    <col min="4359" max="4360" width="10.7109375" style="2185" customWidth="1"/>
    <col min="4361" max="4361" width="11.140625" style="2185" customWidth="1"/>
    <col min="4362" max="4362" width="11.42578125" style="2185" customWidth="1"/>
    <col min="4363" max="4363" width="11.85546875" style="2185" customWidth="1"/>
    <col min="4364" max="4364" width="11" style="2185" customWidth="1"/>
    <col min="4365" max="4365" width="10.42578125" style="2185" customWidth="1"/>
    <col min="4366" max="4366" width="8.42578125" style="2185" customWidth="1"/>
    <col min="4367" max="4608" width="7.85546875" style="2185"/>
    <col min="4609" max="4609" width="1.5703125" style="2185" customWidth="1"/>
    <col min="4610" max="4610" width="2.7109375" style="2185" customWidth="1"/>
    <col min="4611" max="4611" width="4" style="2185" customWidth="1"/>
    <col min="4612" max="4612" width="12.42578125" style="2185" customWidth="1"/>
    <col min="4613" max="4613" width="9.5703125" style="2185" customWidth="1"/>
    <col min="4614" max="4614" width="11.42578125" style="2185" customWidth="1"/>
    <col min="4615" max="4616" width="10.7109375" style="2185" customWidth="1"/>
    <col min="4617" max="4617" width="11.140625" style="2185" customWidth="1"/>
    <col min="4618" max="4618" width="11.42578125" style="2185" customWidth="1"/>
    <col min="4619" max="4619" width="11.85546875" style="2185" customWidth="1"/>
    <col min="4620" max="4620" width="11" style="2185" customWidth="1"/>
    <col min="4621" max="4621" width="10.42578125" style="2185" customWidth="1"/>
    <col min="4622" max="4622" width="8.42578125" style="2185" customWidth="1"/>
    <col min="4623" max="4864" width="7.85546875" style="2185"/>
    <col min="4865" max="4865" width="1.5703125" style="2185" customWidth="1"/>
    <col min="4866" max="4866" width="2.7109375" style="2185" customWidth="1"/>
    <col min="4867" max="4867" width="4" style="2185" customWidth="1"/>
    <col min="4868" max="4868" width="12.42578125" style="2185" customWidth="1"/>
    <col min="4869" max="4869" width="9.5703125" style="2185" customWidth="1"/>
    <col min="4870" max="4870" width="11.42578125" style="2185" customWidth="1"/>
    <col min="4871" max="4872" width="10.7109375" style="2185" customWidth="1"/>
    <col min="4873" max="4873" width="11.140625" style="2185" customWidth="1"/>
    <col min="4874" max="4874" width="11.42578125" style="2185" customWidth="1"/>
    <col min="4875" max="4875" width="11.85546875" style="2185" customWidth="1"/>
    <col min="4876" max="4876" width="11" style="2185" customWidth="1"/>
    <col min="4877" max="4877" width="10.42578125" style="2185" customWidth="1"/>
    <col min="4878" max="4878" width="8.42578125" style="2185" customWidth="1"/>
    <col min="4879" max="5120" width="7.85546875" style="2185"/>
    <col min="5121" max="5121" width="1.5703125" style="2185" customWidth="1"/>
    <col min="5122" max="5122" width="2.7109375" style="2185" customWidth="1"/>
    <col min="5123" max="5123" width="4" style="2185" customWidth="1"/>
    <col min="5124" max="5124" width="12.42578125" style="2185" customWidth="1"/>
    <col min="5125" max="5125" width="9.5703125" style="2185" customWidth="1"/>
    <col min="5126" max="5126" width="11.42578125" style="2185" customWidth="1"/>
    <col min="5127" max="5128" width="10.7109375" style="2185" customWidth="1"/>
    <col min="5129" max="5129" width="11.140625" style="2185" customWidth="1"/>
    <col min="5130" max="5130" width="11.42578125" style="2185" customWidth="1"/>
    <col min="5131" max="5131" width="11.85546875" style="2185" customWidth="1"/>
    <col min="5132" max="5132" width="11" style="2185" customWidth="1"/>
    <col min="5133" max="5133" width="10.42578125" style="2185" customWidth="1"/>
    <col min="5134" max="5134" width="8.42578125" style="2185" customWidth="1"/>
    <col min="5135" max="5376" width="7.85546875" style="2185"/>
    <col min="5377" max="5377" width="1.5703125" style="2185" customWidth="1"/>
    <col min="5378" max="5378" width="2.7109375" style="2185" customWidth="1"/>
    <col min="5379" max="5379" width="4" style="2185" customWidth="1"/>
    <col min="5380" max="5380" width="12.42578125" style="2185" customWidth="1"/>
    <col min="5381" max="5381" width="9.5703125" style="2185" customWidth="1"/>
    <col min="5382" max="5382" width="11.42578125" style="2185" customWidth="1"/>
    <col min="5383" max="5384" width="10.7109375" style="2185" customWidth="1"/>
    <col min="5385" max="5385" width="11.140625" style="2185" customWidth="1"/>
    <col min="5386" max="5386" width="11.42578125" style="2185" customWidth="1"/>
    <col min="5387" max="5387" width="11.85546875" style="2185" customWidth="1"/>
    <col min="5388" max="5388" width="11" style="2185" customWidth="1"/>
    <col min="5389" max="5389" width="10.42578125" style="2185" customWidth="1"/>
    <col min="5390" max="5390" width="8.42578125" style="2185" customWidth="1"/>
    <col min="5391" max="5632" width="7.85546875" style="2185"/>
    <col min="5633" max="5633" width="1.5703125" style="2185" customWidth="1"/>
    <col min="5634" max="5634" width="2.7109375" style="2185" customWidth="1"/>
    <col min="5635" max="5635" width="4" style="2185" customWidth="1"/>
    <col min="5636" max="5636" width="12.42578125" style="2185" customWidth="1"/>
    <col min="5637" max="5637" width="9.5703125" style="2185" customWidth="1"/>
    <col min="5638" max="5638" width="11.42578125" style="2185" customWidth="1"/>
    <col min="5639" max="5640" width="10.7109375" style="2185" customWidth="1"/>
    <col min="5641" max="5641" width="11.140625" style="2185" customWidth="1"/>
    <col min="5642" max="5642" width="11.42578125" style="2185" customWidth="1"/>
    <col min="5643" max="5643" width="11.85546875" style="2185" customWidth="1"/>
    <col min="5644" max="5644" width="11" style="2185" customWidth="1"/>
    <col min="5645" max="5645" width="10.42578125" style="2185" customWidth="1"/>
    <col min="5646" max="5646" width="8.42578125" style="2185" customWidth="1"/>
    <col min="5647" max="5888" width="7.85546875" style="2185"/>
    <col min="5889" max="5889" width="1.5703125" style="2185" customWidth="1"/>
    <col min="5890" max="5890" width="2.7109375" style="2185" customWidth="1"/>
    <col min="5891" max="5891" width="4" style="2185" customWidth="1"/>
    <col min="5892" max="5892" width="12.42578125" style="2185" customWidth="1"/>
    <col min="5893" max="5893" width="9.5703125" style="2185" customWidth="1"/>
    <col min="5894" max="5894" width="11.42578125" style="2185" customWidth="1"/>
    <col min="5895" max="5896" width="10.7109375" style="2185" customWidth="1"/>
    <col min="5897" max="5897" width="11.140625" style="2185" customWidth="1"/>
    <col min="5898" max="5898" width="11.42578125" style="2185" customWidth="1"/>
    <col min="5899" max="5899" width="11.85546875" style="2185" customWidth="1"/>
    <col min="5900" max="5900" width="11" style="2185" customWidth="1"/>
    <col min="5901" max="5901" width="10.42578125" style="2185" customWidth="1"/>
    <col min="5902" max="5902" width="8.42578125" style="2185" customWidth="1"/>
    <col min="5903" max="6144" width="7.85546875" style="2185"/>
    <col min="6145" max="6145" width="1.5703125" style="2185" customWidth="1"/>
    <col min="6146" max="6146" width="2.7109375" style="2185" customWidth="1"/>
    <col min="6147" max="6147" width="4" style="2185" customWidth="1"/>
    <col min="6148" max="6148" width="12.42578125" style="2185" customWidth="1"/>
    <col min="6149" max="6149" width="9.5703125" style="2185" customWidth="1"/>
    <col min="6150" max="6150" width="11.42578125" style="2185" customWidth="1"/>
    <col min="6151" max="6152" width="10.7109375" style="2185" customWidth="1"/>
    <col min="6153" max="6153" width="11.140625" style="2185" customWidth="1"/>
    <col min="6154" max="6154" width="11.42578125" style="2185" customWidth="1"/>
    <col min="6155" max="6155" width="11.85546875" style="2185" customWidth="1"/>
    <col min="6156" max="6156" width="11" style="2185" customWidth="1"/>
    <col min="6157" max="6157" width="10.42578125" style="2185" customWidth="1"/>
    <col min="6158" max="6158" width="8.42578125" style="2185" customWidth="1"/>
    <col min="6159" max="6400" width="7.85546875" style="2185"/>
    <col min="6401" max="6401" width="1.5703125" style="2185" customWidth="1"/>
    <col min="6402" max="6402" width="2.7109375" style="2185" customWidth="1"/>
    <col min="6403" max="6403" width="4" style="2185" customWidth="1"/>
    <col min="6404" max="6404" width="12.42578125" style="2185" customWidth="1"/>
    <col min="6405" max="6405" width="9.5703125" style="2185" customWidth="1"/>
    <col min="6406" max="6406" width="11.42578125" style="2185" customWidth="1"/>
    <col min="6407" max="6408" width="10.7109375" style="2185" customWidth="1"/>
    <col min="6409" max="6409" width="11.140625" style="2185" customWidth="1"/>
    <col min="6410" max="6410" width="11.42578125" style="2185" customWidth="1"/>
    <col min="6411" max="6411" width="11.85546875" style="2185" customWidth="1"/>
    <col min="6412" max="6412" width="11" style="2185" customWidth="1"/>
    <col min="6413" max="6413" width="10.42578125" style="2185" customWidth="1"/>
    <col min="6414" max="6414" width="8.42578125" style="2185" customWidth="1"/>
    <col min="6415" max="6656" width="7.85546875" style="2185"/>
    <col min="6657" max="6657" width="1.5703125" style="2185" customWidth="1"/>
    <col min="6658" max="6658" width="2.7109375" style="2185" customWidth="1"/>
    <col min="6659" max="6659" width="4" style="2185" customWidth="1"/>
    <col min="6660" max="6660" width="12.42578125" style="2185" customWidth="1"/>
    <col min="6661" max="6661" width="9.5703125" style="2185" customWidth="1"/>
    <col min="6662" max="6662" width="11.42578125" style="2185" customWidth="1"/>
    <col min="6663" max="6664" width="10.7109375" style="2185" customWidth="1"/>
    <col min="6665" max="6665" width="11.140625" style="2185" customWidth="1"/>
    <col min="6666" max="6666" width="11.42578125" style="2185" customWidth="1"/>
    <col min="6667" max="6667" width="11.85546875" style="2185" customWidth="1"/>
    <col min="6668" max="6668" width="11" style="2185" customWidth="1"/>
    <col min="6669" max="6669" width="10.42578125" style="2185" customWidth="1"/>
    <col min="6670" max="6670" width="8.42578125" style="2185" customWidth="1"/>
    <col min="6671" max="6912" width="7.85546875" style="2185"/>
    <col min="6913" max="6913" width="1.5703125" style="2185" customWidth="1"/>
    <col min="6914" max="6914" width="2.7109375" style="2185" customWidth="1"/>
    <col min="6915" max="6915" width="4" style="2185" customWidth="1"/>
    <col min="6916" max="6916" width="12.42578125" style="2185" customWidth="1"/>
    <col min="6917" max="6917" width="9.5703125" style="2185" customWidth="1"/>
    <col min="6918" max="6918" width="11.42578125" style="2185" customWidth="1"/>
    <col min="6919" max="6920" width="10.7109375" style="2185" customWidth="1"/>
    <col min="6921" max="6921" width="11.140625" style="2185" customWidth="1"/>
    <col min="6922" max="6922" width="11.42578125" style="2185" customWidth="1"/>
    <col min="6923" max="6923" width="11.85546875" style="2185" customWidth="1"/>
    <col min="6924" max="6924" width="11" style="2185" customWidth="1"/>
    <col min="6925" max="6925" width="10.42578125" style="2185" customWidth="1"/>
    <col min="6926" max="6926" width="8.42578125" style="2185" customWidth="1"/>
    <col min="6927" max="7168" width="7.85546875" style="2185"/>
    <col min="7169" max="7169" width="1.5703125" style="2185" customWidth="1"/>
    <col min="7170" max="7170" width="2.7109375" style="2185" customWidth="1"/>
    <col min="7171" max="7171" width="4" style="2185" customWidth="1"/>
    <col min="7172" max="7172" width="12.42578125" style="2185" customWidth="1"/>
    <col min="7173" max="7173" width="9.5703125" style="2185" customWidth="1"/>
    <col min="7174" max="7174" width="11.42578125" style="2185" customWidth="1"/>
    <col min="7175" max="7176" width="10.7109375" style="2185" customWidth="1"/>
    <col min="7177" max="7177" width="11.140625" style="2185" customWidth="1"/>
    <col min="7178" max="7178" width="11.42578125" style="2185" customWidth="1"/>
    <col min="7179" max="7179" width="11.85546875" style="2185" customWidth="1"/>
    <col min="7180" max="7180" width="11" style="2185" customWidth="1"/>
    <col min="7181" max="7181" width="10.42578125" style="2185" customWidth="1"/>
    <col min="7182" max="7182" width="8.42578125" style="2185" customWidth="1"/>
    <col min="7183" max="7424" width="7.85546875" style="2185"/>
    <col min="7425" max="7425" width="1.5703125" style="2185" customWidth="1"/>
    <col min="7426" max="7426" width="2.7109375" style="2185" customWidth="1"/>
    <col min="7427" max="7427" width="4" style="2185" customWidth="1"/>
    <col min="7428" max="7428" width="12.42578125" style="2185" customWidth="1"/>
    <col min="7429" max="7429" width="9.5703125" style="2185" customWidth="1"/>
    <col min="7430" max="7430" width="11.42578125" style="2185" customWidth="1"/>
    <col min="7431" max="7432" width="10.7109375" style="2185" customWidth="1"/>
    <col min="7433" max="7433" width="11.140625" style="2185" customWidth="1"/>
    <col min="7434" max="7434" width="11.42578125" style="2185" customWidth="1"/>
    <col min="7435" max="7435" width="11.85546875" style="2185" customWidth="1"/>
    <col min="7436" max="7436" width="11" style="2185" customWidth="1"/>
    <col min="7437" max="7437" width="10.42578125" style="2185" customWidth="1"/>
    <col min="7438" max="7438" width="8.42578125" style="2185" customWidth="1"/>
    <col min="7439" max="7680" width="7.85546875" style="2185"/>
    <col min="7681" max="7681" width="1.5703125" style="2185" customWidth="1"/>
    <col min="7682" max="7682" width="2.7109375" style="2185" customWidth="1"/>
    <col min="7683" max="7683" width="4" style="2185" customWidth="1"/>
    <col min="7684" max="7684" width="12.42578125" style="2185" customWidth="1"/>
    <col min="7685" max="7685" width="9.5703125" style="2185" customWidth="1"/>
    <col min="7686" max="7686" width="11.42578125" style="2185" customWidth="1"/>
    <col min="7687" max="7688" width="10.7109375" style="2185" customWidth="1"/>
    <col min="7689" max="7689" width="11.140625" style="2185" customWidth="1"/>
    <col min="7690" max="7690" width="11.42578125" style="2185" customWidth="1"/>
    <col min="7691" max="7691" width="11.85546875" style="2185" customWidth="1"/>
    <col min="7692" max="7692" width="11" style="2185" customWidth="1"/>
    <col min="7693" max="7693" width="10.42578125" style="2185" customWidth="1"/>
    <col min="7694" max="7694" width="8.42578125" style="2185" customWidth="1"/>
    <col min="7695" max="7936" width="7.85546875" style="2185"/>
    <col min="7937" max="7937" width="1.5703125" style="2185" customWidth="1"/>
    <col min="7938" max="7938" width="2.7109375" style="2185" customWidth="1"/>
    <col min="7939" max="7939" width="4" style="2185" customWidth="1"/>
    <col min="7940" max="7940" width="12.42578125" style="2185" customWidth="1"/>
    <col min="7941" max="7941" width="9.5703125" style="2185" customWidth="1"/>
    <col min="7942" max="7942" width="11.42578125" style="2185" customWidth="1"/>
    <col min="7943" max="7944" width="10.7109375" style="2185" customWidth="1"/>
    <col min="7945" max="7945" width="11.140625" style="2185" customWidth="1"/>
    <col min="7946" max="7946" width="11.42578125" style="2185" customWidth="1"/>
    <col min="7947" max="7947" width="11.85546875" style="2185" customWidth="1"/>
    <col min="7948" max="7948" width="11" style="2185" customWidth="1"/>
    <col min="7949" max="7949" width="10.42578125" style="2185" customWidth="1"/>
    <col min="7950" max="7950" width="8.42578125" style="2185" customWidth="1"/>
    <col min="7951" max="8192" width="7.85546875" style="2185"/>
    <col min="8193" max="8193" width="1.5703125" style="2185" customWidth="1"/>
    <col min="8194" max="8194" width="2.7109375" style="2185" customWidth="1"/>
    <col min="8195" max="8195" width="4" style="2185" customWidth="1"/>
    <col min="8196" max="8196" width="12.42578125" style="2185" customWidth="1"/>
    <col min="8197" max="8197" width="9.5703125" style="2185" customWidth="1"/>
    <col min="8198" max="8198" width="11.42578125" style="2185" customWidth="1"/>
    <col min="8199" max="8200" width="10.7109375" style="2185" customWidth="1"/>
    <col min="8201" max="8201" width="11.140625" style="2185" customWidth="1"/>
    <col min="8202" max="8202" width="11.42578125" style="2185" customWidth="1"/>
    <col min="8203" max="8203" width="11.85546875" style="2185" customWidth="1"/>
    <col min="8204" max="8204" width="11" style="2185" customWidth="1"/>
    <col min="8205" max="8205" width="10.42578125" style="2185" customWidth="1"/>
    <col min="8206" max="8206" width="8.42578125" style="2185" customWidth="1"/>
    <col min="8207" max="8448" width="7.85546875" style="2185"/>
    <col min="8449" max="8449" width="1.5703125" style="2185" customWidth="1"/>
    <col min="8450" max="8450" width="2.7109375" style="2185" customWidth="1"/>
    <col min="8451" max="8451" width="4" style="2185" customWidth="1"/>
    <col min="8452" max="8452" width="12.42578125" style="2185" customWidth="1"/>
    <col min="8453" max="8453" width="9.5703125" style="2185" customWidth="1"/>
    <col min="8454" max="8454" width="11.42578125" style="2185" customWidth="1"/>
    <col min="8455" max="8456" width="10.7109375" style="2185" customWidth="1"/>
    <col min="8457" max="8457" width="11.140625" style="2185" customWidth="1"/>
    <col min="8458" max="8458" width="11.42578125" style="2185" customWidth="1"/>
    <col min="8459" max="8459" width="11.85546875" style="2185" customWidth="1"/>
    <col min="8460" max="8460" width="11" style="2185" customWidth="1"/>
    <col min="8461" max="8461" width="10.42578125" style="2185" customWidth="1"/>
    <col min="8462" max="8462" width="8.42578125" style="2185" customWidth="1"/>
    <col min="8463" max="8704" width="7.85546875" style="2185"/>
    <col min="8705" max="8705" width="1.5703125" style="2185" customWidth="1"/>
    <col min="8706" max="8706" width="2.7109375" style="2185" customWidth="1"/>
    <col min="8707" max="8707" width="4" style="2185" customWidth="1"/>
    <col min="8708" max="8708" width="12.42578125" style="2185" customWidth="1"/>
    <col min="8709" max="8709" width="9.5703125" style="2185" customWidth="1"/>
    <col min="8710" max="8710" width="11.42578125" style="2185" customWidth="1"/>
    <col min="8711" max="8712" width="10.7109375" style="2185" customWidth="1"/>
    <col min="8713" max="8713" width="11.140625" style="2185" customWidth="1"/>
    <col min="8714" max="8714" width="11.42578125" style="2185" customWidth="1"/>
    <col min="8715" max="8715" width="11.85546875" style="2185" customWidth="1"/>
    <col min="8716" max="8716" width="11" style="2185" customWidth="1"/>
    <col min="8717" max="8717" width="10.42578125" style="2185" customWidth="1"/>
    <col min="8718" max="8718" width="8.42578125" style="2185" customWidth="1"/>
    <col min="8719" max="8960" width="7.85546875" style="2185"/>
    <col min="8961" max="8961" width="1.5703125" style="2185" customWidth="1"/>
    <col min="8962" max="8962" width="2.7109375" style="2185" customWidth="1"/>
    <col min="8963" max="8963" width="4" style="2185" customWidth="1"/>
    <col min="8964" max="8964" width="12.42578125" style="2185" customWidth="1"/>
    <col min="8965" max="8965" width="9.5703125" style="2185" customWidth="1"/>
    <col min="8966" max="8966" width="11.42578125" style="2185" customWidth="1"/>
    <col min="8967" max="8968" width="10.7109375" style="2185" customWidth="1"/>
    <col min="8969" max="8969" width="11.140625" style="2185" customWidth="1"/>
    <col min="8970" max="8970" width="11.42578125" style="2185" customWidth="1"/>
    <col min="8971" max="8971" width="11.85546875" style="2185" customWidth="1"/>
    <col min="8972" max="8972" width="11" style="2185" customWidth="1"/>
    <col min="8973" max="8973" width="10.42578125" style="2185" customWidth="1"/>
    <col min="8974" max="8974" width="8.42578125" style="2185" customWidth="1"/>
    <col min="8975" max="9216" width="7.85546875" style="2185"/>
    <col min="9217" max="9217" width="1.5703125" style="2185" customWidth="1"/>
    <col min="9218" max="9218" width="2.7109375" style="2185" customWidth="1"/>
    <col min="9219" max="9219" width="4" style="2185" customWidth="1"/>
    <col min="9220" max="9220" width="12.42578125" style="2185" customWidth="1"/>
    <col min="9221" max="9221" width="9.5703125" style="2185" customWidth="1"/>
    <col min="9222" max="9222" width="11.42578125" style="2185" customWidth="1"/>
    <col min="9223" max="9224" width="10.7109375" style="2185" customWidth="1"/>
    <col min="9225" max="9225" width="11.140625" style="2185" customWidth="1"/>
    <col min="9226" max="9226" width="11.42578125" style="2185" customWidth="1"/>
    <col min="9227" max="9227" width="11.85546875" style="2185" customWidth="1"/>
    <col min="9228" max="9228" width="11" style="2185" customWidth="1"/>
    <col min="9229" max="9229" width="10.42578125" style="2185" customWidth="1"/>
    <col min="9230" max="9230" width="8.42578125" style="2185" customWidth="1"/>
    <col min="9231" max="9472" width="7.85546875" style="2185"/>
    <col min="9473" max="9473" width="1.5703125" style="2185" customWidth="1"/>
    <col min="9474" max="9474" width="2.7109375" style="2185" customWidth="1"/>
    <col min="9475" max="9475" width="4" style="2185" customWidth="1"/>
    <col min="9476" max="9476" width="12.42578125" style="2185" customWidth="1"/>
    <col min="9477" max="9477" width="9.5703125" style="2185" customWidth="1"/>
    <col min="9478" max="9478" width="11.42578125" style="2185" customWidth="1"/>
    <col min="9479" max="9480" width="10.7109375" style="2185" customWidth="1"/>
    <col min="9481" max="9481" width="11.140625" style="2185" customWidth="1"/>
    <col min="9482" max="9482" width="11.42578125" style="2185" customWidth="1"/>
    <col min="9483" max="9483" width="11.85546875" style="2185" customWidth="1"/>
    <col min="9484" max="9484" width="11" style="2185" customWidth="1"/>
    <col min="9485" max="9485" width="10.42578125" style="2185" customWidth="1"/>
    <col min="9486" max="9486" width="8.42578125" style="2185" customWidth="1"/>
    <col min="9487" max="9728" width="7.85546875" style="2185"/>
    <col min="9729" max="9729" width="1.5703125" style="2185" customWidth="1"/>
    <col min="9730" max="9730" width="2.7109375" style="2185" customWidth="1"/>
    <col min="9731" max="9731" width="4" style="2185" customWidth="1"/>
    <col min="9732" max="9732" width="12.42578125" style="2185" customWidth="1"/>
    <col min="9733" max="9733" width="9.5703125" style="2185" customWidth="1"/>
    <col min="9734" max="9734" width="11.42578125" style="2185" customWidth="1"/>
    <col min="9735" max="9736" width="10.7109375" style="2185" customWidth="1"/>
    <col min="9737" max="9737" width="11.140625" style="2185" customWidth="1"/>
    <col min="9738" max="9738" width="11.42578125" style="2185" customWidth="1"/>
    <col min="9739" max="9739" width="11.85546875" style="2185" customWidth="1"/>
    <col min="9740" max="9740" width="11" style="2185" customWidth="1"/>
    <col min="9741" max="9741" width="10.42578125" style="2185" customWidth="1"/>
    <col min="9742" max="9742" width="8.42578125" style="2185" customWidth="1"/>
    <col min="9743" max="9984" width="7.85546875" style="2185"/>
    <col min="9985" max="9985" width="1.5703125" style="2185" customWidth="1"/>
    <col min="9986" max="9986" width="2.7109375" style="2185" customWidth="1"/>
    <col min="9987" max="9987" width="4" style="2185" customWidth="1"/>
    <col min="9988" max="9988" width="12.42578125" style="2185" customWidth="1"/>
    <col min="9989" max="9989" width="9.5703125" style="2185" customWidth="1"/>
    <col min="9990" max="9990" width="11.42578125" style="2185" customWidth="1"/>
    <col min="9991" max="9992" width="10.7109375" style="2185" customWidth="1"/>
    <col min="9993" max="9993" width="11.140625" style="2185" customWidth="1"/>
    <col min="9994" max="9994" width="11.42578125" style="2185" customWidth="1"/>
    <col min="9995" max="9995" width="11.85546875" style="2185" customWidth="1"/>
    <col min="9996" max="9996" width="11" style="2185" customWidth="1"/>
    <col min="9997" max="9997" width="10.42578125" style="2185" customWidth="1"/>
    <col min="9998" max="9998" width="8.42578125" style="2185" customWidth="1"/>
    <col min="9999" max="10240" width="7.85546875" style="2185"/>
    <col min="10241" max="10241" width="1.5703125" style="2185" customWidth="1"/>
    <col min="10242" max="10242" width="2.7109375" style="2185" customWidth="1"/>
    <col min="10243" max="10243" width="4" style="2185" customWidth="1"/>
    <col min="10244" max="10244" width="12.42578125" style="2185" customWidth="1"/>
    <col min="10245" max="10245" width="9.5703125" style="2185" customWidth="1"/>
    <col min="10246" max="10246" width="11.42578125" style="2185" customWidth="1"/>
    <col min="10247" max="10248" width="10.7109375" style="2185" customWidth="1"/>
    <col min="10249" max="10249" width="11.140625" style="2185" customWidth="1"/>
    <col min="10250" max="10250" width="11.42578125" style="2185" customWidth="1"/>
    <col min="10251" max="10251" width="11.85546875" style="2185" customWidth="1"/>
    <col min="10252" max="10252" width="11" style="2185" customWidth="1"/>
    <col min="10253" max="10253" width="10.42578125" style="2185" customWidth="1"/>
    <col min="10254" max="10254" width="8.42578125" style="2185" customWidth="1"/>
    <col min="10255" max="10496" width="7.85546875" style="2185"/>
    <col min="10497" max="10497" width="1.5703125" style="2185" customWidth="1"/>
    <col min="10498" max="10498" width="2.7109375" style="2185" customWidth="1"/>
    <col min="10499" max="10499" width="4" style="2185" customWidth="1"/>
    <col min="10500" max="10500" width="12.42578125" style="2185" customWidth="1"/>
    <col min="10501" max="10501" width="9.5703125" style="2185" customWidth="1"/>
    <col min="10502" max="10502" width="11.42578125" style="2185" customWidth="1"/>
    <col min="10503" max="10504" width="10.7109375" style="2185" customWidth="1"/>
    <col min="10505" max="10505" width="11.140625" style="2185" customWidth="1"/>
    <col min="10506" max="10506" width="11.42578125" style="2185" customWidth="1"/>
    <col min="10507" max="10507" width="11.85546875" style="2185" customWidth="1"/>
    <col min="10508" max="10508" width="11" style="2185" customWidth="1"/>
    <col min="10509" max="10509" width="10.42578125" style="2185" customWidth="1"/>
    <col min="10510" max="10510" width="8.42578125" style="2185" customWidth="1"/>
    <col min="10511" max="10752" width="7.85546875" style="2185"/>
    <col min="10753" max="10753" width="1.5703125" style="2185" customWidth="1"/>
    <col min="10754" max="10754" width="2.7109375" style="2185" customWidth="1"/>
    <col min="10755" max="10755" width="4" style="2185" customWidth="1"/>
    <col min="10756" max="10756" width="12.42578125" style="2185" customWidth="1"/>
    <col min="10757" max="10757" width="9.5703125" style="2185" customWidth="1"/>
    <col min="10758" max="10758" width="11.42578125" style="2185" customWidth="1"/>
    <col min="10759" max="10760" width="10.7109375" style="2185" customWidth="1"/>
    <col min="10761" max="10761" width="11.140625" style="2185" customWidth="1"/>
    <col min="10762" max="10762" width="11.42578125" style="2185" customWidth="1"/>
    <col min="10763" max="10763" width="11.85546875" style="2185" customWidth="1"/>
    <col min="10764" max="10764" width="11" style="2185" customWidth="1"/>
    <col min="10765" max="10765" width="10.42578125" style="2185" customWidth="1"/>
    <col min="10766" max="10766" width="8.42578125" style="2185" customWidth="1"/>
    <col min="10767" max="11008" width="7.85546875" style="2185"/>
    <col min="11009" max="11009" width="1.5703125" style="2185" customWidth="1"/>
    <col min="11010" max="11010" width="2.7109375" style="2185" customWidth="1"/>
    <col min="11011" max="11011" width="4" style="2185" customWidth="1"/>
    <col min="11012" max="11012" width="12.42578125" style="2185" customWidth="1"/>
    <col min="11013" max="11013" width="9.5703125" style="2185" customWidth="1"/>
    <col min="11014" max="11014" width="11.42578125" style="2185" customWidth="1"/>
    <col min="11015" max="11016" width="10.7109375" style="2185" customWidth="1"/>
    <col min="11017" max="11017" width="11.140625" style="2185" customWidth="1"/>
    <col min="11018" max="11018" width="11.42578125" style="2185" customWidth="1"/>
    <col min="11019" max="11019" width="11.85546875" style="2185" customWidth="1"/>
    <col min="11020" max="11020" width="11" style="2185" customWidth="1"/>
    <col min="11021" max="11021" width="10.42578125" style="2185" customWidth="1"/>
    <col min="11022" max="11022" width="8.42578125" style="2185" customWidth="1"/>
    <col min="11023" max="11264" width="7.85546875" style="2185"/>
    <col min="11265" max="11265" width="1.5703125" style="2185" customWidth="1"/>
    <col min="11266" max="11266" width="2.7109375" style="2185" customWidth="1"/>
    <col min="11267" max="11267" width="4" style="2185" customWidth="1"/>
    <col min="11268" max="11268" width="12.42578125" style="2185" customWidth="1"/>
    <col min="11269" max="11269" width="9.5703125" style="2185" customWidth="1"/>
    <col min="11270" max="11270" width="11.42578125" style="2185" customWidth="1"/>
    <col min="11271" max="11272" width="10.7109375" style="2185" customWidth="1"/>
    <col min="11273" max="11273" width="11.140625" style="2185" customWidth="1"/>
    <col min="11274" max="11274" width="11.42578125" style="2185" customWidth="1"/>
    <col min="11275" max="11275" width="11.85546875" style="2185" customWidth="1"/>
    <col min="11276" max="11276" width="11" style="2185" customWidth="1"/>
    <col min="11277" max="11277" width="10.42578125" style="2185" customWidth="1"/>
    <col min="11278" max="11278" width="8.42578125" style="2185" customWidth="1"/>
    <col min="11279" max="11520" width="7.85546875" style="2185"/>
    <col min="11521" max="11521" width="1.5703125" style="2185" customWidth="1"/>
    <col min="11522" max="11522" width="2.7109375" style="2185" customWidth="1"/>
    <col min="11523" max="11523" width="4" style="2185" customWidth="1"/>
    <col min="11524" max="11524" width="12.42578125" style="2185" customWidth="1"/>
    <col min="11525" max="11525" width="9.5703125" style="2185" customWidth="1"/>
    <col min="11526" max="11526" width="11.42578125" style="2185" customWidth="1"/>
    <col min="11527" max="11528" width="10.7109375" style="2185" customWidth="1"/>
    <col min="11529" max="11529" width="11.140625" style="2185" customWidth="1"/>
    <col min="11530" max="11530" width="11.42578125" style="2185" customWidth="1"/>
    <col min="11531" max="11531" width="11.85546875" style="2185" customWidth="1"/>
    <col min="11532" max="11532" width="11" style="2185" customWidth="1"/>
    <col min="11533" max="11533" width="10.42578125" style="2185" customWidth="1"/>
    <col min="11534" max="11534" width="8.42578125" style="2185" customWidth="1"/>
    <col min="11535" max="11776" width="7.85546875" style="2185"/>
    <col min="11777" max="11777" width="1.5703125" style="2185" customWidth="1"/>
    <col min="11778" max="11778" width="2.7109375" style="2185" customWidth="1"/>
    <col min="11779" max="11779" width="4" style="2185" customWidth="1"/>
    <col min="11780" max="11780" width="12.42578125" style="2185" customWidth="1"/>
    <col min="11781" max="11781" width="9.5703125" style="2185" customWidth="1"/>
    <col min="11782" max="11782" width="11.42578125" style="2185" customWidth="1"/>
    <col min="11783" max="11784" width="10.7109375" style="2185" customWidth="1"/>
    <col min="11785" max="11785" width="11.140625" style="2185" customWidth="1"/>
    <col min="11786" max="11786" width="11.42578125" style="2185" customWidth="1"/>
    <col min="11787" max="11787" width="11.85546875" style="2185" customWidth="1"/>
    <col min="11788" max="11788" width="11" style="2185" customWidth="1"/>
    <col min="11789" max="11789" width="10.42578125" style="2185" customWidth="1"/>
    <col min="11790" max="11790" width="8.42578125" style="2185" customWidth="1"/>
    <col min="11791" max="12032" width="7.85546875" style="2185"/>
    <col min="12033" max="12033" width="1.5703125" style="2185" customWidth="1"/>
    <col min="12034" max="12034" width="2.7109375" style="2185" customWidth="1"/>
    <col min="12035" max="12035" width="4" style="2185" customWidth="1"/>
    <col min="12036" max="12036" width="12.42578125" style="2185" customWidth="1"/>
    <col min="12037" max="12037" width="9.5703125" style="2185" customWidth="1"/>
    <col min="12038" max="12038" width="11.42578125" style="2185" customWidth="1"/>
    <col min="12039" max="12040" width="10.7109375" style="2185" customWidth="1"/>
    <col min="12041" max="12041" width="11.140625" style="2185" customWidth="1"/>
    <col min="12042" max="12042" width="11.42578125" style="2185" customWidth="1"/>
    <col min="12043" max="12043" width="11.85546875" style="2185" customWidth="1"/>
    <col min="12044" max="12044" width="11" style="2185" customWidth="1"/>
    <col min="12045" max="12045" width="10.42578125" style="2185" customWidth="1"/>
    <col min="12046" max="12046" width="8.42578125" style="2185" customWidth="1"/>
    <col min="12047" max="12288" width="7.85546875" style="2185"/>
    <col min="12289" max="12289" width="1.5703125" style="2185" customWidth="1"/>
    <col min="12290" max="12290" width="2.7109375" style="2185" customWidth="1"/>
    <col min="12291" max="12291" width="4" style="2185" customWidth="1"/>
    <col min="12292" max="12292" width="12.42578125" style="2185" customWidth="1"/>
    <col min="12293" max="12293" width="9.5703125" style="2185" customWidth="1"/>
    <col min="12294" max="12294" width="11.42578125" style="2185" customWidth="1"/>
    <col min="12295" max="12296" width="10.7109375" style="2185" customWidth="1"/>
    <col min="12297" max="12297" width="11.140625" style="2185" customWidth="1"/>
    <col min="12298" max="12298" width="11.42578125" style="2185" customWidth="1"/>
    <col min="12299" max="12299" width="11.85546875" style="2185" customWidth="1"/>
    <col min="12300" max="12300" width="11" style="2185" customWidth="1"/>
    <col min="12301" max="12301" width="10.42578125" style="2185" customWidth="1"/>
    <col min="12302" max="12302" width="8.42578125" style="2185" customWidth="1"/>
    <col min="12303" max="12544" width="7.85546875" style="2185"/>
    <col min="12545" max="12545" width="1.5703125" style="2185" customWidth="1"/>
    <col min="12546" max="12546" width="2.7109375" style="2185" customWidth="1"/>
    <col min="12547" max="12547" width="4" style="2185" customWidth="1"/>
    <col min="12548" max="12548" width="12.42578125" style="2185" customWidth="1"/>
    <col min="12549" max="12549" width="9.5703125" style="2185" customWidth="1"/>
    <col min="12550" max="12550" width="11.42578125" style="2185" customWidth="1"/>
    <col min="12551" max="12552" width="10.7109375" style="2185" customWidth="1"/>
    <col min="12553" max="12553" width="11.140625" style="2185" customWidth="1"/>
    <col min="12554" max="12554" width="11.42578125" style="2185" customWidth="1"/>
    <col min="12555" max="12555" width="11.85546875" style="2185" customWidth="1"/>
    <col min="12556" max="12556" width="11" style="2185" customWidth="1"/>
    <col min="12557" max="12557" width="10.42578125" style="2185" customWidth="1"/>
    <col min="12558" max="12558" width="8.42578125" style="2185" customWidth="1"/>
    <col min="12559" max="12800" width="7.85546875" style="2185"/>
    <col min="12801" max="12801" width="1.5703125" style="2185" customWidth="1"/>
    <col min="12802" max="12802" width="2.7109375" style="2185" customWidth="1"/>
    <col min="12803" max="12803" width="4" style="2185" customWidth="1"/>
    <col min="12804" max="12804" width="12.42578125" style="2185" customWidth="1"/>
    <col min="12805" max="12805" width="9.5703125" style="2185" customWidth="1"/>
    <col min="12806" max="12806" width="11.42578125" style="2185" customWidth="1"/>
    <col min="12807" max="12808" width="10.7109375" style="2185" customWidth="1"/>
    <col min="12809" max="12809" width="11.140625" style="2185" customWidth="1"/>
    <col min="12810" max="12810" width="11.42578125" style="2185" customWidth="1"/>
    <col min="12811" max="12811" width="11.85546875" style="2185" customWidth="1"/>
    <col min="12812" max="12812" width="11" style="2185" customWidth="1"/>
    <col min="12813" max="12813" width="10.42578125" style="2185" customWidth="1"/>
    <col min="12814" max="12814" width="8.42578125" style="2185" customWidth="1"/>
    <col min="12815" max="13056" width="7.85546875" style="2185"/>
    <col min="13057" max="13057" width="1.5703125" style="2185" customWidth="1"/>
    <col min="13058" max="13058" width="2.7109375" style="2185" customWidth="1"/>
    <col min="13059" max="13059" width="4" style="2185" customWidth="1"/>
    <col min="13060" max="13060" width="12.42578125" style="2185" customWidth="1"/>
    <col min="13061" max="13061" width="9.5703125" style="2185" customWidth="1"/>
    <col min="13062" max="13062" width="11.42578125" style="2185" customWidth="1"/>
    <col min="13063" max="13064" width="10.7109375" style="2185" customWidth="1"/>
    <col min="13065" max="13065" width="11.140625" style="2185" customWidth="1"/>
    <col min="13066" max="13066" width="11.42578125" style="2185" customWidth="1"/>
    <col min="13067" max="13067" width="11.85546875" style="2185" customWidth="1"/>
    <col min="13068" max="13068" width="11" style="2185" customWidth="1"/>
    <col min="13069" max="13069" width="10.42578125" style="2185" customWidth="1"/>
    <col min="13070" max="13070" width="8.42578125" style="2185" customWidth="1"/>
    <col min="13071" max="13312" width="7.85546875" style="2185"/>
    <col min="13313" max="13313" width="1.5703125" style="2185" customWidth="1"/>
    <col min="13314" max="13314" width="2.7109375" style="2185" customWidth="1"/>
    <col min="13315" max="13315" width="4" style="2185" customWidth="1"/>
    <col min="13316" max="13316" width="12.42578125" style="2185" customWidth="1"/>
    <col min="13317" max="13317" width="9.5703125" style="2185" customWidth="1"/>
    <col min="13318" max="13318" width="11.42578125" style="2185" customWidth="1"/>
    <col min="13319" max="13320" width="10.7109375" style="2185" customWidth="1"/>
    <col min="13321" max="13321" width="11.140625" style="2185" customWidth="1"/>
    <col min="13322" max="13322" width="11.42578125" style="2185" customWidth="1"/>
    <col min="13323" max="13323" width="11.85546875" style="2185" customWidth="1"/>
    <col min="13324" max="13324" width="11" style="2185" customWidth="1"/>
    <col min="13325" max="13325" width="10.42578125" style="2185" customWidth="1"/>
    <col min="13326" max="13326" width="8.42578125" style="2185" customWidth="1"/>
    <col min="13327" max="13568" width="7.85546875" style="2185"/>
    <col min="13569" max="13569" width="1.5703125" style="2185" customWidth="1"/>
    <col min="13570" max="13570" width="2.7109375" style="2185" customWidth="1"/>
    <col min="13571" max="13571" width="4" style="2185" customWidth="1"/>
    <col min="13572" max="13572" width="12.42578125" style="2185" customWidth="1"/>
    <col min="13573" max="13573" width="9.5703125" style="2185" customWidth="1"/>
    <col min="13574" max="13574" width="11.42578125" style="2185" customWidth="1"/>
    <col min="13575" max="13576" width="10.7109375" style="2185" customWidth="1"/>
    <col min="13577" max="13577" width="11.140625" style="2185" customWidth="1"/>
    <col min="13578" max="13578" width="11.42578125" style="2185" customWidth="1"/>
    <col min="13579" max="13579" width="11.85546875" style="2185" customWidth="1"/>
    <col min="13580" max="13580" width="11" style="2185" customWidth="1"/>
    <col min="13581" max="13581" width="10.42578125" style="2185" customWidth="1"/>
    <col min="13582" max="13582" width="8.42578125" style="2185" customWidth="1"/>
    <col min="13583" max="13824" width="7.85546875" style="2185"/>
    <col min="13825" max="13825" width="1.5703125" style="2185" customWidth="1"/>
    <col min="13826" max="13826" width="2.7109375" style="2185" customWidth="1"/>
    <col min="13827" max="13827" width="4" style="2185" customWidth="1"/>
    <col min="13828" max="13828" width="12.42578125" style="2185" customWidth="1"/>
    <col min="13829" max="13829" width="9.5703125" style="2185" customWidth="1"/>
    <col min="13830" max="13830" width="11.42578125" style="2185" customWidth="1"/>
    <col min="13831" max="13832" width="10.7109375" style="2185" customWidth="1"/>
    <col min="13833" max="13833" width="11.140625" style="2185" customWidth="1"/>
    <col min="13834" max="13834" width="11.42578125" style="2185" customWidth="1"/>
    <col min="13835" max="13835" width="11.85546875" style="2185" customWidth="1"/>
    <col min="13836" max="13836" width="11" style="2185" customWidth="1"/>
    <col min="13837" max="13837" width="10.42578125" style="2185" customWidth="1"/>
    <col min="13838" max="13838" width="8.42578125" style="2185" customWidth="1"/>
    <col min="13839" max="14080" width="7.85546875" style="2185"/>
    <col min="14081" max="14081" width="1.5703125" style="2185" customWidth="1"/>
    <col min="14082" max="14082" width="2.7109375" style="2185" customWidth="1"/>
    <col min="14083" max="14083" width="4" style="2185" customWidth="1"/>
    <col min="14084" max="14084" width="12.42578125" style="2185" customWidth="1"/>
    <col min="14085" max="14085" width="9.5703125" style="2185" customWidth="1"/>
    <col min="14086" max="14086" width="11.42578125" style="2185" customWidth="1"/>
    <col min="14087" max="14088" width="10.7109375" style="2185" customWidth="1"/>
    <col min="14089" max="14089" width="11.140625" style="2185" customWidth="1"/>
    <col min="14090" max="14090" width="11.42578125" style="2185" customWidth="1"/>
    <col min="14091" max="14091" width="11.85546875" style="2185" customWidth="1"/>
    <col min="14092" max="14092" width="11" style="2185" customWidth="1"/>
    <col min="14093" max="14093" width="10.42578125" style="2185" customWidth="1"/>
    <col min="14094" max="14094" width="8.42578125" style="2185" customWidth="1"/>
    <col min="14095" max="14336" width="7.85546875" style="2185"/>
    <col min="14337" max="14337" width="1.5703125" style="2185" customWidth="1"/>
    <col min="14338" max="14338" width="2.7109375" style="2185" customWidth="1"/>
    <col min="14339" max="14339" width="4" style="2185" customWidth="1"/>
    <col min="14340" max="14340" width="12.42578125" style="2185" customWidth="1"/>
    <col min="14341" max="14341" width="9.5703125" style="2185" customWidth="1"/>
    <col min="14342" max="14342" width="11.42578125" style="2185" customWidth="1"/>
    <col min="14343" max="14344" width="10.7109375" style="2185" customWidth="1"/>
    <col min="14345" max="14345" width="11.140625" style="2185" customWidth="1"/>
    <col min="14346" max="14346" width="11.42578125" style="2185" customWidth="1"/>
    <col min="14347" max="14347" width="11.85546875" style="2185" customWidth="1"/>
    <col min="14348" max="14348" width="11" style="2185" customWidth="1"/>
    <col min="14349" max="14349" width="10.42578125" style="2185" customWidth="1"/>
    <col min="14350" max="14350" width="8.42578125" style="2185" customWidth="1"/>
    <col min="14351" max="14592" width="7.85546875" style="2185"/>
    <col min="14593" max="14593" width="1.5703125" style="2185" customWidth="1"/>
    <col min="14594" max="14594" width="2.7109375" style="2185" customWidth="1"/>
    <col min="14595" max="14595" width="4" style="2185" customWidth="1"/>
    <col min="14596" max="14596" width="12.42578125" style="2185" customWidth="1"/>
    <col min="14597" max="14597" width="9.5703125" style="2185" customWidth="1"/>
    <col min="14598" max="14598" width="11.42578125" style="2185" customWidth="1"/>
    <col min="14599" max="14600" width="10.7109375" style="2185" customWidth="1"/>
    <col min="14601" max="14601" width="11.140625" style="2185" customWidth="1"/>
    <col min="14602" max="14602" width="11.42578125" style="2185" customWidth="1"/>
    <col min="14603" max="14603" width="11.85546875" style="2185" customWidth="1"/>
    <col min="14604" max="14604" width="11" style="2185" customWidth="1"/>
    <col min="14605" max="14605" width="10.42578125" style="2185" customWidth="1"/>
    <col min="14606" max="14606" width="8.42578125" style="2185" customWidth="1"/>
    <col min="14607" max="14848" width="7.85546875" style="2185"/>
    <col min="14849" max="14849" width="1.5703125" style="2185" customWidth="1"/>
    <col min="14850" max="14850" width="2.7109375" style="2185" customWidth="1"/>
    <col min="14851" max="14851" width="4" style="2185" customWidth="1"/>
    <col min="14852" max="14852" width="12.42578125" style="2185" customWidth="1"/>
    <col min="14853" max="14853" width="9.5703125" style="2185" customWidth="1"/>
    <col min="14854" max="14854" width="11.42578125" style="2185" customWidth="1"/>
    <col min="14855" max="14856" width="10.7109375" style="2185" customWidth="1"/>
    <col min="14857" max="14857" width="11.140625" style="2185" customWidth="1"/>
    <col min="14858" max="14858" width="11.42578125" style="2185" customWidth="1"/>
    <col min="14859" max="14859" width="11.85546875" style="2185" customWidth="1"/>
    <col min="14860" max="14860" width="11" style="2185" customWidth="1"/>
    <col min="14861" max="14861" width="10.42578125" style="2185" customWidth="1"/>
    <col min="14862" max="14862" width="8.42578125" style="2185" customWidth="1"/>
    <col min="14863" max="15104" width="7.85546875" style="2185"/>
    <col min="15105" max="15105" width="1.5703125" style="2185" customWidth="1"/>
    <col min="15106" max="15106" width="2.7109375" style="2185" customWidth="1"/>
    <col min="15107" max="15107" width="4" style="2185" customWidth="1"/>
    <col min="15108" max="15108" width="12.42578125" style="2185" customWidth="1"/>
    <col min="15109" max="15109" width="9.5703125" style="2185" customWidth="1"/>
    <col min="15110" max="15110" width="11.42578125" style="2185" customWidth="1"/>
    <col min="15111" max="15112" width="10.7109375" style="2185" customWidth="1"/>
    <col min="15113" max="15113" width="11.140625" style="2185" customWidth="1"/>
    <col min="15114" max="15114" width="11.42578125" style="2185" customWidth="1"/>
    <col min="15115" max="15115" width="11.85546875" style="2185" customWidth="1"/>
    <col min="15116" max="15116" width="11" style="2185" customWidth="1"/>
    <col min="15117" max="15117" width="10.42578125" style="2185" customWidth="1"/>
    <col min="15118" max="15118" width="8.42578125" style="2185" customWidth="1"/>
    <col min="15119" max="15360" width="7.85546875" style="2185"/>
    <col min="15361" max="15361" width="1.5703125" style="2185" customWidth="1"/>
    <col min="15362" max="15362" width="2.7109375" style="2185" customWidth="1"/>
    <col min="15363" max="15363" width="4" style="2185" customWidth="1"/>
    <col min="15364" max="15364" width="12.42578125" style="2185" customWidth="1"/>
    <col min="15365" max="15365" width="9.5703125" style="2185" customWidth="1"/>
    <col min="15366" max="15366" width="11.42578125" style="2185" customWidth="1"/>
    <col min="15367" max="15368" width="10.7109375" style="2185" customWidth="1"/>
    <col min="15369" max="15369" width="11.140625" style="2185" customWidth="1"/>
    <col min="15370" max="15370" width="11.42578125" style="2185" customWidth="1"/>
    <col min="15371" max="15371" width="11.85546875" style="2185" customWidth="1"/>
    <col min="15372" max="15372" width="11" style="2185" customWidth="1"/>
    <col min="15373" max="15373" width="10.42578125" style="2185" customWidth="1"/>
    <col min="15374" max="15374" width="8.42578125" style="2185" customWidth="1"/>
    <col min="15375" max="15616" width="7.85546875" style="2185"/>
    <col min="15617" max="15617" width="1.5703125" style="2185" customWidth="1"/>
    <col min="15618" max="15618" width="2.7109375" style="2185" customWidth="1"/>
    <col min="15619" max="15619" width="4" style="2185" customWidth="1"/>
    <col min="15620" max="15620" width="12.42578125" style="2185" customWidth="1"/>
    <col min="15621" max="15621" width="9.5703125" style="2185" customWidth="1"/>
    <col min="15622" max="15622" width="11.42578125" style="2185" customWidth="1"/>
    <col min="15623" max="15624" width="10.7109375" style="2185" customWidth="1"/>
    <col min="15625" max="15625" width="11.140625" style="2185" customWidth="1"/>
    <col min="15626" max="15626" width="11.42578125" style="2185" customWidth="1"/>
    <col min="15627" max="15627" width="11.85546875" style="2185" customWidth="1"/>
    <col min="15628" max="15628" width="11" style="2185" customWidth="1"/>
    <col min="15629" max="15629" width="10.42578125" style="2185" customWidth="1"/>
    <col min="15630" max="15630" width="8.42578125" style="2185" customWidth="1"/>
    <col min="15631" max="15872" width="7.85546875" style="2185"/>
    <col min="15873" max="15873" width="1.5703125" style="2185" customWidth="1"/>
    <col min="15874" max="15874" width="2.7109375" style="2185" customWidth="1"/>
    <col min="15875" max="15875" width="4" style="2185" customWidth="1"/>
    <col min="15876" max="15876" width="12.42578125" style="2185" customWidth="1"/>
    <col min="15877" max="15877" width="9.5703125" style="2185" customWidth="1"/>
    <col min="15878" max="15878" width="11.42578125" style="2185" customWidth="1"/>
    <col min="15879" max="15880" width="10.7109375" style="2185" customWidth="1"/>
    <col min="15881" max="15881" width="11.140625" style="2185" customWidth="1"/>
    <col min="15882" max="15882" width="11.42578125" style="2185" customWidth="1"/>
    <col min="15883" max="15883" width="11.85546875" style="2185" customWidth="1"/>
    <col min="15884" max="15884" width="11" style="2185" customWidth="1"/>
    <col min="15885" max="15885" width="10.42578125" style="2185" customWidth="1"/>
    <col min="15886" max="15886" width="8.42578125" style="2185" customWidth="1"/>
    <col min="15887" max="16128" width="7.85546875" style="2185"/>
    <col min="16129" max="16129" width="1.5703125" style="2185" customWidth="1"/>
    <col min="16130" max="16130" width="2.7109375" style="2185" customWidth="1"/>
    <col min="16131" max="16131" width="4" style="2185" customWidth="1"/>
    <col min="16132" max="16132" width="12.42578125" style="2185" customWidth="1"/>
    <col min="16133" max="16133" width="9.5703125" style="2185" customWidth="1"/>
    <col min="16134" max="16134" width="11.42578125" style="2185" customWidth="1"/>
    <col min="16135" max="16136" width="10.7109375" style="2185" customWidth="1"/>
    <col min="16137" max="16137" width="11.140625" style="2185" customWidth="1"/>
    <col min="16138" max="16138" width="11.42578125" style="2185" customWidth="1"/>
    <col min="16139" max="16139" width="11.85546875" style="2185" customWidth="1"/>
    <col min="16140" max="16140" width="11" style="2185" customWidth="1"/>
    <col min="16141" max="16141" width="10.42578125" style="2185" customWidth="1"/>
    <col min="16142" max="16142" width="8.42578125" style="2185" customWidth="1"/>
    <col min="16143" max="16384" width="7.85546875" style="2185"/>
  </cols>
  <sheetData>
    <row r="1" spans="1:28" s="2184" customFormat="1">
      <c r="A1" s="5669" t="s">
        <v>710</v>
      </c>
      <c r="B1" s="5669"/>
      <c r="C1" s="5669"/>
      <c r="D1" s="5669"/>
      <c r="E1" s="5669"/>
      <c r="F1" s="5669"/>
      <c r="G1" s="5669"/>
      <c r="H1" s="5669"/>
      <c r="I1" s="5669"/>
      <c r="J1" s="5669"/>
      <c r="K1" s="5669"/>
      <c r="L1" s="5669"/>
      <c r="M1" s="5669"/>
      <c r="N1" s="5669"/>
    </row>
    <row r="2" spans="1:28" s="2224" customFormat="1" ht="31.5" customHeight="1" thickBot="1">
      <c r="A2" s="2226" t="s">
        <v>1624</v>
      </c>
      <c r="B2" s="2225"/>
      <c r="C2" s="2225"/>
      <c r="D2" s="2225"/>
      <c r="N2" s="2181" t="s">
        <v>1597</v>
      </c>
    </row>
    <row r="3" spans="1:28" ht="5.25" hidden="1" customHeight="1" thickBot="1">
      <c r="M3" s="2223"/>
    </row>
    <row r="4" spans="1:28" ht="15.75" customHeight="1" thickBot="1">
      <c r="A4" s="2222"/>
      <c r="B4" s="6038" t="s">
        <v>1623</v>
      </c>
      <c r="C4" s="6038"/>
      <c r="D4" s="6039"/>
      <c r="E4" s="6042">
        <v>2016</v>
      </c>
      <c r="F4" s="6042">
        <v>2017</v>
      </c>
      <c r="G4" s="6044">
        <v>2018</v>
      </c>
      <c r="H4" s="6044">
        <v>2019</v>
      </c>
      <c r="I4" s="6044">
        <v>2020</v>
      </c>
      <c r="J4" s="6044" t="s">
        <v>1594</v>
      </c>
      <c r="K4" s="6046" t="s">
        <v>1622</v>
      </c>
      <c r="L4" s="6047"/>
      <c r="M4" s="6047"/>
      <c r="N4" s="6048"/>
    </row>
    <row r="5" spans="1:28" ht="18.75" thickBot="1">
      <c r="A5" s="2221"/>
      <c r="B5" s="6040"/>
      <c r="C5" s="6040"/>
      <c r="D5" s="6041"/>
      <c r="E5" s="6043"/>
      <c r="F5" s="6043"/>
      <c r="G5" s="6045"/>
      <c r="H5" s="6045"/>
      <c r="I5" s="6045"/>
      <c r="J5" s="6045"/>
      <c r="K5" s="2220" t="s">
        <v>1621</v>
      </c>
      <c r="L5" s="2219" t="s">
        <v>1620</v>
      </c>
      <c r="M5" s="2219" t="s">
        <v>1619</v>
      </c>
      <c r="N5" s="2218" t="s">
        <v>1618</v>
      </c>
    </row>
    <row r="6" spans="1:28" ht="14.25" customHeight="1">
      <c r="A6" s="2204"/>
      <c r="B6" s="2207" t="s">
        <v>1589</v>
      </c>
      <c r="D6" s="2203"/>
      <c r="E6" s="2217">
        <v>44422</v>
      </c>
      <c r="F6" s="2217">
        <v>43027</v>
      </c>
      <c r="G6" s="2217">
        <v>43311</v>
      </c>
      <c r="H6" s="2217">
        <v>42319</v>
      </c>
      <c r="I6" s="2217">
        <v>37289</v>
      </c>
      <c r="J6" s="2217">
        <v>42657</v>
      </c>
      <c r="K6" s="2217">
        <v>9382</v>
      </c>
      <c r="L6" s="2217">
        <v>10401</v>
      </c>
      <c r="M6" s="2217">
        <v>11423</v>
      </c>
      <c r="N6" s="2216">
        <v>11451</v>
      </c>
      <c r="W6" s="2186"/>
      <c r="X6" s="2186"/>
      <c r="Y6" s="2186"/>
      <c r="Z6" s="2186"/>
      <c r="AA6" s="2186"/>
      <c r="AB6" s="2186"/>
    </row>
    <row r="7" spans="1:28" s="2209" customFormat="1" ht="12" customHeight="1">
      <c r="A7" s="2208"/>
      <c r="B7" s="2207" t="s">
        <v>1617</v>
      </c>
      <c r="C7" s="2203"/>
      <c r="D7" s="2207"/>
      <c r="E7" s="2206">
        <v>24843</v>
      </c>
      <c r="F7" s="2206">
        <v>25142</v>
      </c>
      <c r="G7" s="2206">
        <v>24364</v>
      </c>
      <c r="H7" s="2206">
        <v>22096</v>
      </c>
      <c r="I7" s="2206">
        <v>20140</v>
      </c>
      <c r="J7" s="2206">
        <v>21556</v>
      </c>
      <c r="K7" s="2206">
        <v>5408</v>
      </c>
      <c r="L7" s="2206">
        <v>5123</v>
      </c>
      <c r="M7" s="2206">
        <v>5510</v>
      </c>
      <c r="N7" s="2205">
        <v>5516</v>
      </c>
      <c r="W7" s="2186"/>
      <c r="X7" s="2186"/>
      <c r="Y7" s="2186"/>
      <c r="Z7" s="2186"/>
      <c r="AA7" s="2186"/>
      <c r="AB7" s="2186"/>
    </row>
    <row r="8" spans="1:28" ht="12.6" customHeight="1">
      <c r="A8" s="2204"/>
      <c r="B8" s="2203"/>
      <c r="C8" s="2210" t="s">
        <v>1616</v>
      </c>
      <c r="D8" s="2203"/>
      <c r="E8" s="2202">
        <v>25</v>
      </c>
      <c r="F8" s="2202">
        <v>20</v>
      </c>
      <c r="G8" s="2202">
        <v>40</v>
      </c>
      <c r="H8" s="2202">
        <v>36</v>
      </c>
      <c r="I8" s="2202">
        <v>44</v>
      </c>
      <c r="J8" s="2202">
        <v>43</v>
      </c>
      <c r="K8" s="2202">
        <v>9</v>
      </c>
      <c r="L8" s="2202">
        <v>15</v>
      </c>
      <c r="M8" s="2202">
        <v>12</v>
      </c>
      <c r="N8" s="2201">
        <v>7</v>
      </c>
      <c r="W8" s="2186"/>
      <c r="X8" s="2186"/>
      <c r="Y8" s="2186"/>
      <c r="Z8" s="2186"/>
      <c r="AA8" s="2186"/>
      <c r="AB8" s="2186"/>
    </row>
    <row r="9" spans="1:28" ht="12.6" customHeight="1">
      <c r="A9" s="2204"/>
      <c r="B9" s="2203"/>
      <c r="C9" s="2210" t="s">
        <v>772</v>
      </c>
      <c r="D9" s="2203"/>
      <c r="E9" s="2202">
        <v>916</v>
      </c>
      <c r="F9" s="2202">
        <v>720</v>
      </c>
      <c r="G9" s="2202">
        <v>814.95522200000005</v>
      </c>
      <c r="H9" s="2202">
        <v>874</v>
      </c>
      <c r="I9" s="2202">
        <v>775</v>
      </c>
      <c r="J9" s="2202">
        <v>750</v>
      </c>
      <c r="K9" s="2202">
        <v>216</v>
      </c>
      <c r="L9" s="2202">
        <v>152</v>
      </c>
      <c r="M9" s="2202">
        <v>192</v>
      </c>
      <c r="N9" s="2201">
        <v>190</v>
      </c>
      <c r="W9" s="2186"/>
      <c r="X9" s="2186"/>
      <c r="Y9" s="2186"/>
      <c r="Z9" s="2186"/>
      <c r="AA9" s="2186"/>
      <c r="AB9" s="2186"/>
    </row>
    <row r="10" spans="1:28" ht="12.6" customHeight="1">
      <c r="A10" s="2204"/>
      <c r="B10" s="2203"/>
      <c r="C10" s="2215" t="s">
        <v>733</v>
      </c>
      <c r="D10" s="2203"/>
      <c r="E10" s="2202">
        <v>6542</v>
      </c>
      <c r="F10" s="2202">
        <v>6329</v>
      </c>
      <c r="G10" s="2202">
        <v>5374</v>
      </c>
      <c r="H10" s="2202">
        <v>4542</v>
      </c>
      <c r="I10" s="2202">
        <v>3891</v>
      </c>
      <c r="J10" s="2202">
        <v>4801</v>
      </c>
      <c r="K10" s="2202">
        <v>994</v>
      </c>
      <c r="L10" s="2202">
        <v>1115</v>
      </c>
      <c r="M10" s="2202">
        <v>1457</v>
      </c>
      <c r="N10" s="2201">
        <v>1235</v>
      </c>
      <c r="W10" s="2186"/>
      <c r="X10" s="2186"/>
      <c r="Y10" s="2186"/>
      <c r="Z10" s="2186"/>
      <c r="AA10" s="2186"/>
      <c r="AB10" s="2186"/>
    </row>
    <row r="11" spans="1:28" ht="12.6" customHeight="1">
      <c r="A11" s="2204"/>
      <c r="B11" s="2203"/>
      <c r="C11" s="2215" t="s">
        <v>734</v>
      </c>
      <c r="D11" s="2203"/>
      <c r="E11" s="2202">
        <v>566</v>
      </c>
      <c r="F11" s="2202">
        <v>952</v>
      </c>
      <c r="G11" s="2202">
        <v>1021</v>
      </c>
      <c r="H11" s="2202">
        <v>1018</v>
      </c>
      <c r="I11" s="2202">
        <v>863</v>
      </c>
      <c r="J11" s="2202">
        <v>953</v>
      </c>
      <c r="K11" s="2202">
        <v>250</v>
      </c>
      <c r="L11" s="2202">
        <v>216</v>
      </c>
      <c r="M11" s="2202">
        <v>256</v>
      </c>
      <c r="N11" s="2201">
        <v>231</v>
      </c>
      <c r="W11" s="2186"/>
      <c r="X11" s="2186"/>
      <c r="Y11" s="2186"/>
      <c r="Z11" s="2186"/>
      <c r="AA11" s="2186"/>
      <c r="AB11" s="2186"/>
    </row>
    <row r="12" spans="1:28" ht="12.6" customHeight="1">
      <c r="A12" s="2204"/>
      <c r="B12" s="2203"/>
      <c r="C12" s="2203" t="s">
        <v>737</v>
      </c>
      <c r="D12" s="2203"/>
      <c r="E12" s="2202">
        <v>2727</v>
      </c>
      <c r="F12" s="2202">
        <v>2645</v>
      </c>
      <c r="G12" s="2202">
        <v>2785</v>
      </c>
      <c r="H12" s="2202">
        <v>2596</v>
      </c>
      <c r="I12" s="2202">
        <v>3344</v>
      </c>
      <c r="J12" s="2202">
        <v>2548</v>
      </c>
      <c r="K12" s="2202">
        <v>813</v>
      </c>
      <c r="L12" s="2202">
        <v>497</v>
      </c>
      <c r="M12" s="2202">
        <v>679</v>
      </c>
      <c r="N12" s="2201">
        <v>559</v>
      </c>
      <c r="W12" s="2186"/>
      <c r="X12" s="2186"/>
      <c r="Y12" s="2186"/>
      <c r="Z12" s="2186"/>
      <c r="AA12" s="2186"/>
      <c r="AB12" s="2186"/>
    </row>
    <row r="13" spans="1:28" ht="12.6" customHeight="1">
      <c r="A13" s="2204"/>
      <c r="B13" s="2203"/>
      <c r="C13" s="2203" t="s">
        <v>1615</v>
      </c>
      <c r="D13" s="2203"/>
      <c r="E13" s="2202">
        <v>2055</v>
      </c>
      <c r="F13" s="2202">
        <v>2125</v>
      </c>
      <c r="G13" s="2202">
        <v>2550.1922319999999</v>
      </c>
      <c r="H13" s="2202">
        <v>2370</v>
      </c>
      <c r="I13" s="2202">
        <v>2453</v>
      </c>
      <c r="J13" s="2202">
        <v>2679</v>
      </c>
      <c r="K13" s="2202">
        <v>710</v>
      </c>
      <c r="L13" s="2202">
        <v>621</v>
      </c>
      <c r="M13" s="2202">
        <v>570</v>
      </c>
      <c r="N13" s="2201">
        <v>778</v>
      </c>
      <c r="W13" s="2186"/>
      <c r="X13" s="2186"/>
      <c r="Y13" s="2186"/>
      <c r="Z13" s="2186"/>
      <c r="AA13" s="2186"/>
      <c r="AB13" s="2186"/>
    </row>
    <row r="14" spans="1:28" ht="12.6" customHeight="1">
      <c r="A14" s="2204"/>
      <c r="B14" s="2203"/>
      <c r="C14" s="2210" t="s">
        <v>1614</v>
      </c>
      <c r="D14" s="2203"/>
      <c r="E14" s="2202">
        <v>471</v>
      </c>
      <c r="F14" s="2202">
        <v>778</v>
      </c>
      <c r="G14" s="2202">
        <v>355.61974299999997</v>
      </c>
      <c r="H14" s="2202">
        <v>489</v>
      </c>
      <c r="I14" s="2202">
        <v>193</v>
      </c>
      <c r="J14" s="2202">
        <v>285</v>
      </c>
      <c r="K14" s="2202">
        <v>90</v>
      </c>
      <c r="L14" s="2202">
        <v>105</v>
      </c>
      <c r="M14" s="2202">
        <v>67</v>
      </c>
      <c r="N14" s="2201">
        <v>23</v>
      </c>
      <c r="W14" s="2186"/>
      <c r="X14" s="2186"/>
      <c r="Y14" s="2186"/>
      <c r="Z14" s="2186"/>
      <c r="AA14" s="2186"/>
      <c r="AB14" s="2186"/>
    </row>
    <row r="15" spans="1:28" ht="12.6" customHeight="1">
      <c r="A15" s="2204"/>
      <c r="B15" s="2203"/>
      <c r="C15" s="2203" t="s">
        <v>1613</v>
      </c>
      <c r="D15" s="2203"/>
      <c r="E15" s="2202">
        <v>2035</v>
      </c>
      <c r="F15" s="2202">
        <v>2291</v>
      </c>
      <c r="G15" s="2202">
        <v>2797</v>
      </c>
      <c r="H15" s="2202">
        <v>1758</v>
      </c>
      <c r="I15" s="2202">
        <v>1646</v>
      </c>
      <c r="J15" s="2202">
        <v>2006</v>
      </c>
      <c r="K15" s="2202">
        <v>433</v>
      </c>
      <c r="L15" s="2202">
        <v>546</v>
      </c>
      <c r="M15" s="2202">
        <v>433</v>
      </c>
      <c r="N15" s="2201">
        <v>594</v>
      </c>
      <c r="W15" s="2186"/>
      <c r="X15" s="2186"/>
      <c r="Y15" s="2186"/>
      <c r="Z15" s="2186"/>
      <c r="AA15" s="2186"/>
      <c r="AB15" s="2186"/>
    </row>
    <row r="16" spans="1:28" ht="12.6" customHeight="1">
      <c r="A16" s="2204"/>
      <c r="B16" s="2203"/>
      <c r="C16" s="2203" t="s">
        <v>774</v>
      </c>
      <c r="D16" s="2203"/>
      <c r="E16" s="2202">
        <v>866</v>
      </c>
      <c r="F16" s="2202">
        <v>807</v>
      </c>
      <c r="G16" s="2202">
        <v>889</v>
      </c>
      <c r="H16" s="2202">
        <v>756</v>
      </c>
      <c r="I16" s="2202">
        <v>681</v>
      </c>
      <c r="J16" s="2202">
        <v>941</v>
      </c>
      <c r="K16" s="2202">
        <v>186</v>
      </c>
      <c r="L16" s="2202">
        <v>241</v>
      </c>
      <c r="M16" s="2202">
        <v>270</v>
      </c>
      <c r="N16" s="2201">
        <v>244</v>
      </c>
      <c r="W16" s="2186"/>
      <c r="X16" s="2186"/>
      <c r="Y16" s="2186"/>
      <c r="Z16" s="2186"/>
      <c r="AA16" s="2186"/>
      <c r="AB16" s="2186"/>
    </row>
    <row r="17" spans="1:28" ht="12.6" customHeight="1">
      <c r="A17" s="2204"/>
      <c r="B17" s="2203"/>
      <c r="C17" s="2203" t="s">
        <v>745</v>
      </c>
      <c r="D17" s="2203"/>
      <c r="E17" s="2202">
        <v>7491</v>
      </c>
      <c r="F17" s="2202">
        <v>7076</v>
      </c>
      <c r="G17" s="2202">
        <v>6492</v>
      </c>
      <c r="H17" s="2202">
        <v>6332</v>
      </c>
      <c r="I17" s="2202">
        <v>5004</v>
      </c>
      <c r="J17" s="2202">
        <v>5341</v>
      </c>
      <c r="K17" s="2202">
        <v>1413</v>
      </c>
      <c r="L17" s="2202">
        <v>1303</v>
      </c>
      <c r="M17" s="2202">
        <v>1228</v>
      </c>
      <c r="N17" s="2201">
        <v>1397</v>
      </c>
      <c r="W17" s="2186"/>
      <c r="X17" s="2186"/>
      <c r="Y17" s="2186"/>
      <c r="Z17" s="2186"/>
      <c r="AA17" s="2186"/>
      <c r="AB17" s="2186"/>
    </row>
    <row r="18" spans="1:28" ht="12.6" customHeight="1">
      <c r="A18" s="2204"/>
      <c r="B18" s="2203"/>
      <c r="C18" s="2203" t="s">
        <v>1314</v>
      </c>
      <c r="D18" s="2203"/>
      <c r="E18" s="2202">
        <v>1149</v>
      </c>
      <c r="F18" s="2202">
        <v>1399</v>
      </c>
      <c r="G18" s="2202">
        <v>1245</v>
      </c>
      <c r="H18" s="2202">
        <v>1325</v>
      </c>
      <c r="I18" s="2202">
        <v>1246</v>
      </c>
      <c r="J18" s="2202">
        <v>1209</v>
      </c>
      <c r="K18" s="2202">
        <v>294</v>
      </c>
      <c r="L18" s="2202">
        <v>312</v>
      </c>
      <c r="M18" s="2202">
        <v>346</v>
      </c>
      <c r="N18" s="2201">
        <v>258</v>
      </c>
      <c r="W18" s="2186"/>
      <c r="X18" s="2186"/>
      <c r="Y18" s="2186"/>
      <c r="Z18" s="2186"/>
      <c r="AA18" s="2186"/>
      <c r="AB18" s="2186"/>
    </row>
    <row r="19" spans="1:28" s="2209" customFormat="1" ht="12" customHeight="1">
      <c r="A19" s="2208"/>
      <c r="B19" s="2207" t="s">
        <v>1612</v>
      </c>
      <c r="C19" s="2207"/>
      <c r="D19" s="2207"/>
      <c r="E19" s="2206">
        <v>3932</v>
      </c>
      <c r="F19" s="2206">
        <v>3570</v>
      </c>
      <c r="G19" s="2206">
        <v>4064</v>
      </c>
      <c r="H19" s="2206">
        <v>4991</v>
      </c>
      <c r="I19" s="2206">
        <v>3702</v>
      </c>
      <c r="J19" s="2206">
        <v>4419</v>
      </c>
      <c r="K19" s="2206">
        <v>593</v>
      </c>
      <c r="L19" s="2206">
        <v>1203</v>
      </c>
      <c r="M19" s="2206">
        <v>1286</v>
      </c>
      <c r="N19" s="2205">
        <v>1337</v>
      </c>
      <c r="W19" s="2186"/>
      <c r="X19" s="2186"/>
      <c r="Y19" s="2186"/>
      <c r="Z19" s="2186"/>
      <c r="AA19" s="2186"/>
      <c r="AB19" s="2186"/>
    </row>
    <row r="20" spans="1:28" s="2209" customFormat="1" ht="12.6" customHeight="1">
      <c r="A20" s="2208"/>
      <c r="B20" s="2207"/>
      <c r="C20" s="2214" t="s">
        <v>1611</v>
      </c>
      <c r="D20" s="2207"/>
      <c r="E20" s="2202">
        <v>287</v>
      </c>
      <c r="F20" s="2202">
        <v>312</v>
      </c>
      <c r="G20" s="2202">
        <v>250</v>
      </c>
      <c r="H20" s="2202">
        <v>230</v>
      </c>
      <c r="I20" s="2202">
        <v>158</v>
      </c>
      <c r="J20" s="2202">
        <v>268</v>
      </c>
      <c r="K20" s="2202">
        <v>62</v>
      </c>
      <c r="L20" s="2202">
        <v>74</v>
      </c>
      <c r="M20" s="2202">
        <v>74</v>
      </c>
      <c r="N20" s="2201">
        <v>58</v>
      </c>
      <c r="W20" s="2186"/>
      <c r="X20" s="2186"/>
      <c r="Y20" s="2186"/>
      <c r="Z20" s="2186"/>
      <c r="AA20" s="2186"/>
      <c r="AB20" s="2186"/>
    </row>
    <row r="21" spans="1:28" ht="15.75" customHeight="1">
      <c r="A21" s="2204"/>
      <c r="B21" s="2203"/>
      <c r="C21" s="2213" t="s">
        <v>1610</v>
      </c>
      <c r="D21" s="2203"/>
      <c r="E21" s="2202">
        <v>139</v>
      </c>
      <c r="F21" s="2202">
        <v>156</v>
      </c>
      <c r="G21" s="2202">
        <v>112</v>
      </c>
      <c r="H21" s="2202">
        <v>102</v>
      </c>
      <c r="I21" s="2202">
        <v>40</v>
      </c>
      <c r="J21" s="2202">
        <v>66</v>
      </c>
      <c r="K21" s="2202">
        <v>9</v>
      </c>
      <c r="L21" s="2202">
        <v>20</v>
      </c>
      <c r="M21" s="2202">
        <v>20</v>
      </c>
      <c r="N21" s="2201">
        <v>18</v>
      </c>
      <c r="W21" s="2186"/>
      <c r="X21" s="2186"/>
      <c r="Y21" s="2186"/>
      <c r="Z21" s="2186"/>
      <c r="AA21" s="2186"/>
      <c r="AB21" s="2186"/>
    </row>
    <row r="22" spans="1:28" ht="12.6" customHeight="1">
      <c r="A22" s="2204"/>
      <c r="B22" s="2203"/>
      <c r="C22" s="2211" t="s">
        <v>736</v>
      </c>
      <c r="D22" s="2203"/>
      <c r="E22" s="2202">
        <v>128</v>
      </c>
      <c r="F22" s="2202">
        <v>163</v>
      </c>
      <c r="G22" s="2202">
        <v>225</v>
      </c>
      <c r="H22" s="2202">
        <v>483</v>
      </c>
      <c r="I22" s="2202">
        <v>649</v>
      </c>
      <c r="J22" s="2202">
        <v>782</v>
      </c>
      <c r="K22" s="2202">
        <v>129</v>
      </c>
      <c r="L22" s="2202">
        <v>227</v>
      </c>
      <c r="M22" s="2202">
        <v>209</v>
      </c>
      <c r="N22" s="2201">
        <v>217</v>
      </c>
      <c r="W22" s="2186"/>
      <c r="X22" s="2186"/>
      <c r="Y22" s="2186"/>
      <c r="Z22" s="2186"/>
      <c r="AA22" s="2186"/>
      <c r="AB22" s="2186"/>
    </row>
    <row r="23" spans="1:28" ht="12.6" customHeight="1">
      <c r="A23" s="2204"/>
      <c r="B23" s="2203"/>
      <c r="C23" s="2211" t="s">
        <v>773</v>
      </c>
      <c r="D23" s="2203"/>
      <c r="E23" s="2202">
        <v>403</v>
      </c>
      <c r="F23" s="2202">
        <v>330</v>
      </c>
      <c r="G23" s="2202">
        <v>297</v>
      </c>
      <c r="H23" s="2202">
        <v>259</v>
      </c>
      <c r="I23" s="2202">
        <v>151</v>
      </c>
      <c r="J23" s="2202">
        <v>151</v>
      </c>
      <c r="K23" s="2202">
        <v>18</v>
      </c>
      <c r="L23" s="2202">
        <v>61</v>
      </c>
      <c r="M23" s="2202">
        <v>41</v>
      </c>
      <c r="N23" s="2201">
        <v>31</v>
      </c>
      <c r="W23" s="2186"/>
      <c r="X23" s="2186"/>
      <c r="Y23" s="2186"/>
      <c r="Z23" s="2186"/>
      <c r="AA23" s="2186"/>
      <c r="AB23" s="2186"/>
    </row>
    <row r="24" spans="1:28" ht="12.6" customHeight="1">
      <c r="A24" s="2204"/>
      <c r="B24" s="2203"/>
      <c r="C24" s="2211" t="s">
        <v>1609</v>
      </c>
      <c r="D24" s="2203"/>
      <c r="E24" s="2202">
        <v>10</v>
      </c>
      <c r="F24" s="2202">
        <v>5</v>
      </c>
      <c r="G24" s="2202">
        <v>6</v>
      </c>
      <c r="H24" s="2212">
        <v>0</v>
      </c>
      <c r="I24" s="2202">
        <v>1</v>
      </c>
      <c r="J24" s="2202">
        <v>14</v>
      </c>
      <c r="K24" s="2202">
        <v>0</v>
      </c>
      <c r="L24" s="2212">
        <v>0</v>
      </c>
      <c r="M24" s="2212">
        <v>11</v>
      </c>
      <c r="N24" s="2212">
        <v>3</v>
      </c>
      <c r="W24" s="2186"/>
      <c r="X24" s="2186"/>
      <c r="Y24" s="2186"/>
      <c r="Z24" s="2186"/>
      <c r="AA24" s="2186"/>
      <c r="AB24" s="2186"/>
    </row>
    <row r="25" spans="1:28" ht="12.6" customHeight="1">
      <c r="A25" s="2204"/>
      <c r="B25" s="2203"/>
      <c r="C25" s="2211" t="s">
        <v>1608</v>
      </c>
      <c r="D25" s="2203"/>
      <c r="E25" s="2202">
        <v>1994</v>
      </c>
      <c r="F25" s="2202">
        <v>1739</v>
      </c>
      <c r="G25" s="2202">
        <v>2067</v>
      </c>
      <c r="H25" s="2202">
        <v>2564</v>
      </c>
      <c r="I25" s="2202">
        <v>1688</v>
      </c>
      <c r="J25" s="2202">
        <v>2587</v>
      </c>
      <c r="K25" s="2202">
        <v>209</v>
      </c>
      <c r="L25" s="2202">
        <v>678</v>
      </c>
      <c r="M25" s="2202">
        <v>828</v>
      </c>
      <c r="N25" s="2201">
        <v>872</v>
      </c>
      <c r="W25" s="2186"/>
      <c r="X25" s="2186"/>
      <c r="Y25" s="2186"/>
      <c r="Z25" s="2186"/>
      <c r="AA25" s="2186"/>
      <c r="AB25" s="2186"/>
    </row>
    <row r="26" spans="1:28" s="2209" customFormat="1" ht="12" customHeight="1">
      <c r="A26" s="2204"/>
      <c r="B26" s="2203"/>
      <c r="C26" s="2203" t="s">
        <v>1314</v>
      </c>
      <c r="D26" s="2203"/>
      <c r="E26" s="2202">
        <v>971</v>
      </c>
      <c r="F26" s="2202">
        <v>865</v>
      </c>
      <c r="G26" s="2202">
        <v>1107</v>
      </c>
      <c r="H26" s="2202">
        <v>1353</v>
      </c>
      <c r="I26" s="2202">
        <v>1015</v>
      </c>
      <c r="J26" s="2202">
        <v>551</v>
      </c>
      <c r="K26" s="2202">
        <v>166</v>
      </c>
      <c r="L26" s="2202">
        <v>143</v>
      </c>
      <c r="M26" s="2202">
        <v>103</v>
      </c>
      <c r="N26" s="2201">
        <v>138</v>
      </c>
      <c r="W26" s="2186"/>
      <c r="X26" s="2186"/>
      <c r="Y26" s="2186"/>
      <c r="Z26" s="2186"/>
      <c r="AA26" s="2186"/>
      <c r="AB26" s="2186"/>
    </row>
    <row r="27" spans="1:28" ht="12.6" customHeight="1">
      <c r="A27" s="2208"/>
      <c r="B27" s="2207" t="s">
        <v>1607</v>
      </c>
      <c r="C27" s="2207"/>
      <c r="D27" s="2207"/>
      <c r="E27" s="2206">
        <v>7713</v>
      </c>
      <c r="F27" s="2206">
        <v>8027</v>
      </c>
      <c r="G27" s="2206">
        <v>8698</v>
      </c>
      <c r="H27" s="2206">
        <v>8932</v>
      </c>
      <c r="I27" s="2206">
        <v>8538</v>
      </c>
      <c r="J27" s="2206">
        <v>11848</v>
      </c>
      <c r="K27" s="2206">
        <v>2368</v>
      </c>
      <c r="L27" s="2206">
        <v>2773</v>
      </c>
      <c r="M27" s="2206">
        <v>3400</v>
      </c>
      <c r="N27" s="2205">
        <v>3307</v>
      </c>
      <c r="W27" s="2186"/>
      <c r="X27" s="2186"/>
      <c r="Y27" s="2186"/>
      <c r="Z27" s="2186"/>
      <c r="AA27" s="2186"/>
      <c r="AB27" s="2186"/>
    </row>
    <row r="28" spans="1:28" ht="12.6" customHeight="1">
      <c r="A28" s="2204"/>
      <c r="B28" s="2203"/>
      <c r="C28" s="2203" t="s">
        <v>1606</v>
      </c>
      <c r="D28" s="2203"/>
      <c r="E28" s="2202">
        <v>2178</v>
      </c>
      <c r="F28" s="2202">
        <v>2130</v>
      </c>
      <c r="G28" s="2202">
        <v>2126</v>
      </c>
      <c r="H28" s="2202">
        <v>2422</v>
      </c>
      <c r="I28" s="2202">
        <v>2287</v>
      </c>
      <c r="J28" s="2202">
        <v>3452</v>
      </c>
      <c r="K28" s="2202">
        <v>636</v>
      </c>
      <c r="L28" s="2202">
        <v>767</v>
      </c>
      <c r="M28" s="2202">
        <v>946</v>
      </c>
      <c r="N28" s="2201">
        <v>1103</v>
      </c>
      <c r="W28" s="2186"/>
      <c r="X28" s="2186"/>
      <c r="Y28" s="2186"/>
      <c r="Z28" s="2186"/>
      <c r="AA28" s="2186"/>
      <c r="AB28" s="2186"/>
    </row>
    <row r="29" spans="1:28" ht="12.6" customHeight="1">
      <c r="A29" s="2204"/>
      <c r="B29" s="2203"/>
      <c r="C29" s="2203" t="s">
        <v>1605</v>
      </c>
      <c r="D29" s="2203"/>
      <c r="E29" s="2202">
        <v>295</v>
      </c>
      <c r="F29" s="2202">
        <v>285</v>
      </c>
      <c r="G29" s="2202">
        <v>386</v>
      </c>
      <c r="H29" s="2202">
        <v>257</v>
      </c>
      <c r="I29" s="2202">
        <v>212</v>
      </c>
      <c r="J29" s="2202">
        <v>240</v>
      </c>
      <c r="K29" s="2202">
        <v>41</v>
      </c>
      <c r="L29" s="2202">
        <v>63</v>
      </c>
      <c r="M29" s="2202">
        <v>61</v>
      </c>
      <c r="N29" s="2201">
        <v>75</v>
      </c>
      <c r="W29" s="2186"/>
      <c r="X29" s="2186"/>
      <c r="Y29" s="2186"/>
      <c r="Z29" s="2186"/>
      <c r="AA29" s="2186"/>
      <c r="AB29" s="2186"/>
    </row>
    <row r="30" spans="1:28" ht="12.6" customHeight="1">
      <c r="A30" s="2204"/>
      <c r="B30" s="2203"/>
      <c r="C30" s="2203" t="s">
        <v>303</v>
      </c>
      <c r="D30" s="2203"/>
      <c r="E30" s="2202">
        <v>96</v>
      </c>
      <c r="F30" s="2202">
        <v>102</v>
      </c>
      <c r="G30" s="2202">
        <v>92</v>
      </c>
      <c r="H30" s="2202">
        <v>79</v>
      </c>
      <c r="I30" s="2202">
        <v>65</v>
      </c>
      <c r="J30" s="2202">
        <v>83</v>
      </c>
      <c r="K30" s="2202">
        <v>23</v>
      </c>
      <c r="L30" s="2202">
        <v>24</v>
      </c>
      <c r="M30" s="2202">
        <v>23</v>
      </c>
      <c r="N30" s="2201">
        <v>13</v>
      </c>
      <c r="W30" s="2186"/>
      <c r="X30" s="2186"/>
      <c r="Y30" s="2186"/>
      <c r="Z30" s="2186"/>
      <c r="AA30" s="2186"/>
      <c r="AB30" s="2186"/>
    </row>
    <row r="31" spans="1:28" ht="12.6" customHeight="1">
      <c r="A31" s="2204"/>
      <c r="B31" s="2203"/>
      <c r="C31" s="2203" t="s">
        <v>1604</v>
      </c>
      <c r="D31" s="2203"/>
      <c r="E31" s="2202">
        <v>4917</v>
      </c>
      <c r="F31" s="2202">
        <v>4940</v>
      </c>
      <c r="G31" s="2202">
        <v>5662</v>
      </c>
      <c r="H31" s="2202">
        <v>5721</v>
      </c>
      <c r="I31" s="2202">
        <v>5573</v>
      </c>
      <c r="J31" s="2202">
        <v>7627</v>
      </c>
      <c r="K31" s="2202">
        <v>1563</v>
      </c>
      <c r="L31" s="2202">
        <v>1789</v>
      </c>
      <c r="M31" s="2202">
        <v>2265</v>
      </c>
      <c r="N31" s="2201">
        <v>2011</v>
      </c>
      <c r="W31" s="2186"/>
      <c r="X31" s="2186"/>
      <c r="Y31" s="2186"/>
      <c r="Z31" s="2186"/>
      <c r="AA31" s="2186"/>
      <c r="AB31" s="2186"/>
    </row>
    <row r="32" spans="1:28" s="2209" customFormat="1" ht="12" customHeight="1">
      <c r="A32" s="2204"/>
      <c r="B32" s="2203"/>
      <c r="C32" s="2203" t="s">
        <v>1314</v>
      </c>
      <c r="D32" s="2203"/>
      <c r="E32" s="2202">
        <v>227</v>
      </c>
      <c r="F32" s="2202">
        <v>570</v>
      </c>
      <c r="G32" s="2202">
        <v>432</v>
      </c>
      <c r="H32" s="2202">
        <v>453</v>
      </c>
      <c r="I32" s="2202">
        <v>401</v>
      </c>
      <c r="J32" s="2202">
        <v>446</v>
      </c>
      <c r="K32" s="2202">
        <v>105</v>
      </c>
      <c r="L32" s="2202">
        <v>130</v>
      </c>
      <c r="M32" s="2202">
        <v>105</v>
      </c>
      <c r="N32" s="2201">
        <v>105</v>
      </c>
      <c r="W32" s="2186"/>
      <c r="X32" s="2186"/>
      <c r="Y32" s="2186"/>
      <c r="Z32" s="2186"/>
      <c r="AA32" s="2186"/>
      <c r="AB32" s="2186"/>
    </row>
    <row r="33" spans="1:28" ht="12.6" customHeight="1">
      <c r="A33" s="2208"/>
      <c r="B33" s="2207" t="s">
        <v>1603</v>
      </c>
      <c r="C33" s="2207"/>
      <c r="D33" s="2207"/>
      <c r="E33" s="2206">
        <v>7568</v>
      </c>
      <c r="F33" s="2206">
        <v>6119</v>
      </c>
      <c r="G33" s="2206">
        <v>6075</v>
      </c>
      <c r="H33" s="2206">
        <v>6163</v>
      </c>
      <c r="I33" s="2206">
        <v>4797</v>
      </c>
      <c r="J33" s="2206">
        <v>4644</v>
      </c>
      <c r="K33" s="2206">
        <v>972</v>
      </c>
      <c r="L33" s="2206">
        <v>1254</v>
      </c>
      <c r="M33" s="2206">
        <v>1165</v>
      </c>
      <c r="N33" s="2205">
        <v>1253</v>
      </c>
      <c r="O33" s="2186"/>
      <c r="W33" s="2186"/>
      <c r="X33" s="2186"/>
      <c r="Y33" s="2186"/>
      <c r="Z33" s="2186"/>
      <c r="AA33" s="2186"/>
      <c r="AB33" s="2186"/>
    </row>
    <row r="34" spans="1:28" ht="12.6" customHeight="1">
      <c r="A34" s="2204"/>
      <c r="B34" s="2203"/>
      <c r="C34" s="2210" t="s">
        <v>306</v>
      </c>
      <c r="D34" s="2203"/>
      <c r="E34" s="2202">
        <v>309</v>
      </c>
      <c r="F34" s="2202">
        <v>266</v>
      </c>
      <c r="G34" s="2202">
        <v>260.05644799999999</v>
      </c>
      <c r="H34" s="2202">
        <v>242</v>
      </c>
      <c r="I34" s="2202">
        <v>195</v>
      </c>
      <c r="J34" s="2202">
        <v>168</v>
      </c>
      <c r="K34" s="2202">
        <v>41</v>
      </c>
      <c r="L34" s="2202">
        <v>47</v>
      </c>
      <c r="M34" s="2202">
        <v>46</v>
      </c>
      <c r="N34" s="2201">
        <v>35</v>
      </c>
      <c r="W34" s="2186"/>
      <c r="X34" s="2186"/>
      <c r="Y34" s="2186"/>
      <c r="Z34" s="2186"/>
      <c r="AA34" s="2186"/>
      <c r="AB34" s="2186"/>
    </row>
    <row r="35" spans="1:28" ht="12.6" customHeight="1">
      <c r="A35" s="2204"/>
      <c r="B35" s="2203"/>
      <c r="C35" s="2210" t="s">
        <v>1602</v>
      </c>
      <c r="D35" s="2203"/>
      <c r="E35" s="2202">
        <v>124</v>
      </c>
      <c r="F35" s="2202">
        <v>66</v>
      </c>
      <c r="G35" s="2202">
        <v>65</v>
      </c>
      <c r="H35" s="2202">
        <v>67</v>
      </c>
      <c r="I35" s="2202">
        <v>48</v>
      </c>
      <c r="J35" s="2202">
        <v>9</v>
      </c>
      <c r="K35" s="2202">
        <v>1</v>
      </c>
      <c r="L35" s="2202">
        <v>4</v>
      </c>
      <c r="M35" s="2202">
        <v>2</v>
      </c>
      <c r="N35" s="2201">
        <v>2</v>
      </c>
      <c r="W35" s="2186"/>
      <c r="X35" s="2186"/>
      <c r="Y35" s="2186"/>
      <c r="Z35" s="2186"/>
      <c r="AA35" s="2186"/>
      <c r="AB35" s="2186"/>
    </row>
    <row r="36" spans="1:28" ht="12.6" customHeight="1">
      <c r="A36" s="2204"/>
      <c r="B36" s="2203"/>
      <c r="C36" s="2203" t="s">
        <v>1601</v>
      </c>
      <c r="D36" s="2203"/>
      <c r="E36" s="2202">
        <v>6965</v>
      </c>
      <c r="F36" s="2202">
        <v>5656</v>
      </c>
      <c r="G36" s="2202">
        <v>5647</v>
      </c>
      <c r="H36" s="2202">
        <v>5781</v>
      </c>
      <c r="I36" s="2202">
        <v>4418</v>
      </c>
      <c r="J36" s="2202">
        <v>4333</v>
      </c>
      <c r="K36" s="2202">
        <v>917</v>
      </c>
      <c r="L36" s="2202">
        <v>1105</v>
      </c>
      <c r="M36" s="2202">
        <v>1109</v>
      </c>
      <c r="N36" s="2201">
        <v>1201</v>
      </c>
      <c r="W36" s="2186"/>
      <c r="X36" s="2186"/>
      <c r="Y36" s="2186"/>
      <c r="Z36" s="2186"/>
      <c r="AA36" s="2186"/>
      <c r="AB36" s="2186"/>
    </row>
    <row r="37" spans="1:28" s="2209" customFormat="1" ht="12" customHeight="1">
      <c r="A37" s="2204"/>
      <c r="B37" s="2203"/>
      <c r="C37" s="2203" t="s">
        <v>1314</v>
      </c>
      <c r="D37" s="2203"/>
      <c r="E37" s="2202">
        <v>170</v>
      </c>
      <c r="F37" s="2202">
        <v>131</v>
      </c>
      <c r="G37" s="2202">
        <v>103</v>
      </c>
      <c r="H37" s="2202">
        <v>73</v>
      </c>
      <c r="I37" s="2202">
        <v>136</v>
      </c>
      <c r="J37" s="2202">
        <v>134</v>
      </c>
      <c r="K37" s="2202">
        <v>13</v>
      </c>
      <c r="L37" s="2202">
        <v>98</v>
      </c>
      <c r="M37" s="2202">
        <v>8</v>
      </c>
      <c r="N37" s="2201">
        <v>15</v>
      </c>
      <c r="W37" s="2186"/>
      <c r="X37" s="2186"/>
      <c r="Y37" s="2186"/>
      <c r="Z37" s="2186"/>
      <c r="AA37" s="2186"/>
      <c r="AB37" s="2186"/>
    </row>
    <row r="38" spans="1:28" ht="12.6" customHeight="1">
      <c r="A38" s="2208"/>
      <c r="B38" s="2207" t="s">
        <v>1600</v>
      </c>
      <c r="C38" s="2207"/>
      <c r="D38" s="2207"/>
      <c r="E38" s="2206">
        <v>366</v>
      </c>
      <c r="F38" s="2206">
        <v>170</v>
      </c>
      <c r="G38" s="2206">
        <v>110</v>
      </c>
      <c r="H38" s="2206">
        <v>136</v>
      </c>
      <c r="I38" s="2206">
        <v>113</v>
      </c>
      <c r="J38" s="2206">
        <v>190</v>
      </c>
      <c r="K38" s="2206">
        <v>40</v>
      </c>
      <c r="L38" s="2206">
        <v>48</v>
      </c>
      <c r="M38" s="2206">
        <v>63</v>
      </c>
      <c r="N38" s="2205">
        <v>39</v>
      </c>
      <c r="W38" s="2186"/>
      <c r="X38" s="2186"/>
      <c r="Y38" s="2186"/>
      <c r="Z38" s="2186"/>
      <c r="AA38" s="2186"/>
      <c r="AB38" s="2186"/>
    </row>
    <row r="39" spans="1:28" ht="12.6" customHeight="1">
      <c r="A39" s="2204"/>
      <c r="B39" s="2203"/>
      <c r="C39" s="2203" t="s">
        <v>316</v>
      </c>
      <c r="D39" s="2203"/>
      <c r="E39" s="2202">
        <v>350</v>
      </c>
      <c r="F39" s="2202">
        <v>157</v>
      </c>
      <c r="G39" s="2202">
        <v>90</v>
      </c>
      <c r="H39" s="2202">
        <v>125</v>
      </c>
      <c r="I39" s="2202">
        <v>95</v>
      </c>
      <c r="J39" s="2202">
        <v>172</v>
      </c>
      <c r="K39" s="2202">
        <v>34</v>
      </c>
      <c r="L39" s="2202">
        <v>44</v>
      </c>
      <c r="M39" s="2202">
        <v>60</v>
      </c>
      <c r="N39" s="2201">
        <v>34</v>
      </c>
      <c r="W39" s="2186"/>
      <c r="X39" s="2186"/>
      <c r="Y39" s="2186"/>
      <c r="Z39" s="2186"/>
      <c r="AA39" s="2186"/>
      <c r="AB39" s="2186"/>
    </row>
    <row r="40" spans="1:28" ht="12.6" customHeight="1">
      <c r="A40" s="2204"/>
      <c r="B40" s="2203"/>
      <c r="C40" s="2203" t="s">
        <v>317</v>
      </c>
      <c r="D40" s="2203"/>
      <c r="E40" s="2202">
        <v>16</v>
      </c>
      <c r="F40" s="2202">
        <v>13</v>
      </c>
      <c r="G40" s="2202">
        <v>20</v>
      </c>
      <c r="H40" s="2202">
        <v>11</v>
      </c>
      <c r="I40" s="2202">
        <v>18</v>
      </c>
      <c r="J40" s="2202">
        <v>17</v>
      </c>
      <c r="K40" s="2202">
        <v>6</v>
      </c>
      <c r="L40" s="2202">
        <v>4</v>
      </c>
      <c r="M40" s="2202">
        <v>2</v>
      </c>
      <c r="N40" s="2201">
        <v>5</v>
      </c>
      <c r="W40" s="2186"/>
      <c r="X40" s="2186"/>
      <c r="Y40" s="2186"/>
      <c r="Z40" s="2186"/>
      <c r="AA40" s="2186"/>
      <c r="AB40" s="2186"/>
    </row>
    <row r="41" spans="1:28" ht="15.75" customHeight="1" thickBot="1">
      <c r="A41" s="2200"/>
      <c r="B41" s="2199"/>
      <c r="C41" s="2199" t="s">
        <v>1314</v>
      </c>
      <c r="D41" s="2199"/>
      <c r="E41" s="2198">
        <v>0</v>
      </c>
      <c r="F41" s="2198">
        <v>0</v>
      </c>
      <c r="G41" s="2198">
        <v>0</v>
      </c>
      <c r="H41" s="2198">
        <v>0</v>
      </c>
      <c r="I41" s="2198">
        <v>0</v>
      </c>
      <c r="J41" s="2198">
        <v>0</v>
      </c>
      <c r="K41" s="2198">
        <v>0</v>
      </c>
      <c r="L41" s="2198">
        <v>0</v>
      </c>
      <c r="M41" s="2198">
        <v>0</v>
      </c>
      <c r="N41" s="2198">
        <v>0</v>
      </c>
      <c r="W41" s="2186"/>
      <c r="X41" s="2186"/>
      <c r="Y41" s="2186"/>
      <c r="Z41" s="2186"/>
      <c r="AA41" s="2186"/>
      <c r="AB41" s="2186"/>
    </row>
    <row r="42" spans="1:28" ht="24.75" customHeight="1">
      <c r="B42" s="2197"/>
      <c r="C42" s="2196" t="s">
        <v>1599</v>
      </c>
      <c r="D42" s="2194"/>
      <c r="E42" s="2195"/>
      <c r="F42" s="2195"/>
      <c r="G42" s="2195"/>
      <c r="H42" s="2195"/>
      <c r="I42" s="2195"/>
      <c r="J42" s="2195"/>
      <c r="K42" s="2194"/>
      <c r="L42" s="2193"/>
      <c r="M42" s="2192"/>
      <c r="N42" s="2192"/>
    </row>
    <row r="43" spans="1:28" s="2188" customFormat="1" ht="12.75" customHeight="1">
      <c r="A43" s="2185"/>
      <c r="B43" s="2185"/>
      <c r="C43" s="6037"/>
      <c r="D43" s="6037"/>
      <c r="E43" s="2191"/>
      <c r="F43" s="2191"/>
      <c r="G43" s="2191"/>
      <c r="H43" s="2191"/>
      <c r="I43" s="2191"/>
      <c r="J43" s="2191"/>
      <c r="K43" s="2191"/>
      <c r="L43" s="2191"/>
      <c r="M43" s="2191"/>
      <c r="N43" s="2191"/>
    </row>
    <row r="44" spans="1:28" ht="5.25" customHeight="1">
      <c r="A44" s="2188"/>
      <c r="D44" s="2188"/>
      <c r="E44" s="2188"/>
      <c r="F44" s="2188"/>
      <c r="G44" s="2188"/>
      <c r="H44" s="2188"/>
      <c r="I44" s="2188"/>
      <c r="J44" s="2188"/>
      <c r="K44" s="2188"/>
      <c r="L44" s="2188"/>
      <c r="M44" s="2188"/>
      <c r="N44" s="2188"/>
    </row>
    <row r="45" spans="1:28" ht="12" customHeight="1">
      <c r="E45" s="2186"/>
      <c r="F45" s="2186"/>
      <c r="G45" s="2186"/>
      <c r="H45" s="2186"/>
      <c r="I45" s="2186"/>
      <c r="J45" s="2186"/>
      <c r="K45" s="2186"/>
      <c r="L45" s="2186"/>
      <c r="M45" s="2186"/>
      <c r="N45" s="2186"/>
    </row>
    <row r="46" spans="1:28" ht="12" customHeight="1">
      <c r="E46" s="2186"/>
      <c r="F46" s="2186"/>
      <c r="G46" s="2186"/>
      <c r="H46" s="2186"/>
      <c r="I46" s="2186"/>
      <c r="J46" s="2186"/>
      <c r="K46" s="2186"/>
      <c r="L46" s="2186"/>
      <c r="M46" s="2186"/>
      <c r="N46" s="2186"/>
    </row>
    <row r="47" spans="1:28" ht="12" customHeight="1">
      <c r="E47" s="2186"/>
      <c r="F47" s="2186"/>
      <c r="G47" s="2186"/>
      <c r="H47" s="2186"/>
      <c r="I47" s="2186"/>
      <c r="J47" s="2186"/>
      <c r="K47" s="2186"/>
      <c r="L47" s="2186"/>
      <c r="M47" s="2186"/>
      <c r="N47" s="2186"/>
    </row>
    <row r="48" spans="1:28" ht="12" customHeight="1">
      <c r="E48" s="2186"/>
      <c r="F48" s="2186"/>
      <c r="G48" s="2186"/>
      <c r="H48" s="2186"/>
      <c r="I48" s="2186"/>
      <c r="J48" s="2186"/>
      <c r="K48" s="2186"/>
      <c r="L48" s="2186"/>
      <c r="M48" s="2186"/>
      <c r="N48" s="2186"/>
    </row>
    <row r="49" spans="1:14" ht="12" customHeight="1">
      <c r="E49" s="2186"/>
      <c r="F49" s="2186"/>
      <c r="G49" s="2186"/>
      <c r="H49" s="2186"/>
      <c r="I49" s="2186"/>
      <c r="J49" s="2186"/>
      <c r="K49" s="2186"/>
      <c r="L49" s="2186"/>
      <c r="M49" s="2186"/>
      <c r="N49" s="2186"/>
    </row>
    <row r="50" spans="1:14" ht="12" customHeight="1">
      <c r="E50" s="2186"/>
      <c r="F50" s="2186"/>
      <c r="G50" s="2186"/>
      <c r="H50" s="2186"/>
      <c r="I50" s="2186"/>
      <c r="J50" s="2186"/>
      <c r="K50" s="2186"/>
      <c r="L50" s="2186"/>
      <c r="M50" s="2186"/>
      <c r="N50" s="2186"/>
    </row>
    <row r="51" spans="1:14" ht="12" customHeight="1">
      <c r="E51" s="2186"/>
      <c r="F51" s="2186"/>
      <c r="G51" s="2186"/>
      <c r="H51" s="2186"/>
      <c r="I51" s="2186"/>
      <c r="J51" s="2186"/>
      <c r="K51" s="2186"/>
      <c r="L51" s="2186"/>
      <c r="M51" s="2186"/>
      <c r="N51" s="2186"/>
    </row>
    <row r="52" spans="1:14" ht="12" customHeight="1">
      <c r="E52" s="2186"/>
      <c r="F52" s="2186"/>
      <c r="G52" s="2186"/>
      <c r="H52" s="2186"/>
      <c r="I52" s="2186"/>
      <c r="J52" s="2186"/>
      <c r="K52" s="2186"/>
      <c r="L52" s="2186"/>
      <c r="M52" s="2186"/>
      <c r="N52" s="2186"/>
    </row>
    <row r="53" spans="1:14" ht="12" customHeight="1">
      <c r="E53" s="2186"/>
      <c r="F53" s="2186"/>
      <c r="G53" s="2186"/>
      <c r="H53" s="2186"/>
      <c r="I53" s="2186"/>
      <c r="J53" s="2186"/>
      <c r="K53" s="2186"/>
      <c r="L53" s="2186"/>
      <c r="M53" s="2186"/>
      <c r="N53" s="2186"/>
    </row>
    <row r="54" spans="1:14" ht="12" customHeight="1">
      <c r="E54" s="2186"/>
      <c r="F54" s="2186"/>
      <c r="G54" s="2186"/>
      <c r="H54" s="2186"/>
      <c r="I54" s="2186"/>
      <c r="J54" s="2186"/>
      <c r="K54" s="2186"/>
      <c r="L54" s="2186"/>
      <c r="M54" s="2186"/>
      <c r="N54" s="2186"/>
    </row>
    <row r="55" spans="1:14" ht="12" customHeight="1">
      <c r="E55" s="2186"/>
      <c r="F55" s="2186"/>
      <c r="G55" s="2186"/>
      <c r="H55" s="2186"/>
      <c r="I55" s="2186"/>
      <c r="J55" s="2186"/>
      <c r="K55" s="2186"/>
      <c r="L55" s="2186"/>
      <c r="M55" s="2186"/>
      <c r="N55" s="2186"/>
    </row>
    <row r="56" spans="1:14" ht="6" customHeight="1">
      <c r="A56" s="2190"/>
      <c r="B56" s="2190"/>
      <c r="E56" s="2186"/>
      <c r="F56" s="2186"/>
      <c r="G56" s="2186"/>
      <c r="H56" s="2186"/>
      <c r="I56" s="2186"/>
      <c r="J56" s="2186"/>
      <c r="K56" s="2186"/>
      <c r="L56" s="2186"/>
      <c r="M56" s="2186"/>
      <c r="N56" s="2186"/>
    </row>
    <row r="57" spans="1:14" s="2188" customFormat="1">
      <c r="A57" s="2185"/>
      <c r="B57" s="2185"/>
      <c r="C57" s="2185"/>
      <c r="D57" s="2185"/>
      <c r="E57" s="2186"/>
      <c r="F57" s="2186"/>
      <c r="G57" s="2186"/>
      <c r="H57" s="2186"/>
      <c r="I57" s="2186"/>
      <c r="J57" s="2186"/>
      <c r="K57" s="2186"/>
      <c r="L57" s="2186"/>
      <c r="M57" s="2186"/>
      <c r="N57" s="2186"/>
    </row>
    <row r="58" spans="1:14" ht="4.5" customHeight="1">
      <c r="A58" s="2188"/>
      <c r="B58" s="2189"/>
      <c r="C58" s="2188"/>
      <c r="D58" s="2188"/>
      <c r="E58" s="2187"/>
      <c r="F58" s="2187"/>
      <c r="G58" s="2187"/>
      <c r="H58" s="2187"/>
      <c r="I58" s="2187"/>
      <c r="J58" s="2187"/>
      <c r="K58" s="2187"/>
      <c r="L58" s="2187"/>
      <c r="M58" s="2187"/>
      <c r="N58" s="2187"/>
    </row>
    <row r="59" spans="1:14" ht="12" customHeight="1">
      <c r="E59" s="2186"/>
      <c r="F59" s="2186"/>
      <c r="G59" s="2186"/>
      <c r="H59" s="2186"/>
      <c r="I59" s="2186"/>
      <c r="J59" s="2186"/>
      <c r="K59" s="2186"/>
      <c r="L59" s="2186"/>
      <c r="M59" s="2186"/>
      <c r="N59" s="2186"/>
    </row>
    <row r="60" spans="1:14" ht="12" customHeight="1"/>
    <row r="61" spans="1:14" ht="12" customHeight="1"/>
    <row r="62" spans="1:14" ht="12" customHeight="1"/>
    <row r="63" spans="1:14" ht="4.5" customHeight="1"/>
  </sheetData>
  <mergeCells count="10">
    <mergeCell ref="C43:D43"/>
    <mergeCell ref="A1:N1"/>
    <mergeCell ref="B4:D5"/>
    <mergeCell ref="E4:E5"/>
    <mergeCell ref="F4:F5"/>
    <mergeCell ref="G4:G5"/>
    <mergeCell ref="H4:H5"/>
    <mergeCell ref="I4:I5"/>
    <mergeCell ref="K4:N4"/>
    <mergeCell ref="J4:J5"/>
  </mergeCells>
  <hyperlinks>
    <hyperlink ref="A1" location="CONTENT!A1" display="Back to table of contents" xr:uid="{00000000-0004-0000-6100-000000000000}"/>
  </hyperlinks>
  <pageMargins left="0.7" right="0.7" top="0.75" bottom="0.75" header="0.3" footer="0.3"/>
  <pageSetup paperSize="9" scale="83"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P38"/>
  <sheetViews>
    <sheetView showGridLines="0" zoomScaleNormal="100" workbookViewId="0">
      <selection sqref="A1:O1"/>
    </sheetView>
  </sheetViews>
  <sheetFormatPr defaultColWidth="7.85546875" defaultRowHeight="15"/>
  <cols>
    <col min="1" max="1" width="6.7109375" style="4505" customWidth="1"/>
    <col min="2" max="2" width="2" style="4506" customWidth="1"/>
    <col min="3" max="3" width="12.42578125" style="4506" customWidth="1"/>
    <col min="4" max="4" width="22.5703125" style="4506" customWidth="1"/>
    <col min="5" max="15" width="11.5703125" style="4507" customWidth="1"/>
    <col min="16" max="16" width="1.28515625" style="4507" customWidth="1"/>
    <col min="17" max="257" width="7.85546875" style="4507"/>
    <col min="258" max="258" width="6.7109375" style="4507" customWidth="1"/>
    <col min="259" max="259" width="2" style="4507" customWidth="1"/>
    <col min="260" max="260" width="5.5703125" style="4507" customWidth="1"/>
    <col min="261" max="261" width="22.5703125" style="4507" customWidth="1"/>
    <col min="262" max="268" width="8" style="4507" customWidth="1"/>
    <col min="269" max="269" width="8.5703125" style="4507" customWidth="1"/>
    <col min="270" max="270" width="7.7109375" style="4507" customWidth="1"/>
    <col min="271" max="271" width="1.28515625" style="4507" customWidth="1"/>
    <col min="272" max="272" width="7.42578125" style="4507" customWidth="1"/>
    <col min="273" max="513" width="7.85546875" style="4507"/>
    <col min="514" max="514" width="6.7109375" style="4507" customWidth="1"/>
    <col min="515" max="515" width="2" style="4507" customWidth="1"/>
    <col min="516" max="516" width="5.5703125" style="4507" customWidth="1"/>
    <col min="517" max="517" width="22.5703125" style="4507" customWidth="1"/>
    <col min="518" max="524" width="8" style="4507" customWidth="1"/>
    <col min="525" max="525" width="8.5703125" style="4507" customWidth="1"/>
    <col min="526" max="526" width="7.7109375" style="4507" customWidth="1"/>
    <col min="527" max="527" width="1.28515625" style="4507" customWidth="1"/>
    <col min="528" max="528" width="7.42578125" style="4507" customWidth="1"/>
    <col min="529" max="769" width="7.85546875" style="4507"/>
    <col min="770" max="770" width="6.7109375" style="4507" customWidth="1"/>
    <col min="771" max="771" width="2" style="4507" customWidth="1"/>
    <col min="772" max="772" width="5.5703125" style="4507" customWidth="1"/>
    <col min="773" max="773" width="22.5703125" style="4507" customWidth="1"/>
    <col min="774" max="780" width="8" style="4507" customWidth="1"/>
    <col min="781" max="781" width="8.5703125" style="4507" customWidth="1"/>
    <col min="782" max="782" width="7.7109375" style="4507" customWidth="1"/>
    <col min="783" max="783" width="1.28515625" style="4507" customWidth="1"/>
    <col min="784" max="784" width="7.42578125" style="4507" customWidth="1"/>
    <col min="785" max="1025" width="7.85546875" style="4507"/>
    <col min="1026" max="1026" width="6.7109375" style="4507" customWidth="1"/>
    <col min="1027" max="1027" width="2" style="4507" customWidth="1"/>
    <col min="1028" max="1028" width="5.5703125" style="4507" customWidth="1"/>
    <col min="1029" max="1029" width="22.5703125" style="4507" customWidth="1"/>
    <col min="1030" max="1036" width="8" style="4507" customWidth="1"/>
    <col min="1037" max="1037" width="8.5703125" style="4507" customWidth="1"/>
    <col min="1038" max="1038" width="7.7109375" style="4507" customWidth="1"/>
    <col min="1039" max="1039" width="1.28515625" style="4507" customWidth="1"/>
    <col min="1040" max="1040" width="7.42578125" style="4507" customWidth="1"/>
    <col min="1041" max="1281" width="7.85546875" style="4507"/>
    <col min="1282" max="1282" width="6.7109375" style="4507" customWidth="1"/>
    <col min="1283" max="1283" width="2" style="4507" customWidth="1"/>
    <col min="1284" max="1284" width="5.5703125" style="4507" customWidth="1"/>
    <col min="1285" max="1285" width="22.5703125" style="4507" customWidth="1"/>
    <col min="1286" max="1292" width="8" style="4507" customWidth="1"/>
    <col min="1293" max="1293" width="8.5703125" style="4507" customWidth="1"/>
    <col min="1294" max="1294" width="7.7109375" style="4507" customWidth="1"/>
    <col min="1295" max="1295" width="1.28515625" style="4507" customWidth="1"/>
    <col min="1296" max="1296" width="7.42578125" style="4507" customWidth="1"/>
    <col min="1297" max="1537" width="7.85546875" style="4507"/>
    <col min="1538" max="1538" width="6.7109375" style="4507" customWidth="1"/>
    <col min="1539" max="1539" width="2" style="4507" customWidth="1"/>
    <col min="1540" max="1540" width="5.5703125" style="4507" customWidth="1"/>
    <col min="1541" max="1541" width="22.5703125" style="4507" customWidth="1"/>
    <col min="1542" max="1548" width="8" style="4507" customWidth="1"/>
    <col min="1549" max="1549" width="8.5703125" style="4507" customWidth="1"/>
    <col min="1550" max="1550" width="7.7109375" style="4507" customWidth="1"/>
    <col min="1551" max="1551" width="1.28515625" style="4507" customWidth="1"/>
    <col min="1552" max="1552" width="7.42578125" style="4507" customWidth="1"/>
    <col min="1553" max="1793" width="7.85546875" style="4507"/>
    <col min="1794" max="1794" width="6.7109375" style="4507" customWidth="1"/>
    <col min="1795" max="1795" width="2" style="4507" customWidth="1"/>
    <col min="1796" max="1796" width="5.5703125" style="4507" customWidth="1"/>
    <col min="1797" max="1797" width="22.5703125" style="4507" customWidth="1"/>
    <col min="1798" max="1804" width="8" style="4507" customWidth="1"/>
    <col min="1805" max="1805" width="8.5703125" style="4507" customWidth="1"/>
    <col min="1806" max="1806" width="7.7109375" style="4507" customWidth="1"/>
    <col min="1807" max="1807" width="1.28515625" style="4507" customWidth="1"/>
    <col min="1808" max="1808" width="7.42578125" style="4507" customWidth="1"/>
    <col min="1809" max="2049" width="7.85546875" style="4507"/>
    <col min="2050" max="2050" width="6.7109375" style="4507" customWidth="1"/>
    <col min="2051" max="2051" width="2" style="4507" customWidth="1"/>
    <col min="2052" max="2052" width="5.5703125" style="4507" customWidth="1"/>
    <col min="2053" max="2053" width="22.5703125" style="4507" customWidth="1"/>
    <col min="2054" max="2060" width="8" style="4507" customWidth="1"/>
    <col min="2061" max="2061" width="8.5703125" style="4507" customWidth="1"/>
    <col min="2062" max="2062" width="7.7109375" style="4507" customWidth="1"/>
    <col min="2063" max="2063" width="1.28515625" style="4507" customWidth="1"/>
    <col min="2064" max="2064" width="7.42578125" style="4507" customWidth="1"/>
    <col min="2065" max="2305" width="7.85546875" style="4507"/>
    <col min="2306" max="2306" width="6.7109375" style="4507" customWidth="1"/>
    <col min="2307" max="2307" width="2" style="4507" customWidth="1"/>
    <col min="2308" max="2308" width="5.5703125" style="4507" customWidth="1"/>
    <col min="2309" max="2309" width="22.5703125" style="4507" customWidth="1"/>
    <col min="2310" max="2316" width="8" style="4507" customWidth="1"/>
    <col min="2317" max="2317" width="8.5703125" style="4507" customWidth="1"/>
    <col min="2318" max="2318" width="7.7109375" style="4507" customWidth="1"/>
    <col min="2319" max="2319" width="1.28515625" style="4507" customWidth="1"/>
    <col min="2320" max="2320" width="7.42578125" style="4507" customWidth="1"/>
    <col min="2321" max="2561" width="7.85546875" style="4507"/>
    <col min="2562" max="2562" width="6.7109375" style="4507" customWidth="1"/>
    <col min="2563" max="2563" width="2" style="4507" customWidth="1"/>
    <col min="2564" max="2564" width="5.5703125" style="4507" customWidth="1"/>
    <col min="2565" max="2565" width="22.5703125" style="4507" customWidth="1"/>
    <col min="2566" max="2572" width="8" style="4507" customWidth="1"/>
    <col min="2573" max="2573" width="8.5703125" style="4507" customWidth="1"/>
    <col min="2574" max="2574" width="7.7109375" style="4507" customWidth="1"/>
    <col min="2575" max="2575" width="1.28515625" style="4507" customWidth="1"/>
    <col min="2576" max="2576" width="7.42578125" style="4507" customWidth="1"/>
    <col min="2577" max="2817" width="7.85546875" style="4507"/>
    <col min="2818" max="2818" width="6.7109375" style="4507" customWidth="1"/>
    <col min="2819" max="2819" width="2" style="4507" customWidth="1"/>
    <col min="2820" max="2820" width="5.5703125" style="4507" customWidth="1"/>
    <col min="2821" max="2821" width="22.5703125" style="4507" customWidth="1"/>
    <col min="2822" max="2828" width="8" style="4507" customWidth="1"/>
    <col min="2829" max="2829" width="8.5703125" style="4507" customWidth="1"/>
    <col min="2830" max="2830" width="7.7109375" style="4507" customWidth="1"/>
    <col min="2831" max="2831" width="1.28515625" style="4507" customWidth="1"/>
    <col min="2832" max="2832" width="7.42578125" style="4507" customWidth="1"/>
    <col min="2833" max="3073" width="7.85546875" style="4507"/>
    <col min="3074" max="3074" width="6.7109375" style="4507" customWidth="1"/>
    <col min="3075" max="3075" width="2" style="4507" customWidth="1"/>
    <col min="3076" max="3076" width="5.5703125" style="4507" customWidth="1"/>
    <col min="3077" max="3077" width="22.5703125" style="4507" customWidth="1"/>
    <col min="3078" max="3084" width="8" style="4507" customWidth="1"/>
    <col min="3085" max="3085" width="8.5703125" style="4507" customWidth="1"/>
    <col min="3086" max="3086" width="7.7109375" style="4507" customWidth="1"/>
    <col min="3087" max="3087" width="1.28515625" style="4507" customWidth="1"/>
    <col min="3088" max="3088" width="7.42578125" style="4507" customWidth="1"/>
    <col min="3089" max="3329" width="7.85546875" style="4507"/>
    <col min="3330" max="3330" width="6.7109375" style="4507" customWidth="1"/>
    <col min="3331" max="3331" width="2" style="4507" customWidth="1"/>
    <col min="3332" max="3332" width="5.5703125" style="4507" customWidth="1"/>
    <col min="3333" max="3333" width="22.5703125" style="4507" customWidth="1"/>
    <col min="3334" max="3340" width="8" style="4507" customWidth="1"/>
    <col min="3341" max="3341" width="8.5703125" style="4507" customWidth="1"/>
    <col min="3342" max="3342" width="7.7109375" style="4507" customWidth="1"/>
    <col min="3343" max="3343" width="1.28515625" style="4507" customWidth="1"/>
    <col min="3344" max="3344" width="7.42578125" style="4507" customWidth="1"/>
    <col min="3345" max="3585" width="7.85546875" style="4507"/>
    <col min="3586" max="3586" width="6.7109375" style="4507" customWidth="1"/>
    <col min="3587" max="3587" width="2" style="4507" customWidth="1"/>
    <col min="3588" max="3588" width="5.5703125" style="4507" customWidth="1"/>
    <col min="3589" max="3589" width="22.5703125" style="4507" customWidth="1"/>
    <col min="3590" max="3596" width="8" style="4507" customWidth="1"/>
    <col min="3597" max="3597" width="8.5703125" style="4507" customWidth="1"/>
    <col min="3598" max="3598" width="7.7109375" style="4507" customWidth="1"/>
    <col min="3599" max="3599" width="1.28515625" style="4507" customWidth="1"/>
    <col min="3600" max="3600" width="7.42578125" style="4507" customWidth="1"/>
    <col min="3601" max="3841" width="7.85546875" style="4507"/>
    <col min="3842" max="3842" width="6.7109375" style="4507" customWidth="1"/>
    <col min="3843" max="3843" width="2" style="4507" customWidth="1"/>
    <col min="3844" max="3844" width="5.5703125" style="4507" customWidth="1"/>
    <col min="3845" max="3845" width="22.5703125" style="4507" customWidth="1"/>
    <col min="3846" max="3852" width="8" style="4507" customWidth="1"/>
    <col min="3853" max="3853" width="8.5703125" style="4507" customWidth="1"/>
    <col min="3854" max="3854" width="7.7109375" style="4507" customWidth="1"/>
    <col min="3855" max="3855" width="1.28515625" style="4507" customWidth="1"/>
    <col min="3856" max="3856" width="7.42578125" style="4507" customWidth="1"/>
    <col min="3857" max="4097" width="7.85546875" style="4507"/>
    <col min="4098" max="4098" width="6.7109375" style="4507" customWidth="1"/>
    <col min="4099" max="4099" width="2" style="4507" customWidth="1"/>
    <col min="4100" max="4100" width="5.5703125" style="4507" customWidth="1"/>
    <col min="4101" max="4101" width="22.5703125" style="4507" customWidth="1"/>
    <col min="4102" max="4108" width="8" style="4507" customWidth="1"/>
    <col min="4109" max="4109" width="8.5703125" style="4507" customWidth="1"/>
    <col min="4110" max="4110" width="7.7109375" style="4507" customWidth="1"/>
    <col min="4111" max="4111" width="1.28515625" style="4507" customWidth="1"/>
    <col min="4112" max="4112" width="7.42578125" style="4507" customWidth="1"/>
    <col min="4113" max="4353" width="7.85546875" style="4507"/>
    <col min="4354" max="4354" width="6.7109375" style="4507" customWidth="1"/>
    <col min="4355" max="4355" width="2" style="4507" customWidth="1"/>
    <col min="4356" max="4356" width="5.5703125" style="4507" customWidth="1"/>
    <col min="4357" max="4357" width="22.5703125" style="4507" customWidth="1"/>
    <col min="4358" max="4364" width="8" style="4507" customWidth="1"/>
    <col min="4365" max="4365" width="8.5703125" style="4507" customWidth="1"/>
    <col min="4366" max="4366" width="7.7109375" style="4507" customWidth="1"/>
    <col min="4367" max="4367" width="1.28515625" style="4507" customWidth="1"/>
    <col min="4368" max="4368" width="7.42578125" style="4507" customWidth="1"/>
    <col min="4369" max="4609" width="7.85546875" style="4507"/>
    <col min="4610" max="4610" width="6.7109375" style="4507" customWidth="1"/>
    <col min="4611" max="4611" width="2" style="4507" customWidth="1"/>
    <col min="4612" max="4612" width="5.5703125" style="4507" customWidth="1"/>
    <col min="4613" max="4613" width="22.5703125" style="4507" customWidth="1"/>
    <col min="4614" max="4620" width="8" style="4507" customWidth="1"/>
    <col min="4621" max="4621" width="8.5703125" style="4507" customWidth="1"/>
    <col min="4622" max="4622" width="7.7109375" style="4507" customWidth="1"/>
    <col min="4623" max="4623" width="1.28515625" style="4507" customWidth="1"/>
    <col min="4624" max="4624" width="7.42578125" style="4507" customWidth="1"/>
    <col min="4625" max="4865" width="7.85546875" style="4507"/>
    <col min="4866" max="4866" width="6.7109375" style="4507" customWidth="1"/>
    <col min="4867" max="4867" width="2" style="4507" customWidth="1"/>
    <col min="4868" max="4868" width="5.5703125" style="4507" customWidth="1"/>
    <col min="4869" max="4869" width="22.5703125" style="4507" customWidth="1"/>
    <col min="4870" max="4876" width="8" style="4507" customWidth="1"/>
    <col min="4877" max="4877" width="8.5703125" style="4507" customWidth="1"/>
    <col min="4878" max="4878" width="7.7109375" style="4507" customWidth="1"/>
    <col min="4879" max="4879" width="1.28515625" style="4507" customWidth="1"/>
    <col min="4880" max="4880" width="7.42578125" style="4507" customWidth="1"/>
    <col min="4881" max="5121" width="7.85546875" style="4507"/>
    <col min="5122" max="5122" width="6.7109375" style="4507" customWidth="1"/>
    <col min="5123" max="5123" width="2" style="4507" customWidth="1"/>
    <col min="5124" max="5124" width="5.5703125" style="4507" customWidth="1"/>
    <col min="5125" max="5125" width="22.5703125" style="4507" customWidth="1"/>
    <col min="5126" max="5132" width="8" style="4507" customWidth="1"/>
    <col min="5133" max="5133" width="8.5703125" style="4507" customWidth="1"/>
    <col min="5134" max="5134" width="7.7109375" style="4507" customWidth="1"/>
    <col min="5135" max="5135" width="1.28515625" style="4507" customWidth="1"/>
    <col min="5136" max="5136" width="7.42578125" style="4507" customWidth="1"/>
    <col min="5137" max="5377" width="7.85546875" style="4507"/>
    <col min="5378" max="5378" width="6.7109375" style="4507" customWidth="1"/>
    <col min="5379" max="5379" width="2" style="4507" customWidth="1"/>
    <col min="5380" max="5380" width="5.5703125" style="4507" customWidth="1"/>
    <col min="5381" max="5381" width="22.5703125" style="4507" customWidth="1"/>
    <col min="5382" max="5388" width="8" style="4507" customWidth="1"/>
    <col min="5389" max="5389" width="8.5703125" style="4507" customWidth="1"/>
    <col min="5390" max="5390" width="7.7109375" style="4507" customWidth="1"/>
    <col min="5391" max="5391" width="1.28515625" style="4507" customWidth="1"/>
    <col min="5392" max="5392" width="7.42578125" style="4507" customWidth="1"/>
    <col min="5393" max="5633" width="7.85546875" style="4507"/>
    <col min="5634" max="5634" width="6.7109375" style="4507" customWidth="1"/>
    <col min="5635" max="5635" width="2" style="4507" customWidth="1"/>
    <col min="5636" max="5636" width="5.5703125" style="4507" customWidth="1"/>
    <col min="5637" max="5637" width="22.5703125" style="4507" customWidth="1"/>
    <col min="5638" max="5644" width="8" style="4507" customWidth="1"/>
    <col min="5645" max="5645" width="8.5703125" style="4507" customWidth="1"/>
    <col min="5646" max="5646" width="7.7109375" style="4507" customWidth="1"/>
    <col min="5647" max="5647" width="1.28515625" style="4507" customWidth="1"/>
    <col min="5648" max="5648" width="7.42578125" style="4507" customWidth="1"/>
    <col min="5649" max="5889" width="7.85546875" style="4507"/>
    <col min="5890" max="5890" width="6.7109375" style="4507" customWidth="1"/>
    <col min="5891" max="5891" width="2" style="4507" customWidth="1"/>
    <col min="5892" max="5892" width="5.5703125" style="4507" customWidth="1"/>
    <col min="5893" max="5893" width="22.5703125" style="4507" customWidth="1"/>
    <col min="5894" max="5900" width="8" style="4507" customWidth="1"/>
    <col min="5901" max="5901" width="8.5703125" style="4507" customWidth="1"/>
    <col min="5902" max="5902" width="7.7109375" style="4507" customWidth="1"/>
    <col min="5903" max="5903" width="1.28515625" style="4507" customWidth="1"/>
    <col min="5904" max="5904" width="7.42578125" style="4507" customWidth="1"/>
    <col min="5905" max="6145" width="7.85546875" style="4507"/>
    <col min="6146" max="6146" width="6.7109375" style="4507" customWidth="1"/>
    <col min="6147" max="6147" width="2" style="4507" customWidth="1"/>
    <col min="6148" max="6148" width="5.5703125" style="4507" customWidth="1"/>
    <col min="6149" max="6149" width="22.5703125" style="4507" customWidth="1"/>
    <col min="6150" max="6156" width="8" style="4507" customWidth="1"/>
    <col min="6157" max="6157" width="8.5703125" style="4507" customWidth="1"/>
    <col min="6158" max="6158" width="7.7109375" style="4507" customWidth="1"/>
    <col min="6159" max="6159" width="1.28515625" style="4507" customWidth="1"/>
    <col min="6160" max="6160" width="7.42578125" style="4507" customWidth="1"/>
    <col min="6161" max="6401" width="7.85546875" style="4507"/>
    <col min="6402" max="6402" width="6.7109375" style="4507" customWidth="1"/>
    <col min="6403" max="6403" width="2" style="4507" customWidth="1"/>
    <col min="6404" max="6404" width="5.5703125" style="4507" customWidth="1"/>
    <col min="6405" max="6405" width="22.5703125" style="4507" customWidth="1"/>
    <col min="6406" max="6412" width="8" style="4507" customWidth="1"/>
    <col min="6413" max="6413" width="8.5703125" style="4507" customWidth="1"/>
    <col min="6414" max="6414" width="7.7109375" style="4507" customWidth="1"/>
    <col min="6415" max="6415" width="1.28515625" style="4507" customWidth="1"/>
    <col min="6416" max="6416" width="7.42578125" style="4507" customWidth="1"/>
    <col min="6417" max="6657" width="7.85546875" style="4507"/>
    <col min="6658" max="6658" width="6.7109375" style="4507" customWidth="1"/>
    <col min="6659" max="6659" width="2" style="4507" customWidth="1"/>
    <col min="6660" max="6660" width="5.5703125" style="4507" customWidth="1"/>
    <col min="6661" max="6661" width="22.5703125" style="4507" customWidth="1"/>
    <col min="6662" max="6668" width="8" style="4507" customWidth="1"/>
    <col min="6669" max="6669" width="8.5703125" style="4507" customWidth="1"/>
    <col min="6670" max="6670" width="7.7109375" style="4507" customWidth="1"/>
    <col min="6671" max="6671" width="1.28515625" style="4507" customWidth="1"/>
    <col min="6672" max="6672" width="7.42578125" style="4507" customWidth="1"/>
    <col min="6673" max="6913" width="7.85546875" style="4507"/>
    <col min="6914" max="6914" width="6.7109375" style="4507" customWidth="1"/>
    <col min="6915" max="6915" width="2" style="4507" customWidth="1"/>
    <col min="6916" max="6916" width="5.5703125" style="4507" customWidth="1"/>
    <col min="6917" max="6917" width="22.5703125" style="4507" customWidth="1"/>
    <col min="6918" max="6924" width="8" style="4507" customWidth="1"/>
    <col min="6925" max="6925" width="8.5703125" style="4507" customWidth="1"/>
    <col min="6926" max="6926" width="7.7109375" style="4507" customWidth="1"/>
    <col min="6927" max="6927" width="1.28515625" style="4507" customWidth="1"/>
    <col min="6928" max="6928" width="7.42578125" style="4507" customWidth="1"/>
    <col min="6929" max="7169" width="7.85546875" style="4507"/>
    <col min="7170" max="7170" width="6.7109375" style="4507" customWidth="1"/>
    <col min="7171" max="7171" width="2" style="4507" customWidth="1"/>
    <col min="7172" max="7172" width="5.5703125" style="4507" customWidth="1"/>
    <col min="7173" max="7173" width="22.5703125" style="4507" customWidth="1"/>
    <col min="7174" max="7180" width="8" style="4507" customWidth="1"/>
    <col min="7181" max="7181" width="8.5703125" style="4507" customWidth="1"/>
    <col min="7182" max="7182" width="7.7109375" style="4507" customWidth="1"/>
    <col min="7183" max="7183" width="1.28515625" style="4507" customWidth="1"/>
    <col min="7184" max="7184" width="7.42578125" style="4507" customWidth="1"/>
    <col min="7185" max="7425" width="7.85546875" style="4507"/>
    <col min="7426" max="7426" width="6.7109375" style="4507" customWidth="1"/>
    <col min="7427" max="7427" width="2" style="4507" customWidth="1"/>
    <col min="7428" max="7428" width="5.5703125" style="4507" customWidth="1"/>
    <col min="7429" max="7429" width="22.5703125" style="4507" customWidth="1"/>
    <col min="7430" max="7436" width="8" style="4507" customWidth="1"/>
    <col min="7437" max="7437" width="8.5703125" style="4507" customWidth="1"/>
    <col min="7438" max="7438" width="7.7109375" style="4507" customWidth="1"/>
    <col min="7439" max="7439" width="1.28515625" style="4507" customWidth="1"/>
    <col min="7440" max="7440" width="7.42578125" style="4507" customWidth="1"/>
    <col min="7441" max="7681" width="7.85546875" style="4507"/>
    <col min="7682" max="7682" width="6.7109375" style="4507" customWidth="1"/>
    <col min="7683" max="7683" width="2" style="4507" customWidth="1"/>
    <col min="7684" max="7684" width="5.5703125" style="4507" customWidth="1"/>
    <col min="7685" max="7685" width="22.5703125" style="4507" customWidth="1"/>
    <col min="7686" max="7692" width="8" style="4507" customWidth="1"/>
    <col min="7693" max="7693" width="8.5703125" style="4507" customWidth="1"/>
    <col min="7694" max="7694" width="7.7109375" style="4507" customWidth="1"/>
    <col min="7695" max="7695" width="1.28515625" style="4507" customWidth="1"/>
    <col min="7696" max="7696" width="7.42578125" style="4507" customWidth="1"/>
    <col min="7697" max="7937" width="7.85546875" style="4507"/>
    <col min="7938" max="7938" width="6.7109375" style="4507" customWidth="1"/>
    <col min="7939" max="7939" width="2" style="4507" customWidth="1"/>
    <col min="7940" max="7940" width="5.5703125" style="4507" customWidth="1"/>
    <col min="7941" max="7941" width="22.5703125" style="4507" customWidth="1"/>
    <col min="7942" max="7948" width="8" style="4507" customWidth="1"/>
    <col min="7949" max="7949" width="8.5703125" style="4507" customWidth="1"/>
    <col min="7950" max="7950" width="7.7109375" style="4507" customWidth="1"/>
    <col min="7951" max="7951" width="1.28515625" style="4507" customWidth="1"/>
    <col min="7952" max="7952" width="7.42578125" style="4507" customWidth="1"/>
    <col min="7953" max="8193" width="7.85546875" style="4507"/>
    <col min="8194" max="8194" width="6.7109375" style="4507" customWidth="1"/>
    <col min="8195" max="8195" width="2" style="4507" customWidth="1"/>
    <col min="8196" max="8196" width="5.5703125" style="4507" customWidth="1"/>
    <col min="8197" max="8197" width="22.5703125" style="4507" customWidth="1"/>
    <col min="8198" max="8204" width="8" style="4507" customWidth="1"/>
    <col min="8205" max="8205" width="8.5703125" style="4507" customWidth="1"/>
    <col min="8206" max="8206" width="7.7109375" style="4507" customWidth="1"/>
    <col min="8207" max="8207" width="1.28515625" style="4507" customWidth="1"/>
    <col min="8208" max="8208" width="7.42578125" style="4507" customWidth="1"/>
    <col min="8209" max="8449" width="7.85546875" style="4507"/>
    <col min="8450" max="8450" width="6.7109375" style="4507" customWidth="1"/>
    <col min="8451" max="8451" width="2" style="4507" customWidth="1"/>
    <col min="8452" max="8452" width="5.5703125" style="4507" customWidth="1"/>
    <col min="8453" max="8453" width="22.5703125" style="4507" customWidth="1"/>
    <col min="8454" max="8460" width="8" style="4507" customWidth="1"/>
    <col min="8461" max="8461" width="8.5703125" style="4507" customWidth="1"/>
    <col min="8462" max="8462" width="7.7109375" style="4507" customWidth="1"/>
    <col min="8463" max="8463" width="1.28515625" style="4507" customWidth="1"/>
    <col min="8464" max="8464" width="7.42578125" style="4507" customWidth="1"/>
    <col min="8465" max="8705" width="7.85546875" style="4507"/>
    <col min="8706" max="8706" width="6.7109375" style="4507" customWidth="1"/>
    <col min="8707" max="8707" width="2" style="4507" customWidth="1"/>
    <col min="8708" max="8708" width="5.5703125" style="4507" customWidth="1"/>
    <col min="8709" max="8709" width="22.5703125" style="4507" customWidth="1"/>
    <col min="8710" max="8716" width="8" style="4507" customWidth="1"/>
    <col min="8717" max="8717" width="8.5703125" style="4507" customWidth="1"/>
    <col min="8718" max="8718" width="7.7109375" style="4507" customWidth="1"/>
    <col min="8719" max="8719" width="1.28515625" style="4507" customWidth="1"/>
    <col min="8720" max="8720" width="7.42578125" style="4507" customWidth="1"/>
    <col min="8721" max="8961" width="7.85546875" style="4507"/>
    <col min="8962" max="8962" width="6.7109375" style="4507" customWidth="1"/>
    <col min="8963" max="8963" width="2" style="4507" customWidth="1"/>
    <col min="8964" max="8964" width="5.5703125" style="4507" customWidth="1"/>
    <col min="8965" max="8965" width="22.5703125" style="4507" customWidth="1"/>
    <col min="8966" max="8972" width="8" style="4507" customWidth="1"/>
    <col min="8973" max="8973" width="8.5703125" style="4507" customWidth="1"/>
    <col min="8974" max="8974" width="7.7109375" style="4507" customWidth="1"/>
    <col min="8975" max="8975" width="1.28515625" style="4507" customWidth="1"/>
    <col min="8976" max="8976" width="7.42578125" style="4507" customWidth="1"/>
    <col min="8977" max="9217" width="7.85546875" style="4507"/>
    <col min="9218" max="9218" width="6.7109375" style="4507" customWidth="1"/>
    <col min="9219" max="9219" width="2" style="4507" customWidth="1"/>
    <col min="9220" max="9220" width="5.5703125" style="4507" customWidth="1"/>
    <col min="9221" max="9221" width="22.5703125" style="4507" customWidth="1"/>
    <col min="9222" max="9228" width="8" style="4507" customWidth="1"/>
    <col min="9229" max="9229" width="8.5703125" style="4507" customWidth="1"/>
    <col min="9230" max="9230" width="7.7109375" style="4507" customWidth="1"/>
    <col min="9231" max="9231" width="1.28515625" style="4507" customWidth="1"/>
    <col min="9232" max="9232" width="7.42578125" style="4507" customWidth="1"/>
    <col min="9233" max="9473" width="7.85546875" style="4507"/>
    <col min="9474" max="9474" width="6.7109375" style="4507" customWidth="1"/>
    <col min="9475" max="9475" width="2" style="4507" customWidth="1"/>
    <col min="9476" max="9476" width="5.5703125" style="4507" customWidth="1"/>
    <col min="9477" max="9477" width="22.5703125" style="4507" customWidth="1"/>
    <col min="9478" max="9484" width="8" style="4507" customWidth="1"/>
    <col min="9485" max="9485" width="8.5703125" style="4507" customWidth="1"/>
    <col min="9486" max="9486" width="7.7109375" style="4507" customWidth="1"/>
    <col min="9487" max="9487" width="1.28515625" style="4507" customWidth="1"/>
    <col min="9488" max="9488" width="7.42578125" style="4507" customWidth="1"/>
    <col min="9489" max="9729" width="7.85546875" style="4507"/>
    <col min="9730" max="9730" width="6.7109375" style="4507" customWidth="1"/>
    <col min="9731" max="9731" width="2" style="4507" customWidth="1"/>
    <col min="9732" max="9732" width="5.5703125" style="4507" customWidth="1"/>
    <col min="9733" max="9733" width="22.5703125" style="4507" customWidth="1"/>
    <col min="9734" max="9740" width="8" style="4507" customWidth="1"/>
    <col min="9741" max="9741" width="8.5703125" style="4507" customWidth="1"/>
    <col min="9742" max="9742" width="7.7109375" style="4507" customWidth="1"/>
    <col min="9743" max="9743" width="1.28515625" style="4507" customWidth="1"/>
    <col min="9744" max="9744" width="7.42578125" style="4507" customWidth="1"/>
    <col min="9745" max="9985" width="7.85546875" style="4507"/>
    <col min="9986" max="9986" width="6.7109375" style="4507" customWidth="1"/>
    <col min="9987" max="9987" width="2" style="4507" customWidth="1"/>
    <col min="9988" max="9988" width="5.5703125" style="4507" customWidth="1"/>
    <col min="9989" max="9989" width="22.5703125" style="4507" customWidth="1"/>
    <col min="9990" max="9996" width="8" style="4507" customWidth="1"/>
    <col min="9997" max="9997" width="8.5703125" style="4507" customWidth="1"/>
    <col min="9998" max="9998" width="7.7109375" style="4507" customWidth="1"/>
    <col min="9999" max="9999" width="1.28515625" style="4507" customWidth="1"/>
    <col min="10000" max="10000" width="7.42578125" style="4507" customWidth="1"/>
    <col min="10001" max="10241" width="7.85546875" style="4507"/>
    <col min="10242" max="10242" width="6.7109375" style="4507" customWidth="1"/>
    <col min="10243" max="10243" width="2" style="4507" customWidth="1"/>
    <col min="10244" max="10244" width="5.5703125" style="4507" customWidth="1"/>
    <col min="10245" max="10245" width="22.5703125" style="4507" customWidth="1"/>
    <col min="10246" max="10252" width="8" style="4507" customWidth="1"/>
    <col min="10253" max="10253" width="8.5703125" style="4507" customWidth="1"/>
    <col min="10254" max="10254" width="7.7109375" style="4507" customWidth="1"/>
    <col min="10255" max="10255" width="1.28515625" style="4507" customWidth="1"/>
    <col min="10256" max="10256" width="7.42578125" style="4507" customWidth="1"/>
    <col min="10257" max="10497" width="7.85546875" style="4507"/>
    <col min="10498" max="10498" width="6.7109375" style="4507" customWidth="1"/>
    <col min="10499" max="10499" width="2" style="4507" customWidth="1"/>
    <col min="10500" max="10500" width="5.5703125" style="4507" customWidth="1"/>
    <col min="10501" max="10501" width="22.5703125" style="4507" customWidth="1"/>
    <col min="10502" max="10508" width="8" style="4507" customWidth="1"/>
    <col min="10509" max="10509" width="8.5703125" style="4507" customWidth="1"/>
    <col min="10510" max="10510" width="7.7109375" style="4507" customWidth="1"/>
    <col min="10511" max="10511" width="1.28515625" style="4507" customWidth="1"/>
    <col min="10512" max="10512" width="7.42578125" style="4507" customWidth="1"/>
    <col min="10513" max="10753" width="7.85546875" style="4507"/>
    <col min="10754" max="10754" width="6.7109375" style="4507" customWidth="1"/>
    <col min="10755" max="10755" width="2" style="4507" customWidth="1"/>
    <col min="10756" max="10756" width="5.5703125" style="4507" customWidth="1"/>
    <col min="10757" max="10757" width="22.5703125" style="4507" customWidth="1"/>
    <col min="10758" max="10764" width="8" style="4507" customWidth="1"/>
    <col min="10765" max="10765" width="8.5703125" style="4507" customWidth="1"/>
    <col min="10766" max="10766" width="7.7109375" style="4507" customWidth="1"/>
    <col min="10767" max="10767" width="1.28515625" style="4507" customWidth="1"/>
    <col min="10768" max="10768" width="7.42578125" style="4507" customWidth="1"/>
    <col min="10769" max="11009" width="7.85546875" style="4507"/>
    <col min="11010" max="11010" width="6.7109375" style="4507" customWidth="1"/>
    <col min="11011" max="11011" width="2" style="4507" customWidth="1"/>
    <col min="11012" max="11012" width="5.5703125" style="4507" customWidth="1"/>
    <col min="11013" max="11013" width="22.5703125" style="4507" customWidth="1"/>
    <col min="11014" max="11020" width="8" style="4507" customWidth="1"/>
    <col min="11021" max="11021" width="8.5703125" style="4507" customWidth="1"/>
    <col min="11022" max="11022" width="7.7109375" style="4507" customWidth="1"/>
    <col min="11023" max="11023" width="1.28515625" style="4507" customWidth="1"/>
    <col min="11024" max="11024" width="7.42578125" style="4507" customWidth="1"/>
    <col min="11025" max="11265" width="7.85546875" style="4507"/>
    <col min="11266" max="11266" width="6.7109375" style="4507" customWidth="1"/>
    <col min="11267" max="11267" width="2" style="4507" customWidth="1"/>
    <col min="11268" max="11268" width="5.5703125" style="4507" customWidth="1"/>
    <col min="11269" max="11269" width="22.5703125" style="4507" customWidth="1"/>
    <col min="11270" max="11276" width="8" style="4507" customWidth="1"/>
    <col min="11277" max="11277" width="8.5703125" style="4507" customWidth="1"/>
    <col min="11278" max="11278" width="7.7109375" style="4507" customWidth="1"/>
    <col min="11279" max="11279" width="1.28515625" style="4507" customWidth="1"/>
    <col min="11280" max="11280" width="7.42578125" style="4507" customWidth="1"/>
    <col min="11281" max="11521" width="7.85546875" style="4507"/>
    <col min="11522" max="11522" width="6.7109375" style="4507" customWidth="1"/>
    <col min="11523" max="11523" width="2" style="4507" customWidth="1"/>
    <col min="11524" max="11524" width="5.5703125" style="4507" customWidth="1"/>
    <col min="11525" max="11525" width="22.5703125" style="4507" customWidth="1"/>
    <col min="11526" max="11532" width="8" style="4507" customWidth="1"/>
    <col min="11533" max="11533" width="8.5703125" style="4507" customWidth="1"/>
    <col min="11534" max="11534" width="7.7109375" style="4507" customWidth="1"/>
    <col min="11535" max="11535" width="1.28515625" style="4507" customWidth="1"/>
    <col min="11536" max="11536" width="7.42578125" style="4507" customWidth="1"/>
    <col min="11537" max="11777" width="7.85546875" style="4507"/>
    <col min="11778" max="11778" width="6.7109375" style="4507" customWidth="1"/>
    <col min="11779" max="11779" width="2" style="4507" customWidth="1"/>
    <col min="11780" max="11780" width="5.5703125" style="4507" customWidth="1"/>
    <col min="11781" max="11781" width="22.5703125" style="4507" customWidth="1"/>
    <col min="11782" max="11788" width="8" style="4507" customWidth="1"/>
    <col min="11789" max="11789" width="8.5703125" style="4507" customWidth="1"/>
    <col min="11790" max="11790" width="7.7109375" style="4507" customWidth="1"/>
    <col min="11791" max="11791" width="1.28515625" style="4507" customWidth="1"/>
    <col min="11792" max="11792" width="7.42578125" style="4507" customWidth="1"/>
    <col min="11793" max="12033" width="7.85546875" style="4507"/>
    <col min="12034" max="12034" width="6.7109375" style="4507" customWidth="1"/>
    <col min="12035" max="12035" width="2" style="4507" customWidth="1"/>
    <col min="12036" max="12036" width="5.5703125" style="4507" customWidth="1"/>
    <col min="12037" max="12037" width="22.5703125" style="4507" customWidth="1"/>
    <col min="12038" max="12044" width="8" style="4507" customWidth="1"/>
    <col min="12045" max="12045" width="8.5703125" style="4507" customWidth="1"/>
    <col min="12046" max="12046" width="7.7109375" style="4507" customWidth="1"/>
    <col min="12047" max="12047" width="1.28515625" style="4507" customWidth="1"/>
    <col min="12048" max="12048" width="7.42578125" style="4507" customWidth="1"/>
    <col min="12049" max="12289" width="7.85546875" style="4507"/>
    <col min="12290" max="12290" width="6.7109375" style="4507" customWidth="1"/>
    <col min="12291" max="12291" width="2" style="4507" customWidth="1"/>
    <col min="12292" max="12292" width="5.5703125" style="4507" customWidth="1"/>
    <col min="12293" max="12293" width="22.5703125" style="4507" customWidth="1"/>
    <col min="12294" max="12300" width="8" style="4507" customWidth="1"/>
    <col min="12301" max="12301" width="8.5703125" style="4507" customWidth="1"/>
    <col min="12302" max="12302" width="7.7109375" style="4507" customWidth="1"/>
    <col min="12303" max="12303" width="1.28515625" style="4507" customWidth="1"/>
    <col min="12304" max="12304" width="7.42578125" style="4507" customWidth="1"/>
    <col min="12305" max="12545" width="7.85546875" style="4507"/>
    <col min="12546" max="12546" width="6.7109375" style="4507" customWidth="1"/>
    <col min="12547" max="12547" width="2" style="4507" customWidth="1"/>
    <col min="12548" max="12548" width="5.5703125" style="4507" customWidth="1"/>
    <col min="12549" max="12549" width="22.5703125" style="4507" customWidth="1"/>
    <col min="12550" max="12556" width="8" style="4507" customWidth="1"/>
    <col min="12557" max="12557" width="8.5703125" style="4507" customWidth="1"/>
    <col min="12558" max="12558" width="7.7109375" style="4507" customWidth="1"/>
    <col min="12559" max="12559" width="1.28515625" style="4507" customWidth="1"/>
    <col min="12560" max="12560" width="7.42578125" style="4507" customWidth="1"/>
    <col min="12561" max="12801" width="7.85546875" style="4507"/>
    <col min="12802" max="12802" width="6.7109375" style="4507" customWidth="1"/>
    <col min="12803" max="12803" width="2" style="4507" customWidth="1"/>
    <col min="12804" max="12804" width="5.5703125" style="4507" customWidth="1"/>
    <col min="12805" max="12805" width="22.5703125" style="4507" customWidth="1"/>
    <col min="12806" max="12812" width="8" style="4507" customWidth="1"/>
    <col min="12813" max="12813" width="8.5703125" style="4507" customWidth="1"/>
    <col min="12814" max="12814" width="7.7109375" style="4507" customWidth="1"/>
    <col min="12815" max="12815" width="1.28515625" style="4507" customWidth="1"/>
    <col min="12816" max="12816" width="7.42578125" style="4507" customWidth="1"/>
    <col min="12817" max="13057" width="7.85546875" style="4507"/>
    <col min="13058" max="13058" width="6.7109375" style="4507" customWidth="1"/>
    <col min="13059" max="13059" width="2" style="4507" customWidth="1"/>
    <col min="13060" max="13060" width="5.5703125" style="4507" customWidth="1"/>
    <col min="13061" max="13061" width="22.5703125" style="4507" customWidth="1"/>
    <col min="13062" max="13068" width="8" style="4507" customWidth="1"/>
    <col min="13069" max="13069" width="8.5703125" style="4507" customWidth="1"/>
    <col min="13070" max="13070" width="7.7109375" style="4507" customWidth="1"/>
    <col min="13071" max="13071" width="1.28515625" style="4507" customWidth="1"/>
    <col min="13072" max="13072" width="7.42578125" style="4507" customWidth="1"/>
    <col min="13073" max="13313" width="7.85546875" style="4507"/>
    <col min="13314" max="13314" width="6.7109375" style="4507" customWidth="1"/>
    <col min="13315" max="13315" width="2" style="4507" customWidth="1"/>
    <col min="13316" max="13316" width="5.5703125" style="4507" customWidth="1"/>
    <col min="13317" max="13317" width="22.5703125" style="4507" customWidth="1"/>
    <col min="13318" max="13324" width="8" style="4507" customWidth="1"/>
    <col min="13325" max="13325" width="8.5703125" style="4507" customWidth="1"/>
    <col min="13326" max="13326" width="7.7109375" style="4507" customWidth="1"/>
    <col min="13327" max="13327" width="1.28515625" style="4507" customWidth="1"/>
    <col min="13328" max="13328" width="7.42578125" style="4507" customWidth="1"/>
    <col min="13329" max="13569" width="7.85546875" style="4507"/>
    <col min="13570" max="13570" width="6.7109375" style="4507" customWidth="1"/>
    <col min="13571" max="13571" width="2" style="4507" customWidth="1"/>
    <col min="13572" max="13572" width="5.5703125" style="4507" customWidth="1"/>
    <col min="13573" max="13573" width="22.5703125" style="4507" customWidth="1"/>
    <col min="13574" max="13580" width="8" style="4507" customWidth="1"/>
    <col min="13581" max="13581" width="8.5703125" style="4507" customWidth="1"/>
    <col min="13582" max="13582" width="7.7109375" style="4507" customWidth="1"/>
    <col min="13583" max="13583" width="1.28515625" style="4507" customWidth="1"/>
    <col min="13584" max="13584" width="7.42578125" style="4507" customWidth="1"/>
    <col min="13585" max="13825" width="7.85546875" style="4507"/>
    <col min="13826" max="13826" width="6.7109375" style="4507" customWidth="1"/>
    <col min="13827" max="13827" width="2" style="4507" customWidth="1"/>
    <col min="13828" max="13828" width="5.5703125" style="4507" customWidth="1"/>
    <col min="13829" max="13829" width="22.5703125" style="4507" customWidth="1"/>
    <col min="13830" max="13836" width="8" style="4507" customWidth="1"/>
    <col min="13837" max="13837" width="8.5703125" style="4507" customWidth="1"/>
    <col min="13838" max="13838" width="7.7109375" style="4507" customWidth="1"/>
    <col min="13839" max="13839" width="1.28515625" style="4507" customWidth="1"/>
    <col min="13840" max="13840" width="7.42578125" style="4507" customWidth="1"/>
    <col min="13841" max="14081" width="7.85546875" style="4507"/>
    <col min="14082" max="14082" width="6.7109375" style="4507" customWidth="1"/>
    <col min="14083" max="14083" width="2" style="4507" customWidth="1"/>
    <col min="14084" max="14084" width="5.5703125" style="4507" customWidth="1"/>
    <col min="14085" max="14085" width="22.5703125" style="4507" customWidth="1"/>
    <col min="14086" max="14092" width="8" style="4507" customWidth="1"/>
    <col min="14093" max="14093" width="8.5703125" style="4507" customWidth="1"/>
    <col min="14094" max="14094" width="7.7109375" style="4507" customWidth="1"/>
    <col min="14095" max="14095" width="1.28515625" style="4507" customWidth="1"/>
    <col min="14096" max="14096" width="7.42578125" style="4507" customWidth="1"/>
    <col min="14097" max="14337" width="7.85546875" style="4507"/>
    <col min="14338" max="14338" width="6.7109375" style="4507" customWidth="1"/>
    <col min="14339" max="14339" width="2" style="4507" customWidth="1"/>
    <col min="14340" max="14340" width="5.5703125" style="4507" customWidth="1"/>
    <col min="14341" max="14341" width="22.5703125" style="4507" customWidth="1"/>
    <col min="14342" max="14348" width="8" style="4507" customWidth="1"/>
    <col min="14349" max="14349" width="8.5703125" style="4507" customWidth="1"/>
    <col min="14350" max="14350" width="7.7109375" style="4507" customWidth="1"/>
    <col min="14351" max="14351" width="1.28515625" style="4507" customWidth="1"/>
    <col min="14352" max="14352" width="7.42578125" style="4507" customWidth="1"/>
    <col min="14353" max="14593" width="7.85546875" style="4507"/>
    <col min="14594" max="14594" width="6.7109375" style="4507" customWidth="1"/>
    <col min="14595" max="14595" width="2" style="4507" customWidth="1"/>
    <col min="14596" max="14596" width="5.5703125" style="4507" customWidth="1"/>
    <col min="14597" max="14597" width="22.5703125" style="4507" customWidth="1"/>
    <col min="14598" max="14604" width="8" style="4507" customWidth="1"/>
    <col min="14605" max="14605" width="8.5703125" style="4507" customWidth="1"/>
    <col min="14606" max="14606" width="7.7109375" style="4507" customWidth="1"/>
    <col min="14607" max="14607" width="1.28515625" style="4507" customWidth="1"/>
    <col min="14608" max="14608" width="7.42578125" style="4507" customWidth="1"/>
    <col min="14609" max="14849" width="7.85546875" style="4507"/>
    <col min="14850" max="14850" width="6.7109375" style="4507" customWidth="1"/>
    <col min="14851" max="14851" width="2" style="4507" customWidth="1"/>
    <col min="14852" max="14852" width="5.5703125" style="4507" customWidth="1"/>
    <col min="14853" max="14853" width="22.5703125" style="4507" customWidth="1"/>
    <col min="14854" max="14860" width="8" style="4507" customWidth="1"/>
    <col min="14861" max="14861" width="8.5703125" style="4507" customWidth="1"/>
    <col min="14862" max="14862" width="7.7109375" style="4507" customWidth="1"/>
    <col min="14863" max="14863" width="1.28515625" style="4507" customWidth="1"/>
    <col min="14864" max="14864" width="7.42578125" style="4507" customWidth="1"/>
    <col min="14865" max="15105" width="7.85546875" style="4507"/>
    <col min="15106" max="15106" width="6.7109375" style="4507" customWidth="1"/>
    <col min="15107" max="15107" width="2" style="4507" customWidth="1"/>
    <col min="15108" max="15108" width="5.5703125" style="4507" customWidth="1"/>
    <col min="15109" max="15109" width="22.5703125" style="4507" customWidth="1"/>
    <col min="15110" max="15116" width="8" style="4507" customWidth="1"/>
    <col min="15117" max="15117" width="8.5703125" style="4507" customWidth="1"/>
    <col min="15118" max="15118" width="7.7109375" style="4507" customWidth="1"/>
    <col min="15119" max="15119" width="1.28515625" style="4507" customWidth="1"/>
    <col min="15120" max="15120" width="7.42578125" style="4507" customWidth="1"/>
    <col min="15121" max="15361" width="7.85546875" style="4507"/>
    <col min="15362" max="15362" width="6.7109375" style="4507" customWidth="1"/>
    <col min="15363" max="15363" width="2" style="4507" customWidth="1"/>
    <col min="15364" max="15364" width="5.5703125" style="4507" customWidth="1"/>
    <col min="15365" max="15365" width="22.5703125" style="4507" customWidth="1"/>
    <col min="15366" max="15372" width="8" style="4507" customWidth="1"/>
    <col min="15373" max="15373" width="8.5703125" style="4507" customWidth="1"/>
    <col min="15374" max="15374" width="7.7109375" style="4507" customWidth="1"/>
    <col min="15375" max="15375" width="1.28515625" style="4507" customWidth="1"/>
    <col min="15376" max="15376" width="7.42578125" style="4507" customWidth="1"/>
    <col min="15377" max="15617" width="7.85546875" style="4507"/>
    <col min="15618" max="15618" width="6.7109375" style="4507" customWidth="1"/>
    <col min="15619" max="15619" width="2" style="4507" customWidth="1"/>
    <col min="15620" max="15620" width="5.5703125" style="4507" customWidth="1"/>
    <col min="15621" max="15621" width="22.5703125" style="4507" customWidth="1"/>
    <col min="15622" max="15628" width="8" style="4507" customWidth="1"/>
    <col min="15629" max="15629" width="8.5703125" style="4507" customWidth="1"/>
    <col min="15630" max="15630" width="7.7109375" style="4507" customWidth="1"/>
    <col min="15631" max="15631" width="1.28515625" style="4507" customWidth="1"/>
    <col min="15632" max="15632" width="7.42578125" style="4507" customWidth="1"/>
    <col min="15633" max="15873" width="7.85546875" style="4507"/>
    <col min="15874" max="15874" width="6.7109375" style="4507" customWidth="1"/>
    <col min="15875" max="15875" width="2" style="4507" customWidth="1"/>
    <col min="15876" max="15876" width="5.5703125" style="4507" customWidth="1"/>
    <col min="15877" max="15877" width="22.5703125" style="4507" customWidth="1"/>
    <col min="15878" max="15884" width="8" style="4507" customWidth="1"/>
    <col min="15885" max="15885" width="8.5703125" style="4507" customWidth="1"/>
    <col min="15886" max="15886" width="7.7109375" style="4507" customWidth="1"/>
    <col min="15887" max="15887" width="1.28515625" style="4507" customWidth="1"/>
    <col min="15888" max="15888" width="7.42578125" style="4507" customWidth="1"/>
    <col min="15889" max="16129" width="7.85546875" style="4507"/>
    <col min="16130" max="16130" width="6.7109375" style="4507" customWidth="1"/>
    <col min="16131" max="16131" width="2" style="4507" customWidth="1"/>
    <col min="16132" max="16132" width="5.5703125" style="4507" customWidth="1"/>
    <col min="16133" max="16133" width="22.5703125" style="4507" customWidth="1"/>
    <col min="16134" max="16140" width="8" style="4507" customWidth="1"/>
    <col min="16141" max="16141" width="8.5703125" style="4507" customWidth="1"/>
    <col min="16142" max="16142" width="7.7109375" style="4507" customWidth="1"/>
    <col min="16143" max="16143" width="1.28515625" style="4507" customWidth="1"/>
    <col min="16144" max="16144" width="7.42578125" style="4507" customWidth="1"/>
    <col min="16145" max="16384" width="7.85546875" style="4507"/>
  </cols>
  <sheetData>
    <row r="1" spans="1:16" s="8" customFormat="1" ht="15.75">
      <c r="A1" s="5669" t="s">
        <v>710</v>
      </c>
      <c r="B1" s="5669"/>
      <c r="C1" s="5669"/>
      <c r="D1" s="5669"/>
      <c r="E1" s="5669"/>
      <c r="F1" s="5669"/>
      <c r="G1" s="5669"/>
      <c r="H1" s="5669"/>
      <c r="I1" s="5669"/>
      <c r="J1" s="5669"/>
      <c r="K1" s="5669"/>
      <c r="L1" s="5669"/>
      <c r="M1" s="5669"/>
      <c r="N1" s="5669"/>
      <c r="O1" s="5669"/>
    </row>
    <row r="2" spans="1:16" s="4501" customFormat="1" ht="13.5" customHeight="1">
      <c r="A2" s="4499" t="s">
        <v>3154</v>
      </c>
      <c r="B2" s="4500"/>
      <c r="C2" s="4500"/>
      <c r="D2" s="4500"/>
      <c r="M2" s="4502"/>
      <c r="N2" s="4503"/>
      <c r="O2" s="4502" t="s">
        <v>1644</v>
      </c>
      <c r="P2" s="4504"/>
    </row>
    <row r="3" spans="1:16" ht="2.25" customHeight="1" thickBot="1">
      <c r="N3" s="4508"/>
    </row>
    <row r="4" spans="1:16" s="4501" customFormat="1" ht="16.5" customHeight="1" thickBot="1">
      <c r="A4" s="4509" t="s">
        <v>3111</v>
      </c>
      <c r="B4" s="4510"/>
      <c r="C4" s="6053" t="s">
        <v>1511</v>
      </c>
      <c r="D4" s="6054"/>
      <c r="E4" s="6049">
        <v>2015</v>
      </c>
      <c r="F4" s="6049">
        <v>2016</v>
      </c>
      <c r="G4" s="6049">
        <v>2017</v>
      </c>
      <c r="H4" s="6049">
        <v>2018</v>
      </c>
      <c r="I4" s="6049">
        <v>2019</v>
      </c>
      <c r="J4" s="6049">
        <v>2020</v>
      </c>
      <c r="K4" s="6049">
        <v>2021</v>
      </c>
      <c r="L4" s="6051">
        <v>2021</v>
      </c>
      <c r="M4" s="6051"/>
      <c r="N4" s="6051"/>
      <c r="O4" s="6052"/>
      <c r="P4" s="4511"/>
    </row>
    <row r="5" spans="1:16" s="4501" customFormat="1" ht="18.75" customHeight="1" thickBot="1">
      <c r="A5" s="4512" t="s">
        <v>1551</v>
      </c>
      <c r="B5" s="4513"/>
      <c r="C5" s="6055"/>
      <c r="D5" s="6056"/>
      <c r="E5" s="6050">
        <v>2014</v>
      </c>
      <c r="F5" s="6050">
        <v>2014</v>
      </c>
      <c r="G5" s="6050">
        <v>2014</v>
      </c>
      <c r="H5" s="6050">
        <v>2014</v>
      </c>
      <c r="I5" s="6050">
        <v>2015</v>
      </c>
      <c r="J5" s="6050">
        <v>2015</v>
      </c>
      <c r="K5" s="6050">
        <v>2015</v>
      </c>
      <c r="L5" s="4514" t="s">
        <v>1621</v>
      </c>
      <c r="M5" s="4515" t="s">
        <v>1620</v>
      </c>
      <c r="N5" s="2219" t="s">
        <v>1619</v>
      </c>
      <c r="O5" s="4516" t="s">
        <v>1618</v>
      </c>
      <c r="P5" s="4517"/>
    </row>
    <row r="6" spans="1:16" s="4524" customFormat="1" ht="19.5" customHeight="1">
      <c r="A6" s="4518"/>
      <c r="B6" s="4519" t="s">
        <v>3155</v>
      </c>
      <c r="C6" s="4520"/>
      <c r="D6" s="4521"/>
      <c r="E6" s="4522">
        <v>166503</v>
      </c>
      <c r="F6" s="4522">
        <v>165423</v>
      </c>
      <c r="G6" s="4522">
        <v>180867</v>
      </c>
      <c r="H6" s="4522">
        <v>192438</v>
      </c>
      <c r="I6" s="4522">
        <v>198639</v>
      </c>
      <c r="J6" s="4522">
        <v>165722</v>
      </c>
      <c r="K6" s="4522">
        <v>214836</v>
      </c>
      <c r="L6" s="4522">
        <v>44164</v>
      </c>
      <c r="M6" s="4522">
        <v>48231</v>
      </c>
      <c r="N6" s="4522">
        <v>54768</v>
      </c>
      <c r="O6" s="4522">
        <v>67673</v>
      </c>
      <c r="P6" s="4523"/>
    </row>
    <row r="7" spans="1:16" s="4524" customFormat="1" ht="15.75" customHeight="1">
      <c r="A7" s="4525">
        <v>0</v>
      </c>
      <c r="B7" s="4519" t="s">
        <v>1640</v>
      </c>
      <c r="C7" s="4519"/>
      <c r="D7" s="4526"/>
      <c r="E7" s="4527">
        <v>32496</v>
      </c>
      <c r="F7" s="4527">
        <v>34497</v>
      </c>
      <c r="G7" s="4527">
        <v>37643</v>
      </c>
      <c r="H7" s="4527">
        <v>34726</v>
      </c>
      <c r="I7" s="4527">
        <v>35827</v>
      </c>
      <c r="J7" s="4527">
        <v>35805</v>
      </c>
      <c r="K7" s="4527">
        <v>39733</v>
      </c>
      <c r="L7" s="4527">
        <v>8874</v>
      </c>
      <c r="M7" s="4527">
        <v>9136</v>
      </c>
      <c r="N7" s="4527">
        <v>10485</v>
      </c>
      <c r="O7" s="4527">
        <v>11238</v>
      </c>
      <c r="P7" s="4528"/>
    </row>
    <row r="8" spans="1:16" ht="12.6" customHeight="1">
      <c r="A8" s="4529"/>
      <c r="B8" s="4503"/>
      <c r="C8" s="4503" t="s">
        <v>3156</v>
      </c>
      <c r="D8" s="4530"/>
      <c r="E8" s="4531">
        <v>2588</v>
      </c>
      <c r="F8" s="4531">
        <v>2495</v>
      </c>
      <c r="G8" s="4531">
        <v>2904</v>
      </c>
      <c r="H8" s="4531">
        <v>3014</v>
      </c>
      <c r="I8" s="4531">
        <v>3056</v>
      </c>
      <c r="J8" s="4531">
        <v>2936</v>
      </c>
      <c r="K8" s="4531">
        <v>3232</v>
      </c>
      <c r="L8" s="4531">
        <v>535</v>
      </c>
      <c r="M8" s="4531">
        <v>613</v>
      </c>
      <c r="N8" s="4531">
        <v>941</v>
      </c>
      <c r="O8" s="4531">
        <v>1143</v>
      </c>
      <c r="P8" s="4532"/>
    </row>
    <row r="9" spans="1:16" ht="12.6" customHeight="1">
      <c r="A9" s="4529"/>
      <c r="B9" s="4503"/>
      <c r="C9" s="4503" t="s">
        <v>3157</v>
      </c>
      <c r="D9" s="4530"/>
      <c r="E9" s="4531">
        <v>3433</v>
      </c>
      <c r="F9" s="4531">
        <v>3716</v>
      </c>
      <c r="G9" s="4531">
        <v>3679</v>
      </c>
      <c r="H9" s="4531">
        <v>3852</v>
      </c>
      <c r="I9" s="4531">
        <v>3919</v>
      </c>
      <c r="J9" s="4531">
        <v>4399</v>
      </c>
      <c r="K9" s="4531">
        <v>4409</v>
      </c>
      <c r="L9" s="4531">
        <v>968</v>
      </c>
      <c r="M9" s="4531">
        <v>939</v>
      </c>
      <c r="N9" s="4531">
        <v>1235</v>
      </c>
      <c r="O9" s="4531">
        <v>1267</v>
      </c>
      <c r="P9" s="4532"/>
    </row>
    <row r="10" spans="1:16" ht="12.6" customHeight="1">
      <c r="A10" s="4529"/>
      <c r="B10" s="4503"/>
      <c r="C10" s="4503" t="s">
        <v>1651</v>
      </c>
      <c r="D10" s="4530"/>
      <c r="E10" s="4531">
        <v>9913</v>
      </c>
      <c r="F10" s="4531">
        <v>11132</v>
      </c>
      <c r="G10" s="4531">
        <v>12548</v>
      </c>
      <c r="H10" s="4531">
        <v>10510</v>
      </c>
      <c r="I10" s="4531">
        <v>9989</v>
      </c>
      <c r="J10" s="4531">
        <v>9197</v>
      </c>
      <c r="K10" s="4531">
        <v>9342</v>
      </c>
      <c r="L10" s="4531">
        <v>2297</v>
      </c>
      <c r="M10" s="4531">
        <v>2224</v>
      </c>
      <c r="N10" s="4531">
        <v>2175</v>
      </c>
      <c r="O10" s="4531">
        <v>2646</v>
      </c>
      <c r="P10" s="4532"/>
    </row>
    <row r="11" spans="1:16" s="4533" customFormat="1" ht="12.6" customHeight="1">
      <c r="A11" s="4529"/>
      <c r="B11" s="4503"/>
      <c r="C11" s="4503" t="s">
        <v>1650</v>
      </c>
      <c r="D11" s="4530"/>
      <c r="E11" s="4531">
        <v>1754</v>
      </c>
      <c r="F11" s="4531">
        <v>1212</v>
      </c>
      <c r="G11" s="4531">
        <v>1596</v>
      </c>
      <c r="H11" s="4531">
        <v>1104</v>
      </c>
      <c r="I11" s="4531">
        <v>1602</v>
      </c>
      <c r="J11" s="4531">
        <v>1276</v>
      </c>
      <c r="K11" s="4531">
        <v>2251</v>
      </c>
      <c r="L11" s="4531">
        <v>793</v>
      </c>
      <c r="M11" s="4531" t="s">
        <v>815</v>
      </c>
      <c r="N11" s="4531">
        <v>770</v>
      </c>
      <c r="O11" s="4531">
        <v>688</v>
      </c>
      <c r="P11" s="4532"/>
    </row>
    <row r="12" spans="1:16" ht="12.6" customHeight="1">
      <c r="A12" s="4529"/>
      <c r="B12" s="4503"/>
      <c r="C12" s="4503" t="s">
        <v>1649</v>
      </c>
      <c r="D12" s="4530"/>
      <c r="E12" s="4531">
        <v>1722</v>
      </c>
      <c r="F12" s="4531">
        <v>1417</v>
      </c>
      <c r="G12" s="4531">
        <v>1556</v>
      </c>
      <c r="H12" s="4531">
        <v>1761</v>
      </c>
      <c r="I12" s="4531">
        <v>1740</v>
      </c>
      <c r="J12" s="4531">
        <v>2155</v>
      </c>
      <c r="K12" s="4531">
        <v>1949</v>
      </c>
      <c r="L12" s="4531">
        <v>351</v>
      </c>
      <c r="M12" s="4531">
        <v>436</v>
      </c>
      <c r="N12" s="4531">
        <v>530</v>
      </c>
      <c r="O12" s="4531">
        <v>632</v>
      </c>
      <c r="P12" s="4532"/>
    </row>
    <row r="13" spans="1:16" ht="12.6" customHeight="1">
      <c r="A13" s="4529"/>
      <c r="B13" s="4503"/>
      <c r="C13" s="4503" t="s">
        <v>3158</v>
      </c>
      <c r="D13" s="4530"/>
      <c r="E13" s="4531">
        <v>12</v>
      </c>
      <c r="F13" s="4531">
        <v>9</v>
      </c>
      <c r="G13" s="4531">
        <v>6</v>
      </c>
      <c r="H13" s="4531">
        <v>9</v>
      </c>
      <c r="I13" s="4531">
        <v>13</v>
      </c>
      <c r="J13" s="4531">
        <v>16</v>
      </c>
      <c r="K13" s="4531">
        <v>20</v>
      </c>
      <c r="L13" s="4531">
        <v>3</v>
      </c>
      <c r="M13" s="4531">
        <v>4</v>
      </c>
      <c r="N13" s="4531">
        <v>5</v>
      </c>
      <c r="O13" s="4531">
        <v>8</v>
      </c>
      <c r="P13" s="4532"/>
    </row>
    <row r="14" spans="1:16" ht="12.6" customHeight="1">
      <c r="A14" s="4529"/>
      <c r="B14" s="4503"/>
      <c r="C14" s="4503" t="s">
        <v>3159</v>
      </c>
      <c r="D14" s="4534"/>
      <c r="E14" s="4531">
        <v>1524</v>
      </c>
      <c r="F14" s="4531">
        <v>1643</v>
      </c>
      <c r="G14" s="4531">
        <v>1669</v>
      </c>
      <c r="H14" s="4531">
        <v>1785</v>
      </c>
      <c r="I14" s="4531">
        <v>1935</v>
      </c>
      <c r="J14" s="4531">
        <v>2229</v>
      </c>
      <c r="K14" s="4531">
        <v>2382</v>
      </c>
      <c r="L14" s="4531">
        <v>494</v>
      </c>
      <c r="M14" s="4531">
        <v>509</v>
      </c>
      <c r="N14" s="4531">
        <v>608</v>
      </c>
      <c r="O14" s="4531">
        <v>771</v>
      </c>
      <c r="P14" s="4532"/>
    </row>
    <row r="15" spans="1:16" ht="12.6" customHeight="1">
      <c r="A15" s="4529"/>
      <c r="B15" s="4503"/>
      <c r="C15" s="4503" t="s">
        <v>3160</v>
      </c>
      <c r="D15" s="4534"/>
      <c r="E15" s="4531">
        <v>3468</v>
      </c>
      <c r="F15" s="4531">
        <v>3521</v>
      </c>
      <c r="G15" s="4531">
        <v>3487</v>
      </c>
      <c r="H15" s="4531">
        <v>3741</v>
      </c>
      <c r="I15" s="4531">
        <v>3864</v>
      </c>
      <c r="J15" s="4531">
        <v>4113</v>
      </c>
      <c r="K15" s="4531">
        <v>4337</v>
      </c>
      <c r="L15" s="4531">
        <v>1040</v>
      </c>
      <c r="M15" s="4531">
        <v>1025</v>
      </c>
      <c r="N15" s="4531">
        <v>964</v>
      </c>
      <c r="O15" s="4531">
        <v>1308</v>
      </c>
      <c r="P15" s="4532"/>
    </row>
    <row r="16" spans="1:16" ht="12.6" customHeight="1">
      <c r="A16" s="4529"/>
      <c r="B16" s="4503"/>
      <c r="C16" s="4503" t="s">
        <v>1314</v>
      </c>
      <c r="D16" s="4534"/>
      <c r="E16" s="4535">
        <f>E7-SUM(E8:E15)</f>
        <v>8082</v>
      </c>
      <c r="F16" s="4535">
        <v>9352</v>
      </c>
      <c r="G16" s="4535">
        <v>10198</v>
      </c>
      <c r="H16" s="4531">
        <v>8950</v>
      </c>
      <c r="I16" s="4531">
        <v>9709</v>
      </c>
      <c r="J16" s="4531">
        <v>9484</v>
      </c>
      <c r="K16" s="4531">
        <v>11811</v>
      </c>
      <c r="L16" s="4531">
        <v>2393</v>
      </c>
      <c r="M16" s="4531">
        <v>3386</v>
      </c>
      <c r="N16" s="4531">
        <v>3257</v>
      </c>
      <c r="O16" s="4531">
        <v>2775</v>
      </c>
      <c r="P16" s="4536"/>
    </row>
    <row r="17" spans="1:16" s="4524" customFormat="1" ht="15" customHeight="1">
      <c r="A17" s="4525">
        <v>1</v>
      </c>
      <c r="B17" s="4519" t="s">
        <v>3161</v>
      </c>
      <c r="C17" s="4519"/>
      <c r="D17" s="4526"/>
      <c r="E17" s="4527">
        <v>3568</v>
      </c>
      <c r="F17" s="4527">
        <v>3962</v>
      </c>
      <c r="G17" s="4527">
        <v>3984</v>
      </c>
      <c r="H17" s="4527">
        <v>3982</v>
      </c>
      <c r="I17" s="4527">
        <v>4053</v>
      </c>
      <c r="J17" s="4527">
        <v>3619</v>
      </c>
      <c r="K17" s="4527">
        <v>3973</v>
      </c>
      <c r="L17" s="4527">
        <v>724</v>
      </c>
      <c r="M17" s="4527">
        <v>1097</v>
      </c>
      <c r="N17" s="4527">
        <v>848</v>
      </c>
      <c r="O17" s="4527">
        <v>1304</v>
      </c>
      <c r="P17" s="4528"/>
    </row>
    <row r="18" spans="1:16" ht="12.6" customHeight="1">
      <c r="A18" s="4529"/>
      <c r="B18" s="4503"/>
      <c r="C18" s="4503" t="s">
        <v>3162</v>
      </c>
      <c r="D18" s="4530"/>
      <c r="E18" s="4531">
        <v>1421</v>
      </c>
      <c r="F18" s="4531">
        <v>1721</v>
      </c>
      <c r="G18" s="4531">
        <v>1621</v>
      </c>
      <c r="H18" s="4531">
        <v>1788</v>
      </c>
      <c r="I18" s="4531">
        <v>1876</v>
      </c>
      <c r="J18" s="4531">
        <v>1530</v>
      </c>
      <c r="K18" s="4531">
        <v>1604</v>
      </c>
      <c r="L18" s="4531">
        <v>296</v>
      </c>
      <c r="M18" s="4531">
        <v>358</v>
      </c>
      <c r="N18" s="4531">
        <v>372</v>
      </c>
      <c r="O18" s="4531">
        <v>578</v>
      </c>
      <c r="P18" s="4532"/>
    </row>
    <row r="19" spans="1:16" ht="12.6" customHeight="1">
      <c r="A19" s="4529"/>
      <c r="B19" s="4503"/>
      <c r="C19" s="4503" t="s">
        <v>3163</v>
      </c>
      <c r="D19" s="4530"/>
      <c r="E19" s="4535">
        <v>2147</v>
      </c>
      <c r="F19" s="4535">
        <v>2241</v>
      </c>
      <c r="G19" s="4535">
        <v>2363</v>
      </c>
      <c r="H19" s="4535">
        <v>2194</v>
      </c>
      <c r="I19" s="4535">
        <v>2177</v>
      </c>
      <c r="J19" s="4535">
        <v>2089</v>
      </c>
      <c r="K19" s="4535">
        <v>2369</v>
      </c>
      <c r="L19" s="4535">
        <v>428</v>
      </c>
      <c r="M19" s="4535">
        <v>739</v>
      </c>
      <c r="N19" s="4535">
        <v>476</v>
      </c>
      <c r="O19" s="4535">
        <v>726</v>
      </c>
      <c r="P19" s="4536"/>
    </row>
    <row r="20" spans="1:16" s="4524" customFormat="1" ht="13.5" customHeight="1">
      <c r="A20" s="4525">
        <v>2</v>
      </c>
      <c r="B20" s="4519" t="s">
        <v>3164</v>
      </c>
      <c r="C20" s="4519"/>
      <c r="D20" s="4526"/>
      <c r="E20" s="4527">
        <v>4386</v>
      </c>
      <c r="F20" s="4527">
        <v>4023</v>
      </c>
      <c r="G20" s="4527">
        <v>4727</v>
      </c>
      <c r="H20" s="4527">
        <v>4579</v>
      </c>
      <c r="I20" s="4527">
        <v>4998</v>
      </c>
      <c r="J20" s="4527">
        <v>3869</v>
      </c>
      <c r="K20" s="4527">
        <v>5032</v>
      </c>
      <c r="L20" s="4527">
        <v>1054</v>
      </c>
      <c r="M20" s="4527">
        <v>1104</v>
      </c>
      <c r="N20" s="4527">
        <v>1128</v>
      </c>
      <c r="O20" s="4527">
        <v>1746</v>
      </c>
      <c r="P20" s="4528"/>
    </row>
    <row r="21" spans="1:16" ht="12.6" customHeight="1">
      <c r="A21" s="4529"/>
      <c r="B21" s="4503"/>
      <c r="C21" s="4503" t="s">
        <v>3165</v>
      </c>
      <c r="D21" s="4530"/>
      <c r="E21" s="4531">
        <v>645</v>
      </c>
      <c r="F21" s="4531">
        <v>727</v>
      </c>
      <c r="G21" s="4531">
        <v>837</v>
      </c>
      <c r="H21" s="4531">
        <v>913</v>
      </c>
      <c r="I21" s="4531">
        <v>998</v>
      </c>
      <c r="J21" s="4531">
        <v>864</v>
      </c>
      <c r="K21" s="4531">
        <v>993</v>
      </c>
      <c r="L21" s="4531">
        <v>218</v>
      </c>
      <c r="M21" s="4531">
        <v>174</v>
      </c>
      <c r="N21" s="4531">
        <v>246</v>
      </c>
      <c r="O21" s="4531">
        <v>355</v>
      </c>
      <c r="P21" s="4532"/>
    </row>
    <row r="22" spans="1:16" ht="12.6" customHeight="1">
      <c r="A22" s="4529"/>
      <c r="B22" s="4503"/>
      <c r="C22" s="4503" t="s">
        <v>3166</v>
      </c>
      <c r="D22" s="4534"/>
      <c r="E22" s="4531">
        <v>2494</v>
      </c>
      <c r="F22" s="4531">
        <v>2032</v>
      </c>
      <c r="G22" s="4531">
        <v>2201</v>
      </c>
      <c r="H22" s="4531">
        <v>2352</v>
      </c>
      <c r="I22" s="4531">
        <v>2493</v>
      </c>
      <c r="J22" s="4531">
        <v>1517</v>
      </c>
      <c r="K22" s="4531">
        <v>2131</v>
      </c>
      <c r="L22" s="4531">
        <v>424</v>
      </c>
      <c r="M22" s="4531">
        <v>465</v>
      </c>
      <c r="N22" s="4531">
        <v>404</v>
      </c>
      <c r="O22" s="4531">
        <v>838</v>
      </c>
      <c r="P22" s="4532"/>
    </row>
    <row r="23" spans="1:16" ht="12.6" customHeight="1">
      <c r="A23" s="4529"/>
      <c r="B23" s="4503"/>
      <c r="C23" s="4503" t="s">
        <v>1314</v>
      </c>
      <c r="D23" s="4534"/>
      <c r="E23" s="4537">
        <f>E20-SUM(E21:E22)</f>
        <v>1247</v>
      </c>
      <c r="F23" s="4537">
        <v>1264</v>
      </c>
      <c r="G23" s="4535">
        <v>1689</v>
      </c>
      <c r="H23" s="4535">
        <v>1314</v>
      </c>
      <c r="I23" s="4535">
        <v>1507</v>
      </c>
      <c r="J23" s="4535">
        <v>1488</v>
      </c>
      <c r="K23" s="4535">
        <v>1908</v>
      </c>
      <c r="L23" s="4535">
        <v>412</v>
      </c>
      <c r="M23" s="4535">
        <v>465</v>
      </c>
      <c r="N23" s="4535">
        <v>478</v>
      </c>
      <c r="O23" s="4535">
        <v>553</v>
      </c>
      <c r="P23" s="4536"/>
    </row>
    <row r="24" spans="1:16" s="4524" customFormat="1" ht="18.75" customHeight="1">
      <c r="A24" s="4525">
        <v>3</v>
      </c>
      <c r="B24" s="4519" t="s">
        <v>3167</v>
      </c>
      <c r="C24" s="4519"/>
      <c r="D24" s="4526"/>
      <c r="E24" s="4527">
        <v>25367</v>
      </c>
      <c r="F24" s="4527">
        <v>22556</v>
      </c>
      <c r="G24" s="4527">
        <v>30486</v>
      </c>
      <c r="H24" s="4527">
        <v>38394</v>
      </c>
      <c r="I24" s="4527">
        <v>36373</v>
      </c>
      <c r="J24" s="4527">
        <v>24571</v>
      </c>
      <c r="K24" s="4527">
        <v>37053</v>
      </c>
      <c r="L24" s="4527">
        <v>7722</v>
      </c>
      <c r="M24" s="4527">
        <v>7894</v>
      </c>
      <c r="N24" s="4527">
        <v>9090</v>
      </c>
      <c r="O24" s="4527">
        <v>12347</v>
      </c>
      <c r="P24" s="4528"/>
    </row>
    <row r="25" spans="1:16" ht="13.5" customHeight="1">
      <c r="A25" s="4538"/>
      <c r="B25" s="4503"/>
      <c r="C25" s="4503" t="s">
        <v>3168</v>
      </c>
      <c r="D25" s="4530"/>
      <c r="E25" s="4531">
        <v>20408</v>
      </c>
      <c r="F25" s="4531">
        <v>18014</v>
      </c>
      <c r="G25" s="4531">
        <v>24190</v>
      </c>
      <c r="H25" s="4531">
        <v>31966</v>
      </c>
      <c r="I25" s="4531">
        <v>30645</v>
      </c>
      <c r="J25" s="4531">
        <v>20542</v>
      </c>
      <c r="K25" s="4531">
        <v>30323</v>
      </c>
      <c r="L25" s="4531">
        <v>6106</v>
      </c>
      <c r="M25" s="4531">
        <v>6477</v>
      </c>
      <c r="N25" s="4531">
        <v>7106</v>
      </c>
      <c r="O25" s="4531">
        <v>10634</v>
      </c>
      <c r="P25" s="4532"/>
    </row>
    <row r="26" spans="1:16" ht="13.5" customHeight="1">
      <c r="A26" s="4529"/>
      <c r="B26" s="4503"/>
      <c r="C26" s="4503" t="s">
        <v>3169</v>
      </c>
      <c r="D26" s="4530"/>
      <c r="E26" s="4531">
        <v>2863</v>
      </c>
      <c r="F26" s="4531">
        <v>2445</v>
      </c>
      <c r="G26" s="4531">
        <v>3190</v>
      </c>
      <c r="H26" s="4531">
        <v>3518</v>
      </c>
      <c r="I26" s="4531">
        <v>3100</v>
      </c>
      <c r="J26" s="4531">
        <v>1385</v>
      </c>
      <c r="K26" s="4531">
        <v>2059</v>
      </c>
      <c r="L26" s="4531">
        <v>609</v>
      </c>
      <c r="M26" s="4531">
        <v>146</v>
      </c>
      <c r="N26" s="4531">
        <v>732</v>
      </c>
      <c r="O26" s="4531">
        <v>572</v>
      </c>
      <c r="P26" s="4532"/>
    </row>
    <row r="27" spans="1:16" ht="13.5" customHeight="1">
      <c r="A27" s="4529"/>
      <c r="B27" s="4503"/>
      <c r="C27" s="4503" t="s">
        <v>1314</v>
      </c>
      <c r="D27" s="4530"/>
      <c r="E27" s="4535">
        <f>E24-SUM(E25:E26)</f>
        <v>2096</v>
      </c>
      <c r="F27" s="4535">
        <v>2097</v>
      </c>
      <c r="G27" s="4535">
        <v>3106</v>
      </c>
      <c r="H27" s="4535">
        <v>2880</v>
      </c>
      <c r="I27" s="4535">
        <v>2628</v>
      </c>
      <c r="J27" s="4531">
        <v>2644</v>
      </c>
      <c r="K27" s="4531">
        <v>4671</v>
      </c>
      <c r="L27" s="4531">
        <v>1007</v>
      </c>
      <c r="M27" s="4531">
        <v>1271</v>
      </c>
      <c r="N27" s="4531">
        <v>1252</v>
      </c>
      <c r="O27" s="4531">
        <v>1141</v>
      </c>
      <c r="P27" s="4536"/>
    </row>
    <row r="28" spans="1:16" s="4524" customFormat="1" ht="15.75" customHeight="1">
      <c r="A28" s="4525">
        <v>4</v>
      </c>
      <c r="B28" s="4519" t="s">
        <v>3170</v>
      </c>
      <c r="C28" s="4519"/>
      <c r="D28" s="4526"/>
      <c r="E28" s="4527">
        <v>1349</v>
      </c>
      <c r="F28" s="4527">
        <v>1424</v>
      </c>
      <c r="G28" s="4527">
        <v>1592</v>
      </c>
      <c r="H28" s="4527">
        <v>1541</v>
      </c>
      <c r="I28" s="4527">
        <v>1296</v>
      </c>
      <c r="J28" s="4527">
        <v>1412</v>
      </c>
      <c r="K28" s="4527">
        <v>2331</v>
      </c>
      <c r="L28" s="4527">
        <v>373</v>
      </c>
      <c r="M28" s="4527">
        <v>521</v>
      </c>
      <c r="N28" s="4527">
        <v>663</v>
      </c>
      <c r="O28" s="4527">
        <v>774</v>
      </c>
      <c r="P28" s="4528"/>
    </row>
    <row r="29" spans="1:16" ht="13.5" customHeight="1">
      <c r="A29" s="4529"/>
      <c r="B29" s="4503"/>
      <c r="C29" s="4503" t="s">
        <v>3171</v>
      </c>
      <c r="D29" s="4530"/>
      <c r="E29" s="4531">
        <v>1214</v>
      </c>
      <c r="F29" s="4531">
        <v>1268</v>
      </c>
      <c r="G29" s="4531">
        <v>1428</v>
      </c>
      <c r="H29" s="4531">
        <v>1388</v>
      </c>
      <c r="I29" s="4531">
        <v>1126</v>
      </c>
      <c r="J29" s="4531">
        <v>1309</v>
      </c>
      <c r="K29" s="4531">
        <v>2125</v>
      </c>
      <c r="L29" s="4531">
        <v>355</v>
      </c>
      <c r="M29" s="4531">
        <v>476</v>
      </c>
      <c r="N29" s="4531">
        <v>562</v>
      </c>
      <c r="O29" s="4531">
        <v>732</v>
      </c>
      <c r="P29" s="4532"/>
    </row>
    <row r="30" spans="1:16" ht="13.5" customHeight="1">
      <c r="A30" s="4529"/>
      <c r="B30" s="4503"/>
      <c r="C30" s="4503" t="s">
        <v>1314</v>
      </c>
      <c r="D30" s="4530"/>
      <c r="E30" s="4535">
        <f>E28-E29</f>
        <v>135</v>
      </c>
      <c r="F30" s="4535">
        <v>156</v>
      </c>
      <c r="G30" s="4535">
        <v>164</v>
      </c>
      <c r="H30" s="4535">
        <v>153</v>
      </c>
      <c r="I30" s="4535">
        <v>170</v>
      </c>
      <c r="J30" s="4535">
        <v>103</v>
      </c>
      <c r="K30" s="4535">
        <v>206</v>
      </c>
      <c r="L30" s="4535">
        <v>18</v>
      </c>
      <c r="M30" s="4535">
        <v>45</v>
      </c>
      <c r="N30" s="4535">
        <v>101</v>
      </c>
      <c r="O30" s="4535">
        <v>42</v>
      </c>
      <c r="P30" s="4536"/>
    </row>
    <row r="31" spans="1:16" s="4524" customFormat="1" ht="16.5" customHeight="1">
      <c r="A31" s="4525">
        <v>5</v>
      </c>
      <c r="B31" s="4519" t="s">
        <v>3172</v>
      </c>
      <c r="C31" s="4519"/>
      <c r="D31" s="4526"/>
      <c r="E31" s="4527">
        <v>14242</v>
      </c>
      <c r="F31" s="4527">
        <v>14651</v>
      </c>
      <c r="G31" s="4527">
        <v>15071</v>
      </c>
      <c r="H31" s="4527">
        <v>16431</v>
      </c>
      <c r="I31" s="4527">
        <v>17325</v>
      </c>
      <c r="J31" s="4527">
        <v>16647</v>
      </c>
      <c r="K31" s="4527">
        <v>24746</v>
      </c>
      <c r="L31" s="4527">
        <v>4044</v>
      </c>
      <c r="M31" s="4527">
        <v>7149</v>
      </c>
      <c r="N31" s="4527">
        <v>5826</v>
      </c>
      <c r="O31" s="4527">
        <v>7727</v>
      </c>
      <c r="P31" s="4528"/>
    </row>
    <row r="32" spans="1:16" ht="13.5" customHeight="1">
      <c r="A32" s="4529"/>
      <c r="B32" s="4503"/>
      <c r="C32" s="4503" t="s">
        <v>3173</v>
      </c>
      <c r="D32" s="4530"/>
      <c r="E32" s="4531">
        <v>1034</v>
      </c>
      <c r="F32" s="4531">
        <v>1015</v>
      </c>
      <c r="G32" s="4531">
        <v>1136</v>
      </c>
      <c r="H32" s="4531">
        <v>1247</v>
      </c>
      <c r="I32" s="4531">
        <v>1294</v>
      </c>
      <c r="J32" s="4531">
        <v>1138</v>
      </c>
      <c r="K32" s="4531">
        <v>1561</v>
      </c>
      <c r="L32" s="4531">
        <v>318</v>
      </c>
      <c r="M32" s="4531">
        <v>365</v>
      </c>
      <c r="N32" s="4531">
        <v>381</v>
      </c>
      <c r="O32" s="4531">
        <v>497</v>
      </c>
      <c r="P32" s="4532"/>
    </row>
    <row r="33" spans="1:16" ht="13.5" customHeight="1">
      <c r="A33" s="4529"/>
      <c r="B33" s="4503"/>
      <c r="C33" s="4503" t="s">
        <v>3174</v>
      </c>
      <c r="D33" s="4530"/>
      <c r="E33" s="4531">
        <v>4171</v>
      </c>
      <c r="F33" s="4531">
        <v>4329</v>
      </c>
      <c r="G33" s="4531">
        <v>4148</v>
      </c>
      <c r="H33" s="4531">
        <v>4652</v>
      </c>
      <c r="I33" s="4531">
        <v>5375</v>
      </c>
      <c r="J33" s="4531">
        <v>6090</v>
      </c>
      <c r="K33" s="4531">
        <v>10159</v>
      </c>
      <c r="L33" s="4531">
        <v>1225</v>
      </c>
      <c r="M33" s="4531">
        <v>4083</v>
      </c>
      <c r="N33" s="4531">
        <v>2229</v>
      </c>
      <c r="O33" s="4531">
        <v>2622</v>
      </c>
      <c r="P33" s="4532"/>
    </row>
    <row r="34" spans="1:16" ht="13.5" customHeight="1">
      <c r="A34" s="4529"/>
      <c r="B34" s="4503"/>
      <c r="C34" s="4503" t="s">
        <v>3175</v>
      </c>
      <c r="D34" s="4530"/>
      <c r="E34" s="4531">
        <v>451</v>
      </c>
      <c r="F34" s="4531">
        <v>545</v>
      </c>
      <c r="G34" s="4531">
        <v>487</v>
      </c>
      <c r="H34" s="4531">
        <v>406</v>
      </c>
      <c r="I34" s="4531">
        <v>438</v>
      </c>
      <c r="J34" s="4531">
        <v>379</v>
      </c>
      <c r="K34" s="4531">
        <v>950</v>
      </c>
      <c r="L34" s="4531">
        <v>128</v>
      </c>
      <c r="M34" s="4531">
        <v>65</v>
      </c>
      <c r="N34" s="4531">
        <v>113</v>
      </c>
      <c r="O34" s="4531">
        <v>644</v>
      </c>
      <c r="P34" s="4532"/>
    </row>
    <row r="35" spans="1:16" ht="13.5" customHeight="1">
      <c r="A35" s="4529"/>
      <c r="B35" s="4503"/>
      <c r="C35" s="4503" t="s">
        <v>3176</v>
      </c>
      <c r="D35" s="4530"/>
      <c r="E35" s="4531">
        <v>1766</v>
      </c>
      <c r="F35" s="4531">
        <v>1607</v>
      </c>
      <c r="G35" s="4531">
        <v>1851</v>
      </c>
      <c r="H35" s="4531">
        <v>2218</v>
      </c>
      <c r="I35" s="4531">
        <v>1871</v>
      </c>
      <c r="J35" s="4531">
        <v>1492</v>
      </c>
      <c r="K35" s="4531">
        <v>2638</v>
      </c>
      <c r="L35" s="4531">
        <v>504</v>
      </c>
      <c r="M35" s="4531">
        <v>498</v>
      </c>
      <c r="N35" s="4531">
        <v>673</v>
      </c>
      <c r="O35" s="4531">
        <v>963</v>
      </c>
      <c r="P35" s="4532"/>
    </row>
    <row r="36" spans="1:16" ht="13.5" customHeight="1">
      <c r="A36" s="4529"/>
      <c r="B36" s="4503"/>
      <c r="C36" s="4503" t="s">
        <v>3177</v>
      </c>
      <c r="D36" s="4530"/>
      <c r="E36" s="4531">
        <v>1075</v>
      </c>
      <c r="F36" s="4531">
        <v>1150</v>
      </c>
      <c r="G36" s="4531">
        <v>1200</v>
      </c>
      <c r="H36" s="4531">
        <v>1373</v>
      </c>
      <c r="I36" s="4531">
        <v>1641</v>
      </c>
      <c r="J36" s="4531">
        <v>1321</v>
      </c>
      <c r="K36" s="4531">
        <v>1656</v>
      </c>
      <c r="L36" s="4531">
        <v>363</v>
      </c>
      <c r="M36" s="4531">
        <v>330</v>
      </c>
      <c r="N36" s="4531">
        <v>468</v>
      </c>
      <c r="O36" s="4531">
        <v>495</v>
      </c>
      <c r="P36" s="4532"/>
    </row>
    <row r="37" spans="1:16" ht="13.5" customHeight="1" thickBot="1">
      <c r="A37" s="4539"/>
      <c r="B37" s="4540"/>
      <c r="C37" s="4540" t="s">
        <v>1314</v>
      </c>
      <c r="D37" s="4541"/>
      <c r="E37" s="4542">
        <f>E31-SUM(E32:E36)</f>
        <v>5745</v>
      </c>
      <c r="F37" s="4542">
        <v>6005</v>
      </c>
      <c r="G37" s="4542">
        <v>6249</v>
      </c>
      <c r="H37" s="4542">
        <v>6535</v>
      </c>
      <c r="I37" s="4542">
        <v>6706</v>
      </c>
      <c r="J37" s="4542">
        <v>6227</v>
      </c>
      <c r="K37" s="4542">
        <v>7782</v>
      </c>
      <c r="L37" s="4542">
        <v>1506</v>
      </c>
      <c r="M37" s="4542">
        <v>1808</v>
      </c>
      <c r="N37" s="4542">
        <v>1962</v>
      </c>
      <c r="O37" s="4542">
        <v>2506</v>
      </c>
      <c r="P37" s="4536"/>
    </row>
    <row r="38" spans="1:16" s="4546" customFormat="1" ht="4.5" customHeight="1">
      <c r="A38" s="4543"/>
      <c r="B38" s="4544"/>
      <c r="C38" s="4544"/>
      <c r="D38" s="4544"/>
      <c r="E38" s="4545"/>
      <c r="F38" s="4545"/>
      <c r="G38" s="4545"/>
      <c r="H38" s="4545"/>
      <c r="I38" s="4545"/>
      <c r="J38" s="4545"/>
      <c r="K38" s="4545"/>
      <c r="L38" s="4545"/>
      <c r="M38" s="4545"/>
      <c r="N38" s="4545"/>
      <c r="O38" s="4545"/>
      <c r="P38" s="4545"/>
    </row>
  </sheetData>
  <mergeCells count="10">
    <mergeCell ref="A1:O1"/>
    <mergeCell ref="I4:I5"/>
    <mergeCell ref="J4:J5"/>
    <mergeCell ref="K4:K5"/>
    <mergeCell ref="L4:O4"/>
    <mergeCell ref="C4:D5"/>
    <mergeCell ref="E4:E5"/>
    <mergeCell ref="F4:F5"/>
    <mergeCell ref="G4:G5"/>
    <mergeCell ref="H4:H5"/>
  </mergeCells>
  <hyperlinks>
    <hyperlink ref="A1" location="CONTENT!A1" display="Back to table of contents" xr:uid="{00000000-0004-0000-6200-000000000000}"/>
  </hyperlinks>
  <pageMargins left="0.7" right="0.7" top="0.75" bottom="0.75" header="0.3" footer="0.3"/>
  <pageSetup paperSize="9" scale="7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P38"/>
  <sheetViews>
    <sheetView showGridLines="0" zoomScaleNormal="100" workbookViewId="0">
      <selection sqref="A1:O1"/>
    </sheetView>
  </sheetViews>
  <sheetFormatPr defaultColWidth="7.85546875" defaultRowHeight="15"/>
  <cols>
    <col min="1" max="1" width="6.7109375" style="4505" customWidth="1"/>
    <col min="2" max="2" width="2" style="4506" customWidth="1"/>
    <col min="3" max="3" width="12.42578125" style="4506" customWidth="1"/>
    <col min="4" max="4" width="22.5703125" style="4506" customWidth="1"/>
    <col min="5" max="15" width="11" style="4507" customWidth="1"/>
    <col min="16" max="16" width="1.28515625" style="4507" customWidth="1"/>
    <col min="17" max="257" width="7.85546875" style="4507"/>
    <col min="258" max="258" width="6.7109375" style="4507" customWidth="1"/>
    <col min="259" max="259" width="2" style="4507" customWidth="1"/>
    <col min="260" max="260" width="5.5703125" style="4507" customWidth="1"/>
    <col min="261" max="261" width="22.5703125" style="4507" customWidth="1"/>
    <col min="262" max="268" width="8" style="4507" customWidth="1"/>
    <col min="269" max="269" width="8.5703125" style="4507" customWidth="1"/>
    <col min="270" max="270" width="7.7109375" style="4507" customWidth="1"/>
    <col min="271" max="271" width="1.28515625" style="4507" customWidth="1"/>
    <col min="272" max="272" width="7.42578125" style="4507" customWidth="1"/>
    <col min="273" max="513" width="7.85546875" style="4507"/>
    <col min="514" max="514" width="6.7109375" style="4507" customWidth="1"/>
    <col min="515" max="515" width="2" style="4507" customWidth="1"/>
    <col min="516" max="516" width="5.5703125" style="4507" customWidth="1"/>
    <col min="517" max="517" width="22.5703125" style="4507" customWidth="1"/>
    <col min="518" max="524" width="8" style="4507" customWidth="1"/>
    <col min="525" max="525" width="8.5703125" style="4507" customWidth="1"/>
    <col min="526" max="526" width="7.7109375" style="4507" customWidth="1"/>
    <col min="527" max="527" width="1.28515625" style="4507" customWidth="1"/>
    <col min="528" max="528" width="7.42578125" style="4507" customWidth="1"/>
    <col min="529" max="769" width="7.85546875" style="4507"/>
    <col min="770" max="770" width="6.7109375" style="4507" customWidth="1"/>
    <col min="771" max="771" width="2" style="4507" customWidth="1"/>
    <col min="772" max="772" width="5.5703125" style="4507" customWidth="1"/>
    <col min="773" max="773" width="22.5703125" style="4507" customWidth="1"/>
    <col min="774" max="780" width="8" style="4507" customWidth="1"/>
    <col min="781" max="781" width="8.5703125" style="4507" customWidth="1"/>
    <col min="782" max="782" width="7.7109375" style="4507" customWidth="1"/>
    <col min="783" max="783" width="1.28515625" style="4507" customWidth="1"/>
    <col min="784" max="784" width="7.42578125" style="4507" customWidth="1"/>
    <col min="785" max="1025" width="7.85546875" style="4507"/>
    <col min="1026" max="1026" width="6.7109375" style="4507" customWidth="1"/>
    <col min="1027" max="1027" width="2" style="4507" customWidth="1"/>
    <col min="1028" max="1028" width="5.5703125" style="4507" customWidth="1"/>
    <col min="1029" max="1029" width="22.5703125" style="4507" customWidth="1"/>
    <col min="1030" max="1036" width="8" style="4507" customWidth="1"/>
    <col min="1037" max="1037" width="8.5703125" style="4507" customWidth="1"/>
    <col min="1038" max="1038" width="7.7109375" style="4507" customWidth="1"/>
    <col min="1039" max="1039" width="1.28515625" style="4507" customWidth="1"/>
    <col min="1040" max="1040" width="7.42578125" style="4507" customWidth="1"/>
    <col min="1041" max="1281" width="7.85546875" style="4507"/>
    <col min="1282" max="1282" width="6.7109375" style="4507" customWidth="1"/>
    <col min="1283" max="1283" width="2" style="4507" customWidth="1"/>
    <col min="1284" max="1284" width="5.5703125" style="4507" customWidth="1"/>
    <col min="1285" max="1285" width="22.5703125" style="4507" customWidth="1"/>
    <col min="1286" max="1292" width="8" style="4507" customWidth="1"/>
    <col min="1293" max="1293" width="8.5703125" style="4507" customWidth="1"/>
    <col min="1294" max="1294" width="7.7109375" style="4507" customWidth="1"/>
    <col min="1295" max="1295" width="1.28515625" style="4507" customWidth="1"/>
    <col min="1296" max="1296" width="7.42578125" style="4507" customWidth="1"/>
    <col min="1297" max="1537" width="7.85546875" style="4507"/>
    <col min="1538" max="1538" width="6.7109375" style="4507" customWidth="1"/>
    <col min="1539" max="1539" width="2" style="4507" customWidth="1"/>
    <col min="1540" max="1540" width="5.5703125" style="4507" customWidth="1"/>
    <col min="1541" max="1541" width="22.5703125" style="4507" customWidth="1"/>
    <col min="1542" max="1548" width="8" style="4507" customWidth="1"/>
    <col min="1549" max="1549" width="8.5703125" style="4507" customWidth="1"/>
    <col min="1550" max="1550" width="7.7109375" style="4507" customWidth="1"/>
    <col min="1551" max="1551" width="1.28515625" style="4507" customWidth="1"/>
    <col min="1552" max="1552" width="7.42578125" style="4507" customWidth="1"/>
    <col min="1553" max="1793" width="7.85546875" style="4507"/>
    <col min="1794" max="1794" width="6.7109375" style="4507" customWidth="1"/>
    <col min="1795" max="1795" width="2" style="4507" customWidth="1"/>
    <col min="1796" max="1796" width="5.5703125" style="4507" customWidth="1"/>
    <col min="1797" max="1797" width="22.5703125" style="4507" customWidth="1"/>
    <col min="1798" max="1804" width="8" style="4507" customWidth="1"/>
    <col min="1805" max="1805" width="8.5703125" style="4507" customWidth="1"/>
    <col min="1806" max="1806" width="7.7109375" style="4507" customWidth="1"/>
    <col min="1807" max="1807" width="1.28515625" style="4507" customWidth="1"/>
    <col min="1808" max="1808" width="7.42578125" style="4507" customWidth="1"/>
    <col min="1809" max="2049" width="7.85546875" style="4507"/>
    <col min="2050" max="2050" width="6.7109375" style="4507" customWidth="1"/>
    <col min="2051" max="2051" width="2" style="4507" customWidth="1"/>
    <col min="2052" max="2052" width="5.5703125" style="4507" customWidth="1"/>
    <col min="2053" max="2053" width="22.5703125" style="4507" customWidth="1"/>
    <col min="2054" max="2060" width="8" style="4507" customWidth="1"/>
    <col min="2061" max="2061" width="8.5703125" style="4507" customWidth="1"/>
    <col min="2062" max="2062" width="7.7109375" style="4507" customWidth="1"/>
    <col min="2063" max="2063" width="1.28515625" style="4507" customWidth="1"/>
    <col min="2064" max="2064" width="7.42578125" style="4507" customWidth="1"/>
    <col min="2065" max="2305" width="7.85546875" style="4507"/>
    <col min="2306" max="2306" width="6.7109375" style="4507" customWidth="1"/>
    <col min="2307" max="2307" width="2" style="4507" customWidth="1"/>
    <col min="2308" max="2308" width="5.5703125" style="4507" customWidth="1"/>
    <col min="2309" max="2309" width="22.5703125" style="4507" customWidth="1"/>
    <col min="2310" max="2316" width="8" style="4507" customWidth="1"/>
    <col min="2317" max="2317" width="8.5703125" style="4507" customWidth="1"/>
    <col min="2318" max="2318" width="7.7109375" style="4507" customWidth="1"/>
    <col min="2319" max="2319" width="1.28515625" style="4507" customWidth="1"/>
    <col min="2320" max="2320" width="7.42578125" style="4507" customWidth="1"/>
    <col min="2321" max="2561" width="7.85546875" style="4507"/>
    <col min="2562" max="2562" width="6.7109375" style="4507" customWidth="1"/>
    <col min="2563" max="2563" width="2" style="4507" customWidth="1"/>
    <col min="2564" max="2564" width="5.5703125" style="4507" customWidth="1"/>
    <col min="2565" max="2565" width="22.5703125" style="4507" customWidth="1"/>
    <col min="2566" max="2572" width="8" style="4507" customWidth="1"/>
    <col min="2573" max="2573" width="8.5703125" style="4507" customWidth="1"/>
    <col min="2574" max="2574" width="7.7109375" style="4507" customWidth="1"/>
    <col min="2575" max="2575" width="1.28515625" style="4507" customWidth="1"/>
    <col min="2576" max="2576" width="7.42578125" style="4507" customWidth="1"/>
    <col min="2577" max="2817" width="7.85546875" style="4507"/>
    <col min="2818" max="2818" width="6.7109375" style="4507" customWidth="1"/>
    <col min="2819" max="2819" width="2" style="4507" customWidth="1"/>
    <col min="2820" max="2820" width="5.5703125" style="4507" customWidth="1"/>
    <col min="2821" max="2821" width="22.5703125" style="4507" customWidth="1"/>
    <col min="2822" max="2828" width="8" style="4507" customWidth="1"/>
    <col min="2829" max="2829" width="8.5703125" style="4507" customWidth="1"/>
    <col min="2830" max="2830" width="7.7109375" style="4507" customWidth="1"/>
    <col min="2831" max="2831" width="1.28515625" style="4507" customWidth="1"/>
    <col min="2832" max="2832" width="7.42578125" style="4507" customWidth="1"/>
    <col min="2833" max="3073" width="7.85546875" style="4507"/>
    <col min="3074" max="3074" width="6.7109375" style="4507" customWidth="1"/>
    <col min="3075" max="3075" width="2" style="4507" customWidth="1"/>
    <col min="3076" max="3076" width="5.5703125" style="4507" customWidth="1"/>
    <col min="3077" max="3077" width="22.5703125" style="4507" customWidth="1"/>
    <col min="3078" max="3084" width="8" style="4507" customWidth="1"/>
    <col min="3085" max="3085" width="8.5703125" style="4507" customWidth="1"/>
    <col min="3086" max="3086" width="7.7109375" style="4507" customWidth="1"/>
    <col min="3087" max="3087" width="1.28515625" style="4507" customWidth="1"/>
    <col min="3088" max="3088" width="7.42578125" style="4507" customWidth="1"/>
    <col min="3089" max="3329" width="7.85546875" style="4507"/>
    <col min="3330" max="3330" width="6.7109375" style="4507" customWidth="1"/>
    <col min="3331" max="3331" width="2" style="4507" customWidth="1"/>
    <col min="3332" max="3332" width="5.5703125" style="4507" customWidth="1"/>
    <col min="3333" max="3333" width="22.5703125" style="4507" customWidth="1"/>
    <col min="3334" max="3340" width="8" style="4507" customWidth="1"/>
    <col min="3341" max="3341" width="8.5703125" style="4507" customWidth="1"/>
    <col min="3342" max="3342" width="7.7109375" style="4507" customWidth="1"/>
    <col min="3343" max="3343" width="1.28515625" style="4507" customWidth="1"/>
    <col min="3344" max="3344" width="7.42578125" style="4507" customWidth="1"/>
    <col min="3345" max="3585" width="7.85546875" style="4507"/>
    <col min="3586" max="3586" width="6.7109375" style="4507" customWidth="1"/>
    <col min="3587" max="3587" width="2" style="4507" customWidth="1"/>
    <col min="3588" max="3588" width="5.5703125" style="4507" customWidth="1"/>
    <col min="3589" max="3589" width="22.5703125" style="4507" customWidth="1"/>
    <col min="3590" max="3596" width="8" style="4507" customWidth="1"/>
    <col min="3597" max="3597" width="8.5703125" style="4507" customWidth="1"/>
    <col min="3598" max="3598" width="7.7109375" style="4507" customWidth="1"/>
    <col min="3599" max="3599" width="1.28515625" style="4507" customWidth="1"/>
    <col min="3600" max="3600" width="7.42578125" style="4507" customWidth="1"/>
    <col min="3601" max="3841" width="7.85546875" style="4507"/>
    <col min="3842" max="3842" width="6.7109375" style="4507" customWidth="1"/>
    <col min="3843" max="3843" width="2" style="4507" customWidth="1"/>
    <col min="3844" max="3844" width="5.5703125" style="4507" customWidth="1"/>
    <col min="3845" max="3845" width="22.5703125" style="4507" customWidth="1"/>
    <col min="3846" max="3852" width="8" style="4507" customWidth="1"/>
    <col min="3853" max="3853" width="8.5703125" style="4507" customWidth="1"/>
    <col min="3854" max="3854" width="7.7109375" style="4507" customWidth="1"/>
    <col min="3855" max="3855" width="1.28515625" style="4507" customWidth="1"/>
    <col min="3856" max="3856" width="7.42578125" style="4507" customWidth="1"/>
    <col min="3857" max="4097" width="7.85546875" style="4507"/>
    <col min="4098" max="4098" width="6.7109375" style="4507" customWidth="1"/>
    <col min="4099" max="4099" width="2" style="4507" customWidth="1"/>
    <col min="4100" max="4100" width="5.5703125" style="4507" customWidth="1"/>
    <col min="4101" max="4101" width="22.5703125" style="4507" customWidth="1"/>
    <col min="4102" max="4108" width="8" style="4507" customWidth="1"/>
    <col min="4109" max="4109" width="8.5703125" style="4507" customWidth="1"/>
    <col min="4110" max="4110" width="7.7109375" style="4507" customWidth="1"/>
    <col min="4111" max="4111" width="1.28515625" style="4507" customWidth="1"/>
    <col min="4112" max="4112" width="7.42578125" style="4507" customWidth="1"/>
    <col min="4113" max="4353" width="7.85546875" style="4507"/>
    <col min="4354" max="4354" width="6.7109375" style="4507" customWidth="1"/>
    <col min="4355" max="4355" width="2" style="4507" customWidth="1"/>
    <col min="4356" max="4356" width="5.5703125" style="4507" customWidth="1"/>
    <col min="4357" max="4357" width="22.5703125" style="4507" customWidth="1"/>
    <col min="4358" max="4364" width="8" style="4507" customWidth="1"/>
    <col min="4365" max="4365" width="8.5703125" style="4507" customWidth="1"/>
    <col min="4366" max="4366" width="7.7109375" style="4507" customWidth="1"/>
    <col min="4367" max="4367" width="1.28515625" style="4507" customWidth="1"/>
    <col min="4368" max="4368" width="7.42578125" style="4507" customWidth="1"/>
    <col min="4369" max="4609" width="7.85546875" style="4507"/>
    <col min="4610" max="4610" width="6.7109375" style="4507" customWidth="1"/>
    <col min="4611" max="4611" width="2" style="4507" customWidth="1"/>
    <col min="4612" max="4612" width="5.5703125" style="4507" customWidth="1"/>
    <col min="4613" max="4613" width="22.5703125" style="4507" customWidth="1"/>
    <col min="4614" max="4620" width="8" style="4507" customWidth="1"/>
    <col min="4621" max="4621" width="8.5703125" style="4507" customWidth="1"/>
    <col min="4622" max="4622" width="7.7109375" style="4507" customWidth="1"/>
    <col min="4623" max="4623" width="1.28515625" style="4507" customWidth="1"/>
    <col min="4624" max="4624" width="7.42578125" style="4507" customWidth="1"/>
    <col min="4625" max="4865" width="7.85546875" style="4507"/>
    <col min="4866" max="4866" width="6.7109375" style="4507" customWidth="1"/>
    <col min="4867" max="4867" width="2" style="4507" customWidth="1"/>
    <col min="4868" max="4868" width="5.5703125" style="4507" customWidth="1"/>
    <col min="4869" max="4869" width="22.5703125" style="4507" customWidth="1"/>
    <col min="4870" max="4876" width="8" style="4507" customWidth="1"/>
    <col min="4877" max="4877" width="8.5703125" style="4507" customWidth="1"/>
    <col min="4878" max="4878" width="7.7109375" style="4507" customWidth="1"/>
    <col min="4879" max="4879" width="1.28515625" style="4507" customWidth="1"/>
    <col min="4880" max="4880" width="7.42578125" style="4507" customWidth="1"/>
    <col min="4881" max="5121" width="7.85546875" style="4507"/>
    <col min="5122" max="5122" width="6.7109375" style="4507" customWidth="1"/>
    <col min="5123" max="5123" width="2" style="4507" customWidth="1"/>
    <col min="5124" max="5124" width="5.5703125" style="4507" customWidth="1"/>
    <col min="5125" max="5125" width="22.5703125" style="4507" customWidth="1"/>
    <col min="5126" max="5132" width="8" style="4507" customWidth="1"/>
    <col min="5133" max="5133" width="8.5703125" style="4507" customWidth="1"/>
    <col min="5134" max="5134" width="7.7109375" style="4507" customWidth="1"/>
    <col min="5135" max="5135" width="1.28515625" style="4507" customWidth="1"/>
    <col min="5136" max="5136" width="7.42578125" style="4507" customWidth="1"/>
    <col min="5137" max="5377" width="7.85546875" style="4507"/>
    <col min="5378" max="5378" width="6.7109375" style="4507" customWidth="1"/>
    <col min="5379" max="5379" width="2" style="4507" customWidth="1"/>
    <col min="5380" max="5380" width="5.5703125" style="4507" customWidth="1"/>
    <col min="5381" max="5381" width="22.5703125" style="4507" customWidth="1"/>
    <col min="5382" max="5388" width="8" style="4507" customWidth="1"/>
    <col min="5389" max="5389" width="8.5703125" style="4507" customWidth="1"/>
    <col min="5390" max="5390" width="7.7109375" style="4507" customWidth="1"/>
    <col min="5391" max="5391" width="1.28515625" style="4507" customWidth="1"/>
    <col min="5392" max="5392" width="7.42578125" style="4507" customWidth="1"/>
    <col min="5393" max="5633" width="7.85546875" style="4507"/>
    <col min="5634" max="5634" width="6.7109375" style="4507" customWidth="1"/>
    <col min="5635" max="5635" width="2" style="4507" customWidth="1"/>
    <col min="5636" max="5636" width="5.5703125" style="4507" customWidth="1"/>
    <col min="5637" max="5637" width="22.5703125" style="4507" customWidth="1"/>
    <col min="5638" max="5644" width="8" style="4507" customWidth="1"/>
    <col min="5645" max="5645" width="8.5703125" style="4507" customWidth="1"/>
    <col min="5646" max="5646" width="7.7109375" style="4507" customWidth="1"/>
    <col min="5647" max="5647" width="1.28515625" style="4507" customWidth="1"/>
    <col min="5648" max="5648" width="7.42578125" style="4507" customWidth="1"/>
    <col min="5649" max="5889" width="7.85546875" style="4507"/>
    <col min="5890" max="5890" width="6.7109375" style="4507" customWidth="1"/>
    <col min="5891" max="5891" width="2" style="4507" customWidth="1"/>
    <col min="5892" max="5892" width="5.5703125" style="4507" customWidth="1"/>
    <col min="5893" max="5893" width="22.5703125" style="4507" customWidth="1"/>
    <col min="5894" max="5900" width="8" style="4507" customWidth="1"/>
    <col min="5901" max="5901" width="8.5703125" style="4507" customWidth="1"/>
    <col min="5902" max="5902" width="7.7109375" style="4507" customWidth="1"/>
    <col min="5903" max="5903" width="1.28515625" style="4507" customWidth="1"/>
    <col min="5904" max="5904" width="7.42578125" style="4507" customWidth="1"/>
    <col min="5905" max="6145" width="7.85546875" style="4507"/>
    <col min="6146" max="6146" width="6.7109375" style="4507" customWidth="1"/>
    <col min="6147" max="6147" width="2" style="4507" customWidth="1"/>
    <col min="6148" max="6148" width="5.5703125" style="4507" customWidth="1"/>
    <col min="6149" max="6149" width="22.5703125" style="4507" customWidth="1"/>
    <col min="6150" max="6156" width="8" style="4507" customWidth="1"/>
    <col min="6157" max="6157" width="8.5703125" style="4507" customWidth="1"/>
    <col min="6158" max="6158" width="7.7109375" style="4507" customWidth="1"/>
    <col min="6159" max="6159" width="1.28515625" style="4507" customWidth="1"/>
    <col min="6160" max="6160" width="7.42578125" style="4507" customWidth="1"/>
    <col min="6161" max="6401" width="7.85546875" style="4507"/>
    <col min="6402" max="6402" width="6.7109375" style="4507" customWidth="1"/>
    <col min="6403" max="6403" width="2" style="4507" customWidth="1"/>
    <col min="6404" max="6404" width="5.5703125" style="4507" customWidth="1"/>
    <col min="6405" max="6405" width="22.5703125" style="4507" customWidth="1"/>
    <col min="6406" max="6412" width="8" style="4507" customWidth="1"/>
    <col min="6413" max="6413" width="8.5703125" style="4507" customWidth="1"/>
    <col min="6414" max="6414" width="7.7109375" style="4507" customWidth="1"/>
    <col min="6415" max="6415" width="1.28515625" style="4507" customWidth="1"/>
    <col min="6416" max="6416" width="7.42578125" style="4507" customWidth="1"/>
    <col min="6417" max="6657" width="7.85546875" style="4507"/>
    <col min="6658" max="6658" width="6.7109375" style="4507" customWidth="1"/>
    <col min="6659" max="6659" width="2" style="4507" customWidth="1"/>
    <col min="6660" max="6660" width="5.5703125" style="4507" customWidth="1"/>
    <col min="6661" max="6661" width="22.5703125" style="4507" customWidth="1"/>
    <col min="6662" max="6668" width="8" style="4507" customWidth="1"/>
    <col min="6669" max="6669" width="8.5703125" style="4507" customWidth="1"/>
    <col min="6670" max="6670" width="7.7109375" style="4507" customWidth="1"/>
    <col min="6671" max="6671" width="1.28515625" style="4507" customWidth="1"/>
    <col min="6672" max="6672" width="7.42578125" style="4507" customWidth="1"/>
    <col min="6673" max="6913" width="7.85546875" style="4507"/>
    <col min="6914" max="6914" width="6.7109375" style="4507" customWidth="1"/>
    <col min="6915" max="6915" width="2" style="4507" customWidth="1"/>
    <col min="6916" max="6916" width="5.5703125" style="4507" customWidth="1"/>
    <col min="6917" max="6917" width="22.5703125" style="4507" customWidth="1"/>
    <col min="6918" max="6924" width="8" style="4507" customWidth="1"/>
    <col min="6925" max="6925" width="8.5703125" style="4507" customWidth="1"/>
    <col min="6926" max="6926" width="7.7109375" style="4507" customWidth="1"/>
    <col min="6927" max="6927" width="1.28515625" style="4507" customWidth="1"/>
    <col min="6928" max="6928" width="7.42578125" style="4507" customWidth="1"/>
    <col min="6929" max="7169" width="7.85546875" style="4507"/>
    <col min="7170" max="7170" width="6.7109375" style="4507" customWidth="1"/>
    <col min="7171" max="7171" width="2" style="4507" customWidth="1"/>
    <col min="7172" max="7172" width="5.5703125" style="4507" customWidth="1"/>
    <col min="7173" max="7173" width="22.5703125" style="4507" customWidth="1"/>
    <col min="7174" max="7180" width="8" style="4507" customWidth="1"/>
    <col min="7181" max="7181" width="8.5703125" style="4507" customWidth="1"/>
    <col min="7182" max="7182" width="7.7109375" style="4507" customWidth="1"/>
    <col min="7183" max="7183" width="1.28515625" style="4507" customWidth="1"/>
    <col min="7184" max="7184" width="7.42578125" style="4507" customWidth="1"/>
    <col min="7185" max="7425" width="7.85546875" style="4507"/>
    <col min="7426" max="7426" width="6.7109375" style="4507" customWidth="1"/>
    <col min="7427" max="7427" width="2" style="4507" customWidth="1"/>
    <col min="7428" max="7428" width="5.5703125" style="4507" customWidth="1"/>
    <col min="7429" max="7429" width="22.5703125" style="4507" customWidth="1"/>
    <col min="7430" max="7436" width="8" style="4507" customWidth="1"/>
    <col min="7437" max="7437" width="8.5703125" style="4507" customWidth="1"/>
    <col min="7438" max="7438" width="7.7109375" style="4507" customWidth="1"/>
    <col min="7439" max="7439" width="1.28515625" style="4507" customWidth="1"/>
    <col min="7440" max="7440" width="7.42578125" style="4507" customWidth="1"/>
    <col min="7441" max="7681" width="7.85546875" style="4507"/>
    <col min="7682" max="7682" width="6.7109375" style="4507" customWidth="1"/>
    <col min="7683" max="7683" width="2" style="4507" customWidth="1"/>
    <col min="7684" max="7684" width="5.5703125" style="4507" customWidth="1"/>
    <col min="7685" max="7685" width="22.5703125" style="4507" customWidth="1"/>
    <col min="7686" max="7692" width="8" style="4507" customWidth="1"/>
    <col min="7693" max="7693" width="8.5703125" style="4507" customWidth="1"/>
    <col min="7694" max="7694" width="7.7109375" style="4507" customWidth="1"/>
    <col min="7695" max="7695" width="1.28515625" style="4507" customWidth="1"/>
    <col min="7696" max="7696" width="7.42578125" style="4507" customWidth="1"/>
    <col min="7697" max="7937" width="7.85546875" style="4507"/>
    <col min="7938" max="7938" width="6.7109375" style="4507" customWidth="1"/>
    <col min="7939" max="7939" width="2" style="4507" customWidth="1"/>
    <col min="7940" max="7940" width="5.5703125" style="4507" customWidth="1"/>
    <col min="7941" max="7941" width="22.5703125" style="4507" customWidth="1"/>
    <col min="7942" max="7948" width="8" style="4507" customWidth="1"/>
    <col min="7949" max="7949" width="8.5703125" style="4507" customWidth="1"/>
    <col min="7950" max="7950" width="7.7109375" style="4507" customWidth="1"/>
    <col min="7951" max="7951" width="1.28515625" style="4507" customWidth="1"/>
    <col min="7952" max="7952" width="7.42578125" style="4507" customWidth="1"/>
    <col min="7953" max="8193" width="7.85546875" style="4507"/>
    <col min="8194" max="8194" width="6.7109375" style="4507" customWidth="1"/>
    <col min="8195" max="8195" width="2" style="4507" customWidth="1"/>
    <col min="8196" max="8196" width="5.5703125" style="4507" customWidth="1"/>
    <col min="8197" max="8197" width="22.5703125" style="4507" customWidth="1"/>
    <col min="8198" max="8204" width="8" style="4507" customWidth="1"/>
    <col min="8205" max="8205" width="8.5703125" style="4507" customWidth="1"/>
    <col min="8206" max="8206" width="7.7109375" style="4507" customWidth="1"/>
    <col min="8207" max="8207" width="1.28515625" style="4507" customWidth="1"/>
    <col min="8208" max="8208" width="7.42578125" style="4507" customWidth="1"/>
    <col min="8209" max="8449" width="7.85546875" style="4507"/>
    <col min="8450" max="8450" width="6.7109375" style="4507" customWidth="1"/>
    <col min="8451" max="8451" width="2" style="4507" customWidth="1"/>
    <col min="8452" max="8452" width="5.5703125" style="4507" customWidth="1"/>
    <col min="8453" max="8453" width="22.5703125" style="4507" customWidth="1"/>
    <col min="8454" max="8460" width="8" style="4507" customWidth="1"/>
    <col min="8461" max="8461" width="8.5703125" style="4507" customWidth="1"/>
    <col min="8462" max="8462" width="7.7109375" style="4507" customWidth="1"/>
    <col min="8463" max="8463" width="1.28515625" style="4507" customWidth="1"/>
    <col min="8464" max="8464" width="7.42578125" style="4507" customWidth="1"/>
    <col min="8465" max="8705" width="7.85546875" style="4507"/>
    <col min="8706" max="8706" width="6.7109375" style="4507" customWidth="1"/>
    <col min="8707" max="8707" width="2" style="4507" customWidth="1"/>
    <col min="8708" max="8708" width="5.5703125" style="4507" customWidth="1"/>
    <col min="8709" max="8709" width="22.5703125" style="4507" customWidth="1"/>
    <col min="8710" max="8716" width="8" style="4507" customWidth="1"/>
    <col min="8717" max="8717" width="8.5703125" style="4507" customWidth="1"/>
    <col min="8718" max="8718" width="7.7109375" style="4507" customWidth="1"/>
    <col min="8719" max="8719" width="1.28515625" style="4507" customWidth="1"/>
    <col min="8720" max="8720" width="7.42578125" style="4507" customWidth="1"/>
    <col min="8721" max="8961" width="7.85546875" style="4507"/>
    <col min="8962" max="8962" width="6.7109375" style="4507" customWidth="1"/>
    <col min="8963" max="8963" width="2" style="4507" customWidth="1"/>
    <col min="8964" max="8964" width="5.5703125" style="4507" customWidth="1"/>
    <col min="8965" max="8965" width="22.5703125" style="4507" customWidth="1"/>
    <col min="8966" max="8972" width="8" style="4507" customWidth="1"/>
    <col min="8973" max="8973" width="8.5703125" style="4507" customWidth="1"/>
    <col min="8974" max="8974" width="7.7109375" style="4507" customWidth="1"/>
    <col min="8975" max="8975" width="1.28515625" style="4507" customWidth="1"/>
    <col min="8976" max="8976" width="7.42578125" style="4507" customWidth="1"/>
    <col min="8977" max="9217" width="7.85546875" style="4507"/>
    <col min="9218" max="9218" width="6.7109375" style="4507" customWidth="1"/>
    <col min="9219" max="9219" width="2" style="4507" customWidth="1"/>
    <col min="9220" max="9220" width="5.5703125" style="4507" customWidth="1"/>
    <col min="9221" max="9221" width="22.5703125" style="4507" customWidth="1"/>
    <col min="9222" max="9228" width="8" style="4507" customWidth="1"/>
    <col min="9229" max="9229" width="8.5703125" style="4507" customWidth="1"/>
    <col min="9230" max="9230" width="7.7109375" style="4507" customWidth="1"/>
    <col min="9231" max="9231" width="1.28515625" style="4507" customWidth="1"/>
    <col min="9232" max="9232" width="7.42578125" style="4507" customWidth="1"/>
    <col min="9233" max="9473" width="7.85546875" style="4507"/>
    <col min="9474" max="9474" width="6.7109375" style="4507" customWidth="1"/>
    <col min="9475" max="9475" width="2" style="4507" customWidth="1"/>
    <col min="9476" max="9476" width="5.5703125" style="4507" customWidth="1"/>
    <col min="9477" max="9477" width="22.5703125" style="4507" customWidth="1"/>
    <col min="9478" max="9484" width="8" style="4507" customWidth="1"/>
    <col min="9485" max="9485" width="8.5703125" style="4507" customWidth="1"/>
    <col min="9486" max="9486" width="7.7109375" style="4507" customWidth="1"/>
    <col min="9487" max="9487" width="1.28515625" style="4507" customWidth="1"/>
    <col min="9488" max="9488" width="7.42578125" style="4507" customWidth="1"/>
    <col min="9489" max="9729" width="7.85546875" style="4507"/>
    <col min="9730" max="9730" width="6.7109375" style="4507" customWidth="1"/>
    <col min="9731" max="9731" width="2" style="4507" customWidth="1"/>
    <col min="9732" max="9732" width="5.5703125" style="4507" customWidth="1"/>
    <col min="9733" max="9733" width="22.5703125" style="4507" customWidth="1"/>
    <col min="9734" max="9740" width="8" style="4507" customWidth="1"/>
    <col min="9741" max="9741" width="8.5703125" style="4507" customWidth="1"/>
    <col min="9742" max="9742" width="7.7109375" style="4507" customWidth="1"/>
    <col min="9743" max="9743" width="1.28515625" style="4507" customWidth="1"/>
    <col min="9744" max="9744" width="7.42578125" style="4507" customWidth="1"/>
    <col min="9745" max="9985" width="7.85546875" style="4507"/>
    <col min="9986" max="9986" width="6.7109375" style="4507" customWidth="1"/>
    <col min="9987" max="9987" width="2" style="4507" customWidth="1"/>
    <col min="9988" max="9988" width="5.5703125" style="4507" customWidth="1"/>
    <col min="9989" max="9989" width="22.5703125" style="4507" customWidth="1"/>
    <col min="9990" max="9996" width="8" style="4507" customWidth="1"/>
    <col min="9997" max="9997" width="8.5703125" style="4507" customWidth="1"/>
    <col min="9998" max="9998" width="7.7109375" style="4507" customWidth="1"/>
    <col min="9999" max="9999" width="1.28515625" style="4507" customWidth="1"/>
    <col min="10000" max="10000" width="7.42578125" style="4507" customWidth="1"/>
    <col min="10001" max="10241" width="7.85546875" style="4507"/>
    <col min="10242" max="10242" width="6.7109375" style="4507" customWidth="1"/>
    <col min="10243" max="10243" width="2" style="4507" customWidth="1"/>
    <col min="10244" max="10244" width="5.5703125" style="4507" customWidth="1"/>
    <col min="10245" max="10245" width="22.5703125" style="4507" customWidth="1"/>
    <col min="10246" max="10252" width="8" style="4507" customWidth="1"/>
    <col min="10253" max="10253" width="8.5703125" style="4507" customWidth="1"/>
    <col min="10254" max="10254" width="7.7109375" style="4507" customWidth="1"/>
    <col min="10255" max="10255" width="1.28515625" style="4507" customWidth="1"/>
    <col min="10256" max="10256" width="7.42578125" style="4507" customWidth="1"/>
    <col min="10257" max="10497" width="7.85546875" style="4507"/>
    <col min="10498" max="10498" width="6.7109375" style="4507" customWidth="1"/>
    <col min="10499" max="10499" width="2" style="4507" customWidth="1"/>
    <col min="10500" max="10500" width="5.5703125" style="4507" customWidth="1"/>
    <col min="10501" max="10501" width="22.5703125" style="4507" customWidth="1"/>
    <col min="10502" max="10508" width="8" style="4507" customWidth="1"/>
    <col min="10509" max="10509" width="8.5703125" style="4507" customWidth="1"/>
    <col min="10510" max="10510" width="7.7109375" style="4507" customWidth="1"/>
    <col min="10511" max="10511" width="1.28515625" style="4507" customWidth="1"/>
    <col min="10512" max="10512" width="7.42578125" style="4507" customWidth="1"/>
    <col min="10513" max="10753" width="7.85546875" style="4507"/>
    <col min="10754" max="10754" width="6.7109375" style="4507" customWidth="1"/>
    <col min="10755" max="10755" width="2" style="4507" customWidth="1"/>
    <col min="10756" max="10756" width="5.5703125" style="4507" customWidth="1"/>
    <col min="10757" max="10757" width="22.5703125" style="4507" customWidth="1"/>
    <col min="10758" max="10764" width="8" style="4507" customWidth="1"/>
    <col min="10765" max="10765" width="8.5703125" style="4507" customWidth="1"/>
    <col min="10766" max="10766" width="7.7109375" style="4507" customWidth="1"/>
    <col min="10767" max="10767" width="1.28515625" style="4507" customWidth="1"/>
    <col min="10768" max="10768" width="7.42578125" style="4507" customWidth="1"/>
    <col min="10769" max="11009" width="7.85546875" style="4507"/>
    <col min="11010" max="11010" width="6.7109375" style="4507" customWidth="1"/>
    <col min="11011" max="11011" width="2" style="4507" customWidth="1"/>
    <col min="11012" max="11012" width="5.5703125" style="4507" customWidth="1"/>
    <col min="11013" max="11013" width="22.5703125" style="4507" customWidth="1"/>
    <col min="11014" max="11020" width="8" style="4507" customWidth="1"/>
    <col min="11021" max="11021" width="8.5703125" style="4507" customWidth="1"/>
    <col min="11022" max="11022" width="7.7109375" style="4507" customWidth="1"/>
    <col min="11023" max="11023" width="1.28515625" style="4507" customWidth="1"/>
    <col min="11024" max="11024" width="7.42578125" style="4507" customWidth="1"/>
    <col min="11025" max="11265" width="7.85546875" style="4507"/>
    <col min="11266" max="11266" width="6.7109375" style="4507" customWidth="1"/>
    <col min="11267" max="11267" width="2" style="4507" customWidth="1"/>
    <col min="11268" max="11268" width="5.5703125" style="4507" customWidth="1"/>
    <col min="11269" max="11269" width="22.5703125" style="4507" customWidth="1"/>
    <col min="11270" max="11276" width="8" style="4507" customWidth="1"/>
    <col min="11277" max="11277" width="8.5703125" style="4507" customWidth="1"/>
    <col min="11278" max="11278" width="7.7109375" style="4507" customWidth="1"/>
    <col min="11279" max="11279" width="1.28515625" style="4507" customWidth="1"/>
    <col min="11280" max="11280" width="7.42578125" style="4507" customWidth="1"/>
    <col min="11281" max="11521" width="7.85546875" style="4507"/>
    <col min="11522" max="11522" width="6.7109375" style="4507" customWidth="1"/>
    <col min="11523" max="11523" width="2" style="4507" customWidth="1"/>
    <col min="11524" max="11524" width="5.5703125" style="4507" customWidth="1"/>
    <col min="11525" max="11525" width="22.5703125" style="4507" customWidth="1"/>
    <col min="11526" max="11532" width="8" style="4507" customWidth="1"/>
    <col min="11533" max="11533" width="8.5703125" style="4507" customWidth="1"/>
    <col min="11534" max="11534" width="7.7109375" style="4507" customWidth="1"/>
    <col min="11535" max="11535" width="1.28515625" style="4507" customWidth="1"/>
    <col min="11536" max="11536" width="7.42578125" style="4507" customWidth="1"/>
    <col min="11537" max="11777" width="7.85546875" style="4507"/>
    <col min="11778" max="11778" width="6.7109375" style="4507" customWidth="1"/>
    <col min="11779" max="11779" width="2" style="4507" customWidth="1"/>
    <col min="11780" max="11780" width="5.5703125" style="4507" customWidth="1"/>
    <col min="11781" max="11781" width="22.5703125" style="4507" customWidth="1"/>
    <col min="11782" max="11788" width="8" style="4507" customWidth="1"/>
    <col min="11789" max="11789" width="8.5703125" style="4507" customWidth="1"/>
    <col min="11790" max="11790" width="7.7109375" style="4507" customWidth="1"/>
    <col min="11791" max="11791" width="1.28515625" style="4507" customWidth="1"/>
    <col min="11792" max="11792" width="7.42578125" style="4507" customWidth="1"/>
    <col min="11793" max="12033" width="7.85546875" style="4507"/>
    <col min="12034" max="12034" width="6.7109375" style="4507" customWidth="1"/>
    <col min="12035" max="12035" width="2" style="4507" customWidth="1"/>
    <col min="12036" max="12036" width="5.5703125" style="4507" customWidth="1"/>
    <col min="12037" max="12037" width="22.5703125" style="4507" customWidth="1"/>
    <col min="12038" max="12044" width="8" style="4507" customWidth="1"/>
    <col min="12045" max="12045" width="8.5703125" style="4507" customWidth="1"/>
    <col min="12046" max="12046" width="7.7109375" style="4507" customWidth="1"/>
    <col min="12047" max="12047" width="1.28515625" style="4507" customWidth="1"/>
    <col min="12048" max="12048" width="7.42578125" style="4507" customWidth="1"/>
    <col min="12049" max="12289" width="7.85546875" style="4507"/>
    <col min="12290" max="12290" width="6.7109375" style="4507" customWidth="1"/>
    <col min="12291" max="12291" width="2" style="4507" customWidth="1"/>
    <col min="12292" max="12292" width="5.5703125" style="4507" customWidth="1"/>
    <col min="12293" max="12293" width="22.5703125" style="4507" customWidth="1"/>
    <col min="12294" max="12300" width="8" style="4507" customWidth="1"/>
    <col min="12301" max="12301" width="8.5703125" style="4507" customWidth="1"/>
    <col min="12302" max="12302" width="7.7109375" style="4507" customWidth="1"/>
    <col min="12303" max="12303" width="1.28515625" style="4507" customWidth="1"/>
    <col min="12304" max="12304" width="7.42578125" style="4507" customWidth="1"/>
    <col min="12305" max="12545" width="7.85546875" style="4507"/>
    <col min="12546" max="12546" width="6.7109375" style="4507" customWidth="1"/>
    <col min="12547" max="12547" width="2" style="4507" customWidth="1"/>
    <col min="12548" max="12548" width="5.5703125" style="4507" customWidth="1"/>
    <col min="12549" max="12549" width="22.5703125" style="4507" customWidth="1"/>
    <col min="12550" max="12556" width="8" style="4507" customWidth="1"/>
    <col min="12557" max="12557" width="8.5703125" style="4507" customWidth="1"/>
    <col min="12558" max="12558" width="7.7109375" style="4507" customWidth="1"/>
    <col min="12559" max="12559" width="1.28515625" style="4507" customWidth="1"/>
    <col min="12560" max="12560" width="7.42578125" style="4507" customWidth="1"/>
    <col min="12561" max="12801" width="7.85546875" style="4507"/>
    <col min="12802" max="12802" width="6.7109375" style="4507" customWidth="1"/>
    <col min="12803" max="12803" width="2" style="4507" customWidth="1"/>
    <col min="12804" max="12804" width="5.5703125" style="4507" customWidth="1"/>
    <col min="12805" max="12805" width="22.5703125" style="4507" customWidth="1"/>
    <col min="12806" max="12812" width="8" style="4507" customWidth="1"/>
    <col min="12813" max="12813" width="8.5703125" style="4507" customWidth="1"/>
    <col min="12814" max="12814" width="7.7109375" style="4507" customWidth="1"/>
    <col min="12815" max="12815" width="1.28515625" style="4507" customWidth="1"/>
    <col min="12816" max="12816" width="7.42578125" style="4507" customWidth="1"/>
    <col min="12817" max="13057" width="7.85546875" style="4507"/>
    <col min="13058" max="13058" width="6.7109375" style="4507" customWidth="1"/>
    <col min="13059" max="13059" width="2" style="4507" customWidth="1"/>
    <col min="13060" max="13060" width="5.5703125" style="4507" customWidth="1"/>
    <col min="13061" max="13061" width="22.5703125" style="4507" customWidth="1"/>
    <col min="13062" max="13068" width="8" style="4507" customWidth="1"/>
    <col min="13069" max="13069" width="8.5703125" style="4507" customWidth="1"/>
    <col min="13070" max="13070" width="7.7109375" style="4507" customWidth="1"/>
    <col min="13071" max="13071" width="1.28515625" style="4507" customWidth="1"/>
    <col min="13072" max="13072" width="7.42578125" style="4507" customWidth="1"/>
    <col min="13073" max="13313" width="7.85546875" style="4507"/>
    <col min="13314" max="13314" width="6.7109375" style="4507" customWidth="1"/>
    <col min="13315" max="13315" width="2" style="4507" customWidth="1"/>
    <col min="13316" max="13316" width="5.5703125" style="4507" customWidth="1"/>
    <col min="13317" max="13317" width="22.5703125" style="4507" customWidth="1"/>
    <col min="13318" max="13324" width="8" style="4507" customWidth="1"/>
    <col min="13325" max="13325" width="8.5703125" style="4507" customWidth="1"/>
    <col min="13326" max="13326" width="7.7109375" style="4507" customWidth="1"/>
    <col min="13327" max="13327" width="1.28515625" style="4507" customWidth="1"/>
    <col min="13328" max="13328" width="7.42578125" style="4507" customWidth="1"/>
    <col min="13329" max="13569" width="7.85546875" style="4507"/>
    <col min="13570" max="13570" width="6.7109375" style="4507" customWidth="1"/>
    <col min="13571" max="13571" width="2" style="4507" customWidth="1"/>
    <col min="13572" max="13572" width="5.5703125" style="4507" customWidth="1"/>
    <col min="13573" max="13573" width="22.5703125" style="4507" customWidth="1"/>
    <col min="13574" max="13580" width="8" style="4507" customWidth="1"/>
    <col min="13581" max="13581" width="8.5703125" style="4507" customWidth="1"/>
    <col min="13582" max="13582" width="7.7109375" style="4507" customWidth="1"/>
    <col min="13583" max="13583" width="1.28515625" style="4507" customWidth="1"/>
    <col min="13584" max="13584" width="7.42578125" style="4507" customWidth="1"/>
    <col min="13585" max="13825" width="7.85546875" style="4507"/>
    <col min="13826" max="13826" width="6.7109375" style="4507" customWidth="1"/>
    <col min="13827" max="13827" width="2" style="4507" customWidth="1"/>
    <col min="13828" max="13828" width="5.5703125" style="4507" customWidth="1"/>
    <col min="13829" max="13829" width="22.5703125" style="4507" customWidth="1"/>
    <col min="13830" max="13836" width="8" style="4507" customWidth="1"/>
    <col min="13837" max="13837" width="8.5703125" style="4507" customWidth="1"/>
    <col min="13838" max="13838" width="7.7109375" style="4507" customWidth="1"/>
    <col min="13839" max="13839" width="1.28515625" style="4507" customWidth="1"/>
    <col min="13840" max="13840" width="7.42578125" style="4507" customWidth="1"/>
    <col min="13841" max="14081" width="7.85546875" style="4507"/>
    <col min="14082" max="14082" width="6.7109375" style="4507" customWidth="1"/>
    <col min="14083" max="14083" width="2" style="4507" customWidth="1"/>
    <col min="14084" max="14084" width="5.5703125" style="4507" customWidth="1"/>
    <col min="14085" max="14085" width="22.5703125" style="4507" customWidth="1"/>
    <col min="14086" max="14092" width="8" style="4507" customWidth="1"/>
    <col min="14093" max="14093" width="8.5703125" style="4507" customWidth="1"/>
    <col min="14094" max="14094" width="7.7109375" style="4507" customWidth="1"/>
    <col min="14095" max="14095" width="1.28515625" style="4507" customWidth="1"/>
    <col min="14096" max="14096" width="7.42578125" style="4507" customWidth="1"/>
    <col min="14097" max="14337" width="7.85546875" style="4507"/>
    <col min="14338" max="14338" width="6.7109375" style="4507" customWidth="1"/>
    <col min="14339" max="14339" width="2" style="4507" customWidth="1"/>
    <col min="14340" max="14340" width="5.5703125" style="4507" customWidth="1"/>
    <col min="14341" max="14341" width="22.5703125" style="4507" customWidth="1"/>
    <col min="14342" max="14348" width="8" style="4507" customWidth="1"/>
    <col min="14349" max="14349" width="8.5703125" style="4507" customWidth="1"/>
    <col min="14350" max="14350" width="7.7109375" style="4507" customWidth="1"/>
    <col min="14351" max="14351" width="1.28515625" style="4507" customWidth="1"/>
    <col min="14352" max="14352" width="7.42578125" style="4507" customWidth="1"/>
    <col min="14353" max="14593" width="7.85546875" style="4507"/>
    <col min="14594" max="14594" width="6.7109375" style="4507" customWidth="1"/>
    <col min="14595" max="14595" width="2" style="4507" customWidth="1"/>
    <col min="14596" max="14596" width="5.5703125" style="4507" customWidth="1"/>
    <col min="14597" max="14597" width="22.5703125" style="4507" customWidth="1"/>
    <col min="14598" max="14604" width="8" style="4507" customWidth="1"/>
    <col min="14605" max="14605" width="8.5703125" style="4507" customWidth="1"/>
    <col min="14606" max="14606" width="7.7109375" style="4507" customWidth="1"/>
    <col min="14607" max="14607" width="1.28515625" style="4507" customWidth="1"/>
    <col min="14608" max="14608" width="7.42578125" style="4507" customWidth="1"/>
    <col min="14609" max="14849" width="7.85546875" style="4507"/>
    <col min="14850" max="14850" width="6.7109375" style="4507" customWidth="1"/>
    <col min="14851" max="14851" width="2" style="4507" customWidth="1"/>
    <col min="14852" max="14852" width="5.5703125" style="4507" customWidth="1"/>
    <col min="14853" max="14853" width="22.5703125" style="4507" customWidth="1"/>
    <col min="14854" max="14860" width="8" style="4507" customWidth="1"/>
    <col min="14861" max="14861" width="8.5703125" style="4507" customWidth="1"/>
    <col min="14862" max="14862" width="7.7109375" style="4507" customWidth="1"/>
    <col min="14863" max="14863" width="1.28515625" style="4507" customWidth="1"/>
    <col min="14864" max="14864" width="7.42578125" style="4507" customWidth="1"/>
    <col min="14865" max="15105" width="7.85546875" style="4507"/>
    <col min="15106" max="15106" width="6.7109375" style="4507" customWidth="1"/>
    <col min="15107" max="15107" width="2" style="4507" customWidth="1"/>
    <col min="15108" max="15108" width="5.5703125" style="4507" customWidth="1"/>
    <col min="15109" max="15109" width="22.5703125" style="4507" customWidth="1"/>
    <col min="15110" max="15116" width="8" style="4507" customWidth="1"/>
    <col min="15117" max="15117" width="8.5703125" style="4507" customWidth="1"/>
    <col min="15118" max="15118" width="7.7109375" style="4507" customWidth="1"/>
    <col min="15119" max="15119" width="1.28515625" style="4507" customWidth="1"/>
    <col min="15120" max="15120" width="7.42578125" style="4507" customWidth="1"/>
    <col min="15121" max="15361" width="7.85546875" style="4507"/>
    <col min="15362" max="15362" width="6.7109375" style="4507" customWidth="1"/>
    <col min="15363" max="15363" width="2" style="4507" customWidth="1"/>
    <col min="15364" max="15364" width="5.5703125" style="4507" customWidth="1"/>
    <col min="15365" max="15365" width="22.5703125" style="4507" customWidth="1"/>
    <col min="15366" max="15372" width="8" style="4507" customWidth="1"/>
    <col min="15373" max="15373" width="8.5703125" style="4507" customWidth="1"/>
    <col min="15374" max="15374" width="7.7109375" style="4507" customWidth="1"/>
    <col min="15375" max="15375" width="1.28515625" style="4507" customWidth="1"/>
    <col min="15376" max="15376" width="7.42578125" style="4507" customWidth="1"/>
    <col min="15377" max="15617" width="7.85546875" style="4507"/>
    <col min="15618" max="15618" width="6.7109375" style="4507" customWidth="1"/>
    <col min="15619" max="15619" width="2" style="4507" customWidth="1"/>
    <col min="15620" max="15620" width="5.5703125" style="4507" customWidth="1"/>
    <col min="15621" max="15621" width="22.5703125" style="4507" customWidth="1"/>
    <col min="15622" max="15628" width="8" style="4507" customWidth="1"/>
    <col min="15629" max="15629" width="8.5703125" style="4507" customWidth="1"/>
    <col min="15630" max="15630" width="7.7109375" style="4507" customWidth="1"/>
    <col min="15631" max="15631" width="1.28515625" style="4507" customWidth="1"/>
    <col min="15632" max="15632" width="7.42578125" style="4507" customWidth="1"/>
    <col min="15633" max="15873" width="7.85546875" style="4507"/>
    <col min="15874" max="15874" width="6.7109375" style="4507" customWidth="1"/>
    <col min="15875" max="15875" width="2" style="4507" customWidth="1"/>
    <col min="15876" max="15876" width="5.5703125" style="4507" customWidth="1"/>
    <col min="15877" max="15877" width="22.5703125" style="4507" customWidth="1"/>
    <col min="15878" max="15884" width="8" style="4507" customWidth="1"/>
    <col min="15885" max="15885" width="8.5703125" style="4507" customWidth="1"/>
    <col min="15886" max="15886" width="7.7109375" style="4507" customWidth="1"/>
    <col min="15887" max="15887" width="1.28515625" style="4507" customWidth="1"/>
    <col min="15888" max="15888" width="7.42578125" style="4507" customWidth="1"/>
    <col min="15889" max="16129" width="7.85546875" style="4507"/>
    <col min="16130" max="16130" width="6.7109375" style="4507" customWidth="1"/>
    <col min="16131" max="16131" width="2" style="4507" customWidth="1"/>
    <col min="16132" max="16132" width="5.5703125" style="4507" customWidth="1"/>
    <col min="16133" max="16133" width="22.5703125" style="4507" customWidth="1"/>
    <col min="16134" max="16140" width="8" style="4507" customWidth="1"/>
    <col min="16141" max="16141" width="8.5703125" style="4507" customWidth="1"/>
    <col min="16142" max="16142" width="7.7109375" style="4507" customWidth="1"/>
    <col min="16143" max="16143" width="1.28515625" style="4507" customWidth="1"/>
    <col min="16144" max="16144" width="7.42578125" style="4507" customWidth="1"/>
    <col min="16145" max="16384" width="7.85546875" style="4507"/>
  </cols>
  <sheetData>
    <row r="1" spans="1:16" s="8" customFormat="1" ht="15.75">
      <c r="A1" s="5669" t="s">
        <v>710</v>
      </c>
      <c r="B1" s="5669"/>
      <c r="C1" s="5669"/>
      <c r="D1" s="5669"/>
      <c r="E1" s="5669"/>
      <c r="F1" s="5669"/>
      <c r="G1" s="5669"/>
      <c r="H1" s="5669"/>
      <c r="I1" s="5669"/>
      <c r="J1" s="5669"/>
      <c r="K1" s="5669"/>
      <c r="L1" s="5669"/>
      <c r="M1" s="5669"/>
      <c r="N1" s="5669"/>
      <c r="O1" s="5669"/>
    </row>
    <row r="2" spans="1:16" ht="15.75" customHeight="1">
      <c r="A2" s="4499" t="s">
        <v>3178</v>
      </c>
      <c r="B2" s="4547"/>
      <c r="C2" s="4547"/>
      <c r="D2" s="4547"/>
      <c r="E2" s="4548"/>
      <c r="F2" s="4548"/>
      <c r="G2" s="4548"/>
      <c r="H2" s="4548"/>
      <c r="I2" s="4548"/>
      <c r="J2" s="4548"/>
      <c r="K2" s="4548"/>
      <c r="L2" s="4548"/>
      <c r="M2" s="4548"/>
      <c r="N2" s="4548"/>
      <c r="O2" s="4502" t="s">
        <v>1644</v>
      </c>
      <c r="P2" s="4548"/>
    </row>
    <row r="3" spans="1:16" ht="2.25" customHeight="1" thickBot="1">
      <c r="E3" s="4548"/>
      <c r="F3" s="4548"/>
      <c r="G3" s="4548"/>
      <c r="H3" s="4548"/>
      <c r="I3" s="4548"/>
      <c r="J3" s="4548"/>
      <c r="K3" s="4548"/>
      <c r="L3" s="4548"/>
      <c r="M3" s="4549"/>
      <c r="N3" s="4548"/>
      <c r="O3" s="4548"/>
      <c r="P3" s="4548"/>
    </row>
    <row r="4" spans="1:16" ht="18.75" customHeight="1">
      <c r="A4" s="4509" t="s">
        <v>3111</v>
      </c>
      <c r="B4" s="4510"/>
      <c r="C4" s="6053" t="s">
        <v>1511</v>
      </c>
      <c r="D4" s="6068"/>
      <c r="E4" s="6049">
        <v>2015</v>
      </c>
      <c r="F4" s="6049">
        <v>2016</v>
      </c>
      <c r="G4" s="6049">
        <v>2017</v>
      </c>
      <c r="H4" s="6049">
        <v>2018</v>
      </c>
      <c r="I4" s="6049">
        <v>2019</v>
      </c>
      <c r="J4" s="6049">
        <v>2020</v>
      </c>
      <c r="K4" s="6049">
        <v>2021</v>
      </c>
      <c r="L4" s="6060">
        <v>2021</v>
      </c>
      <c r="M4" s="6061"/>
      <c r="N4" s="6061"/>
      <c r="O4" s="6062"/>
      <c r="P4" s="4511"/>
    </row>
    <row r="5" spans="1:16" ht="20.25" customHeight="1" thickBot="1">
      <c r="A5" s="4512" t="s">
        <v>1551</v>
      </c>
      <c r="B5" s="4513"/>
      <c r="C5" s="6069"/>
      <c r="D5" s="6070"/>
      <c r="E5" s="6050">
        <v>2014</v>
      </c>
      <c r="F5" s="6050">
        <v>2014</v>
      </c>
      <c r="G5" s="6050">
        <v>2014</v>
      </c>
      <c r="H5" s="6050">
        <v>2014</v>
      </c>
      <c r="I5" s="6050">
        <v>2015</v>
      </c>
      <c r="J5" s="6050">
        <v>2015</v>
      </c>
      <c r="K5" s="6050">
        <v>2015</v>
      </c>
      <c r="L5" s="2220" t="s">
        <v>1621</v>
      </c>
      <c r="M5" s="2255" t="s">
        <v>1620</v>
      </c>
      <c r="N5" s="2255" t="s">
        <v>1619</v>
      </c>
      <c r="O5" s="2218" t="s">
        <v>1618</v>
      </c>
      <c r="P5" s="4517"/>
    </row>
    <row r="6" spans="1:16" s="4524" customFormat="1" ht="23.25" customHeight="1">
      <c r="A6" s="4550">
        <v>6</v>
      </c>
      <c r="B6" s="6063" t="s">
        <v>1633</v>
      </c>
      <c r="C6" s="6064"/>
      <c r="D6" s="6065"/>
      <c r="E6" s="4551">
        <v>27597</v>
      </c>
      <c r="F6" s="4552">
        <v>26075</v>
      </c>
      <c r="G6" s="4552">
        <v>27418</v>
      </c>
      <c r="H6" s="4552">
        <v>29887</v>
      </c>
      <c r="I6" s="4552">
        <v>31906</v>
      </c>
      <c r="J6" s="4552">
        <v>26850</v>
      </c>
      <c r="K6" s="4552">
        <v>37699</v>
      </c>
      <c r="L6" s="4551">
        <v>6896</v>
      </c>
      <c r="M6" s="4551">
        <v>7801</v>
      </c>
      <c r="N6" s="4551">
        <v>11042</v>
      </c>
      <c r="O6" s="4551">
        <v>11960</v>
      </c>
      <c r="P6" s="4528"/>
    </row>
    <row r="7" spans="1:16" ht="12.75" customHeight="1">
      <c r="A7" s="4553"/>
      <c r="B7" s="4503"/>
      <c r="C7" s="4503" t="s">
        <v>3179</v>
      </c>
      <c r="D7" s="4530"/>
      <c r="E7" s="4531">
        <v>1925</v>
      </c>
      <c r="F7" s="4554">
        <v>2065</v>
      </c>
      <c r="G7" s="4554">
        <v>2145</v>
      </c>
      <c r="H7" s="4554">
        <v>2347</v>
      </c>
      <c r="I7" s="4554">
        <v>2445</v>
      </c>
      <c r="J7" s="4554">
        <v>2031</v>
      </c>
      <c r="K7" s="4554">
        <v>2863</v>
      </c>
      <c r="L7" s="4531">
        <v>594</v>
      </c>
      <c r="M7" s="4531">
        <v>639</v>
      </c>
      <c r="N7" s="4531">
        <v>751</v>
      </c>
      <c r="O7" s="4531">
        <v>879</v>
      </c>
      <c r="P7" s="4532"/>
    </row>
    <row r="8" spans="1:16" ht="12.75" customHeight="1">
      <c r="A8" s="4553"/>
      <c r="B8" s="4503"/>
      <c r="C8" s="4503" t="s">
        <v>3180</v>
      </c>
      <c r="D8" s="4530"/>
      <c r="E8" s="4531">
        <v>2374</v>
      </c>
      <c r="F8" s="4554">
        <v>2234</v>
      </c>
      <c r="G8" s="4554">
        <v>2591</v>
      </c>
      <c r="H8" s="4554">
        <v>2423</v>
      </c>
      <c r="I8" s="4554">
        <v>2383</v>
      </c>
      <c r="J8" s="4554">
        <v>2071</v>
      </c>
      <c r="K8" s="4554">
        <v>3603</v>
      </c>
      <c r="L8" s="4531">
        <v>757</v>
      </c>
      <c r="M8" s="4531">
        <v>859</v>
      </c>
      <c r="N8" s="4531">
        <v>1105</v>
      </c>
      <c r="O8" s="4531">
        <v>882</v>
      </c>
      <c r="P8" s="4532"/>
    </row>
    <row r="9" spans="1:16" ht="12" customHeight="1">
      <c r="A9" s="4553"/>
      <c r="B9" s="4503"/>
      <c r="C9" s="4503" t="s">
        <v>3181</v>
      </c>
      <c r="D9" s="4530"/>
      <c r="E9" s="4531">
        <v>2790</v>
      </c>
      <c r="F9" s="4554">
        <v>2656</v>
      </c>
      <c r="G9" s="4554">
        <v>2442</v>
      </c>
      <c r="H9" s="4554">
        <v>2753</v>
      </c>
      <c r="I9" s="4554">
        <v>2425</v>
      </c>
      <c r="J9" s="4554">
        <v>1439</v>
      </c>
      <c r="K9" s="4554">
        <v>1274</v>
      </c>
      <c r="L9" s="4531">
        <v>239</v>
      </c>
      <c r="M9" s="4531">
        <v>287</v>
      </c>
      <c r="N9" s="4531">
        <v>305</v>
      </c>
      <c r="O9" s="4531">
        <v>443</v>
      </c>
      <c r="P9" s="4532"/>
    </row>
    <row r="10" spans="1:16" ht="11.25" customHeight="1">
      <c r="A10" s="4553"/>
      <c r="B10" s="4503"/>
      <c r="C10" s="4503" t="s">
        <v>3182</v>
      </c>
      <c r="D10" s="4530"/>
      <c r="E10" s="4531">
        <v>3048</v>
      </c>
      <c r="F10" s="4554">
        <v>3231</v>
      </c>
      <c r="G10" s="4554">
        <v>3183</v>
      </c>
      <c r="H10" s="4554">
        <v>2948</v>
      </c>
      <c r="I10" s="4554">
        <v>2772</v>
      </c>
      <c r="J10" s="4554">
        <v>2906</v>
      </c>
      <c r="K10" s="4554">
        <v>3585</v>
      </c>
      <c r="L10" s="4531">
        <v>623</v>
      </c>
      <c r="M10" s="4531">
        <v>763</v>
      </c>
      <c r="N10" s="4531">
        <v>970</v>
      </c>
      <c r="O10" s="4531">
        <v>1229</v>
      </c>
      <c r="P10" s="4532"/>
    </row>
    <row r="11" spans="1:16" ht="11.25" customHeight="1">
      <c r="A11" s="4553"/>
      <c r="B11" s="4503"/>
      <c r="C11" s="4503" t="s">
        <v>1646</v>
      </c>
      <c r="D11" s="4530"/>
      <c r="E11" s="4531">
        <v>1457</v>
      </c>
      <c r="F11" s="4554">
        <v>1294</v>
      </c>
      <c r="G11" s="4554">
        <v>1165</v>
      </c>
      <c r="H11" s="4554">
        <v>1251</v>
      </c>
      <c r="I11" s="4554">
        <v>1744</v>
      </c>
      <c r="J11" s="4554">
        <v>1664</v>
      </c>
      <c r="K11" s="4554">
        <v>1986</v>
      </c>
      <c r="L11" s="4531">
        <v>410</v>
      </c>
      <c r="M11" s="4531">
        <v>519</v>
      </c>
      <c r="N11" s="4531">
        <v>521</v>
      </c>
      <c r="O11" s="4531">
        <v>536</v>
      </c>
      <c r="P11" s="4532"/>
    </row>
    <row r="12" spans="1:16" ht="11.25" customHeight="1">
      <c r="A12" s="4553"/>
      <c r="B12" s="4503"/>
      <c r="C12" s="4503" t="s">
        <v>3183</v>
      </c>
      <c r="D12" s="4530"/>
      <c r="E12" s="4531">
        <v>3719</v>
      </c>
      <c r="F12" s="4554">
        <v>2558</v>
      </c>
      <c r="G12" s="4554">
        <v>2474</v>
      </c>
      <c r="H12" s="4554">
        <v>3336</v>
      </c>
      <c r="I12" s="4554">
        <v>3284</v>
      </c>
      <c r="J12" s="4554">
        <v>1906</v>
      </c>
      <c r="K12" s="4554">
        <v>3505</v>
      </c>
      <c r="L12" s="4531">
        <v>403</v>
      </c>
      <c r="M12" s="4531">
        <v>882</v>
      </c>
      <c r="N12" s="4531">
        <v>1117</v>
      </c>
      <c r="O12" s="4531">
        <v>1103</v>
      </c>
      <c r="P12" s="4532"/>
    </row>
    <row r="13" spans="1:16" ht="12" customHeight="1">
      <c r="A13" s="4553"/>
      <c r="B13" s="4503"/>
      <c r="C13" s="4503" t="s">
        <v>1576</v>
      </c>
      <c r="D13" s="4530"/>
      <c r="E13" s="4531">
        <v>2778</v>
      </c>
      <c r="F13" s="4554">
        <v>2578</v>
      </c>
      <c r="G13" s="4554">
        <v>3034</v>
      </c>
      <c r="H13" s="4554">
        <v>3888</v>
      </c>
      <c r="I13" s="4554">
        <v>4081</v>
      </c>
      <c r="J13" s="4554">
        <v>3812</v>
      </c>
      <c r="K13" s="4554">
        <v>6260</v>
      </c>
      <c r="L13" s="4531">
        <v>1031</v>
      </c>
      <c r="M13" s="4531">
        <v>1104</v>
      </c>
      <c r="N13" s="4531">
        <v>2369</v>
      </c>
      <c r="O13" s="4531">
        <v>1756</v>
      </c>
      <c r="P13" s="4532"/>
    </row>
    <row r="14" spans="1:16" ht="12" customHeight="1">
      <c r="A14" s="4553"/>
      <c r="B14" s="4503"/>
      <c r="C14" s="4503" t="s">
        <v>3184</v>
      </c>
      <c r="D14" s="4530"/>
      <c r="E14" s="4531">
        <v>3583</v>
      </c>
      <c r="F14" s="4554">
        <v>3813</v>
      </c>
      <c r="G14" s="4554">
        <v>4268</v>
      </c>
      <c r="H14" s="4554">
        <v>4487</v>
      </c>
      <c r="I14" s="4554">
        <v>5799</v>
      </c>
      <c r="J14" s="4554">
        <v>4763</v>
      </c>
      <c r="K14" s="4554">
        <v>5741</v>
      </c>
      <c r="L14" s="4531">
        <v>1122</v>
      </c>
      <c r="M14" s="4531">
        <v>1226</v>
      </c>
      <c r="N14" s="4531">
        <v>1362</v>
      </c>
      <c r="O14" s="4531">
        <v>2031</v>
      </c>
      <c r="P14" s="4532"/>
    </row>
    <row r="15" spans="1:16" ht="11.25" customHeight="1">
      <c r="A15" s="4553"/>
      <c r="B15" s="4503"/>
      <c r="C15" s="4503" t="s">
        <v>1314</v>
      </c>
      <c r="D15" s="4530"/>
      <c r="E15" s="4531">
        <f>E6-SUM(E7:E14)</f>
        <v>5923</v>
      </c>
      <c r="F15" s="4554">
        <v>5646</v>
      </c>
      <c r="G15" s="4554">
        <v>6116</v>
      </c>
      <c r="H15" s="4554">
        <v>6454</v>
      </c>
      <c r="I15" s="4554">
        <v>6973</v>
      </c>
      <c r="J15" s="4554">
        <v>6258</v>
      </c>
      <c r="K15" s="4554">
        <v>8882</v>
      </c>
      <c r="L15" s="4531">
        <v>1717</v>
      </c>
      <c r="M15" s="4531">
        <v>1522</v>
      </c>
      <c r="N15" s="4531">
        <v>2542</v>
      </c>
      <c r="O15" s="4531">
        <v>3101</v>
      </c>
      <c r="P15" s="4532"/>
    </row>
    <row r="16" spans="1:16" s="4524" customFormat="1" ht="12.95" customHeight="1">
      <c r="A16" s="4550">
        <v>7</v>
      </c>
      <c r="B16" s="4519" t="s">
        <v>3185</v>
      </c>
      <c r="C16" s="4519"/>
      <c r="D16" s="4526"/>
      <c r="E16" s="4527">
        <v>42012</v>
      </c>
      <c r="F16" s="4555">
        <v>41322</v>
      </c>
      <c r="G16" s="4555">
        <v>41964</v>
      </c>
      <c r="H16" s="4555">
        <v>44117</v>
      </c>
      <c r="I16" s="4555">
        <v>47156</v>
      </c>
      <c r="J16" s="4555">
        <v>36611</v>
      </c>
      <c r="K16" s="4555">
        <v>42094</v>
      </c>
      <c r="L16" s="4527">
        <v>9685</v>
      </c>
      <c r="M16" s="4527">
        <v>8935</v>
      </c>
      <c r="N16" s="4527">
        <v>10244</v>
      </c>
      <c r="O16" s="4527">
        <v>13230</v>
      </c>
      <c r="P16" s="4528"/>
    </row>
    <row r="17" spans="1:16" ht="14.45" customHeight="1">
      <c r="A17" s="4553"/>
      <c r="B17" s="4503"/>
      <c r="C17" s="4503" t="s">
        <v>3186</v>
      </c>
      <c r="D17" s="4530"/>
      <c r="E17" s="4531">
        <v>1473</v>
      </c>
      <c r="F17" s="4554">
        <v>1405</v>
      </c>
      <c r="G17" s="4554">
        <v>2554</v>
      </c>
      <c r="H17" s="4554">
        <v>2228</v>
      </c>
      <c r="I17" s="4554">
        <v>1309</v>
      </c>
      <c r="J17" s="4554">
        <v>913</v>
      </c>
      <c r="K17" s="4554">
        <v>1134</v>
      </c>
      <c r="L17" s="4531">
        <v>213</v>
      </c>
      <c r="M17" s="4531">
        <v>230</v>
      </c>
      <c r="N17" s="4531">
        <v>304</v>
      </c>
      <c r="O17" s="4531">
        <v>387</v>
      </c>
      <c r="P17" s="4532"/>
    </row>
    <row r="18" spans="1:16" ht="12.75" customHeight="1">
      <c r="A18" s="4553"/>
      <c r="B18" s="4503"/>
      <c r="C18" s="4503" t="s">
        <v>3187</v>
      </c>
      <c r="D18" s="4530"/>
      <c r="E18" s="4531">
        <v>2825</v>
      </c>
      <c r="F18" s="4554">
        <v>3187</v>
      </c>
      <c r="G18" s="4554">
        <v>2576</v>
      </c>
      <c r="H18" s="4554">
        <v>3203</v>
      </c>
      <c r="I18" s="4554">
        <v>3855</v>
      </c>
      <c r="J18" s="4554">
        <v>2589</v>
      </c>
      <c r="K18" s="4554">
        <v>2683</v>
      </c>
      <c r="L18" s="4531">
        <v>505</v>
      </c>
      <c r="M18" s="4531">
        <v>657</v>
      </c>
      <c r="N18" s="4531">
        <v>623</v>
      </c>
      <c r="O18" s="4531">
        <v>898</v>
      </c>
      <c r="P18" s="4532"/>
    </row>
    <row r="19" spans="1:16" ht="13.5" customHeight="1">
      <c r="A19" s="4553"/>
      <c r="B19" s="4503"/>
      <c r="C19" s="4503" t="s">
        <v>3188</v>
      </c>
      <c r="D19" s="4530"/>
      <c r="E19" s="4531">
        <v>4474</v>
      </c>
      <c r="F19" s="4554">
        <v>5284</v>
      </c>
      <c r="G19" s="4554">
        <v>6398</v>
      </c>
      <c r="H19" s="4554">
        <v>5838</v>
      </c>
      <c r="I19" s="4554">
        <v>6580</v>
      </c>
      <c r="J19" s="4554">
        <v>5830</v>
      </c>
      <c r="K19" s="4554">
        <v>6387</v>
      </c>
      <c r="L19" s="4531">
        <v>1274</v>
      </c>
      <c r="M19" s="4531">
        <v>1465</v>
      </c>
      <c r="N19" s="4531">
        <v>1532</v>
      </c>
      <c r="O19" s="4531">
        <v>2116</v>
      </c>
      <c r="P19" s="4532"/>
    </row>
    <row r="20" spans="1:16" ht="13.5" customHeight="1">
      <c r="A20" s="4553"/>
      <c r="B20" s="4503"/>
      <c r="C20" s="4503" t="s">
        <v>3189</v>
      </c>
      <c r="D20" s="4556"/>
      <c r="E20" s="4531">
        <v>3132</v>
      </c>
      <c r="F20" s="4554">
        <v>2743</v>
      </c>
      <c r="G20" s="4554">
        <v>3198</v>
      </c>
      <c r="H20" s="4554">
        <v>3242</v>
      </c>
      <c r="I20" s="4554">
        <v>3404</v>
      </c>
      <c r="J20" s="4554">
        <v>2983</v>
      </c>
      <c r="K20" s="4554">
        <v>4039</v>
      </c>
      <c r="L20" s="4531">
        <v>715</v>
      </c>
      <c r="M20" s="4531">
        <v>658</v>
      </c>
      <c r="N20" s="4531">
        <v>1244</v>
      </c>
      <c r="O20" s="4531">
        <v>1422</v>
      </c>
      <c r="P20" s="4532"/>
    </row>
    <row r="21" spans="1:16" ht="22.5" customHeight="1">
      <c r="A21" s="4553"/>
      <c r="B21" s="4503"/>
      <c r="C21" s="6066" t="s">
        <v>3190</v>
      </c>
      <c r="D21" s="6067"/>
      <c r="E21" s="4554">
        <v>13361</v>
      </c>
      <c r="F21" s="4554">
        <v>9495</v>
      </c>
      <c r="G21" s="4554">
        <v>6349</v>
      </c>
      <c r="H21" s="4554">
        <v>7751</v>
      </c>
      <c r="I21" s="4554">
        <v>8047</v>
      </c>
      <c r="J21" s="4554">
        <v>5801</v>
      </c>
      <c r="K21" s="4554">
        <v>7003</v>
      </c>
      <c r="L21" s="4554">
        <v>1736</v>
      </c>
      <c r="M21" s="4554">
        <v>1114</v>
      </c>
      <c r="N21" s="4554">
        <v>1937</v>
      </c>
      <c r="O21" s="4531">
        <v>2216</v>
      </c>
      <c r="P21" s="4532"/>
    </row>
    <row r="22" spans="1:16" ht="24" customHeight="1">
      <c r="A22" s="4553"/>
      <c r="B22" s="4503"/>
      <c r="C22" s="6057" t="s">
        <v>3191</v>
      </c>
      <c r="D22" s="6058"/>
      <c r="E22" s="4531">
        <v>5210</v>
      </c>
      <c r="F22" s="4554">
        <v>5832</v>
      </c>
      <c r="G22" s="4554">
        <v>6868</v>
      </c>
      <c r="H22" s="4554">
        <v>7889</v>
      </c>
      <c r="I22" s="4554">
        <v>7049</v>
      </c>
      <c r="J22" s="4554">
        <v>5455</v>
      </c>
      <c r="K22" s="4554">
        <v>6633</v>
      </c>
      <c r="L22" s="4531">
        <v>1366</v>
      </c>
      <c r="M22" s="4531">
        <v>1320</v>
      </c>
      <c r="N22" s="4531">
        <v>1483</v>
      </c>
      <c r="O22" s="4531">
        <v>2464</v>
      </c>
      <c r="P22" s="4532"/>
    </row>
    <row r="23" spans="1:16" ht="12" customHeight="1">
      <c r="A23" s="4553"/>
      <c r="B23" s="4503"/>
      <c r="C23" s="4503" t="s">
        <v>3192</v>
      </c>
      <c r="D23" s="4530"/>
      <c r="E23" s="4531">
        <v>8804</v>
      </c>
      <c r="F23" s="4554">
        <v>10750</v>
      </c>
      <c r="G23" s="4554">
        <v>12116</v>
      </c>
      <c r="H23" s="4554">
        <v>12985</v>
      </c>
      <c r="I23" s="4554">
        <v>14130</v>
      </c>
      <c r="J23" s="4554">
        <v>10882</v>
      </c>
      <c r="K23" s="4554">
        <v>13141</v>
      </c>
      <c r="L23" s="4531">
        <v>3321</v>
      </c>
      <c r="M23" s="4531">
        <v>3340</v>
      </c>
      <c r="N23" s="4531">
        <v>2966</v>
      </c>
      <c r="O23" s="4531">
        <v>3514</v>
      </c>
      <c r="P23" s="4532"/>
    </row>
    <row r="24" spans="1:16" ht="12" customHeight="1">
      <c r="A24" s="4553"/>
      <c r="B24" s="4503"/>
      <c r="C24" s="4503" t="s">
        <v>3193</v>
      </c>
      <c r="D24" s="4530"/>
      <c r="E24" s="4531">
        <v>2586</v>
      </c>
      <c r="F24" s="4554">
        <v>2428</v>
      </c>
      <c r="G24" s="4554">
        <v>1708</v>
      </c>
      <c r="H24" s="4554">
        <v>654</v>
      </c>
      <c r="I24" s="4554">
        <v>836</v>
      </c>
      <c r="J24" s="4554">
        <v>395</v>
      </c>
      <c r="K24" s="4554">
        <v>268</v>
      </c>
      <c r="L24" s="4531">
        <v>79</v>
      </c>
      <c r="M24" s="4531">
        <v>38</v>
      </c>
      <c r="N24" s="4531">
        <v>75</v>
      </c>
      <c r="O24" s="4531">
        <v>76</v>
      </c>
      <c r="P24" s="4532"/>
    </row>
    <row r="25" spans="1:16" ht="12.75" customHeight="1">
      <c r="A25" s="4553"/>
      <c r="B25" s="4503"/>
      <c r="C25" s="4503" t="s">
        <v>1314</v>
      </c>
      <c r="D25" s="4530"/>
      <c r="E25" s="4535">
        <f>E16-SUM(E17:E24)</f>
        <v>147</v>
      </c>
      <c r="F25" s="4537">
        <v>198</v>
      </c>
      <c r="G25" s="4537">
        <v>197</v>
      </c>
      <c r="H25" s="4537">
        <v>327</v>
      </c>
      <c r="I25" s="4537">
        <v>1946</v>
      </c>
      <c r="J25" s="4537">
        <v>1763</v>
      </c>
      <c r="K25" s="4537">
        <v>806</v>
      </c>
      <c r="L25" s="4535">
        <v>476</v>
      </c>
      <c r="M25" s="4535">
        <v>113</v>
      </c>
      <c r="N25" s="4535">
        <v>80</v>
      </c>
      <c r="O25" s="4535">
        <v>137</v>
      </c>
      <c r="P25" s="4536"/>
    </row>
    <row r="26" spans="1:16" s="4524" customFormat="1" ht="12" customHeight="1">
      <c r="A26" s="4550">
        <v>8</v>
      </c>
      <c r="B26" s="4519" t="s">
        <v>3194</v>
      </c>
      <c r="C26" s="4519"/>
      <c r="D26" s="4526"/>
      <c r="E26" s="4527">
        <v>14763</v>
      </c>
      <c r="F26" s="4557">
        <v>15852</v>
      </c>
      <c r="G26" s="4557">
        <v>16672</v>
      </c>
      <c r="H26" s="4557">
        <v>17839</v>
      </c>
      <c r="I26" s="4557">
        <v>19118</v>
      </c>
      <c r="J26" s="4557">
        <v>15747</v>
      </c>
      <c r="K26" s="4557">
        <v>21192</v>
      </c>
      <c r="L26" s="4527">
        <v>4584</v>
      </c>
      <c r="M26" s="4527">
        <v>4409</v>
      </c>
      <c r="N26" s="4527">
        <v>5204</v>
      </c>
      <c r="O26" s="4527">
        <v>6995</v>
      </c>
      <c r="P26" s="4528"/>
    </row>
    <row r="27" spans="1:16" s="4524" customFormat="1" ht="21" customHeight="1">
      <c r="A27" s="4550"/>
      <c r="B27" s="4519"/>
      <c r="C27" s="6057" t="s">
        <v>3195</v>
      </c>
      <c r="D27" s="6059"/>
      <c r="E27" s="4531">
        <v>747</v>
      </c>
      <c r="F27" s="4554">
        <v>755</v>
      </c>
      <c r="G27" s="4554">
        <v>1022</v>
      </c>
      <c r="H27" s="4554">
        <v>1413</v>
      </c>
      <c r="I27" s="4554">
        <v>1188</v>
      </c>
      <c r="J27" s="4554">
        <v>852</v>
      </c>
      <c r="K27" s="4554">
        <v>1241</v>
      </c>
      <c r="L27" s="4531">
        <v>229</v>
      </c>
      <c r="M27" s="4531">
        <v>199</v>
      </c>
      <c r="N27" s="4531">
        <v>345</v>
      </c>
      <c r="O27" s="4531">
        <v>468</v>
      </c>
      <c r="P27" s="4532"/>
    </row>
    <row r="28" spans="1:16" ht="13.5" customHeight="1">
      <c r="A28" s="4553"/>
      <c r="B28" s="4503"/>
      <c r="C28" s="4503" t="s">
        <v>3196</v>
      </c>
      <c r="D28" s="4530"/>
      <c r="E28" s="4531">
        <v>2887</v>
      </c>
      <c r="F28" s="4554">
        <v>2920</v>
      </c>
      <c r="G28" s="4554">
        <v>3314</v>
      </c>
      <c r="H28" s="4554">
        <v>3366</v>
      </c>
      <c r="I28" s="4554">
        <v>4102</v>
      </c>
      <c r="J28" s="4554">
        <v>3407</v>
      </c>
      <c r="K28" s="4554">
        <v>4680</v>
      </c>
      <c r="L28" s="4531">
        <v>1120</v>
      </c>
      <c r="M28" s="4531">
        <v>1073</v>
      </c>
      <c r="N28" s="4531">
        <v>963</v>
      </c>
      <c r="O28" s="4531">
        <v>1524</v>
      </c>
      <c r="P28" s="4532"/>
    </row>
    <row r="29" spans="1:16" ht="12.75" customHeight="1">
      <c r="A29" s="4553"/>
      <c r="B29" s="4503"/>
      <c r="C29" s="4503" t="s">
        <v>3197</v>
      </c>
      <c r="D29" s="4530"/>
      <c r="E29" s="4531">
        <v>1211</v>
      </c>
      <c r="F29" s="4554">
        <v>1397</v>
      </c>
      <c r="G29" s="4554">
        <v>1430</v>
      </c>
      <c r="H29" s="4554">
        <v>1604</v>
      </c>
      <c r="I29" s="4554">
        <v>1736</v>
      </c>
      <c r="J29" s="4554">
        <v>1231</v>
      </c>
      <c r="K29" s="4554">
        <v>1602</v>
      </c>
      <c r="L29" s="4531">
        <v>385</v>
      </c>
      <c r="M29" s="4531">
        <v>348</v>
      </c>
      <c r="N29" s="4531">
        <v>330</v>
      </c>
      <c r="O29" s="4531">
        <v>539</v>
      </c>
      <c r="P29" s="4532"/>
    </row>
    <row r="30" spans="1:16" ht="24.75" customHeight="1">
      <c r="A30" s="4553"/>
      <c r="B30" s="4503"/>
      <c r="C30" s="6057" t="s">
        <v>3198</v>
      </c>
      <c r="D30" s="6059"/>
      <c r="E30" s="4531">
        <v>1442</v>
      </c>
      <c r="F30" s="4554">
        <v>2014</v>
      </c>
      <c r="G30" s="4554">
        <v>1716</v>
      </c>
      <c r="H30" s="4554">
        <v>1885</v>
      </c>
      <c r="I30" s="4554">
        <v>2051</v>
      </c>
      <c r="J30" s="4554">
        <v>1990</v>
      </c>
      <c r="K30" s="4554">
        <v>2496</v>
      </c>
      <c r="L30" s="4531">
        <v>528</v>
      </c>
      <c r="M30" s="4531">
        <v>583</v>
      </c>
      <c r="N30" s="4531">
        <v>617</v>
      </c>
      <c r="O30" s="4531">
        <v>768</v>
      </c>
      <c r="P30" s="4532"/>
    </row>
    <row r="31" spans="1:16" ht="12.75" customHeight="1">
      <c r="A31" s="4553"/>
      <c r="B31" s="4503"/>
      <c r="C31" s="4503" t="s">
        <v>3199</v>
      </c>
      <c r="D31" s="4530"/>
      <c r="E31" s="4531">
        <v>964</v>
      </c>
      <c r="F31" s="4554">
        <v>1091</v>
      </c>
      <c r="G31" s="4554">
        <v>1088</v>
      </c>
      <c r="H31" s="4554">
        <v>1108</v>
      </c>
      <c r="I31" s="4554">
        <v>1262</v>
      </c>
      <c r="J31" s="4554">
        <v>1073</v>
      </c>
      <c r="K31" s="4554">
        <v>1406</v>
      </c>
      <c r="L31" s="4531">
        <v>268</v>
      </c>
      <c r="M31" s="4531">
        <v>310</v>
      </c>
      <c r="N31" s="4531">
        <v>354</v>
      </c>
      <c r="O31" s="4531">
        <v>474</v>
      </c>
      <c r="P31" s="4532"/>
    </row>
    <row r="32" spans="1:16" ht="13.5" customHeight="1">
      <c r="A32" s="4553"/>
      <c r="B32" s="4503"/>
      <c r="C32" s="4503" t="s">
        <v>3200</v>
      </c>
      <c r="D32" s="4530"/>
      <c r="E32" s="4531">
        <v>768</v>
      </c>
      <c r="F32" s="4554">
        <v>734</v>
      </c>
      <c r="G32" s="4554">
        <v>735</v>
      </c>
      <c r="H32" s="4554">
        <v>676</v>
      </c>
      <c r="I32" s="4554">
        <v>659</v>
      </c>
      <c r="J32" s="4554">
        <v>413</v>
      </c>
      <c r="K32" s="4554">
        <v>604</v>
      </c>
      <c r="L32" s="4531">
        <v>149</v>
      </c>
      <c r="M32" s="4531">
        <v>151</v>
      </c>
      <c r="N32" s="4531">
        <v>140</v>
      </c>
      <c r="O32" s="4531">
        <v>164</v>
      </c>
      <c r="P32" s="4532"/>
    </row>
    <row r="33" spans="1:16" ht="14.45" customHeight="1">
      <c r="A33" s="4553"/>
      <c r="B33" s="4503"/>
      <c r="C33" s="4503" t="s">
        <v>3201</v>
      </c>
      <c r="D33" s="4530"/>
      <c r="E33" s="4531">
        <v>1551</v>
      </c>
      <c r="F33" s="4554">
        <v>1680</v>
      </c>
      <c r="G33" s="4554">
        <v>1729</v>
      </c>
      <c r="H33" s="4554">
        <v>1951</v>
      </c>
      <c r="I33" s="4554">
        <v>2012</v>
      </c>
      <c r="J33" s="4554">
        <v>1790</v>
      </c>
      <c r="K33" s="4554">
        <v>2114</v>
      </c>
      <c r="L33" s="4531">
        <v>394</v>
      </c>
      <c r="M33" s="4531">
        <v>444</v>
      </c>
      <c r="N33" s="4531">
        <v>593</v>
      </c>
      <c r="O33" s="4531">
        <v>683</v>
      </c>
      <c r="P33" s="4532"/>
    </row>
    <row r="34" spans="1:16" ht="12.75" customHeight="1">
      <c r="A34" s="4553"/>
      <c r="B34" s="4503"/>
      <c r="C34" s="4503" t="s">
        <v>3202</v>
      </c>
      <c r="D34" s="4556"/>
      <c r="E34" s="4531">
        <v>918</v>
      </c>
      <c r="F34" s="4554">
        <v>697</v>
      </c>
      <c r="G34" s="4554">
        <v>645</v>
      </c>
      <c r="H34" s="4554">
        <v>597</v>
      </c>
      <c r="I34" s="4554">
        <v>564</v>
      </c>
      <c r="J34" s="4554">
        <v>537</v>
      </c>
      <c r="K34" s="4554">
        <v>837</v>
      </c>
      <c r="L34" s="4531">
        <v>167</v>
      </c>
      <c r="M34" s="4531">
        <v>155</v>
      </c>
      <c r="N34" s="4531">
        <v>263</v>
      </c>
      <c r="O34" s="4531">
        <v>252</v>
      </c>
      <c r="P34" s="4532"/>
    </row>
    <row r="35" spans="1:16" ht="12.75" customHeight="1">
      <c r="A35" s="4553"/>
      <c r="B35" s="4503"/>
      <c r="C35" s="4503" t="s">
        <v>1314</v>
      </c>
      <c r="D35" s="4530"/>
      <c r="E35" s="4531">
        <f>E26-SUM(E27:E34)</f>
        <v>4275</v>
      </c>
      <c r="F35" s="4554">
        <v>4564</v>
      </c>
      <c r="G35" s="4554">
        <v>4993</v>
      </c>
      <c r="H35" s="4554">
        <v>5239</v>
      </c>
      <c r="I35" s="4554">
        <v>5544</v>
      </c>
      <c r="J35" s="4554">
        <v>4454</v>
      </c>
      <c r="K35" s="4554">
        <v>6212</v>
      </c>
      <c r="L35" s="4531">
        <v>1344</v>
      </c>
      <c r="M35" s="4531">
        <v>1146</v>
      </c>
      <c r="N35" s="4531">
        <v>1599</v>
      </c>
      <c r="O35" s="4531">
        <v>2123</v>
      </c>
      <c r="P35" s="4532"/>
    </row>
    <row r="36" spans="1:16" s="4524" customFormat="1" ht="11.25" customHeight="1" thickBot="1">
      <c r="A36" s="4512">
        <v>9</v>
      </c>
      <c r="B36" s="4558" t="s">
        <v>3203</v>
      </c>
      <c r="C36" s="4559"/>
      <c r="D36" s="4560"/>
      <c r="E36" s="4561">
        <v>723</v>
      </c>
      <c r="F36" s="4562">
        <v>1061</v>
      </c>
      <c r="G36" s="4562">
        <v>1310</v>
      </c>
      <c r="H36" s="4562">
        <v>942</v>
      </c>
      <c r="I36" s="4562">
        <v>587</v>
      </c>
      <c r="J36" s="4562">
        <v>591</v>
      </c>
      <c r="K36" s="4562">
        <v>983</v>
      </c>
      <c r="L36" s="4561">
        <v>208</v>
      </c>
      <c r="M36" s="4561">
        <v>185</v>
      </c>
      <c r="N36" s="4561">
        <v>238</v>
      </c>
      <c r="O36" s="4561">
        <v>352</v>
      </c>
      <c r="P36" s="4528"/>
    </row>
    <row r="37" spans="1:16" ht="16.5" customHeight="1">
      <c r="A37" s="4563"/>
      <c r="B37" s="4564"/>
      <c r="C37" s="4503"/>
      <c r="D37" s="4503"/>
      <c r="E37" s="4503"/>
      <c r="F37" s="4503"/>
      <c r="G37" s="4503"/>
      <c r="H37" s="4503"/>
      <c r="I37" s="4503"/>
      <c r="J37" s="4503"/>
      <c r="K37" s="4503"/>
      <c r="L37" s="4565"/>
    </row>
    <row r="38" spans="1:16" ht="12.75">
      <c r="A38" s="4566"/>
      <c r="B38" s="4503"/>
      <c r="C38" s="4503"/>
      <c r="D38" s="4503"/>
    </row>
  </sheetData>
  <mergeCells count="15">
    <mergeCell ref="A1:O1"/>
    <mergeCell ref="K4:K5"/>
    <mergeCell ref="L4:O4"/>
    <mergeCell ref="B6:D6"/>
    <mergeCell ref="C21:D21"/>
    <mergeCell ref="C4:D5"/>
    <mergeCell ref="E4:E5"/>
    <mergeCell ref="F4:F5"/>
    <mergeCell ref="G4:G5"/>
    <mergeCell ref="H4:H5"/>
    <mergeCell ref="C22:D22"/>
    <mergeCell ref="C27:D27"/>
    <mergeCell ref="C30:D30"/>
    <mergeCell ref="I4:I5"/>
    <mergeCell ref="J4:J5"/>
  </mergeCells>
  <hyperlinks>
    <hyperlink ref="A1" location="CONTENT!A1" display="Back to table of contents" xr:uid="{00000000-0004-0000-6300-000000000000}"/>
  </hyperlinks>
  <pageMargins left="0.7" right="0.7" top="0.75" bottom="0.75" header="0.3" footer="0.3"/>
  <pageSetup paperSize="9" scale="79" orientation="landscape" r:id="rId1"/>
  <headerFooter alignWithMargins="0"/>
  <rowBreaks count="1" manualBreakCount="1">
    <brk id="1"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4">
    <pageSetUpPr fitToPage="1"/>
  </sheetPr>
  <dimension ref="A1:AA37"/>
  <sheetViews>
    <sheetView showGridLines="0" workbookViewId="0">
      <selection sqref="A1:O1"/>
    </sheetView>
  </sheetViews>
  <sheetFormatPr defaultColWidth="7.85546875" defaultRowHeight="15.75"/>
  <cols>
    <col min="1" max="1" width="0.7109375" style="2227" customWidth="1"/>
    <col min="2" max="2" width="2.28515625" style="2227" customWidth="1"/>
    <col min="3" max="3" width="10.5703125" style="2227" customWidth="1"/>
    <col min="4" max="4" width="29.140625" style="2227" customWidth="1"/>
    <col min="5" max="5" width="8.5703125" style="2227" customWidth="1"/>
    <col min="6" max="7" width="8.28515625" style="2227" customWidth="1"/>
    <col min="8" max="12" width="8.5703125" style="2227" customWidth="1"/>
    <col min="13" max="14" width="9.28515625" style="2227" customWidth="1"/>
    <col min="15" max="16384" width="7.85546875" style="289"/>
  </cols>
  <sheetData>
    <row r="1" spans="1:17" customFormat="1" ht="15">
      <c r="A1" s="5669" t="s">
        <v>710</v>
      </c>
      <c r="B1" s="5669"/>
      <c r="C1" s="5669"/>
      <c r="D1" s="5669"/>
      <c r="E1" s="5669"/>
      <c r="F1" s="5669"/>
      <c r="G1" s="5669"/>
      <c r="H1" s="5669"/>
      <c r="I1" s="5669"/>
      <c r="J1" s="5669"/>
      <c r="K1" s="5669"/>
      <c r="L1" s="5669"/>
      <c r="M1" s="5669"/>
      <c r="N1" s="5669"/>
      <c r="O1" s="5669"/>
    </row>
    <row r="2" spans="1:17" customFormat="1" ht="15" customHeight="1">
      <c r="A2" s="2275" t="s">
        <v>3095</v>
      </c>
      <c r="B2" s="2258"/>
      <c r="C2" s="2258"/>
      <c r="D2" s="2258"/>
      <c r="E2" s="2227"/>
      <c r="F2" s="2227"/>
      <c r="G2" s="2227"/>
      <c r="H2" s="2227"/>
      <c r="I2" s="2227"/>
      <c r="J2" s="2227"/>
      <c r="K2" s="2227"/>
      <c r="L2" s="2227"/>
      <c r="M2" s="6080" t="s">
        <v>1655</v>
      </c>
      <c r="N2" s="6080"/>
      <c r="O2" s="6080"/>
    </row>
    <row r="3" spans="1:17" customFormat="1" ht="8.25" customHeight="1" thickBot="1">
      <c r="A3" s="2257"/>
      <c r="B3" s="2257"/>
      <c r="C3" s="2257"/>
      <c r="D3" s="2257"/>
      <c r="E3" s="2257"/>
      <c r="F3" s="2257"/>
      <c r="G3" s="2257"/>
      <c r="H3" s="2257"/>
      <c r="I3" s="2257"/>
      <c r="J3" s="2257"/>
      <c r="K3" s="2257"/>
      <c r="L3" s="2257"/>
      <c r="M3" s="2257"/>
      <c r="N3" s="4286"/>
      <c r="O3" s="4286"/>
    </row>
    <row r="4" spans="1:17" customFormat="1" ht="17.25" customHeight="1" thickBot="1">
      <c r="A4" s="2274"/>
      <c r="B4" s="6088" t="s">
        <v>1654</v>
      </c>
      <c r="C4" s="6088"/>
      <c r="D4" s="6089"/>
      <c r="E4" s="6074">
        <v>2015</v>
      </c>
      <c r="F4" s="6074">
        <v>2016</v>
      </c>
      <c r="G4" s="6074">
        <v>2017</v>
      </c>
      <c r="H4" s="6074">
        <v>2018</v>
      </c>
      <c r="I4" s="6074">
        <v>2019</v>
      </c>
      <c r="J4" s="6074">
        <v>2020</v>
      </c>
      <c r="K4" s="6074">
        <v>2021</v>
      </c>
      <c r="L4" s="6072">
        <v>2021</v>
      </c>
      <c r="M4" s="6072"/>
      <c r="N4" s="6072"/>
      <c r="O4" s="6073"/>
    </row>
    <row r="5" spans="1:17" customFormat="1" ht="15" customHeight="1" thickBot="1">
      <c r="A5" s="2273"/>
      <c r="B5" s="6090"/>
      <c r="C5" s="6090"/>
      <c r="D5" s="6091"/>
      <c r="E5" s="6075"/>
      <c r="F5" s="6075"/>
      <c r="G5" s="6075"/>
      <c r="H5" s="6075"/>
      <c r="I5" s="6075"/>
      <c r="J5" s="6075"/>
      <c r="K5" s="6075"/>
      <c r="L5" s="4303" t="s">
        <v>1621</v>
      </c>
      <c r="M5" s="2255" t="s">
        <v>1620</v>
      </c>
      <c r="N5" s="2255" t="s">
        <v>1619</v>
      </c>
      <c r="O5" s="2218" t="s">
        <v>1618</v>
      </c>
    </row>
    <row r="6" spans="1:17" customFormat="1" ht="13.5" customHeight="1">
      <c r="A6" s="2272"/>
      <c r="B6" s="2271" t="s">
        <v>1653</v>
      </c>
      <c r="C6" s="2271"/>
      <c r="D6" s="2271"/>
      <c r="E6" s="2270">
        <v>17</v>
      </c>
      <c r="F6" s="2270">
        <v>17</v>
      </c>
      <c r="G6" s="2270">
        <v>18</v>
      </c>
      <c r="H6" s="2270">
        <v>19</v>
      </c>
      <c r="I6" s="2270">
        <v>19</v>
      </c>
      <c r="J6" s="2267">
        <v>17</v>
      </c>
      <c r="K6" s="2267">
        <v>17</v>
      </c>
      <c r="L6" s="4304">
        <v>3</v>
      </c>
      <c r="M6" s="2266">
        <v>3</v>
      </c>
      <c r="N6" s="2266">
        <v>5</v>
      </c>
      <c r="O6" s="2269">
        <v>6</v>
      </c>
      <c r="P6" s="4305"/>
      <c r="Q6" s="4305"/>
    </row>
    <row r="7" spans="1:17" customFormat="1" ht="12.75" customHeight="1">
      <c r="A7" s="2244"/>
      <c r="B7" s="2230" t="s">
        <v>1652</v>
      </c>
      <c r="C7" s="2230"/>
      <c r="D7" s="2230"/>
      <c r="E7" s="2267">
        <v>23</v>
      </c>
      <c r="F7" s="2267">
        <v>28</v>
      </c>
      <c r="G7" s="2267">
        <v>26</v>
      </c>
      <c r="H7" s="2267">
        <v>27</v>
      </c>
      <c r="I7" s="2267">
        <v>27</v>
      </c>
      <c r="J7" s="2267">
        <v>27</v>
      </c>
      <c r="K7" s="2267">
        <v>25</v>
      </c>
      <c r="L7" s="4304">
        <v>6</v>
      </c>
      <c r="M7" s="2266">
        <v>5</v>
      </c>
      <c r="N7" s="2266">
        <v>7</v>
      </c>
      <c r="O7" s="2265">
        <v>7</v>
      </c>
      <c r="P7" s="4305"/>
      <c r="Q7" s="4305"/>
    </row>
    <row r="8" spans="1:17" customFormat="1" ht="12.75" customHeight="1">
      <c r="A8" s="2244"/>
      <c r="B8" s="2230" t="s">
        <v>1651</v>
      </c>
      <c r="C8" s="2230"/>
      <c r="D8" s="2230"/>
      <c r="E8" s="2267">
        <v>178</v>
      </c>
      <c r="F8" s="2267">
        <v>181</v>
      </c>
      <c r="G8" s="2267">
        <v>161</v>
      </c>
      <c r="H8" s="2267">
        <v>158</v>
      </c>
      <c r="I8" s="2267">
        <v>162</v>
      </c>
      <c r="J8" s="2267">
        <v>133</v>
      </c>
      <c r="K8" s="2267">
        <v>121</v>
      </c>
      <c r="L8" s="4304">
        <v>32</v>
      </c>
      <c r="M8" s="2266">
        <v>30</v>
      </c>
      <c r="N8" s="2266">
        <v>26</v>
      </c>
      <c r="O8" s="2265">
        <v>33</v>
      </c>
      <c r="P8" s="4305"/>
      <c r="Q8" s="4305"/>
    </row>
    <row r="9" spans="1:17" customFormat="1" ht="13.5" customHeight="1">
      <c r="A9" s="2244"/>
      <c r="B9" s="2230" t="s">
        <v>1650</v>
      </c>
      <c r="C9" s="2230"/>
      <c r="D9" s="2230"/>
      <c r="E9" s="2267">
        <v>168</v>
      </c>
      <c r="F9" s="2267">
        <v>130</v>
      </c>
      <c r="G9" s="2267">
        <v>197</v>
      </c>
      <c r="H9" s="2267">
        <v>128</v>
      </c>
      <c r="I9" s="2267">
        <v>154</v>
      </c>
      <c r="J9" s="2267">
        <v>125</v>
      </c>
      <c r="K9" s="2267">
        <v>163</v>
      </c>
      <c r="L9" s="4304">
        <v>63</v>
      </c>
      <c r="M9" s="4306">
        <v>0</v>
      </c>
      <c r="N9" s="2266">
        <v>60</v>
      </c>
      <c r="O9" s="2265">
        <v>40</v>
      </c>
      <c r="P9" s="4305"/>
      <c r="Q9" s="4305"/>
    </row>
    <row r="10" spans="1:17" customFormat="1" ht="12.75" customHeight="1">
      <c r="A10" s="2244"/>
      <c r="B10" s="2230" t="s">
        <v>1649</v>
      </c>
      <c r="C10" s="2230"/>
      <c r="D10" s="2230"/>
      <c r="E10" s="2267">
        <v>60</v>
      </c>
      <c r="F10" s="2267">
        <v>56</v>
      </c>
      <c r="G10" s="2267">
        <v>55</v>
      </c>
      <c r="H10" s="2267">
        <v>61</v>
      </c>
      <c r="I10" s="2267">
        <v>54</v>
      </c>
      <c r="J10" s="2267">
        <v>65</v>
      </c>
      <c r="K10" s="2267">
        <v>55</v>
      </c>
      <c r="L10" s="4304">
        <v>12</v>
      </c>
      <c r="M10" s="2266">
        <v>13</v>
      </c>
      <c r="N10" s="2266">
        <v>14</v>
      </c>
      <c r="O10" s="2265">
        <v>16</v>
      </c>
      <c r="P10" s="4305"/>
      <c r="Q10" s="4305"/>
    </row>
    <row r="11" spans="1:17" customFormat="1" ht="24.75" customHeight="1">
      <c r="A11" s="2244"/>
      <c r="B11" s="6078" t="s">
        <v>1648</v>
      </c>
      <c r="C11" s="6078"/>
      <c r="D11" s="6079"/>
      <c r="E11" s="2267">
        <v>36</v>
      </c>
      <c r="F11" s="2267">
        <v>36</v>
      </c>
      <c r="G11" s="2267">
        <v>41</v>
      </c>
      <c r="H11" s="2267">
        <v>43</v>
      </c>
      <c r="I11" s="2267">
        <v>35</v>
      </c>
      <c r="J11" s="2267">
        <v>37</v>
      </c>
      <c r="K11" s="2267">
        <v>42</v>
      </c>
      <c r="L11" s="4304">
        <v>9</v>
      </c>
      <c r="M11" s="2266">
        <v>11</v>
      </c>
      <c r="N11" s="2266">
        <v>10</v>
      </c>
      <c r="O11" s="2265">
        <v>12</v>
      </c>
      <c r="P11" s="4305"/>
      <c r="Q11" s="4305"/>
    </row>
    <row r="12" spans="1:17" customFormat="1" ht="13.5" customHeight="1">
      <c r="A12" s="2244"/>
      <c r="B12" s="2230" t="s">
        <v>1647</v>
      </c>
      <c r="C12" s="2230"/>
      <c r="D12" s="2230"/>
      <c r="E12" s="2267">
        <v>33</v>
      </c>
      <c r="F12" s="2267">
        <v>48</v>
      </c>
      <c r="G12" s="2267">
        <v>44</v>
      </c>
      <c r="H12" s="2267">
        <v>34</v>
      </c>
      <c r="I12" s="2267">
        <v>33</v>
      </c>
      <c r="J12" s="2267">
        <v>27</v>
      </c>
      <c r="K12" s="2267">
        <v>27</v>
      </c>
      <c r="L12" s="4304">
        <v>4</v>
      </c>
      <c r="M12" s="2266">
        <v>5</v>
      </c>
      <c r="N12" s="2266">
        <v>9</v>
      </c>
      <c r="O12" s="2265">
        <v>9</v>
      </c>
      <c r="P12" s="4305"/>
      <c r="Q12" s="4305"/>
    </row>
    <row r="13" spans="1:17" customFormat="1" ht="12.75" customHeight="1">
      <c r="A13" s="2244"/>
      <c r="B13" s="2230" t="s">
        <v>1646</v>
      </c>
      <c r="C13" s="2230"/>
      <c r="D13" s="2268"/>
      <c r="E13" s="2267">
        <v>693</v>
      </c>
      <c r="F13" s="2267">
        <v>629</v>
      </c>
      <c r="G13" s="2267">
        <v>578</v>
      </c>
      <c r="H13" s="2267">
        <v>624</v>
      </c>
      <c r="I13" s="2267">
        <v>871</v>
      </c>
      <c r="J13" s="2267">
        <v>831</v>
      </c>
      <c r="K13" s="2267">
        <v>989</v>
      </c>
      <c r="L13" s="4304">
        <v>203</v>
      </c>
      <c r="M13" s="2266">
        <v>259</v>
      </c>
      <c r="N13" s="2266">
        <v>260</v>
      </c>
      <c r="O13" s="2265">
        <v>267</v>
      </c>
      <c r="P13" s="4305"/>
      <c r="Q13" s="4305"/>
    </row>
    <row r="14" spans="1:17" customFormat="1" ht="12.75" customHeight="1" thickBot="1">
      <c r="A14" s="2264"/>
      <c r="B14" s="2263" t="s">
        <v>1576</v>
      </c>
      <c r="C14" s="2263"/>
      <c r="D14" s="2263"/>
      <c r="E14" s="2262">
        <v>123</v>
      </c>
      <c r="F14" s="2262">
        <v>115</v>
      </c>
      <c r="G14" s="2262">
        <v>133</v>
      </c>
      <c r="H14" s="2262">
        <v>135</v>
      </c>
      <c r="I14" s="2262">
        <v>144</v>
      </c>
      <c r="J14" s="2262">
        <v>133</v>
      </c>
      <c r="K14" s="2262">
        <v>244</v>
      </c>
      <c r="L14" s="2261">
        <v>36</v>
      </c>
      <c r="M14" s="2260">
        <v>37</v>
      </c>
      <c r="N14" s="2260">
        <v>41</v>
      </c>
      <c r="O14" s="2259">
        <v>130</v>
      </c>
      <c r="P14" s="4305"/>
      <c r="Q14" s="4305"/>
    </row>
    <row r="15" spans="1:17" ht="12.95" customHeight="1">
      <c r="A15" s="93"/>
      <c r="B15" s="93"/>
      <c r="C15" s="93"/>
      <c r="D15" s="93"/>
      <c r="E15" s="93"/>
      <c r="F15" s="93"/>
      <c r="G15" s="93"/>
      <c r="H15" s="93"/>
      <c r="I15" s="93"/>
      <c r="J15" s="93"/>
      <c r="K15" s="93"/>
      <c r="L15" s="93"/>
      <c r="M15" s="93"/>
      <c r="N15" s="93"/>
    </row>
    <row r="16" spans="1:17" s="5466" customFormat="1" ht="21.75" customHeight="1">
      <c r="A16" s="5463" t="s">
        <v>1645</v>
      </c>
      <c r="B16" s="5464"/>
      <c r="C16" s="5465"/>
      <c r="D16" s="5465"/>
      <c r="E16" s="5465"/>
      <c r="F16" s="5465"/>
      <c r="G16" s="5465"/>
      <c r="H16" s="5465"/>
      <c r="I16" s="5465"/>
      <c r="J16" s="5465"/>
      <c r="K16" s="5465"/>
      <c r="L16" s="6080" t="s">
        <v>1644</v>
      </c>
      <c r="M16" s="6081"/>
      <c r="N16" s="6081"/>
    </row>
    <row r="17" spans="1:27" ht="11.25" customHeight="1" thickBot="1">
      <c r="A17" s="2258"/>
      <c r="K17" s="2257"/>
      <c r="L17" s="6082"/>
      <c r="M17" s="6082"/>
      <c r="N17" s="6082"/>
    </row>
    <row r="18" spans="1:27" ht="15" customHeight="1" thickBot="1">
      <c r="A18" s="6083" t="s">
        <v>1643</v>
      </c>
      <c r="B18" s="6084"/>
      <c r="C18" s="6085"/>
      <c r="D18" s="6086" t="s">
        <v>1642</v>
      </c>
      <c r="E18" s="6074">
        <v>2016</v>
      </c>
      <c r="F18" s="6074">
        <v>2017</v>
      </c>
      <c r="G18" s="6074">
        <v>2018</v>
      </c>
      <c r="H18" s="6074">
        <v>2019</v>
      </c>
      <c r="I18" s="6074">
        <v>2020</v>
      </c>
      <c r="J18" s="6074" t="s">
        <v>1622</v>
      </c>
      <c r="K18" s="6071" t="s">
        <v>1622</v>
      </c>
      <c r="L18" s="6072"/>
      <c r="M18" s="6072"/>
      <c r="N18" s="6073"/>
    </row>
    <row r="19" spans="1:27" ht="20.25" customHeight="1" thickBot="1">
      <c r="A19" s="2256"/>
      <c r="B19" s="6076" t="s">
        <v>1551</v>
      </c>
      <c r="C19" s="6077"/>
      <c r="D19" s="6087"/>
      <c r="E19" s="6075"/>
      <c r="F19" s="6075"/>
      <c r="G19" s="6075"/>
      <c r="H19" s="6075"/>
      <c r="I19" s="6075"/>
      <c r="J19" s="6075"/>
      <c r="K19" s="2220" t="s">
        <v>1621</v>
      </c>
      <c r="L19" s="2255" t="s">
        <v>1620</v>
      </c>
      <c r="M19" s="2255" t="s">
        <v>1619</v>
      </c>
      <c r="N19" s="2218" t="s">
        <v>1618</v>
      </c>
    </row>
    <row r="20" spans="1:27" ht="15.6" customHeight="1">
      <c r="A20" s="2254"/>
      <c r="B20" s="2253"/>
      <c r="C20" s="2252"/>
      <c r="D20" s="2251" t="s">
        <v>1641</v>
      </c>
      <c r="E20" s="2250">
        <v>25638</v>
      </c>
      <c r="F20" s="2250">
        <v>27094</v>
      </c>
      <c r="G20" s="2250">
        <v>25929</v>
      </c>
      <c r="H20" s="2250">
        <v>24645</v>
      </c>
      <c r="I20" s="2250">
        <v>19629</v>
      </c>
      <c r="J20" s="2250">
        <v>25673</v>
      </c>
      <c r="K20" s="2250">
        <v>5368</v>
      </c>
      <c r="L20" s="2250">
        <v>5849</v>
      </c>
      <c r="M20" s="2250">
        <v>6689</v>
      </c>
      <c r="N20" s="2250">
        <v>7767</v>
      </c>
      <c r="V20" s="2232"/>
      <c r="W20" s="2232"/>
      <c r="X20" s="2232"/>
      <c r="Y20" s="2232"/>
      <c r="Z20" s="2232"/>
      <c r="AA20" s="2232"/>
    </row>
    <row r="21" spans="1:27" ht="12.75" customHeight="1">
      <c r="A21" s="2244"/>
      <c r="B21" s="2243">
        <v>0</v>
      </c>
      <c r="C21" s="2242"/>
      <c r="D21" s="2228" t="s">
        <v>1640</v>
      </c>
      <c r="E21" s="2246">
        <v>7192</v>
      </c>
      <c r="F21" s="2246">
        <v>8801</v>
      </c>
      <c r="G21" s="2246">
        <v>6716</v>
      </c>
      <c r="H21" s="2246">
        <v>6508</v>
      </c>
      <c r="I21" s="2246">
        <v>5761</v>
      </c>
      <c r="J21" s="2246">
        <v>6249</v>
      </c>
      <c r="K21" s="2246">
        <v>1708</v>
      </c>
      <c r="L21" s="2246">
        <v>1458</v>
      </c>
      <c r="M21" s="2246">
        <v>1353</v>
      </c>
      <c r="N21" s="2245">
        <v>1730</v>
      </c>
      <c r="V21" s="2232"/>
      <c r="W21" s="2232"/>
      <c r="X21" s="2232"/>
      <c r="Y21" s="2232"/>
      <c r="Z21" s="2232"/>
      <c r="AA21" s="2232"/>
    </row>
    <row r="22" spans="1:27" ht="12" customHeight="1">
      <c r="A22" s="2244"/>
      <c r="B22" s="2243">
        <v>2</v>
      </c>
      <c r="C22" s="2242"/>
      <c r="D22" s="2228" t="s">
        <v>1639</v>
      </c>
      <c r="E22" s="2246">
        <v>2117</v>
      </c>
      <c r="F22" s="2246">
        <v>2324</v>
      </c>
      <c r="G22" s="2246">
        <v>2507</v>
      </c>
      <c r="H22" s="2246">
        <v>2638</v>
      </c>
      <c r="I22" s="2246">
        <v>1577</v>
      </c>
      <c r="J22" s="2246">
        <v>2248</v>
      </c>
      <c r="K22" s="2246">
        <v>443</v>
      </c>
      <c r="L22" s="2246">
        <v>504</v>
      </c>
      <c r="M22" s="2246">
        <v>434</v>
      </c>
      <c r="N22" s="2245">
        <v>868</v>
      </c>
      <c r="V22" s="2232"/>
      <c r="W22" s="2232"/>
      <c r="X22" s="2232"/>
      <c r="Y22" s="2232"/>
      <c r="Z22" s="2232"/>
      <c r="AA22" s="2232"/>
    </row>
    <row r="23" spans="1:27" ht="12" customHeight="1">
      <c r="A23" s="2244"/>
      <c r="B23" s="2243"/>
      <c r="C23" s="2242"/>
      <c r="D23" s="2228" t="s">
        <v>1638</v>
      </c>
      <c r="E23" s="2248">
        <v>1216</v>
      </c>
      <c r="F23" s="2248">
        <v>1632</v>
      </c>
      <c r="G23" s="2248">
        <v>1574.551318</v>
      </c>
      <c r="H23" s="2248">
        <v>1836</v>
      </c>
      <c r="I23" s="2248">
        <v>1190</v>
      </c>
      <c r="J23" s="2248">
        <v>1549</v>
      </c>
      <c r="K23" s="2248">
        <v>293</v>
      </c>
      <c r="L23" s="2248">
        <v>350</v>
      </c>
      <c r="M23" s="2248">
        <v>292</v>
      </c>
      <c r="N23" s="2247">
        <v>614</v>
      </c>
      <c r="V23" s="2232"/>
      <c r="W23" s="2232"/>
      <c r="X23" s="2232"/>
      <c r="Y23" s="2232"/>
      <c r="Z23" s="2232"/>
      <c r="AA23" s="2232"/>
    </row>
    <row r="24" spans="1:27" ht="12.75" customHeight="1">
      <c r="A24" s="2244"/>
      <c r="B24" s="2243"/>
      <c r="C24" s="2242"/>
      <c r="D24" s="2228" t="s">
        <v>1637</v>
      </c>
      <c r="E24" s="2240">
        <v>141</v>
      </c>
      <c r="F24" s="2240">
        <v>151</v>
      </c>
      <c r="G24" s="2240">
        <v>148</v>
      </c>
      <c r="H24" s="2240">
        <v>121</v>
      </c>
      <c r="I24" s="2240">
        <v>65</v>
      </c>
      <c r="J24" s="2240">
        <v>154</v>
      </c>
      <c r="K24" s="2240">
        <v>33</v>
      </c>
      <c r="L24" s="2240">
        <v>45</v>
      </c>
      <c r="M24" s="2240">
        <v>39</v>
      </c>
      <c r="N24" s="2239">
        <v>38</v>
      </c>
      <c r="V24" s="2232"/>
      <c r="W24" s="2232"/>
      <c r="X24" s="2232"/>
      <c r="Y24" s="2232"/>
      <c r="Z24" s="2232"/>
      <c r="AA24" s="2232"/>
    </row>
    <row r="25" spans="1:27" ht="12.75" customHeight="1">
      <c r="A25" s="2244"/>
      <c r="B25" s="2243"/>
      <c r="C25" s="2242"/>
      <c r="D25" s="2228" t="s">
        <v>1636</v>
      </c>
      <c r="E25" s="2240">
        <v>391</v>
      </c>
      <c r="F25" s="2240">
        <v>219</v>
      </c>
      <c r="G25" s="2240">
        <v>451</v>
      </c>
      <c r="H25" s="2240">
        <v>418</v>
      </c>
      <c r="I25" s="2240">
        <v>185</v>
      </c>
      <c r="J25" s="2240">
        <v>374</v>
      </c>
      <c r="K25" s="2240">
        <v>87</v>
      </c>
      <c r="L25" s="2240">
        <v>57</v>
      </c>
      <c r="M25" s="2240">
        <v>62</v>
      </c>
      <c r="N25" s="2239">
        <v>168</v>
      </c>
      <c r="V25" s="2232"/>
      <c r="W25" s="2232"/>
      <c r="X25" s="2232"/>
      <c r="Y25" s="2232"/>
      <c r="Z25" s="2232"/>
      <c r="AA25" s="2232"/>
    </row>
    <row r="26" spans="1:27" ht="13.5" customHeight="1">
      <c r="A26" s="2244"/>
      <c r="B26" s="2243">
        <v>3</v>
      </c>
      <c r="C26" s="2242"/>
      <c r="D26" s="2228" t="s">
        <v>1635</v>
      </c>
      <c r="E26" s="2246">
        <v>5</v>
      </c>
      <c r="F26" s="2246">
        <v>4</v>
      </c>
      <c r="G26" s="2246">
        <v>3</v>
      </c>
      <c r="H26" s="2246">
        <v>3</v>
      </c>
      <c r="I26" s="2246">
        <v>3</v>
      </c>
      <c r="J26" s="2246">
        <v>4</v>
      </c>
      <c r="K26" s="2246">
        <v>0</v>
      </c>
      <c r="L26" s="2246">
        <v>0</v>
      </c>
      <c r="M26" s="2240">
        <v>1</v>
      </c>
      <c r="N26" s="2245">
        <v>2</v>
      </c>
      <c r="V26" s="2232"/>
      <c r="W26" s="2232"/>
      <c r="X26" s="2232"/>
      <c r="Y26" s="2232"/>
      <c r="Z26" s="2232"/>
      <c r="AA26" s="2232"/>
    </row>
    <row r="27" spans="1:27" ht="13.5" customHeight="1">
      <c r="A27" s="2244"/>
      <c r="B27" s="2243">
        <v>5</v>
      </c>
      <c r="C27" s="2242"/>
      <c r="D27" s="2228" t="s">
        <v>1634</v>
      </c>
      <c r="E27" s="2246">
        <v>1443</v>
      </c>
      <c r="F27" s="2246">
        <v>1521</v>
      </c>
      <c r="G27" s="2246">
        <v>1587</v>
      </c>
      <c r="H27" s="2246">
        <v>1733</v>
      </c>
      <c r="I27" s="2246">
        <v>1241</v>
      </c>
      <c r="J27" s="2246">
        <v>2002</v>
      </c>
      <c r="K27" s="2246">
        <v>450</v>
      </c>
      <c r="L27" s="2246">
        <v>422</v>
      </c>
      <c r="M27" s="2246">
        <v>491</v>
      </c>
      <c r="N27" s="2245">
        <v>639</v>
      </c>
      <c r="V27" s="2232"/>
      <c r="W27" s="2232"/>
      <c r="X27" s="2232"/>
      <c r="Y27" s="2232"/>
      <c r="Z27" s="2232"/>
      <c r="AA27" s="2232"/>
    </row>
    <row r="28" spans="1:27" ht="24" customHeight="1">
      <c r="A28" s="2244"/>
      <c r="B28" s="2243">
        <v>6</v>
      </c>
      <c r="C28" s="2242"/>
      <c r="D28" s="2241" t="s">
        <v>1633</v>
      </c>
      <c r="E28" s="2246">
        <v>10226</v>
      </c>
      <c r="F28" s="2246">
        <v>10017</v>
      </c>
      <c r="G28" s="2246">
        <v>11008</v>
      </c>
      <c r="H28" s="2246">
        <v>10292</v>
      </c>
      <c r="I28" s="2246">
        <v>7528</v>
      </c>
      <c r="J28" s="2246">
        <v>10903</v>
      </c>
      <c r="K28" s="2246">
        <v>1885</v>
      </c>
      <c r="L28" s="2246">
        <v>2576</v>
      </c>
      <c r="M28" s="2246">
        <v>3277</v>
      </c>
      <c r="N28" s="2245">
        <v>3166</v>
      </c>
      <c r="V28" s="2232"/>
      <c r="W28" s="2232"/>
      <c r="X28" s="2232"/>
      <c r="Y28" s="2232"/>
      <c r="Z28" s="2232"/>
      <c r="AA28" s="2232"/>
    </row>
    <row r="29" spans="1:27" ht="17.25" customHeight="1">
      <c r="A29" s="2244"/>
      <c r="B29" s="2243"/>
      <c r="C29" s="2242"/>
      <c r="D29" s="2249" t="s">
        <v>1632</v>
      </c>
      <c r="E29" s="2240">
        <v>345</v>
      </c>
      <c r="F29" s="2240">
        <v>372</v>
      </c>
      <c r="G29" s="2240">
        <v>319</v>
      </c>
      <c r="H29" s="2240">
        <v>270</v>
      </c>
      <c r="I29" s="2240">
        <v>215</v>
      </c>
      <c r="J29" s="2240">
        <v>238</v>
      </c>
      <c r="K29" s="2240">
        <v>47</v>
      </c>
      <c r="L29" s="2240">
        <v>48</v>
      </c>
      <c r="M29" s="2240">
        <v>70</v>
      </c>
      <c r="N29" s="2239">
        <v>73</v>
      </c>
      <c r="V29" s="2232"/>
      <c r="W29" s="2232"/>
      <c r="X29" s="2232"/>
      <c r="Y29" s="2232"/>
      <c r="Z29" s="2232"/>
      <c r="AA29" s="2232"/>
    </row>
    <row r="30" spans="1:27" ht="13.5" customHeight="1">
      <c r="A30" s="2244"/>
      <c r="B30" s="2243"/>
      <c r="C30" s="2242"/>
      <c r="D30" s="2228" t="s">
        <v>1631</v>
      </c>
      <c r="E30" s="2248">
        <v>5329</v>
      </c>
      <c r="F30" s="2248">
        <v>5456</v>
      </c>
      <c r="G30" s="2248">
        <v>5408.4389449999999</v>
      </c>
      <c r="H30" s="2248">
        <v>4827</v>
      </c>
      <c r="I30" s="2248">
        <v>3567</v>
      </c>
      <c r="J30" s="2248">
        <v>5148</v>
      </c>
      <c r="K30" s="2248">
        <v>987</v>
      </c>
      <c r="L30" s="2248">
        <v>1228</v>
      </c>
      <c r="M30" s="2248">
        <v>1547</v>
      </c>
      <c r="N30" s="2247">
        <v>1387</v>
      </c>
      <c r="V30" s="2232"/>
      <c r="W30" s="2232"/>
      <c r="X30" s="2232"/>
      <c r="Y30" s="2232"/>
      <c r="Z30" s="2232"/>
      <c r="AA30" s="2232"/>
    </row>
    <row r="31" spans="1:27" ht="13.5" customHeight="1">
      <c r="A31" s="2244"/>
      <c r="B31" s="2243"/>
      <c r="C31" s="2242"/>
      <c r="D31" s="2228" t="s">
        <v>1630</v>
      </c>
      <c r="E31" s="2248">
        <v>2453</v>
      </c>
      <c r="F31" s="2248">
        <v>2371</v>
      </c>
      <c r="G31" s="2248">
        <v>3283.4828640000001</v>
      </c>
      <c r="H31" s="2248">
        <v>3244</v>
      </c>
      <c r="I31" s="2248">
        <v>1885</v>
      </c>
      <c r="J31" s="2248">
        <v>3475</v>
      </c>
      <c r="K31" s="2248">
        <v>401</v>
      </c>
      <c r="L31" s="2248">
        <v>879</v>
      </c>
      <c r="M31" s="2248">
        <v>1105</v>
      </c>
      <c r="N31" s="2247">
        <v>1090</v>
      </c>
      <c r="V31" s="2232"/>
      <c r="W31" s="2232"/>
      <c r="X31" s="2232"/>
      <c r="Y31" s="2232"/>
      <c r="Z31" s="2232"/>
      <c r="AA31" s="2232"/>
    </row>
    <row r="32" spans="1:27" ht="13.5" customHeight="1">
      <c r="A32" s="2244"/>
      <c r="B32" s="2243">
        <v>7</v>
      </c>
      <c r="C32" s="2242"/>
      <c r="D32" s="2228" t="s">
        <v>1629</v>
      </c>
      <c r="E32" s="2246">
        <v>1384</v>
      </c>
      <c r="F32" s="2246">
        <v>1203</v>
      </c>
      <c r="G32" s="2246">
        <v>1333</v>
      </c>
      <c r="H32" s="2246">
        <v>1004</v>
      </c>
      <c r="I32" s="2246">
        <v>843</v>
      </c>
      <c r="J32" s="2246">
        <v>989</v>
      </c>
      <c r="K32" s="2246">
        <v>215</v>
      </c>
      <c r="L32" s="2246">
        <v>166</v>
      </c>
      <c r="M32" s="2246">
        <v>255</v>
      </c>
      <c r="N32" s="2245">
        <v>353</v>
      </c>
      <c r="V32" s="2232"/>
      <c r="W32" s="2232"/>
      <c r="X32" s="2232"/>
      <c r="Y32" s="2232"/>
      <c r="Z32" s="2232"/>
      <c r="AA32" s="2232"/>
    </row>
    <row r="33" spans="1:27" ht="13.5" customHeight="1">
      <c r="A33" s="2244"/>
      <c r="B33" s="2243">
        <v>8</v>
      </c>
      <c r="C33" s="2242"/>
      <c r="D33" s="2228" t="s">
        <v>1628</v>
      </c>
      <c r="E33" s="2246">
        <v>2276</v>
      </c>
      <c r="F33" s="2246">
        <v>2141</v>
      </c>
      <c r="G33" s="2246">
        <v>2098</v>
      </c>
      <c r="H33" s="2246">
        <v>2114</v>
      </c>
      <c r="I33" s="2246">
        <v>2130</v>
      </c>
      <c r="J33" s="2246">
        <v>2674</v>
      </c>
      <c r="K33" s="2246">
        <v>514</v>
      </c>
      <c r="L33" s="2246">
        <v>615</v>
      </c>
      <c r="M33" s="2246">
        <v>758</v>
      </c>
      <c r="N33" s="2245">
        <v>787</v>
      </c>
      <c r="V33" s="2232"/>
      <c r="W33" s="2232"/>
      <c r="X33" s="2232"/>
      <c r="Y33" s="2232"/>
      <c r="Z33" s="2232"/>
      <c r="AA33" s="2232"/>
    </row>
    <row r="34" spans="1:27" ht="16.5" customHeight="1">
      <c r="A34" s="2244"/>
      <c r="B34" s="2243"/>
      <c r="C34" s="2242"/>
      <c r="D34" s="2228" t="s">
        <v>1627</v>
      </c>
      <c r="E34" s="2240">
        <v>494</v>
      </c>
      <c r="F34" s="2240">
        <v>536</v>
      </c>
      <c r="G34" s="2240">
        <v>570</v>
      </c>
      <c r="H34" s="2240">
        <v>688</v>
      </c>
      <c r="I34" s="2240">
        <v>572</v>
      </c>
      <c r="J34" s="2240">
        <v>750</v>
      </c>
      <c r="K34" s="2240">
        <v>132</v>
      </c>
      <c r="L34" s="2240">
        <v>188</v>
      </c>
      <c r="M34" s="2240">
        <v>204</v>
      </c>
      <c r="N34" s="2239">
        <v>225</v>
      </c>
      <c r="V34" s="2232"/>
      <c r="W34" s="2232"/>
      <c r="X34" s="2232"/>
      <c r="Y34" s="2232"/>
      <c r="Z34" s="2232"/>
      <c r="AA34" s="2232"/>
    </row>
    <row r="35" spans="1:27" ht="27" customHeight="1">
      <c r="A35" s="2244"/>
      <c r="B35" s="2243"/>
      <c r="C35" s="2242"/>
      <c r="D35" s="2241" t="s">
        <v>1626</v>
      </c>
      <c r="E35" s="2240">
        <v>365</v>
      </c>
      <c r="F35" s="2240">
        <v>351</v>
      </c>
      <c r="G35" s="2240">
        <v>280</v>
      </c>
      <c r="H35" s="2240">
        <v>222</v>
      </c>
      <c r="I35" s="2240">
        <v>385</v>
      </c>
      <c r="J35" s="2240">
        <v>554</v>
      </c>
      <c r="K35" s="2240">
        <v>95</v>
      </c>
      <c r="L35" s="2240">
        <v>98</v>
      </c>
      <c r="M35" s="2240">
        <v>186</v>
      </c>
      <c r="N35" s="2239">
        <v>175</v>
      </c>
      <c r="V35" s="2232"/>
      <c r="W35" s="2232"/>
      <c r="X35" s="2232"/>
      <c r="Y35" s="2232"/>
      <c r="Z35" s="2232"/>
      <c r="AA35" s="2232"/>
    </row>
    <row r="36" spans="1:27" ht="13.5" customHeight="1" thickBot="1">
      <c r="A36" s="2238"/>
      <c r="B36" s="2237"/>
      <c r="C36" s="2236"/>
      <c r="D36" s="2235" t="s">
        <v>1625</v>
      </c>
      <c r="E36" s="2234">
        <v>994.5</v>
      </c>
      <c r="F36" s="2234">
        <v>1083</v>
      </c>
      <c r="G36" s="2234">
        <v>677</v>
      </c>
      <c r="H36" s="2234">
        <v>353</v>
      </c>
      <c r="I36" s="2234">
        <v>546</v>
      </c>
      <c r="J36" s="2234">
        <v>604</v>
      </c>
      <c r="K36" s="2234">
        <v>153</v>
      </c>
      <c r="L36" s="2234">
        <v>108</v>
      </c>
      <c r="M36" s="2234">
        <v>120</v>
      </c>
      <c r="N36" s="2233">
        <v>222</v>
      </c>
      <c r="V36" s="2232"/>
      <c r="W36" s="2232"/>
      <c r="X36" s="2232"/>
      <c r="Y36" s="2232"/>
      <c r="Z36" s="2232"/>
      <c r="AA36" s="2232"/>
    </row>
    <row r="37" spans="1:27">
      <c r="A37" s="2230"/>
      <c r="B37" s="2230"/>
      <c r="C37" s="2231"/>
      <c r="D37" s="2230" t="s">
        <v>1563</v>
      </c>
      <c r="E37" s="2228"/>
      <c r="F37" s="2228"/>
      <c r="G37" s="2228"/>
      <c r="H37" s="2228"/>
      <c r="I37" s="2228"/>
      <c r="J37" s="2228"/>
      <c r="K37" s="2229"/>
      <c r="L37" s="2229"/>
      <c r="M37" s="2229"/>
      <c r="N37" s="2228"/>
    </row>
  </sheetData>
  <mergeCells count="23">
    <mergeCell ref="I4:I5"/>
    <mergeCell ref="J4:J5"/>
    <mergeCell ref="A1:O1"/>
    <mergeCell ref="M2:O2"/>
    <mergeCell ref="K4:K5"/>
    <mergeCell ref="L4:O4"/>
    <mergeCell ref="B4:D5"/>
    <mergeCell ref="E4:E5"/>
    <mergeCell ref="F4:F5"/>
    <mergeCell ref="G4:G5"/>
    <mergeCell ref="H4:H5"/>
    <mergeCell ref="K18:N18"/>
    <mergeCell ref="J18:J19"/>
    <mergeCell ref="B19:C19"/>
    <mergeCell ref="B11:D11"/>
    <mergeCell ref="L16:N17"/>
    <mergeCell ref="A18:C18"/>
    <mergeCell ref="D18:D19"/>
    <mergeCell ref="E18:E19"/>
    <mergeCell ref="F18:F19"/>
    <mergeCell ref="G18:G19"/>
    <mergeCell ref="H18:H19"/>
    <mergeCell ref="I18:I19"/>
  </mergeCells>
  <hyperlinks>
    <hyperlink ref="A1" location="CONTENT!A1" display="Back to table of contents" xr:uid="{00000000-0004-0000-6400-000000000000}"/>
  </hyperlinks>
  <pageMargins left="0.7" right="0.7" top="0.75" bottom="0.75" header="0.3" footer="0.3"/>
  <pageSetup paperSize="9" scale="91"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AA37"/>
  <sheetViews>
    <sheetView showGridLines="0" zoomScaleNormal="100" workbookViewId="0">
      <selection sqref="A1:O1"/>
    </sheetView>
  </sheetViews>
  <sheetFormatPr defaultColWidth="7.85546875" defaultRowHeight="15"/>
  <cols>
    <col min="1" max="1" width="1.42578125" style="4573" customWidth="1"/>
    <col min="2" max="2" width="2" style="4573" customWidth="1"/>
    <col min="3" max="3" width="10" style="4624" customWidth="1"/>
    <col min="4" max="4" width="15.42578125" style="4624" customWidth="1"/>
    <col min="5" max="15" width="12.140625" style="4573" customWidth="1"/>
    <col min="16" max="255" width="7.85546875" style="4573"/>
    <col min="256" max="256" width="1.42578125" style="4573" customWidth="1"/>
    <col min="257" max="257" width="2" style="4573" customWidth="1"/>
    <col min="258" max="258" width="1.28515625" style="4573" customWidth="1"/>
    <col min="259" max="259" width="15.42578125" style="4573" customWidth="1"/>
    <col min="260" max="268" width="10.5703125" style="4573" customWidth="1"/>
    <col min="269" max="269" width="0.85546875" style="4573" customWidth="1"/>
    <col min="270" max="270" width="4.85546875" style="4573" customWidth="1"/>
    <col min="271" max="511" width="7.85546875" style="4573"/>
    <col min="512" max="512" width="1.42578125" style="4573" customWidth="1"/>
    <col min="513" max="513" width="2" style="4573" customWidth="1"/>
    <col min="514" max="514" width="1.28515625" style="4573" customWidth="1"/>
    <col min="515" max="515" width="15.42578125" style="4573" customWidth="1"/>
    <col min="516" max="524" width="10.5703125" style="4573" customWidth="1"/>
    <col min="525" max="525" width="0.85546875" style="4573" customWidth="1"/>
    <col min="526" max="526" width="4.85546875" style="4573" customWidth="1"/>
    <col min="527" max="767" width="7.85546875" style="4573"/>
    <col min="768" max="768" width="1.42578125" style="4573" customWidth="1"/>
    <col min="769" max="769" width="2" style="4573" customWidth="1"/>
    <col min="770" max="770" width="1.28515625" style="4573" customWidth="1"/>
    <col min="771" max="771" width="15.42578125" style="4573" customWidth="1"/>
    <col min="772" max="780" width="10.5703125" style="4573" customWidth="1"/>
    <col min="781" max="781" width="0.85546875" style="4573" customWidth="1"/>
    <col min="782" max="782" width="4.85546875" style="4573" customWidth="1"/>
    <col min="783" max="1023" width="7.85546875" style="4573"/>
    <col min="1024" max="1024" width="1.42578125" style="4573" customWidth="1"/>
    <col min="1025" max="1025" width="2" style="4573" customWidth="1"/>
    <col min="1026" max="1026" width="1.28515625" style="4573" customWidth="1"/>
    <col min="1027" max="1027" width="15.42578125" style="4573" customWidth="1"/>
    <col min="1028" max="1036" width="10.5703125" style="4573" customWidth="1"/>
    <col min="1037" max="1037" width="0.85546875" style="4573" customWidth="1"/>
    <col min="1038" max="1038" width="4.85546875" style="4573" customWidth="1"/>
    <col min="1039" max="1279" width="7.85546875" style="4573"/>
    <col min="1280" max="1280" width="1.42578125" style="4573" customWidth="1"/>
    <col min="1281" max="1281" width="2" style="4573" customWidth="1"/>
    <col min="1282" max="1282" width="1.28515625" style="4573" customWidth="1"/>
    <col min="1283" max="1283" width="15.42578125" style="4573" customWidth="1"/>
    <col min="1284" max="1292" width="10.5703125" style="4573" customWidth="1"/>
    <col min="1293" max="1293" width="0.85546875" style="4573" customWidth="1"/>
    <col min="1294" max="1294" width="4.85546875" style="4573" customWidth="1"/>
    <col min="1295" max="1535" width="7.85546875" style="4573"/>
    <col min="1536" max="1536" width="1.42578125" style="4573" customWidth="1"/>
    <col min="1537" max="1537" width="2" style="4573" customWidth="1"/>
    <col min="1538" max="1538" width="1.28515625" style="4573" customWidth="1"/>
    <col min="1539" max="1539" width="15.42578125" style="4573" customWidth="1"/>
    <col min="1540" max="1548" width="10.5703125" style="4573" customWidth="1"/>
    <col min="1549" max="1549" width="0.85546875" style="4573" customWidth="1"/>
    <col min="1550" max="1550" width="4.85546875" style="4573" customWidth="1"/>
    <col min="1551" max="1791" width="7.85546875" style="4573"/>
    <col min="1792" max="1792" width="1.42578125" style="4573" customWidth="1"/>
    <col min="1793" max="1793" width="2" style="4573" customWidth="1"/>
    <col min="1794" max="1794" width="1.28515625" style="4573" customWidth="1"/>
    <col min="1795" max="1795" width="15.42578125" style="4573" customWidth="1"/>
    <col min="1796" max="1804" width="10.5703125" style="4573" customWidth="1"/>
    <col min="1805" max="1805" width="0.85546875" style="4573" customWidth="1"/>
    <col min="1806" max="1806" width="4.85546875" style="4573" customWidth="1"/>
    <col min="1807" max="2047" width="7.85546875" style="4573"/>
    <col min="2048" max="2048" width="1.42578125" style="4573" customWidth="1"/>
    <col min="2049" max="2049" width="2" style="4573" customWidth="1"/>
    <col min="2050" max="2050" width="1.28515625" style="4573" customWidth="1"/>
    <col min="2051" max="2051" width="15.42578125" style="4573" customWidth="1"/>
    <col min="2052" max="2060" width="10.5703125" style="4573" customWidth="1"/>
    <col min="2061" max="2061" width="0.85546875" style="4573" customWidth="1"/>
    <col min="2062" max="2062" width="4.85546875" style="4573" customWidth="1"/>
    <col min="2063" max="2303" width="7.85546875" style="4573"/>
    <col min="2304" max="2304" width="1.42578125" style="4573" customWidth="1"/>
    <col min="2305" max="2305" width="2" style="4573" customWidth="1"/>
    <col min="2306" max="2306" width="1.28515625" style="4573" customWidth="1"/>
    <col min="2307" max="2307" width="15.42578125" style="4573" customWidth="1"/>
    <col min="2308" max="2316" width="10.5703125" style="4573" customWidth="1"/>
    <col min="2317" max="2317" width="0.85546875" style="4573" customWidth="1"/>
    <col min="2318" max="2318" width="4.85546875" style="4573" customWidth="1"/>
    <col min="2319" max="2559" width="7.85546875" style="4573"/>
    <col min="2560" max="2560" width="1.42578125" style="4573" customWidth="1"/>
    <col min="2561" max="2561" width="2" style="4573" customWidth="1"/>
    <col min="2562" max="2562" width="1.28515625" style="4573" customWidth="1"/>
    <col min="2563" max="2563" width="15.42578125" style="4573" customWidth="1"/>
    <col min="2564" max="2572" width="10.5703125" style="4573" customWidth="1"/>
    <col min="2573" max="2573" width="0.85546875" style="4573" customWidth="1"/>
    <col min="2574" max="2574" width="4.85546875" style="4573" customWidth="1"/>
    <col min="2575" max="2815" width="7.85546875" style="4573"/>
    <col min="2816" max="2816" width="1.42578125" style="4573" customWidth="1"/>
    <col min="2817" max="2817" width="2" style="4573" customWidth="1"/>
    <col min="2818" max="2818" width="1.28515625" style="4573" customWidth="1"/>
    <col min="2819" max="2819" width="15.42578125" style="4573" customWidth="1"/>
    <col min="2820" max="2828" width="10.5703125" style="4573" customWidth="1"/>
    <col min="2829" max="2829" width="0.85546875" style="4573" customWidth="1"/>
    <col min="2830" max="2830" width="4.85546875" style="4573" customWidth="1"/>
    <col min="2831" max="3071" width="7.85546875" style="4573"/>
    <col min="3072" max="3072" width="1.42578125" style="4573" customWidth="1"/>
    <col min="3073" max="3073" width="2" style="4573" customWidth="1"/>
    <col min="3074" max="3074" width="1.28515625" style="4573" customWidth="1"/>
    <col min="3075" max="3075" width="15.42578125" style="4573" customWidth="1"/>
    <col min="3076" max="3084" width="10.5703125" style="4573" customWidth="1"/>
    <col min="3085" max="3085" width="0.85546875" style="4573" customWidth="1"/>
    <col min="3086" max="3086" width="4.85546875" style="4573" customWidth="1"/>
    <col min="3087" max="3327" width="7.85546875" style="4573"/>
    <col min="3328" max="3328" width="1.42578125" style="4573" customWidth="1"/>
    <col min="3329" max="3329" width="2" style="4573" customWidth="1"/>
    <col min="3330" max="3330" width="1.28515625" style="4573" customWidth="1"/>
    <col min="3331" max="3331" width="15.42578125" style="4573" customWidth="1"/>
    <col min="3332" max="3340" width="10.5703125" style="4573" customWidth="1"/>
    <col min="3341" max="3341" width="0.85546875" style="4573" customWidth="1"/>
    <col min="3342" max="3342" width="4.85546875" style="4573" customWidth="1"/>
    <col min="3343" max="3583" width="7.85546875" style="4573"/>
    <col min="3584" max="3584" width="1.42578125" style="4573" customWidth="1"/>
    <col min="3585" max="3585" width="2" style="4573" customWidth="1"/>
    <col min="3586" max="3586" width="1.28515625" style="4573" customWidth="1"/>
    <col min="3587" max="3587" width="15.42578125" style="4573" customWidth="1"/>
    <col min="3588" max="3596" width="10.5703125" style="4573" customWidth="1"/>
    <col min="3597" max="3597" width="0.85546875" style="4573" customWidth="1"/>
    <col min="3598" max="3598" width="4.85546875" style="4573" customWidth="1"/>
    <col min="3599" max="3839" width="7.85546875" style="4573"/>
    <col min="3840" max="3840" width="1.42578125" style="4573" customWidth="1"/>
    <col min="3841" max="3841" width="2" style="4573" customWidth="1"/>
    <col min="3842" max="3842" width="1.28515625" style="4573" customWidth="1"/>
    <col min="3843" max="3843" width="15.42578125" style="4573" customWidth="1"/>
    <col min="3844" max="3852" width="10.5703125" style="4573" customWidth="1"/>
    <col min="3853" max="3853" width="0.85546875" style="4573" customWidth="1"/>
    <col min="3854" max="3854" width="4.85546875" style="4573" customWidth="1"/>
    <col min="3855" max="4095" width="7.85546875" style="4573"/>
    <col min="4096" max="4096" width="1.42578125" style="4573" customWidth="1"/>
    <col min="4097" max="4097" width="2" style="4573" customWidth="1"/>
    <col min="4098" max="4098" width="1.28515625" style="4573" customWidth="1"/>
    <col min="4099" max="4099" width="15.42578125" style="4573" customWidth="1"/>
    <col min="4100" max="4108" width="10.5703125" style="4573" customWidth="1"/>
    <col min="4109" max="4109" width="0.85546875" style="4573" customWidth="1"/>
    <col min="4110" max="4110" width="4.85546875" style="4573" customWidth="1"/>
    <col min="4111" max="4351" width="7.85546875" style="4573"/>
    <col min="4352" max="4352" width="1.42578125" style="4573" customWidth="1"/>
    <col min="4353" max="4353" width="2" style="4573" customWidth="1"/>
    <col min="4354" max="4354" width="1.28515625" style="4573" customWidth="1"/>
    <col min="4355" max="4355" width="15.42578125" style="4573" customWidth="1"/>
    <col min="4356" max="4364" width="10.5703125" style="4573" customWidth="1"/>
    <col min="4365" max="4365" width="0.85546875" style="4573" customWidth="1"/>
    <col min="4366" max="4366" width="4.85546875" style="4573" customWidth="1"/>
    <col min="4367" max="4607" width="7.85546875" style="4573"/>
    <col min="4608" max="4608" width="1.42578125" style="4573" customWidth="1"/>
    <col min="4609" max="4609" width="2" style="4573" customWidth="1"/>
    <col min="4610" max="4610" width="1.28515625" style="4573" customWidth="1"/>
    <col min="4611" max="4611" width="15.42578125" style="4573" customWidth="1"/>
    <col min="4612" max="4620" width="10.5703125" style="4573" customWidth="1"/>
    <col min="4621" max="4621" width="0.85546875" style="4573" customWidth="1"/>
    <col min="4622" max="4622" width="4.85546875" style="4573" customWidth="1"/>
    <col min="4623" max="4863" width="7.85546875" style="4573"/>
    <col min="4864" max="4864" width="1.42578125" style="4573" customWidth="1"/>
    <col min="4865" max="4865" width="2" style="4573" customWidth="1"/>
    <col min="4866" max="4866" width="1.28515625" style="4573" customWidth="1"/>
    <col min="4867" max="4867" width="15.42578125" style="4573" customWidth="1"/>
    <col min="4868" max="4876" width="10.5703125" style="4573" customWidth="1"/>
    <col min="4877" max="4877" width="0.85546875" style="4573" customWidth="1"/>
    <col min="4878" max="4878" width="4.85546875" style="4573" customWidth="1"/>
    <col min="4879" max="5119" width="7.85546875" style="4573"/>
    <col min="5120" max="5120" width="1.42578125" style="4573" customWidth="1"/>
    <col min="5121" max="5121" width="2" style="4573" customWidth="1"/>
    <col min="5122" max="5122" width="1.28515625" style="4573" customWidth="1"/>
    <col min="5123" max="5123" width="15.42578125" style="4573" customWidth="1"/>
    <col min="5124" max="5132" width="10.5703125" style="4573" customWidth="1"/>
    <col min="5133" max="5133" width="0.85546875" style="4573" customWidth="1"/>
    <col min="5134" max="5134" width="4.85546875" style="4573" customWidth="1"/>
    <col min="5135" max="5375" width="7.85546875" style="4573"/>
    <col min="5376" max="5376" width="1.42578125" style="4573" customWidth="1"/>
    <col min="5377" max="5377" width="2" style="4573" customWidth="1"/>
    <col min="5378" max="5378" width="1.28515625" style="4573" customWidth="1"/>
    <col min="5379" max="5379" width="15.42578125" style="4573" customWidth="1"/>
    <col min="5380" max="5388" width="10.5703125" style="4573" customWidth="1"/>
    <col min="5389" max="5389" width="0.85546875" style="4573" customWidth="1"/>
    <col min="5390" max="5390" width="4.85546875" style="4573" customWidth="1"/>
    <col min="5391" max="5631" width="7.85546875" style="4573"/>
    <col min="5632" max="5632" width="1.42578125" style="4573" customWidth="1"/>
    <col min="5633" max="5633" width="2" style="4573" customWidth="1"/>
    <col min="5634" max="5634" width="1.28515625" style="4573" customWidth="1"/>
    <col min="5635" max="5635" width="15.42578125" style="4573" customWidth="1"/>
    <col min="5636" max="5644" width="10.5703125" style="4573" customWidth="1"/>
    <col min="5645" max="5645" width="0.85546875" style="4573" customWidth="1"/>
    <col min="5646" max="5646" width="4.85546875" style="4573" customWidth="1"/>
    <col min="5647" max="5887" width="7.85546875" style="4573"/>
    <col min="5888" max="5888" width="1.42578125" style="4573" customWidth="1"/>
    <col min="5889" max="5889" width="2" style="4573" customWidth="1"/>
    <col min="5890" max="5890" width="1.28515625" style="4573" customWidth="1"/>
    <col min="5891" max="5891" width="15.42578125" style="4573" customWidth="1"/>
    <col min="5892" max="5900" width="10.5703125" style="4573" customWidth="1"/>
    <col min="5901" max="5901" width="0.85546875" style="4573" customWidth="1"/>
    <col min="5902" max="5902" width="4.85546875" style="4573" customWidth="1"/>
    <col min="5903" max="6143" width="7.85546875" style="4573"/>
    <col min="6144" max="6144" width="1.42578125" style="4573" customWidth="1"/>
    <col min="6145" max="6145" width="2" style="4573" customWidth="1"/>
    <col min="6146" max="6146" width="1.28515625" style="4573" customWidth="1"/>
    <col min="6147" max="6147" width="15.42578125" style="4573" customWidth="1"/>
    <col min="6148" max="6156" width="10.5703125" style="4573" customWidth="1"/>
    <col min="6157" max="6157" width="0.85546875" style="4573" customWidth="1"/>
    <col min="6158" max="6158" width="4.85546875" style="4573" customWidth="1"/>
    <col min="6159" max="6399" width="7.85546875" style="4573"/>
    <col min="6400" max="6400" width="1.42578125" style="4573" customWidth="1"/>
    <col min="6401" max="6401" width="2" style="4573" customWidth="1"/>
    <col min="6402" max="6402" width="1.28515625" style="4573" customWidth="1"/>
    <col min="6403" max="6403" width="15.42578125" style="4573" customWidth="1"/>
    <col min="6404" max="6412" width="10.5703125" style="4573" customWidth="1"/>
    <col min="6413" max="6413" width="0.85546875" style="4573" customWidth="1"/>
    <col min="6414" max="6414" width="4.85546875" style="4573" customWidth="1"/>
    <col min="6415" max="6655" width="7.85546875" style="4573"/>
    <col min="6656" max="6656" width="1.42578125" style="4573" customWidth="1"/>
    <col min="6657" max="6657" width="2" style="4573" customWidth="1"/>
    <col min="6658" max="6658" width="1.28515625" style="4573" customWidth="1"/>
    <col min="6659" max="6659" width="15.42578125" style="4573" customWidth="1"/>
    <col min="6660" max="6668" width="10.5703125" style="4573" customWidth="1"/>
    <col min="6669" max="6669" width="0.85546875" style="4573" customWidth="1"/>
    <col min="6670" max="6670" width="4.85546875" style="4573" customWidth="1"/>
    <col min="6671" max="6911" width="7.85546875" style="4573"/>
    <col min="6912" max="6912" width="1.42578125" style="4573" customWidth="1"/>
    <col min="6913" max="6913" width="2" style="4573" customWidth="1"/>
    <col min="6914" max="6914" width="1.28515625" style="4573" customWidth="1"/>
    <col min="6915" max="6915" width="15.42578125" style="4573" customWidth="1"/>
    <col min="6916" max="6924" width="10.5703125" style="4573" customWidth="1"/>
    <col min="6925" max="6925" width="0.85546875" style="4573" customWidth="1"/>
    <col min="6926" max="6926" width="4.85546875" style="4573" customWidth="1"/>
    <col min="6927" max="7167" width="7.85546875" style="4573"/>
    <col min="7168" max="7168" width="1.42578125" style="4573" customWidth="1"/>
    <col min="7169" max="7169" width="2" style="4573" customWidth="1"/>
    <col min="7170" max="7170" width="1.28515625" style="4573" customWidth="1"/>
    <col min="7171" max="7171" width="15.42578125" style="4573" customWidth="1"/>
    <col min="7172" max="7180" width="10.5703125" style="4573" customWidth="1"/>
    <col min="7181" max="7181" width="0.85546875" style="4573" customWidth="1"/>
    <col min="7182" max="7182" width="4.85546875" style="4573" customWidth="1"/>
    <col min="7183" max="7423" width="7.85546875" style="4573"/>
    <col min="7424" max="7424" width="1.42578125" style="4573" customWidth="1"/>
    <col min="7425" max="7425" width="2" style="4573" customWidth="1"/>
    <col min="7426" max="7426" width="1.28515625" style="4573" customWidth="1"/>
    <col min="7427" max="7427" width="15.42578125" style="4573" customWidth="1"/>
    <col min="7428" max="7436" width="10.5703125" style="4573" customWidth="1"/>
    <col min="7437" max="7437" width="0.85546875" style="4573" customWidth="1"/>
    <col min="7438" max="7438" width="4.85546875" style="4573" customWidth="1"/>
    <col min="7439" max="7679" width="7.85546875" style="4573"/>
    <col min="7680" max="7680" width="1.42578125" style="4573" customWidth="1"/>
    <col min="7681" max="7681" width="2" style="4573" customWidth="1"/>
    <col min="7682" max="7682" width="1.28515625" style="4573" customWidth="1"/>
    <col min="7683" max="7683" width="15.42578125" style="4573" customWidth="1"/>
    <col min="7684" max="7692" width="10.5703125" style="4573" customWidth="1"/>
    <col min="7693" max="7693" width="0.85546875" style="4573" customWidth="1"/>
    <col min="7694" max="7694" width="4.85546875" style="4573" customWidth="1"/>
    <col min="7695" max="7935" width="7.85546875" style="4573"/>
    <col min="7936" max="7936" width="1.42578125" style="4573" customWidth="1"/>
    <col min="7937" max="7937" width="2" style="4573" customWidth="1"/>
    <col min="7938" max="7938" width="1.28515625" style="4573" customWidth="1"/>
    <col min="7939" max="7939" width="15.42578125" style="4573" customWidth="1"/>
    <col min="7940" max="7948" width="10.5703125" style="4573" customWidth="1"/>
    <col min="7949" max="7949" width="0.85546875" style="4573" customWidth="1"/>
    <col min="7950" max="7950" width="4.85546875" style="4573" customWidth="1"/>
    <col min="7951" max="8191" width="7.85546875" style="4573"/>
    <col min="8192" max="8192" width="1.42578125" style="4573" customWidth="1"/>
    <col min="8193" max="8193" width="2" style="4573" customWidth="1"/>
    <col min="8194" max="8194" width="1.28515625" style="4573" customWidth="1"/>
    <col min="8195" max="8195" width="15.42578125" style="4573" customWidth="1"/>
    <col min="8196" max="8204" width="10.5703125" style="4573" customWidth="1"/>
    <col min="8205" max="8205" width="0.85546875" style="4573" customWidth="1"/>
    <col min="8206" max="8206" width="4.85546875" style="4573" customWidth="1"/>
    <col min="8207" max="8447" width="7.85546875" style="4573"/>
    <col min="8448" max="8448" width="1.42578125" style="4573" customWidth="1"/>
    <col min="8449" max="8449" width="2" style="4573" customWidth="1"/>
    <col min="8450" max="8450" width="1.28515625" style="4573" customWidth="1"/>
    <col min="8451" max="8451" width="15.42578125" style="4573" customWidth="1"/>
    <col min="8452" max="8460" width="10.5703125" style="4573" customWidth="1"/>
    <col min="8461" max="8461" width="0.85546875" style="4573" customWidth="1"/>
    <col min="8462" max="8462" width="4.85546875" style="4573" customWidth="1"/>
    <col min="8463" max="8703" width="7.85546875" style="4573"/>
    <col min="8704" max="8704" width="1.42578125" style="4573" customWidth="1"/>
    <col min="8705" max="8705" width="2" style="4573" customWidth="1"/>
    <col min="8706" max="8706" width="1.28515625" style="4573" customWidth="1"/>
    <col min="8707" max="8707" width="15.42578125" style="4573" customWidth="1"/>
    <col min="8708" max="8716" width="10.5703125" style="4573" customWidth="1"/>
    <col min="8717" max="8717" width="0.85546875" style="4573" customWidth="1"/>
    <col min="8718" max="8718" width="4.85546875" style="4573" customWidth="1"/>
    <col min="8719" max="8959" width="7.85546875" style="4573"/>
    <col min="8960" max="8960" width="1.42578125" style="4573" customWidth="1"/>
    <col min="8961" max="8961" width="2" style="4573" customWidth="1"/>
    <col min="8962" max="8962" width="1.28515625" style="4573" customWidth="1"/>
    <col min="8963" max="8963" width="15.42578125" style="4573" customWidth="1"/>
    <col min="8964" max="8972" width="10.5703125" style="4573" customWidth="1"/>
    <col min="8973" max="8973" width="0.85546875" style="4573" customWidth="1"/>
    <col min="8974" max="8974" width="4.85546875" style="4573" customWidth="1"/>
    <col min="8975" max="9215" width="7.85546875" style="4573"/>
    <col min="9216" max="9216" width="1.42578125" style="4573" customWidth="1"/>
    <col min="9217" max="9217" width="2" style="4573" customWidth="1"/>
    <col min="9218" max="9218" width="1.28515625" style="4573" customWidth="1"/>
    <col min="9219" max="9219" width="15.42578125" style="4573" customWidth="1"/>
    <col min="9220" max="9228" width="10.5703125" style="4573" customWidth="1"/>
    <col min="9229" max="9229" width="0.85546875" style="4573" customWidth="1"/>
    <col min="9230" max="9230" width="4.85546875" style="4573" customWidth="1"/>
    <col min="9231" max="9471" width="7.85546875" style="4573"/>
    <col min="9472" max="9472" width="1.42578125" style="4573" customWidth="1"/>
    <col min="9473" max="9473" width="2" style="4573" customWidth="1"/>
    <col min="9474" max="9474" width="1.28515625" style="4573" customWidth="1"/>
    <col min="9475" max="9475" width="15.42578125" style="4573" customWidth="1"/>
    <col min="9476" max="9484" width="10.5703125" style="4573" customWidth="1"/>
    <col min="9485" max="9485" width="0.85546875" style="4573" customWidth="1"/>
    <col min="9486" max="9486" width="4.85546875" style="4573" customWidth="1"/>
    <col min="9487" max="9727" width="7.85546875" style="4573"/>
    <col min="9728" max="9728" width="1.42578125" style="4573" customWidth="1"/>
    <col min="9729" max="9729" width="2" style="4573" customWidth="1"/>
    <col min="9730" max="9730" width="1.28515625" style="4573" customWidth="1"/>
    <col min="9731" max="9731" width="15.42578125" style="4573" customWidth="1"/>
    <col min="9732" max="9740" width="10.5703125" style="4573" customWidth="1"/>
    <col min="9741" max="9741" width="0.85546875" style="4573" customWidth="1"/>
    <col min="9742" max="9742" width="4.85546875" style="4573" customWidth="1"/>
    <col min="9743" max="9983" width="7.85546875" style="4573"/>
    <col min="9984" max="9984" width="1.42578125" style="4573" customWidth="1"/>
    <col min="9985" max="9985" width="2" style="4573" customWidth="1"/>
    <col min="9986" max="9986" width="1.28515625" style="4573" customWidth="1"/>
    <col min="9987" max="9987" width="15.42578125" style="4573" customWidth="1"/>
    <col min="9988" max="9996" width="10.5703125" style="4573" customWidth="1"/>
    <col min="9997" max="9997" width="0.85546875" style="4573" customWidth="1"/>
    <col min="9998" max="9998" width="4.85546875" style="4573" customWidth="1"/>
    <col min="9999" max="10239" width="7.85546875" style="4573"/>
    <col min="10240" max="10240" width="1.42578125" style="4573" customWidth="1"/>
    <col min="10241" max="10241" width="2" style="4573" customWidth="1"/>
    <col min="10242" max="10242" width="1.28515625" style="4573" customWidth="1"/>
    <col min="10243" max="10243" width="15.42578125" style="4573" customWidth="1"/>
    <col min="10244" max="10252" width="10.5703125" style="4573" customWidth="1"/>
    <col min="10253" max="10253" width="0.85546875" style="4573" customWidth="1"/>
    <col min="10254" max="10254" width="4.85546875" style="4573" customWidth="1"/>
    <col min="10255" max="10495" width="7.85546875" style="4573"/>
    <col min="10496" max="10496" width="1.42578125" style="4573" customWidth="1"/>
    <col min="10497" max="10497" width="2" style="4573" customWidth="1"/>
    <col min="10498" max="10498" width="1.28515625" style="4573" customWidth="1"/>
    <col min="10499" max="10499" width="15.42578125" style="4573" customWidth="1"/>
    <col min="10500" max="10508" width="10.5703125" style="4573" customWidth="1"/>
    <col min="10509" max="10509" width="0.85546875" style="4573" customWidth="1"/>
    <col min="10510" max="10510" width="4.85546875" style="4573" customWidth="1"/>
    <col min="10511" max="10751" width="7.85546875" style="4573"/>
    <col min="10752" max="10752" width="1.42578125" style="4573" customWidth="1"/>
    <col min="10753" max="10753" width="2" style="4573" customWidth="1"/>
    <col min="10754" max="10754" width="1.28515625" style="4573" customWidth="1"/>
    <col min="10755" max="10755" width="15.42578125" style="4573" customWidth="1"/>
    <col min="10756" max="10764" width="10.5703125" style="4573" customWidth="1"/>
    <col min="10765" max="10765" width="0.85546875" style="4573" customWidth="1"/>
    <col min="10766" max="10766" width="4.85546875" style="4573" customWidth="1"/>
    <col min="10767" max="11007" width="7.85546875" style="4573"/>
    <col min="11008" max="11008" width="1.42578125" style="4573" customWidth="1"/>
    <col min="11009" max="11009" width="2" style="4573" customWidth="1"/>
    <col min="11010" max="11010" width="1.28515625" style="4573" customWidth="1"/>
    <col min="11011" max="11011" width="15.42578125" style="4573" customWidth="1"/>
    <col min="11012" max="11020" width="10.5703125" style="4573" customWidth="1"/>
    <col min="11021" max="11021" width="0.85546875" style="4573" customWidth="1"/>
    <col min="11022" max="11022" width="4.85546875" style="4573" customWidth="1"/>
    <col min="11023" max="11263" width="7.85546875" style="4573"/>
    <col min="11264" max="11264" width="1.42578125" style="4573" customWidth="1"/>
    <col min="11265" max="11265" width="2" style="4573" customWidth="1"/>
    <col min="11266" max="11266" width="1.28515625" style="4573" customWidth="1"/>
    <col min="11267" max="11267" width="15.42578125" style="4573" customWidth="1"/>
    <col min="11268" max="11276" width="10.5703125" style="4573" customWidth="1"/>
    <col min="11277" max="11277" width="0.85546875" style="4573" customWidth="1"/>
    <col min="11278" max="11278" width="4.85546875" style="4573" customWidth="1"/>
    <col min="11279" max="11519" width="7.85546875" style="4573"/>
    <col min="11520" max="11520" width="1.42578125" style="4573" customWidth="1"/>
    <col min="11521" max="11521" width="2" style="4573" customWidth="1"/>
    <col min="11522" max="11522" width="1.28515625" style="4573" customWidth="1"/>
    <col min="11523" max="11523" width="15.42578125" style="4573" customWidth="1"/>
    <col min="11524" max="11532" width="10.5703125" style="4573" customWidth="1"/>
    <col min="11533" max="11533" width="0.85546875" style="4573" customWidth="1"/>
    <col min="11534" max="11534" width="4.85546875" style="4573" customWidth="1"/>
    <col min="11535" max="11775" width="7.85546875" style="4573"/>
    <col min="11776" max="11776" width="1.42578125" style="4573" customWidth="1"/>
    <col min="11777" max="11777" width="2" style="4573" customWidth="1"/>
    <col min="11778" max="11778" width="1.28515625" style="4573" customWidth="1"/>
    <col min="11779" max="11779" width="15.42578125" style="4573" customWidth="1"/>
    <col min="11780" max="11788" width="10.5703125" style="4573" customWidth="1"/>
    <col min="11789" max="11789" width="0.85546875" style="4573" customWidth="1"/>
    <col min="11790" max="11790" width="4.85546875" style="4573" customWidth="1"/>
    <col min="11791" max="12031" width="7.85546875" style="4573"/>
    <col min="12032" max="12032" width="1.42578125" style="4573" customWidth="1"/>
    <col min="12033" max="12033" width="2" style="4573" customWidth="1"/>
    <col min="12034" max="12034" width="1.28515625" style="4573" customWidth="1"/>
    <col min="12035" max="12035" width="15.42578125" style="4573" customWidth="1"/>
    <col min="12036" max="12044" width="10.5703125" style="4573" customWidth="1"/>
    <col min="12045" max="12045" width="0.85546875" style="4573" customWidth="1"/>
    <col min="12046" max="12046" width="4.85546875" style="4573" customWidth="1"/>
    <col min="12047" max="12287" width="7.85546875" style="4573"/>
    <col min="12288" max="12288" width="1.42578125" style="4573" customWidth="1"/>
    <col min="12289" max="12289" width="2" style="4573" customWidth="1"/>
    <col min="12290" max="12290" width="1.28515625" style="4573" customWidth="1"/>
    <col min="12291" max="12291" width="15.42578125" style="4573" customWidth="1"/>
    <col min="12292" max="12300" width="10.5703125" style="4573" customWidth="1"/>
    <col min="12301" max="12301" width="0.85546875" style="4573" customWidth="1"/>
    <col min="12302" max="12302" width="4.85546875" style="4573" customWidth="1"/>
    <col min="12303" max="12543" width="7.85546875" style="4573"/>
    <col min="12544" max="12544" width="1.42578125" style="4573" customWidth="1"/>
    <col min="12545" max="12545" width="2" style="4573" customWidth="1"/>
    <col min="12546" max="12546" width="1.28515625" style="4573" customWidth="1"/>
    <col min="12547" max="12547" width="15.42578125" style="4573" customWidth="1"/>
    <col min="12548" max="12556" width="10.5703125" style="4573" customWidth="1"/>
    <col min="12557" max="12557" width="0.85546875" style="4573" customWidth="1"/>
    <col min="12558" max="12558" width="4.85546875" style="4573" customWidth="1"/>
    <col min="12559" max="12799" width="7.85546875" style="4573"/>
    <col min="12800" max="12800" width="1.42578125" style="4573" customWidth="1"/>
    <col min="12801" max="12801" width="2" style="4573" customWidth="1"/>
    <col min="12802" max="12802" width="1.28515625" style="4573" customWidth="1"/>
    <col min="12803" max="12803" width="15.42578125" style="4573" customWidth="1"/>
    <col min="12804" max="12812" width="10.5703125" style="4573" customWidth="1"/>
    <col min="12813" max="12813" width="0.85546875" style="4573" customWidth="1"/>
    <col min="12814" max="12814" width="4.85546875" style="4573" customWidth="1"/>
    <col min="12815" max="13055" width="7.85546875" style="4573"/>
    <col min="13056" max="13056" width="1.42578125" style="4573" customWidth="1"/>
    <col min="13057" max="13057" width="2" style="4573" customWidth="1"/>
    <col min="13058" max="13058" width="1.28515625" style="4573" customWidth="1"/>
    <col min="13059" max="13059" width="15.42578125" style="4573" customWidth="1"/>
    <col min="13060" max="13068" width="10.5703125" style="4573" customWidth="1"/>
    <col min="13069" max="13069" width="0.85546875" style="4573" customWidth="1"/>
    <col min="13070" max="13070" width="4.85546875" style="4573" customWidth="1"/>
    <col min="13071" max="13311" width="7.85546875" style="4573"/>
    <col min="13312" max="13312" width="1.42578125" style="4573" customWidth="1"/>
    <col min="13313" max="13313" width="2" style="4573" customWidth="1"/>
    <col min="13314" max="13314" width="1.28515625" style="4573" customWidth="1"/>
    <col min="13315" max="13315" width="15.42578125" style="4573" customWidth="1"/>
    <col min="13316" max="13324" width="10.5703125" style="4573" customWidth="1"/>
    <col min="13325" max="13325" width="0.85546875" style="4573" customWidth="1"/>
    <col min="13326" max="13326" width="4.85546875" style="4573" customWidth="1"/>
    <col min="13327" max="13567" width="7.85546875" style="4573"/>
    <col min="13568" max="13568" width="1.42578125" style="4573" customWidth="1"/>
    <col min="13569" max="13569" width="2" style="4573" customWidth="1"/>
    <col min="13570" max="13570" width="1.28515625" style="4573" customWidth="1"/>
    <col min="13571" max="13571" width="15.42578125" style="4573" customWidth="1"/>
    <col min="13572" max="13580" width="10.5703125" style="4573" customWidth="1"/>
    <col min="13581" max="13581" width="0.85546875" style="4573" customWidth="1"/>
    <col min="13582" max="13582" width="4.85546875" style="4573" customWidth="1"/>
    <col min="13583" max="13823" width="7.85546875" style="4573"/>
    <col min="13824" max="13824" width="1.42578125" style="4573" customWidth="1"/>
    <col min="13825" max="13825" width="2" style="4573" customWidth="1"/>
    <col min="13826" max="13826" width="1.28515625" style="4573" customWidth="1"/>
    <col min="13827" max="13827" width="15.42578125" style="4573" customWidth="1"/>
    <col min="13828" max="13836" width="10.5703125" style="4573" customWidth="1"/>
    <col min="13837" max="13837" width="0.85546875" style="4573" customWidth="1"/>
    <col min="13838" max="13838" width="4.85546875" style="4573" customWidth="1"/>
    <col min="13839" max="14079" width="7.85546875" style="4573"/>
    <col min="14080" max="14080" width="1.42578125" style="4573" customWidth="1"/>
    <col min="14081" max="14081" width="2" style="4573" customWidth="1"/>
    <col min="14082" max="14082" width="1.28515625" style="4573" customWidth="1"/>
    <col min="14083" max="14083" width="15.42578125" style="4573" customWidth="1"/>
    <col min="14084" max="14092" width="10.5703125" style="4573" customWidth="1"/>
    <col min="14093" max="14093" width="0.85546875" style="4573" customWidth="1"/>
    <col min="14094" max="14094" width="4.85546875" style="4573" customWidth="1"/>
    <col min="14095" max="14335" width="7.85546875" style="4573"/>
    <col min="14336" max="14336" width="1.42578125" style="4573" customWidth="1"/>
    <col min="14337" max="14337" width="2" style="4573" customWidth="1"/>
    <col min="14338" max="14338" width="1.28515625" style="4573" customWidth="1"/>
    <col min="14339" max="14339" width="15.42578125" style="4573" customWidth="1"/>
    <col min="14340" max="14348" width="10.5703125" style="4573" customWidth="1"/>
    <col min="14349" max="14349" width="0.85546875" style="4573" customWidth="1"/>
    <col min="14350" max="14350" width="4.85546875" style="4573" customWidth="1"/>
    <col min="14351" max="14591" width="7.85546875" style="4573"/>
    <col min="14592" max="14592" width="1.42578125" style="4573" customWidth="1"/>
    <col min="14593" max="14593" width="2" style="4573" customWidth="1"/>
    <col min="14594" max="14594" width="1.28515625" style="4573" customWidth="1"/>
    <col min="14595" max="14595" width="15.42578125" style="4573" customWidth="1"/>
    <col min="14596" max="14604" width="10.5703125" style="4573" customWidth="1"/>
    <col min="14605" max="14605" width="0.85546875" style="4573" customWidth="1"/>
    <col min="14606" max="14606" width="4.85546875" style="4573" customWidth="1"/>
    <col min="14607" max="14847" width="7.85546875" style="4573"/>
    <col min="14848" max="14848" width="1.42578125" style="4573" customWidth="1"/>
    <col min="14849" max="14849" width="2" style="4573" customWidth="1"/>
    <col min="14850" max="14850" width="1.28515625" style="4573" customWidth="1"/>
    <col min="14851" max="14851" width="15.42578125" style="4573" customWidth="1"/>
    <col min="14852" max="14860" width="10.5703125" style="4573" customWidth="1"/>
    <col min="14861" max="14861" width="0.85546875" style="4573" customWidth="1"/>
    <col min="14862" max="14862" width="4.85546875" style="4573" customWidth="1"/>
    <col min="14863" max="15103" width="7.85546875" style="4573"/>
    <col min="15104" max="15104" width="1.42578125" style="4573" customWidth="1"/>
    <col min="15105" max="15105" width="2" style="4573" customWidth="1"/>
    <col min="15106" max="15106" width="1.28515625" style="4573" customWidth="1"/>
    <col min="15107" max="15107" width="15.42578125" style="4573" customWidth="1"/>
    <col min="15108" max="15116" width="10.5703125" style="4573" customWidth="1"/>
    <col min="15117" max="15117" width="0.85546875" style="4573" customWidth="1"/>
    <col min="15118" max="15118" width="4.85546875" style="4573" customWidth="1"/>
    <col min="15119" max="15359" width="7.85546875" style="4573"/>
    <col min="15360" max="15360" width="1.42578125" style="4573" customWidth="1"/>
    <col min="15361" max="15361" width="2" style="4573" customWidth="1"/>
    <col min="15362" max="15362" width="1.28515625" style="4573" customWidth="1"/>
    <col min="15363" max="15363" width="15.42578125" style="4573" customWidth="1"/>
    <col min="15364" max="15372" width="10.5703125" style="4573" customWidth="1"/>
    <col min="15373" max="15373" width="0.85546875" style="4573" customWidth="1"/>
    <col min="15374" max="15374" width="4.85546875" style="4573" customWidth="1"/>
    <col min="15375" max="15615" width="7.85546875" style="4573"/>
    <col min="15616" max="15616" width="1.42578125" style="4573" customWidth="1"/>
    <col min="15617" max="15617" width="2" style="4573" customWidth="1"/>
    <col min="15618" max="15618" width="1.28515625" style="4573" customWidth="1"/>
    <col min="15619" max="15619" width="15.42578125" style="4573" customWidth="1"/>
    <col min="15620" max="15628" width="10.5703125" style="4573" customWidth="1"/>
    <col min="15629" max="15629" width="0.85546875" style="4573" customWidth="1"/>
    <col min="15630" max="15630" width="4.85546875" style="4573" customWidth="1"/>
    <col min="15631" max="15871" width="7.85546875" style="4573"/>
    <col min="15872" max="15872" width="1.42578125" style="4573" customWidth="1"/>
    <col min="15873" max="15873" width="2" style="4573" customWidth="1"/>
    <col min="15874" max="15874" width="1.28515625" style="4573" customWidth="1"/>
    <col min="15875" max="15875" width="15.42578125" style="4573" customWidth="1"/>
    <col min="15876" max="15884" width="10.5703125" style="4573" customWidth="1"/>
    <col min="15885" max="15885" width="0.85546875" style="4573" customWidth="1"/>
    <col min="15886" max="15886" width="4.85546875" style="4573" customWidth="1"/>
    <col min="15887" max="16127" width="7.85546875" style="4573"/>
    <col min="16128" max="16128" width="1.42578125" style="4573" customWidth="1"/>
    <col min="16129" max="16129" width="2" style="4573" customWidth="1"/>
    <col min="16130" max="16130" width="1.28515625" style="4573" customWidth="1"/>
    <col min="16131" max="16131" width="15.42578125" style="4573" customWidth="1"/>
    <col min="16132" max="16140" width="10.5703125" style="4573" customWidth="1"/>
    <col min="16141" max="16141" width="0.85546875" style="4573" customWidth="1"/>
    <col min="16142" max="16142" width="4.85546875" style="4573" customWidth="1"/>
    <col min="16143" max="16384" width="7.85546875" style="4573"/>
  </cols>
  <sheetData>
    <row r="1" spans="1:27" s="8" customFormat="1" ht="15.75">
      <c r="A1" s="5669" t="s">
        <v>710</v>
      </c>
      <c r="B1" s="5669"/>
      <c r="C1" s="5669"/>
      <c r="D1" s="5669"/>
      <c r="E1" s="5669"/>
      <c r="F1" s="5669"/>
      <c r="G1" s="5669"/>
      <c r="H1" s="5669"/>
      <c r="I1" s="5669"/>
      <c r="J1" s="5669"/>
      <c r="K1" s="5669"/>
      <c r="L1" s="5669"/>
      <c r="M1" s="5669"/>
      <c r="N1" s="5669"/>
      <c r="O1" s="5669"/>
    </row>
    <row r="2" spans="1:27" s="4570" customFormat="1" ht="23.25" customHeight="1">
      <c r="A2" s="4567" t="s">
        <v>3204</v>
      </c>
      <c r="B2" s="4568"/>
      <c r="C2" s="4569"/>
      <c r="D2" s="4569"/>
      <c r="N2" s="6093" t="s">
        <v>1644</v>
      </c>
      <c r="O2" s="6093"/>
    </row>
    <row r="3" spans="1:27" ht="4.5" customHeight="1" thickBot="1">
      <c r="A3" s="4571"/>
      <c r="B3" s="4571"/>
      <c r="C3" s="4572"/>
      <c r="D3" s="4572"/>
      <c r="L3" s="4571"/>
      <c r="M3" s="4571"/>
      <c r="N3" s="4286"/>
      <c r="O3" s="4286"/>
    </row>
    <row r="4" spans="1:27" s="4576" customFormat="1" ht="15" customHeight="1">
      <c r="A4" s="4574"/>
      <c r="B4" s="4575"/>
      <c r="C4" s="6094" t="s">
        <v>3205</v>
      </c>
      <c r="D4" s="6095"/>
      <c r="E4" s="6098" t="s">
        <v>721</v>
      </c>
      <c r="F4" s="6098" t="s">
        <v>722</v>
      </c>
      <c r="G4" s="6098" t="s">
        <v>723</v>
      </c>
      <c r="H4" s="6098" t="s">
        <v>724</v>
      </c>
      <c r="I4" s="6098" t="s">
        <v>2626</v>
      </c>
      <c r="J4" s="6098" t="s">
        <v>3206</v>
      </c>
      <c r="K4" s="6098" t="s">
        <v>789</v>
      </c>
      <c r="L4" s="6100">
        <v>2021</v>
      </c>
      <c r="M4" s="6101"/>
      <c r="N4" s="6101"/>
      <c r="O4" s="6101"/>
    </row>
    <row r="5" spans="1:27" s="4576" customFormat="1" ht="14.25" customHeight="1" thickBot="1">
      <c r="A5" s="4577"/>
      <c r="B5" s="4578"/>
      <c r="C5" s="6096"/>
      <c r="D5" s="6097"/>
      <c r="E5" s="6099"/>
      <c r="F5" s="6099"/>
      <c r="G5" s="6099"/>
      <c r="H5" s="6099"/>
      <c r="I5" s="6099"/>
      <c r="J5" s="6099"/>
      <c r="K5" s="6099"/>
      <c r="L5" s="4579" t="s">
        <v>886</v>
      </c>
      <c r="M5" s="4580" t="s">
        <v>726</v>
      </c>
      <c r="N5" s="4580" t="s">
        <v>727</v>
      </c>
      <c r="O5" s="4580" t="s">
        <v>728</v>
      </c>
    </row>
    <row r="6" spans="1:27" s="4569" customFormat="1" ht="14.1" customHeight="1">
      <c r="A6" s="4581"/>
      <c r="C6" s="4582" t="s">
        <v>3207</v>
      </c>
      <c r="D6" s="4583"/>
      <c r="E6" s="4584">
        <v>168023</v>
      </c>
      <c r="F6" s="4584">
        <v>165423</v>
      </c>
      <c r="G6" s="4584">
        <v>180867</v>
      </c>
      <c r="H6" s="4584">
        <v>192438</v>
      </c>
      <c r="I6" s="4584">
        <v>198639</v>
      </c>
      <c r="J6" s="4585">
        <v>165722</v>
      </c>
      <c r="K6" s="4586">
        <v>214836</v>
      </c>
      <c r="L6" s="4587">
        <v>44164</v>
      </c>
      <c r="M6" s="4588">
        <v>48231</v>
      </c>
      <c r="N6" s="4588">
        <v>54768</v>
      </c>
      <c r="O6" s="4588">
        <v>67673</v>
      </c>
      <c r="W6" s="4589"/>
      <c r="X6" s="4589"/>
      <c r="Y6" s="4589"/>
      <c r="Z6" s="4589"/>
      <c r="AA6" s="4589"/>
    </row>
    <row r="7" spans="1:27" s="4595" customFormat="1" ht="14.1" customHeight="1">
      <c r="A7" s="4590"/>
      <c r="B7" s="4591"/>
      <c r="C7" s="4592" t="s">
        <v>1617</v>
      </c>
      <c r="D7" s="4593"/>
      <c r="E7" s="4585">
        <v>38603</v>
      </c>
      <c r="F7" s="4585">
        <v>41103</v>
      </c>
      <c r="G7" s="4585">
        <v>46555</v>
      </c>
      <c r="H7" s="4585">
        <v>48032</v>
      </c>
      <c r="I7" s="4585">
        <v>52333</v>
      </c>
      <c r="J7" s="4585">
        <v>44028</v>
      </c>
      <c r="K7" s="4586">
        <v>51499</v>
      </c>
      <c r="L7" s="4587">
        <v>11214</v>
      </c>
      <c r="M7" s="4594">
        <v>11251</v>
      </c>
      <c r="N7" s="4594">
        <v>13490</v>
      </c>
      <c r="O7" s="4594">
        <v>15544</v>
      </c>
      <c r="W7" s="4589"/>
      <c r="X7" s="4589"/>
      <c r="Y7" s="4589"/>
      <c r="Z7" s="4589"/>
      <c r="AA7" s="4589"/>
    </row>
    <row r="8" spans="1:27" ht="14.1" customHeight="1">
      <c r="A8" s="4596"/>
      <c r="B8" s="4597"/>
      <c r="C8" s="4598"/>
      <c r="D8" s="4599" t="s">
        <v>1616</v>
      </c>
      <c r="E8" s="4600">
        <v>328</v>
      </c>
      <c r="F8" s="4600">
        <v>349</v>
      </c>
      <c r="G8" s="4600">
        <v>332</v>
      </c>
      <c r="H8" s="4600">
        <v>392</v>
      </c>
      <c r="I8" s="4600">
        <v>540</v>
      </c>
      <c r="J8" s="4600">
        <v>364</v>
      </c>
      <c r="K8" s="4601">
        <v>623</v>
      </c>
      <c r="L8" s="4602">
        <v>116</v>
      </c>
      <c r="M8" s="4603">
        <v>107</v>
      </c>
      <c r="N8" s="4603">
        <v>183</v>
      </c>
      <c r="O8" s="4603">
        <v>217</v>
      </c>
      <c r="W8" s="4589"/>
      <c r="X8" s="4589"/>
      <c r="Y8" s="4589"/>
      <c r="Z8" s="4589"/>
      <c r="AA8" s="4589"/>
    </row>
    <row r="9" spans="1:27" ht="14.1" customHeight="1">
      <c r="A9" s="4596"/>
      <c r="C9" s="4604"/>
      <c r="D9" s="4599" t="s">
        <v>772</v>
      </c>
      <c r="E9" s="4600">
        <v>1243</v>
      </c>
      <c r="F9" s="4600">
        <v>1453</v>
      </c>
      <c r="G9" s="4600">
        <v>2716</v>
      </c>
      <c r="H9" s="4600">
        <v>4176</v>
      </c>
      <c r="I9" s="4600">
        <v>4051</v>
      </c>
      <c r="J9" s="4600">
        <v>2834</v>
      </c>
      <c r="K9" s="4601">
        <v>4372</v>
      </c>
      <c r="L9" s="4602">
        <v>612</v>
      </c>
      <c r="M9" s="4603">
        <v>1025</v>
      </c>
      <c r="N9" s="4603">
        <v>1365</v>
      </c>
      <c r="O9" s="4603">
        <v>1370</v>
      </c>
      <c r="W9" s="4589"/>
      <c r="X9" s="4589"/>
      <c r="Y9" s="4589"/>
      <c r="Z9" s="4589"/>
      <c r="AA9" s="4589"/>
    </row>
    <row r="10" spans="1:27" ht="14.1" customHeight="1">
      <c r="A10" s="4596"/>
      <c r="C10" s="4604"/>
      <c r="D10" s="4599" t="s">
        <v>3208</v>
      </c>
      <c r="E10" s="4600">
        <v>360</v>
      </c>
      <c r="F10" s="4600">
        <v>679</v>
      </c>
      <c r="G10" s="4600">
        <v>2090</v>
      </c>
      <c r="H10" s="4600">
        <v>390</v>
      </c>
      <c r="I10" s="4600">
        <v>405</v>
      </c>
      <c r="J10" s="4600">
        <v>436</v>
      </c>
      <c r="K10" s="4601">
        <v>353</v>
      </c>
      <c r="L10" s="4602">
        <v>72</v>
      </c>
      <c r="M10" s="4603">
        <v>79</v>
      </c>
      <c r="N10" s="4603">
        <v>110</v>
      </c>
      <c r="O10" s="4603">
        <v>92</v>
      </c>
      <c r="W10" s="4589"/>
      <c r="X10" s="4589"/>
      <c r="Y10" s="4589"/>
      <c r="Z10" s="4589"/>
      <c r="AA10" s="4589"/>
    </row>
    <row r="11" spans="1:27" ht="14.1" customHeight="1">
      <c r="A11" s="4596"/>
      <c r="C11" s="4604"/>
      <c r="D11" s="4599" t="s">
        <v>3209</v>
      </c>
      <c r="E11" s="4600">
        <v>97</v>
      </c>
      <c r="F11" s="4600">
        <v>112</v>
      </c>
      <c r="G11" s="4600">
        <v>83</v>
      </c>
      <c r="H11" s="4600">
        <v>97</v>
      </c>
      <c r="I11" s="4600">
        <v>85</v>
      </c>
      <c r="J11" s="4600">
        <v>119</v>
      </c>
      <c r="K11" s="4601">
        <v>104</v>
      </c>
      <c r="L11" s="4602">
        <v>20</v>
      </c>
      <c r="M11" s="4603">
        <v>16</v>
      </c>
      <c r="N11" s="4603">
        <v>34</v>
      </c>
      <c r="O11" s="4603">
        <v>34</v>
      </c>
      <c r="W11" s="4589"/>
      <c r="X11" s="4589"/>
      <c r="Y11" s="4589"/>
      <c r="Z11" s="4589"/>
      <c r="AA11" s="4589"/>
    </row>
    <row r="12" spans="1:27" ht="14.1" customHeight="1">
      <c r="A12" s="4596"/>
      <c r="C12" s="4604"/>
      <c r="D12" s="4599" t="s">
        <v>733</v>
      </c>
      <c r="E12" s="4600">
        <v>11954</v>
      </c>
      <c r="F12" s="4600">
        <v>12876</v>
      </c>
      <c r="G12" s="4600">
        <v>14373</v>
      </c>
      <c r="H12" s="4600">
        <v>15630</v>
      </c>
      <c r="I12" s="4600">
        <v>13818</v>
      </c>
      <c r="J12" s="4600">
        <v>11914</v>
      </c>
      <c r="K12" s="4601">
        <v>14208</v>
      </c>
      <c r="L12" s="4602">
        <v>3390</v>
      </c>
      <c r="M12" s="4603">
        <v>2822</v>
      </c>
      <c r="N12" s="4603">
        <v>3599</v>
      </c>
      <c r="O12" s="4603">
        <v>4397</v>
      </c>
      <c r="W12" s="4589"/>
      <c r="X12" s="4589"/>
      <c r="Y12" s="4589"/>
      <c r="Z12" s="4589"/>
      <c r="AA12" s="4589"/>
    </row>
    <row r="13" spans="1:27" ht="14.1" customHeight="1">
      <c r="A13" s="4596"/>
      <c r="C13" s="4604"/>
      <c r="D13" s="4599" t="s">
        <v>734</v>
      </c>
      <c r="E13" s="4600">
        <v>3990</v>
      </c>
      <c r="F13" s="4600">
        <v>5115</v>
      </c>
      <c r="G13" s="4600">
        <v>4847</v>
      </c>
      <c r="H13" s="4605">
        <v>5442</v>
      </c>
      <c r="I13" s="4600">
        <v>5960</v>
      </c>
      <c r="J13" s="4600">
        <v>5377</v>
      </c>
      <c r="K13" s="4601">
        <v>5820</v>
      </c>
      <c r="L13" s="4602">
        <v>1392</v>
      </c>
      <c r="M13" s="4603">
        <v>1348</v>
      </c>
      <c r="N13" s="4603">
        <v>1476</v>
      </c>
      <c r="O13" s="4603">
        <v>1604</v>
      </c>
      <c r="W13" s="4589"/>
      <c r="X13" s="4589"/>
      <c r="Y13" s="4589"/>
      <c r="Z13" s="4589"/>
      <c r="AA13" s="4589"/>
    </row>
    <row r="14" spans="1:27" ht="14.1" customHeight="1">
      <c r="A14" s="4596"/>
      <c r="C14" s="4604"/>
      <c r="D14" s="4599" t="s">
        <v>3210</v>
      </c>
      <c r="E14" s="4600">
        <v>233</v>
      </c>
      <c r="F14" s="4600">
        <v>276</v>
      </c>
      <c r="G14" s="4600">
        <v>298</v>
      </c>
      <c r="H14" s="4600">
        <v>311</v>
      </c>
      <c r="I14" s="4600">
        <v>281</v>
      </c>
      <c r="J14" s="4600">
        <v>325</v>
      </c>
      <c r="K14" s="4601">
        <v>486</v>
      </c>
      <c r="L14" s="4602">
        <v>95</v>
      </c>
      <c r="M14" s="4603">
        <v>86</v>
      </c>
      <c r="N14" s="4603">
        <v>186</v>
      </c>
      <c r="O14" s="4603">
        <v>119</v>
      </c>
      <c r="W14" s="4589"/>
      <c r="X14" s="4589"/>
      <c r="Y14" s="4589"/>
      <c r="Z14" s="4589"/>
      <c r="AA14" s="4589"/>
    </row>
    <row r="15" spans="1:27" ht="14.1" customHeight="1">
      <c r="A15" s="4596"/>
      <c r="C15" s="4604"/>
      <c r="D15" s="4599" t="s">
        <v>3211</v>
      </c>
      <c r="E15" s="4600">
        <v>479</v>
      </c>
      <c r="F15" s="4600">
        <v>518</v>
      </c>
      <c r="G15" s="4600">
        <v>411</v>
      </c>
      <c r="H15" s="4600">
        <v>562</v>
      </c>
      <c r="I15" s="4600">
        <v>646</v>
      </c>
      <c r="J15" s="4600">
        <v>515</v>
      </c>
      <c r="K15" s="4601">
        <v>505</v>
      </c>
      <c r="L15" s="4602">
        <v>104</v>
      </c>
      <c r="M15" s="4603">
        <v>117</v>
      </c>
      <c r="N15" s="4603">
        <v>150</v>
      </c>
      <c r="O15" s="4603">
        <v>134</v>
      </c>
      <c r="W15" s="4589"/>
      <c r="X15" s="4589"/>
      <c r="Y15" s="4589"/>
      <c r="Z15" s="4589"/>
      <c r="AA15" s="4589"/>
    </row>
    <row r="16" spans="1:27" ht="14.1" customHeight="1">
      <c r="A16" s="4596"/>
      <c r="C16" s="4604"/>
      <c r="D16" s="4599" t="s">
        <v>3212</v>
      </c>
      <c r="E16" s="4600">
        <v>179</v>
      </c>
      <c r="F16" s="4600">
        <v>128</v>
      </c>
      <c r="G16" s="4600">
        <v>293</v>
      </c>
      <c r="H16" s="4600">
        <v>172</v>
      </c>
      <c r="I16" s="4600">
        <v>165</v>
      </c>
      <c r="J16" s="4600">
        <v>167</v>
      </c>
      <c r="K16" s="4601">
        <v>206</v>
      </c>
      <c r="L16" s="4602">
        <v>32</v>
      </c>
      <c r="M16" s="4603">
        <v>49</v>
      </c>
      <c r="N16" s="4603">
        <v>58</v>
      </c>
      <c r="O16" s="4603">
        <v>67</v>
      </c>
      <c r="W16" s="4589"/>
      <c r="X16" s="4589"/>
      <c r="Y16" s="4589"/>
      <c r="Z16" s="4589"/>
      <c r="AA16" s="4589"/>
    </row>
    <row r="17" spans="1:27" ht="14.1" customHeight="1">
      <c r="A17" s="4596"/>
      <c r="C17" s="4604"/>
      <c r="D17" s="4599" t="s">
        <v>737</v>
      </c>
      <c r="E17" s="4600">
        <v>3661</v>
      </c>
      <c r="F17" s="4600">
        <v>3757</v>
      </c>
      <c r="G17" s="4600">
        <v>4050</v>
      </c>
      <c r="H17" s="4600">
        <v>4349</v>
      </c>
      <c r="I17" s="4600">
        <v>4662</v>
      </c>
      <c r="J17" s="4600">
        <v>4017</v>
      </c>
      <c r="K17" s="4601">
        <v>4834</v>
      </c>
      <c r="L17" s="4602">
        <v>933</v>
      </c>
      <c r="M17" s="4603">
        <v>1341</v>
      </c>
      <c r="N17" s="4603">
        <v>1160</v>
      </c>
      <c r="O17" s="4603">
        <v>1400</v>
      </c>
      <c r="W17" s="4589"/>
      <c r="X17" s="4589"/>
      <c r="Y17" s="4589"/>
      <c r="Z17" s="4589"/>
      <c r="AA17" s="4589"/>
    </row>
    <row r="18" spans="1:27" ht="14.1" customHeight="1">
      <c r="A18" s="4596"/>
      <c r="C18" s="4604"/>
      <c r="D18" s="4599" t="s">
        <v>1615</v>
      </c>
      <c r="E18" s="4600">
        <v>905</v>
      </c>
      <c r="F18" s="4600">
        <v>1151</v>
      </c>
      <c r="G18" s="4600">
        <v>861</v>
      </c>
      <c r="H18" s="4600">
        <v>960</v>
      </c>
      <c r="I18" s="4600">
        <v>1077</v>
      </c>
      <c r="J18" s="4600">
        <v>1122</v>
      </c>
      <c r="K18" s="4601">
        <v>1258</v>
      </c>
      <c r="L18" s="4602">
        <v>332</v>
      </c>
      <c r="M18" s="4603">
        <v>236</v>
      </c>
      <c r="N18" s="4603">
        <v>337</v>
      </c>
      <c r="O18" s="4603">
        <v>353</v>
      </c>
      <c r="W18" s="4589"/>
      <c r="X18" s="4589"/>
      <c r="Y18" s="4589"/>
      <c r="Z18" s="4589"/>
      <c r="AA18" s="4589"/>
    </row>
    <row r="19" spans="1:27" ht="14.1" customHeight="1">
      <c r="A19" s="4596"/>
      <c r="C19" s="4604"/>
      <c r="D19" s="4599" t="s">
        <v>3213</v>
      </c>
      <c r="E19" s="4600">
        <v>471</v>
      </c>
      <c r="F19" s="4600">
        <v>513</v>
      </c>
      <c r="G19" s="4600">
        <v>607</v>
      </c>
      <c r="H19" s="4600">
        <v>636</v>
      </c>
      <c r="I19" s="4600">
        <v>668</v>
      </c>
      <c r="J19" s="4600">
        <v>619</v>
      </c>
      <c r="K19" s="4601">
        <v>815</v>
      </c>
      <c r="L19" s="4602">
        <v>203</v>
      </c>
      <c r="M19" s="4603">
        <v>181</v>
      </c>
      <c r="N19" s="4603">
        <v>188</v>
      </c>
      <c r="O19" s="4603">
        <v>243</v>
      </c>
      <c r="W19" s="4589"/>
      <c r="X19" s="4589"/>
      <c r="Y19" s="4589"/>
      <c r="Z19" s="4589"/>
      <c r="AA19" s="4589"/>
    </row>
    <row r="20" spans="1:27" ht="14.1" customHeight="1">
      <c r="A20" s="4596"/>
      <c r="C20" s="4604"/>
      <c r="D20" s="4599" t="s">
        <v>1614</v>
      </c>
      <c r="E20" s="4600">
        <v>438</v>
      </c>
      <c r="F20" s="4600">
        <v>510</v>
      </c>
      <c r="G20" s="4600">
        <v>455</v>
      </c>
      <c r="H20" s="4600">
        <v>375</v>
      </c>
      <c r="I20" s="4600">
        <v>454</v>
      </c>
      <c r="J20" s="4600">
        <v>723</v>
      </c>
      <c r="K20" s="4601">
        <v>891</v>
      </c>
      <c r="L20" s="4602">
        <v>259</v>
      </c>
      <c r="M20" s="4603">
        <v>201</v>
      </c>
      <c r="N20" s="4603">
        <v>242</v>
      </c>
      <c r="O20" s="4603">
        <v>189</v>
      </c>
      <c r="W20" s="4589"/>
      <c r="X20" s="4589"/>
      <c r="Y20" s="4589"/>
      <c r="Z20" s="4589"/>
      <c r="AA20" s="4589"/>
    </row>
    <row r="21" spans="1:27" ht="14.1" customHeight="1">
      <c r="A21" s="4596"/>
      <c r="C21" s="4604"/>
      <c r="D21" s="4599" t="s">
        <v>3214</v>
      </c>
      <c r="E21" s="4600">
        <v>745</v>
      </c>
      <c r="F21" s="4600">
        <v>500</v>
      </c>
      <c r="G21" s="4600">
        <v>386</v>
      </c>
      <c r="H21" s="4600">
        <v>187</v>
      </c>
      <c r="I21" s="4600">
        <v>70</v>
      </c>
      <c r="J21" s="4600">
        <v>63</v>
      </c>
      <c r="K21" s="4601">
        <v>111</v>
      </c>
      <c r="L21" s="4602">
        <v>26</v>
      </c>
      <c r="M21" s="4603">
        <v>22</v>
      </c>
      <c r="N21" s="4603">
        <v>25</v>
      </c>
      <c r="O21" s="4603">
        <v>38</v>
      </c>
      <c r="W21" s="4589"/>
      <c r="X21" s="4589"/>
      <c r="Y21" s="4589"/>
      <c r="Z21" s="4589"/>
      <c r="AA21" s="4589"/>
    </row>
    <row r="22" spans="1:27" ht="14.1" customHeight="1">
      <c r="A22" s="4596"/>
      <c r="C22" s="4604"/>
      <c r="D22" s="4599" t="s">
        <v>1613</v>
      </c>
      <c r="E22" s="4600">
        <v>5214</v>
      </c>
      <c r="F22" s="4600">
        <v>4922</v>
      </c>
      <c r="G22" s="4600">
        <v>5833</v>
      </c>
      <c r="H22" s="4600">
        <v>3796</v>
      </c>
      <c r="I22" s="4600">
        <v>6208</v>
      </c>
      <c r="J22" s="4600">
        <v>5798</v>
      </c>
      <c r="K22" s="4601">
        <v>4543</v>
      </c>
      <c r="L22" s="4602">
        <v>1219</v>
      </c>
      <c r="M22" s="4603">
        <v>1000</v>
      </c>
      <c r="N22" s="4603">
        <v>991</v>
      </c>
      <c r="O22" s="4603">
        <v>1333</v>
      </c>
      <c r="W22" s="4589"/>
      <c r="X22" s="4589"/>
      <c r="Y22" s="4589"/>
      <c r="Z22" s="4589"/>
      <c r="AA22" s="4589"/>
    </row>
    <row r="23" spans="1:27" ht="14.1" customHeight="1">
      <c r="A23" s="4596"/>
      <c r="C23" s="4604"/>
      <c r="D23" s="4599" t="s">
        <v>3215</v>
      </c>
      <c r="E23" s="4600">
        <v>258</v>
      </c>
      <c r="F23" s="4600">
        <v>252</v>
      </c>
      <c r="G23" s="4600">
        <v>246</v>
      </c>
      <c r="H23" s="4600">
        <v>281</v>
      </c>
      <c r="I23" s="4600">
        <v>370</v>
      </c>
      <c r="J23" s="4600">
        <v>276</v>
      </c>
      <c r="K23" s="4601">
        <v>365</v>
      </c>
      <c r="L23" s="4602">
        <v>71</v>
      </c>
      <c r="M23" s="4603">
        <v>105</v>
      </c>
      <c r="N23" s="4603">
        <v>82</v>
      </c>
      <c r="O23" s="4603">
        <v>107</v>
      </c>
      <c r="W23" s="4589"/>
      <c r="X23" s="4589"/>
      <c r="Y23" s="4589"/>
      <c r="Z23" s="4589"/>
      <c r="AA23" s="4589"/>
    </row>
    <row r="24" spans="1:27" ht="14.1" customHeight="1">
      <c r="A24" s="4596"/>
      <c r="C24" s="4604"/>
      <c r="D24" s="4599" t="s">
        <v>774</v>
      </c>
      <c r="E24" s="4600">
        <v>1236</v>
      </c>
      <c r="F24" s="4600">
        <v>1313</v>
      </c>
      <c r="G24" s="4600">
        <v>1199</v>
      </c>
      <c r="H24" s="4600">
        <v>1473</v>
      </c>
      <c r="I24" s="4600">
        <v>1503</v>
      </c>
      <c r="J24" s="4600">
        <v>1081</v>
      </c>
      <c r="K24" s="4601">
        <v>1492</v>
      </c>
      <c r="L24" s="4602">
        <v>277</v>
      </c>
      <c r="M24" s="4603">
        <v>367</v>
      </c>
      <c r="N24" s="4603">
        <v>398</v>
      </c>
      <c r="O24" s="4603">
        <v>450</v>
      </c>
      <c r="W24" s="4589"/>
      <c r="X24" s="4589"/>
      <c r="Y24" s="4589"/>
      <c r="Z24" s="4589"/>
      <c r="AA24" s="4589"/>
    </row>
    <row r="25" spans="1:27" ht="14.1" customHeight="1">
      <c r="A25" s="4596"/>
      <c r="C25" s="4604"/>
      <c r="D25" s="4599" t="s">
        <v>3216</v>
      </c>
      <c r="E25" s="4600">
        <v>1488</v>
      </c>
      <c r="F25" s="4600">
        <v>1415</v>
      </c>
      <c r="G25" s="4600">
        <v>1915</v>
      </c>
      <c r="H25" s="4600">
        <v>2609</v>
      </c>
      <c r="I25" s="4600">
        <v>3160</v>
      </c>
      <c r="J25" s="4600">
        <v>3101</v>
      </c>
      <c r="K25" s="4601">
        <v>5146</v>
      </c>
      <c r="L25" s="4602">
        <v>822</v>
      </c>
      <c r="M25" s="4603">
        <v>815</v>
      </c>
      <c r="N25" s="4603">
        <v>1623</v>
      </c>
      <c r="O25" s="4603">
        <v>1886</v>
      </c>
      <c r="W25" s="4589"/>
      <c r="X25" s="4589"/>
      <c r="Y25" s="4589"/>
      <c r="Z25" s="4589"/>
      <c r="AA25" s="4589"/>
    </row>
    <row r="26" spans="1:27" ht="14.1" customHeight="1">
      <c r="A26" s="4596"/>
      <c r="C26" s="4604"/>
      <c r="D26" s="4599" t="s">
        <v>745</v>
      </c>
      <c r="E26" s="4600">
        <v>3678</v>
      </c>
      <c r="F26" s="4600">
        <v>3595</v>
      </c>
      <c r="G26" s="4600">
        <v>3811</v>
      </c>
      <c r="H26" s="4600">
        <v>4261</v>
      </c>
      <c r="I26" s="4600">
        <v>6016</v>
      </c>
      <c r="J26" s="4600">
        <v>3264</v>
      </c>
      <c r="K26" s="4601">
        <v>3304</v>
      </c>
      <c r="L26" s="4602">
        <v>780</v>
      </c>
      <c r="M26" s="4603">
        <v>897</v>
      </c>
      <c r="N26" s="4603">
        <v>776</v>
      </c>
      <c r="O26" s="4603">
        <v>851</v>
      </c>
      <c r="W26" s="4589"/>
      <c r="X26" s="4589"/>
      <c r="Y26" s="4589"/>
      <c r="Z26" s="4589"/>
      <c r="AA26" s="4589"/>
    </row>
    <row r="27" spans="1:27" ht="14.1" customHeight="1">
      <c r="A27" s="4596"/>
      <c r="C27" s="4604"/>
      <c r="D27" s="4599" t="s">
        <v>746</v>
      </c>
      <c r="E27" s="4601">
        <f>E7-SUM(E8:E26)</f>
        <v>1646</v>
      </c>
      <c r="F27" s="4601">
        <v>1669</v>
      </c>
      <c r="G27" s="4601">
        <v>1749</v>
      </c>
      <c r="H27" s="4601">
        <v>1933</v>
      </c>
      <c r="I27" s="4601">
        <v>2194</v>
      </c>
      <c r="J27" s="4601">
        <v>1913</v>
      </c>
      <c r="K27" s="4601">
        <v>2063</v>
      </c>
      <c r="L27" s="4602">
        <v>459</v>
      </c>
      <c r="M27" s="4603">
        <v>437</v>
      </c>
      <c r="N27" s="4603">
        <v>507</v>
      </c>
      <c r="O27" s="4603">
        <v>660</v>
      </c>
      <c r="W27" s="4589"/>
      <c r="X27" s="4589"/>
      <c r="Y27" s="4589"/>
      <c r="Z27" s="4589"/>
      <c r="AA27" s="4589"/>
    </row>
    <row r="28" spans="1:27" s="4607" customFormat="1" ht="14.1" customHeight="1">
      <c r="A28" s="4606"/>
      <c r="B28" s="4595"/>
      <c r="C28" s="4592" t="s">
        <v>1612</v>
      </c>
      <c r="D28" s="4593"/>
      <c r="E28" s="4585">
        <v>93234</v>
      </c>
      <c r="F28" s="4585">
        <v>87857</v>
      </c>
      <c r="G28" s="4585">
        <v>92432</v>
      </c>
      <c r="H28" s="4585">
        <v>103309</v>
      </c>
      <c r="I28" s="4585">
        <v>107585</v>
      </c>
      <c r="J28" s="4585">
        <v>90098</v>
      </c>
      <c r="K28" s="4586">
        <v>119689</v>
      </c>
      <c r="L28" s="4587">
        <v>24240</v>
      </c>
      <c r="M28" s="4594">
        <v>26140</v>
      </c>
      <c r="N28" s="4594">
        <v>29903</v>
      </c>
      <c r="O28" s="4594">
        <v>39406</v>
      </c>
      <c r="W28" s="4589"/>
      <c r="X28" s="4589"/>
      <c r="Y28" s="4589"/>
      <c r="Z28" s="4589"/>
      <c r="AA28" s="4589"/>
    </row>
    <row r="29" spans="1:27" ht="14.1" customHeight="1">
      <c r="A29" s="4596"/>
      <c r="C29" s="4604"/>
      <c r="D29" s="4599" t="s">
        <v>1611</v>
      </c>
      <c r="E29" s="4600">
        <v>30317</v>
      </c>
      <c r="F29" s="4600">
        <v>29300</v>
      </c>
      <c r="G29" s="4600">
        <v>29675</v>
      </c>
      <c r="H29" s="4600">
        <v>31818</v>
      </c>
      <c r="I29" s="4600">
        <v>33234</v>
      </c>
      <c r="J29" s="4600">
        <v>27564</v>
      </c>
      <c r="K29" s="4601">
        <v>38099</v>
      </c>
      <c r="L29" s="4602">
        <v>7462</v>
      </c>
      <c r="M29" s="4603">
        <v>6430</v>
      </c>
      <c r="N29" s="4603">
        <v>10186</v>
      </c>
      <c r="O29" s="4603">
        <v>14021</v>
      </c>
      <c r="W29" s="4589"/>
      <c r="X29" s="4589"/>
      <c r="Y29" s="4589"/>
      <c r="Z29" s="4589"/>
      <c r="AA29" s="4589"/>
    </row>
    <row r="30" spans="1:27" ht="14.1" customHeight="1">
      <c r="A30" s="4596"/>
      <c r="C30" s="4604"/>
      <c r="D30" s="4599" t="s">
        <v>3217</v>
      </c>
      <c r="E30" s="4600">
        <v>779</v>
      </c>
      <c r="F30" s="4600">
        <v>668</v>
      </c>
      <c r="G30" s="4600">
        <v>953</v>
      </c>
      <c r="H30" s="4600">
        <v>977</v>
      </c>
      <c r="I30" s="4600">
        <v>936</v>
      </c>
      <c r="J30" s="4600">
        <v>1124</v>
      </c>
      <c r="K30" s="4601">
        <v>754</v>
      </c>
      <c r="L30" s="4602">
        <v>162</v>
      </c>
      <c r="M30" s="4603">
        <v>164</v>
      </c>
      <c r="N30" s="4603">
        <v>207</v>
      </c>
      <c r="O30" s="4603">
        <v>221</v>
      </c>
      <c r="W30" s="4589"/>
      <c r="X30" s="4589"/>
      <c r="Y30" s="4589"/>
      <c r="Z30" s="4589"/>
      <c r="AA30" s="4589"/>
    </row>
    <row r="31" spans="1:27" ht="14.1" customHeight="1">
      <c r="A31" s="4596"/>
      <c r="C31" s="4604"/>
      <c r="D31" s="4599" t="s">
        <v>736</v>
      </c>
      <c r="E31" s="4600">
        <v>29822</v>
      </c>
      <c r="F31" s="4600">
        <v>27292</v>
      </c>
      <c r="G31" s="4600">
        <v>29646</v>
      </c>
      <c r="H31" s="4600">
        <v>35161</v>
      </c>
      <c r="I31" s="4600">
        <v>27579</v>
      </c>
      <c r="J31" s="4600">
        <v>15859</v>
      </c>
      <c r="K31" s="4601">
        <v>33534</v>
      </c>
      <c r="L31" s="4602">
        <v>5325</v>
      </c>
      <c r="M31" s="4603">
        <v>8397</v>
      </c>
      <c r="N31" s="4603">
        <v>8673</v>
      </c>
      <c r="O31" s="4603">
        <v>11139</v>
      </c>
      <c r="W31" s="4589"/>
      <c r="X31" s="4589"/>
      <c r="Y31" s="4589"/>
      <c r="Z31" s="4589"/>
      <c r="AA31" s="4589"/>
    </row>
    <row r="32" spans="1:27" ht="14.1" customHeight="1">
      <c r="A32" s="4596"/>
      <c r="C32" s="4604"/>
      <c r="D32" s="4599" t="s">
        <v>3218</v>
      </c>
      <c r="E32" s="4600">
        <v>2556</v>
      </c>
      <c r="F32" s="4600">
        <v>2701</v>
      </c>
      <c r="G32" s="4600">
        <v>2280</v>
      </c>
      <c r="H32" s="4600">
        <v>3587</v>
      </c>
      <c r="I32" s="4600">
        <v>3961</v>
      </c>
      <c r="J32" s="4600">
        <v>3594</v>
      </c>
      <c r="K32" s="4601">
        <v>4022</v>
      </c>
      <c r="L32" s="4602">
        <v>838</v>
      </c>
      <c r="M32" s="4603">
        <v>830</v>
      </c>
      <c r="N32" s="4603">
        <v>1148</v>
      </c>
      <c r="O32" s="4603">
        <v>1206</v>
      </c>
      <c r="W32" s="4589"/>
      <c r="X32" s="4589"/>
      <c r="Y32" s="4589"/>
      <c r="Z32" s="4589"/>
      <c r="AA32" s="4589"/>
    </row>
    <row r="33" spans="1:27" ht="14.1" customHeight="1">
      <c r="A33" s="4596"/>
      <c r="C33" s="4604"/>
      <c r="D33" s="4599" t="s">
        <v>3219</v>
      </c>
      <c r="E33" s="4600">
        <v>17</v>
      </c>
      <c r="F33" s="4600">
        <v>8</v>
      </c>
      <c r="G33" s="4600">
        <v>12</v>
      </c>
      <c r="H33" s="4600">
        <v>8</v>
      </c>
      <c r="I33" s="4600">
        <v>11</v>
      </c>
      <c r="J33" s="4600">
        <v>20</v>
      </c>
      <c r="K33" s="4601">
        <v>13</v>
      </c>
      <c r="L33" s="4602">
        <v>4</v>
      </c>
      <c r="M33" s="4603">
        <v>3</v>
      </c>
      <c r="N33" s="4603">
        <v>3</v>
      </c>
      <c r="O33" s="4603">
        <v>3</v>
      </c>
      <c r="W33" s="4589"/>
      <c r="X33" s="4589"/>
      <c r="Y33" s="4589"/>
      <c r="Z33" s="4589"/>
      <c r="AA33" s="4589"/>
    </row>
    <row r="34" spans="1:27" ht="14.1" customHeight="1">
      <c r="A34" s="4596"/>
      <c r="C34" s="4604"/>
      <c r="D34" s="4599" t="s">
        <v>773</v>
      </c>
      <c r="E34" s="4600">
        <v>4144</v>
      </c>
      <c r="F34" s="4600">
        <v>5135</v>
      </c>
      <c r="G34" s="4600">
        <v>6048</v>
      </c>
      <c r="H34" s="4600">
        <v>5981</v>
      </c>
      <c r="I34" s="4600">
        <v>6143</v>
      </c>
      <c r="J34" s="4600">
        <v>4897</v>
      </c>
      <c r="K34" s="4601">
        <v>5202</v>
      </c>
      <c r="L34" s="4602">
        <v>1422</v>
      </c>
      <c r="M34" s="4603">
        <v>1173</v>
      </c>
      <c r="N34" s="4603">
        <v>1210</v>
      </c>
      <c r="O34" s="4603">
        <v>1397</v>
      </c>
      <c r="W34" s="4589"/>
      <c r="X34" s="4589"/>
      <c r="Y34" s="4589"/>
      <c r="Z34" s="4589"/>
      <c r="AA34" s="4589"/>
    </row>
    <row r="35" spans="1:27" ht="14.1" customHeight="1" thickBot="1">
      <c r="A35" s="4608"/>
      <c r="B35" s="4571"/>
      <c r="C35" s="4609"/>
      <c r="D35" s="4610" t="s">
        <v>3220</v>
      </c>
      <c r="E35" s="4611">
        <v>1965</v>
      </c>
      <c r="F35" s="4611">
        <v>1501</v>
      </c>
      <c r="G35" s="4611">
        <v>2193</v>
      </c>
      <c r="H35" s="4611">
        <v>3374</v>
      </c>
      <c r="I35" s="4611">
        <v>3909</v>
      </c>
      <c r="J35" s="4611">
        <v>2245</v>
      </c>
      <c r="K35" s="4612">
        <v>1898</v>
      </c>
      <c r="L35" s="4613">
        <v>447</v>
      </c>
      <c r="M35" s="4614">
        <v>363</v>
      </c>
      <c r="N35" s="4614">
        <v>416</v>
      </c>
      <c r="O35" s="4614">
        <v>672</v>
      </c>
      <c r="W35" s="4589"/>
      <c r="X35" s="4589"/>
      <c r="Y35" s="4589"/>
      <c r="Z35" s="4589"/>
      <c r="AA35" s="4589"/>
    </row>
    <row r="36" spans="1:27" s="4615" customFormat="1" ht="18.75">
      <c r="B36" s="4616"/>
      <c r="C36" s="4617"/>
      <c r="D36" s="6092" t="s">
        <v>3221</v>
      </c>
      <c r="E36" s="6092"/>
      <c r="F36" s="6092"/>
      <c r="G36" s="2271"/>
      <c r="H36" s="4618" t="s">
        <v>3222</v>
      </c>
      <c r="I36" s="4618"/>
      <c r="J36" s="4618"/>
      <c r="K36" s="4618"/>
      <c r="L36" s="2230" t="s">
        <v>3109</v>
      </c>
      <c r="M36" s="2230"/>
      <c r="N36" s="4619"/>
      <c r="O36" s="4619"/>
    </row>
    <row r="37" spans="1:27" s="4615" customFormat="1" ht="12.75" customHeight="1">
      <c r="B37" s="4616"/>
      <c r="C37" s="4617"/>
      <c r="D37" s="4620"/>
      <c r="E37" s="4621"/>
      <c r="F37" s="4621"/>
      <c r="G37" s="4621"/>
      <c r="H37" s="4621"/>
      <c r="I37" s="4621"/>
      <c r="J37" s="4621"/>
      <c r="K37" s="4621"/>
      <c r="L37" s="4622"/>
      <c r="M37" s="4623"/>
      <c r="N37" s="4619"/>
      <c r="O37" s="4619"/>
    </row>
  </sheetData>
  <mergeCells count="12">
    <mergeCell ref="A1:O1"/>
    <mergeCell ref="D36:F36"/>
    <mergeCell ref="N2:O2"/>
    <mergeCell ref="C4:D5"/>
    <mergeCell ref="E4:E5"/>
    <mergeCell ref="F4:F5"/>
    <mergeCell ref="G4:G5"/>
    <mergeCell ref="H4:H5"/>
    <mergeCell ref="I4:I5"/>
    <mergeCell ref="J4:J5"/>
    <mergeCell ref="K4:K5"/>
    <mergeCell ref="L4:O4"/>
  </mergeCells>
  <hyperlinks>
    <hyperlink ref="A1" location="CONTENT!A1" display="Back to table of contents" xr:uid="{00000000-0004-0000-6500-000000000000}"/>
  </hyperlinks>
  <pageMargins left="0.7" right="0.7" top="0.75" bottom="0.75" header="0.3" footer="0.3"/>
  <pageSetup paperSize="9" scale="80" orientation="landscape" r:id="rId1"/>
  <headerFooter alignWithMargins="0"/>
  <rowBreaks count="1" manualBreakCount="1">
    <brk id="36" max="16383" man="1"/>
  </rowBreaks>
  <ignoredErrors>
    <ignoredError sqref="E4:K5" numberStoredAsText="1"/>
  </ignoredError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AA47"/>
  <sheetViews>
    <sheetView showGridLines="0" zoomScaleNormal="100" workbookViewId="0">
      <selection sqref="A1:O1"/>
    </sheetView>
  </sheetViews>
  <sheetFormatPr defaultColWidth="7.85546875" defaultRowHeight="15"/>
  <cols>
    <col min="1" max="1" width="1.42578125" style="4573" customWidth="1"/>
    <col min="2" max="2" width="2" style="4573" customWidth="1"/>
    <col min="3" max="3" width="7" style="4624" customWidth="1"/>
    <col min="4" max="4" width="15.42578125" style="4624" customWidth="1"/>
    <col min="5" max="15" width="11.42578125" style="4573" customWidth="1"/>
    <col min="16" max="255" width="7.85546875" style="4573"/>
    <col min="256" max="256" width="1.42578125" style="4573" customWidth="1"/>
    <col min="257" max="257" width="2" style="4573" customWidth="1"/>
    <col min="258" max="258" width="1.28515625" style="4573" customWidth="1"/>
    <col min="259" max="259" width="15.42578125" style="4573" customWidth="1"/>
    <col min="260" max="268" width="10.5703125" style="4573" customWidth="1"/>
    <col min="269" max="269" width="0.85546875" style="4573" customWidth="1"/>
    <col min="270" max="270" width="4.85546875" style="4573" customWidth="1"/>
    <col min="271" max="511" width="7.85546875" style="4573"/>
    <col min="512" max="512" width="1.42578125" style="4573" customWidth="1"/>
    <col min="513" max="513" width="2" style="4573" customWidth="1"/>
    <col min="514" max="514" width="1.28515625" style="4573" customWidth="1"/>
    <col min="515" max="515" width="15.42578125" style="4573" customWidth="1"/>
    <col min="516" max="524" width="10.5703125" style="4573" customWidth="1"/>
    <col min="525" max="525" width="0.85546875" style="4573" customWidth="1"/>
    <col min="526" max="526" width="4.85546875" style="4573" customWidth="1"/>
    <col min="527" max="767" width="7.85546875" style="4573"/>
    <col min="768" max="768" width="1.42578125" style="4573" customWidth="1"/>
    <col min="769" max="769" width="2" style="4573" customWidth="1"/>
    <col min="770" max="770" width="1.28515625" style="4573" customWidth="1"/>
    <col min="771" max="771" width="15.42578125" style="4573" customWidth="1"/>
    <col min="772" max="780" width="10.5703125" style="4573" customWidth="1"/>
    <col min="781" max="781" width="0.85546875" style="4573" customWidth="1"/>
    <col min="782" max="782" width="4.85546875" style="4573" customWidth="1"/>
    <col min="783" max="1023" width="7.85546875" style="4573"/>
    <col min="1024" max="1024" width="1.42578125" style="4573" customWidth="1"/>
    <col min="1025" max="1025" width="2" style="4573" customWidth="1"/>
    <col min="1026" max="1026" width="1.28515625" style="4573" customWidth="1"/>
    <col min="1027" max="1027" width="15.42578125" style="4573" customWidth="1"/>
    <col min="1028" max="1036" width="10.5703125" style="4573" customWidth="1"/>
    <col min="1037" max="1037" width="0.85546875" style="4573" customWidth="1"/>
    <col min="1038" max="1038" width="4.85546875" style="4573" customWidth="1"/>
    <col min="1039" max="1279" width="7.85546875" style="4573"/>
    <col min="1280" max="1280" width="1.42578125" style="4573" customWidth="1"/>
    <col min="1281" max="1281" width="2" style="4573" customWidth="1"/>
    <col min="1282" max="1282" width="1.28515625" style="4573" customWidth="1"/>
    <col min="1283" max="1283" width="15.42578125" style="4573" customWidth="1"/>
    <col min="1284" max="1292" width="10.5703125" style="4573" customWidth="1"/>
    <col min="1293" max="1293" width="0.85546875" style="4573" customWidth="1"/>
    <col min="1294" max="1294" width="4.85546875" style="4573" customWidth="1"/>
    <col min="1295" max="1535" width="7.85546875" style="4573"/>
    <col min="1536" max="1536" width="1.42578125" style="4573" customWidth="1"/>
    <col min="1537" max="1537" width="2" style="4573" customWidth="1"/>
    <col min="1538" max="1538" width="1.28515625" style="4573" customWidth="1"/>
    <col min="1539" max="1539" width="15.42578125" style="4573" customWidth="1"/>
    <col min="1540" max="1548" width="10.5703125" style="4573" customWidth="1"/>
    <col min="1549" max="1549" width="0.85546875" style="4573" customWidth="1"/>
    <col min="1550" max="1550" width="4.85546875" style="4573" customWidth="1"/>
    <col min="1551" max="1791" width="7.85546875" style="4573"/>
    <col min="1792" max="1792" width="1.42578125" style="4573" customWidth="1"/>
    <col min="1793" max="1793" width="2" style="4573" customWidth="1"/>
    <col min="1794" max="1794" width="1.28515625" style="4573" customWidth="1"/>
    <col min="1795" max="1795" width="15.42578125" style="4573" customWidth="1"/>
    <col min="1796" max="1804" width="10.5703125" style="4573" customWidth="1"/>
    <col min="1805" max="1805" width="0.85546875" style="4573" customWidth="1"/>
    <col min="1806" max="1806" width="4.85546875" style="4573" customWidth="1"/>
    <col min="1807" max="2047" width="7.85546875" style="4573"/>
    <col min="2048" max="2048" width="1.42578125" style="4573" customWidth="1"/>
    <col min="2049" max="2049" width="2" style="4573" customWidth="1"/>
    <col min="2050" max="2050" width="1.28515625" style="4573" customWidth="1"/>
    <col min="2051" max="2051" width="15.42578125" style="4573" customWidth="1"/>
    <col min="2052" max="2060" width="10.5703125" style="4573" customWidth="1"/>
    <col min="2061" max="2061" width="0.85546875" style="4573" customWidth="1"/>
    <col min="2062" max="2062" width="4.85546875" style="4573" customWidth="1"/>
    <col min="2063" max="2303" width="7.85546875" style="4573"/>
    <col min="2304" max="2304" width="1.42578125" style="4573" customWidth="1"/>
    <col min="2305" max="2305" width="2" style="4573" customWidth="1"/>
    <col min="2306" max="2306" width="1.28515625" style="4573" customWidth="1"/>
    <col min="2307" max="2307" width="15.42578125" style="4573" customWidth="1"/>
    <col min="2308" max="2316" width="10.5703125" style="4573" customWidth="1"/>
    <col min="2317" max="2317" width="0.85546875" style="4573" customWidth="1"/>
    <col min="2318" max="2318" width="4.85546875" style="4573" customWidth="1"/>
    <col min="2319" max="2559" width="7.85546875" style="4573"/>
    <col min="2560" max="2560" width="1.42578125" style="4573" customWidth="1"/>
    <col min="2561" max="2561" width="2" style="4573" customWidth="1"/>
    <col min="2562" max="2562" width="1.28515625" style="4573" customWidth="1"/>
    <col min="2563" max="2563" width="15.42578125" style="4573" customWidth="1"/>
    <col min="2564" max="2572" width="10.5703125" style="4573" customWidth="1"/>
    <col min="2573" max="2573" width="0.85546875" style="4573" customWidth="1"/>
    <col min="2574" max="2574" width="4.85546875" style="4573" customWidth="1"/>
    <col min="2575" max="2815" width="7.85546875" style="4573"/>
    <col min="2816" max="2816" width="1.42578125" style="4573" customWidth="1"/>
    <col min="2817" max="2817" width="2" style="4573" customWidth="1"/>
    <col min="2818" max="2818" width="1.28515625" style="4573" customWidth="1"/>
    <col min="2819" max="2819" width="15.42578125" style="4573" customWidth="1"/>
    <col min="2820" max="2828" width="10.5703125" style="4573" customWidth="1"/>
    <col min="2829" max="2829" width="0.85546875" style="4573" customWidth="1"/>
    <col min="2830" max="2830" width="4.85546875" style="4573" customWidth="1"/>
    <col min="2831" max="3071" width="7.85546875" style="4573"/>
    <col min="3072" max="3072" width="1.42578125" style="4573" customWidth="1"/>
    <col min="3073" max="3073" width="2" style="4573" customWidth="1"/>
    <col min="3074" max="3074" width="1.28515625" style="4573" customWidth="1"/>
    <col min="3075" max="3075" width="15.42578125" style="4573" customWidth="1"/>
    <col min="3076" max="3084" width="10.5703125" style="4573" customWidth="1"/>
    <col min="3085" max="3085" width="0.85546875" style="4573" customWidth="1"/>
    <col min="3086" max="3086" width="4.85546875" style="4573" customWidth="1"/>
    <col min="3087" max="3327" width="7.85546875" style="4573"/>
    <col min="3328" max="3328" width="1.42578125" style="4573" customWidth="1"/>
    <col min="3329" max="3329" width="2" style="4573" customWidth="1"/>
    <col min="3330" max="3330" width="1.28515625" style="4573" customWidth="1"/>
    <col min="3331" max="3331" width="15.42578125" style="4573" customWidth="1"/>
    <col min="3332" max="3340" width="10.5703125" style="4573" customWidth="1"/>
    <col min="3341" max="3341" width="0.85546875" style="4573" customWidth="1"/>
    <col min="3342" max="3342" width="4.85546875" style="4573" customWidth="1"/>
    <col min="3343" max="3583" width="7.85546875" style="4573"/>
    <col min="3584" max="3584" width="1.42578125" style="4573" customWidth="1"/>
    <col min="3585" max="3585" width="2" style="4573" customWidth="1"/>
    <col min="3586" max="3586" width="1.28515625" style="4573" customWidth="1"/>
    <col min="3587" max="3587" width="15.42578125" style="4573" customWidth="1"/>
    <col min="3588" max="3596" width="10.5703125" style="4573" customWidth="1"/>
    <col min="3597" max="3597" width="0.85546875" style="4573" customWidth="1"/>
    <col min="3598" max="3598" width="4.85546875" style="4573" customWidth="1"/>
    <col min="3599" max="3839" width="7.85546875" style="4573"/>
    <col min="3840" max="3840" width="1.42578125" style="4573" customWidth="1"/>
    <col min="3841" max="3841" width="2" style="4573" customWidth="1"/>
    <col min="3842" max="3842" width="1.28515625" style="4573" customWidth="1"/>
    <col min="3843" max="3843" width="15.42578125" style="4573" customWidth="1"/>
    <col min="3844" max="3852" width="10.5703125" style="4573" customWidth="1"/>
    <col min="3853" max="3853" width="0.85546875" style="4573" customWidth="1"/>
    <col min="3854" max="3854" width="4.85546875" style="4573" customWidth="1"/>
    <col min="3855" max="4095" width="7.85546875" style="4573"/>
    <col min="4096" max="4096" width="1.42578125" style="4573" customWidth="1"/>
    <col min="4097" max="4097" width="2" style="4573" customWidth="1"/>
    <col min="4098" max="4098" width="1.28515625" style="4573" customWidth="1"/>
    <col min="4099" max="4099" width="15.42578125" style="4573" customWidth="1"/>
    <col min="4100" max="4108" width="10.5703125" style="4573" customWidth="1"/>
    <col min="4109" max="4109" width="0.85546875" style="4573" customWidth="1"/>
    <col min="4110" max="4110" width="4.85546875" style="4573" customWidth="1"/>
    <col min="4111" max="4351" width="7.85546875" style="4573"/>
    <col min="4352" max="4352" width="1.42578125" style="4573" customWidth="1"/>
    <col min="4353" max="4353" width="2" style="4573" customWidth="1"/>
    <col min="4354" max="4354" width="1.28515625" style="4573" customWidth="1"/>
    <col min="4355" max="4355" width="15.42578125" style="4573" customWidth="1"/>
    <col min="4356" max="4364" width="10.5703125" style="4573" customWidth="1"/>
    <col min="4365" max="4365" width="0.85546875" style="4573" customWidth="1"/>
    <col min="4366" max="4366" width="4.85546875" style="4573" customWidth="1"/>
    <col min="4367" max="4607" width="7.85546875" style="4573"/>
    <col min="4608" max="4608" width="1.42578125" style="4573" customWidth="1"/>
    <col min="4609" max="4609" width="2" style="4573" customWidth="1"/>
    <col min="4610" max="4610" width="1.28515625" style="4573" customWidth="1"/>
    <col min="4611" max="4611" width="15.42578125" style="4573" customWidth="1"/>
    <col min="4612" max="4620" width="10.5703125" style="4573" customWidth="1"/>
    <col min="4621" max="4621" width="0.85546875" style="4573" customWidth="1"/>
    <col min="4622" max="4622" width="4.85546875" style="4573" customWidth="1"/>
    <col min="4623" max="4863" width="7.85546875" style="4573"/>
    <col min="4864" max="4864" width="1.42578125" style="4573" customWidth="1"/>
    <col min="4865" max="4865" width="2" style="4573" customWidth="1"/>
    <col min="4866" max="4866" width="1.28515625" style="4573" customWidth="1"/>
    <col min="4867" max="4867" width="15.42578125" style="4573" customWidth="1"/>
    <col min="4868" max="4876" width="10.5703125" style="4573" customWidth="1"/>
    <col min="4877" max="4877" width="0.85546875" style="4573" customWidth="1"/>
    <col min="4878" max="4878" width="4.85546875" style="4573" customWidth="1"/>
    <col min="4879" max="5119" width="7.85546875" style="4573"/>
    <col min="5120" max="5120" width="1.42578125" style="4573" customWidth="1"/>
    <col min="5121" max="5121" width="2" style="4573" customWidth="1"/>
    <col min="5122" max="5122" width="1.28515625" style="4573" customWidth="1"/>
    <col min="5123" max="5123" width="15.42578125" style="4573" customWidth="1"/>
    <col min="5124" max="5132" width="10.5703125" style="4573" customWidth="1"/>
    <col min="5133" max="5133" width="0.85546875" style="4573" customWidth="1"/>
    <col min="5134" max="5134" width="4.85546875" style="4573" customWidth="1"/>
    <col min="5135" max="5375" width="7.85546875" style="4573"/>
    <col min="5376" max="5376" width="1.42578125" style="4573" customWidth="1"/>
    <col min="5377" max="5377" width="2" style="4573" customWidth="1"/>
    <col min="5378" max="5378" width="1.28515625" style="4573" customWidth="1"/>
    <col min="5379" max="5379" width="15.42578125" style="4573" customWidth="1"/>
    <col min="5380" max="5388" width="10.5703125" style="4573" customWidth="1"/>
    <col min="5389" max="5389" width="0.85546875" style="4573" customWidth="1"/>
    <col min="5390" max="5390" width="4.85546875" style="4573" customWidth="1"/>
    <col min="5391" max="5631" width="7.85546875" style="4573"/>
    <col min="5632" max="5632" width="1.42578125" style="4573" customWidth="1"/>
    <col min="5633" max="5633" width="2" style="4573" customWidth="1"/>
    <col min="5634" max="5634" width="1.28515625" style="4573" customWidth="1"/>
    <col min="5635" max="5635" width="15.42578125" style="4573" customWidth="1"/>
    <col min="5636" max="5644" width="10.5703125" style="4573" customWidth="1"/>
    <col min="5645" max="5645" width="0.85546875" style="4573" customWidth="1"/>
    <col min="5646" max="5646" width="4.85546875" style="4573" customWidth="1"/>
    <col min="5647" max="5887" width="7.85546875" style="4573"/>
    <col min="5888" max="5888" width="1.42578125" style="4573" customWidth="1"/>
    <col min="5889" max="5889" width="2" style="4573" customWidth="1"/>
    <col min="5890" max="5890" width="1.28515625" style="4573" customWidth="1"/>
    <col min="5891" max="5891" width="15.42578125" style="4573" customWidth="1"/>
    <col min="5892" max="5900" width="10.5703125" style="4573" customWidth="1"/>
    <col min="5901" max="5901" width="0.85546875" style="4573" customWidth="1"/>
    <col min="5902" max="5902" width="4.85546875" style="4573" customWidth="1"/>
    <col min="5903" max="6143" width="7.85546875" style="4573"/>
    <col min="6144" max="6144" width="1.42578125" style="4573" customWidth="1"/>
    <col min="6145" max="6145" width="2" style="4573" customWidth="1"/>
    <col min="6146" max="6146" width="1.28515625" style="4573" customWidth="1"/>
    <col min="6147" max="6147" width="15.42578125" style="4573" customWidth="1"/>
    <col min="6148" max="6156" width="10.5703125" style="4573" customWidth="1"/>
    <col min="6157" max="6157" width="0.85546875" style="4573" customWidth="1"/>
    <col min="6158" max="6158" width="4.85546875" style="4573" customWidth="1"/>
    <col min="6159" max="6399" width="7.85546875" style="4573"/>
    <col min="6400" max="6400" width="1.42578125" style="4573" customWidth="1"/>
    <col min="6401" max="6401" width="2" style="4573" customWidth="1"/>
    <col min="6402" max="6402" width="1.28515625" style="4573" customWidth="1"/>
    <col min="6403" max="6403" width="15.42578125" style="4573" customWidth="1"/>
    <col min="6404" max="6412" width="10.5703125" style="4573" customWidth="1"/>
    <col min="6413" max="6413" width="0.85546875" style="4573" customWidth="1"/>
    <col min="6414" max="6414" width="4.85546875" style="4573" customWidth="1"/>
    <col min="6415" max="6655" width="7.85546875" style="4573"/>
    <col min="6656" max="6656" width="1.42578125" style="4573" customWidth="1"/>
    <col min="6657" max="6657" width="2" style="4573" customWidth="1"/>
    <col min="6658" max="6658" width="1.28515625" style="4573" customWidth="1"/>
    <col min="6659" max="6659" width="15.42578125" style="4573" customWidth="1"/>
    <col min="6660" max="6668" width="10.5703125" style="4573" customWidth="1"/>
    <col min="6669" max="6669" width="0.85546875" style="4573" customWidth="1"/>
    <col min="6670" max="6670" width="4.85546875" style="4573" customWidth="1"/>
    <col min="6671" max="6911" width="7.85546875" style="4573"/>
    <col min="6912" max="6912" width="1.42578125" style="4573" customWidth="1"/>
    <col min="6913" max="6913" width="2" style="4573" customWidth="1"/>
    <col min="6914" max="6914" width="1.28515625" style="4573" customWidth="1"/>
    <col min="6915" max="6915" width="15.42578125" style="4573" customWidth="1"/>
    <col min="6916" max="6924" width="10.5703125" style="4573" customWidth="1"/>
    <col min="6925" max="6925" width="0.85546875" style="4573" customWidth="1"/>
    <col min="6926" max="6926" width="4.85546875" style="4573" customWidth="1"/>
    <col min="6927" max="7167" width="7.85546875" style="4573"/>
    <col min="7168" max="7168" width="1.42578125" style="4573" customWidth="1"/>
    <col min="7169" max="7169" width="2" style="4573" customWidth="1"/>
    <col min="7170" max="7170" width="1.28515625" style="4573" customWidth="1"/>
    <col min="7171" max="7171" width="15.42578125" style="4573" customWidth="1"/>
    <col min="7172" max="7180" width="10.5703125" style="4573" customWidth="1"/>
    <col min="7181" max="7181" width="0.85546875" style="4573" customWidth="1"/>
    <col min="7182" max="7182" width="4.85546875" style="4573" customWidth="1"/>
    <col min="7183" max="7423" width="7.85546875" style="4573"/>
    <col min="7424" max="7424" width="1.42578125" style="4573" customWidth="1"/>
    <col min="7425" max="7425" width="2" style="4573" customWidth="1"/>
    <col min="7426" max="7426" width="1.28515625" style="4573" customWidth="1"/>
    <col min="7427" max="7427" width="15.42578125" style="4573" customWidth="1"/>
    <col min="7428" max="7436" width="10.5703125" style="4573" customWidth="1"/>
    <col min="7437" max="7437" width="0.85546875" style="4573" customWidth="1"/>
    <col min="7438" max="7438" width="4.85546875" style="4573" customWidth="1"/>
    <col min="7439" max="7679" width="7.85546875" style="4573"/>
    <col min="7680" max="7680" width="1.42578125" style="4573" customWidth="1"/>
    <col min="7681" max="7681" width="2" style="4573" customWidth="1"/>
    <col min="7682" max="7682" width="1.28515625" style="4573" customWidth="1"/>
    <col min="7683" max="7683" width="15.42578125" style="4573" customWidth="1"/>
    <col min="7684" max="7692" width="10.5703125" style="4573" customWidth="1"/>
    <col min="7693" max="7693" width="0.85546875" style="4573" customWidth="1"/>
    <col min="7694" max="7694" width="4.85546875" style="4573" customWidth="1"/>
    <col min="7695" max="7935" width="7.85546875" style="4573"/>
    <col min="7936" max="7936" width="1.42578125" style="4573" customWidth="1"/>
    <col min="7937" max="7937" width="2" style="4573" customWidth="1"/>
    <col min="7938" max="7938" width="1.28515625" style="4573" customWidth="1"/>
    <col min="7939" max="7939" width="15.42578125" style="4573" customWidth="1"/>
    <col min="7940" max="7948" width="10.5703125" style="4573" customWidth="1"/>
    <col min="7949" max="7949" width="0.85546875" style="4573" customWidth="1"/>
    <col min="7950" max="7950" width="4.85546875" style="4573" customWidth="1"/>
    <col min="7951" max="8191" width="7.85546875" style="4573"/>
    <col min="8192" max="8192" width="1.42578125" style="4573" customWidth="1"/>
    <col min="8193" max="8193" width="2" style="4573" customWidth="1"/>
    <col min="8194" max="8194" width="1.28515625" style="4573" customWidth="1"/>
    <col min="8195" max="8195" width="15.42578125" style="4573" customWidth="1"/>
    <col min="8196" max="8204" width="10.5703125" style="4573" customWidth="1"/>
    <col min="8205" max="8205" width="0.85546875" style="4573" customWidth="1"/>
    <col min="8206" max="8206" width="4.85546875" style="4573" customWidth="1"/>
    <col min="8207" max="8447" width="7.85546875" style="4573"/>
    <col min="8448" max="8448" width="1.42578125" style="4573" customWidth="1"/>
    <col min="8449" max="8449" width="2" style="4573" customWidth="1"/>
    <col min="8450" max="8450" width="1.28515625" style="4573" customWidth="1"/>
    <col min="8451" max="8451" width="15.42578125" style="4573" customWidth="1"/>
    <col min="8452" max="8460" width="10.5703125" style="4573" customWidth="1"/>
    <col min="8461" max="8461" width="0.85546875" style="4573" customWidth="1"/>
    <col min="8462" max="8462" width="4.85546875" style="4573" customWidth="1"/>
    <col min="8463" max="8703" width="7.85546875" style="4573"/>
    <col min="8704" max="8704" width="1.42578125" style="4573" customWidth="1"/>
    <col min="8705" max="8705" width="2" style="4573" customWidth="1"/>
    <col min="8706" max="8706" width="1.28515625" style="4573" customWidth="1"/>
    <col min="8707" max="8707" width="15.42578125" style="4573" customWidth="1"/>
    <col min="8708" max="8716" width="10.5703125" style="4573" customWidth="1"/>
    <col min="8717" max="8717" width="0.85546875" style="4573" customWidth="1"/>
    <col min="8718" max="8718" width="4.85546875" style="4573" customWidth="1"/>
    <col min="8719" max="8959" width="7.85546875" style="4573"/>
    <col min="8960" max="8960" width="1.42578125" style="4573" customWidth="1"/>
    <col min="8961" max="8961" width="2" style="4573" customWidth="1"/>
    <col min="8962" max="8962" width="1.28515625" style="4573" customWidth="1"/>
    <col min="8963" max="8963" width="15.42578125" style="4573" customWidth="1"/>
    <col min="8964" max="8972" width="10.5703125" style="4573" customWidth="1"/>
    <col min="8973" max="8973" width="0.85546875" style="4573" customWidth="1"/>
    <col min="8974" max="8974" width="4.85546875" style="4573" customWidth="1"/>
    <col min="8975" max="9215" width="7.85546875" style="4573"/>
    <col min="9216" max="9216" width="1.42578125" style="4573" customWidth="1"/>
    <col min="9217" max="9217" width="2" style="4573" customWidth="1"/>
    <col min="9218" max="9218" width="1.28515625" style="4573" customWidth="1"/>
    <col min="9219" max="9219" width="15.42578125" style="4573" customWidth="1"/>
    <col min="9220" max="9228" width="10.5703125" style="4573" customWidth="1"/>
    <col min="9229" max="9229" width="0.85546875" style="4573" customWidth="1"/>
    <col min="9230" max="9230" width="4.85546875" style="4573" customWidth="1"/>
    <col min="9231" max="9471" width="7.85546875" style="4573"/>
    <col min="9472" max="9472" width="1.42578125" style="4573" customWidth="1"/>
    <col min="9473" max="9473" width="2" style="4573" customWidth="1"/>
    <col min="9474" max="9474" width="1.28515625" style="4573" customWidth="1"/>
    <col min="9475" max="9475" width="15.42578125" style="4573" customWidth="1"/>
    <col min="9476" max="9484" width="10.5703125" style="4573" customWidth="1"/>
    <col min="9485" max="9485" width="0.85546875" style="4573" customWidth="1"/>
    <col min="9486" max="9486" width="4.85546875" style="4573" customWidth="1"/>
    <col min="9487" max="9727" width="7.85546875" style="4573"/>
    <col min="9728" max="9728" width="1.42578125" style="4573" customWidth="1"/>
    <col min="9729" max="9729" width="2" style="4573" customWidth="1"/>
    <col min="9730" max="9730" width="1.28515625" style="4573" customWidth="1"/>
    <col min="9731" max="9731" width="15.42578125" style="4573" customWidth="1"/>
    <col min="9732" max="9740" width="10.5703125" style="4573" customWidth="1"/>
    <col min="9741" max="9741" width="0.85546875" style="4573" customWidth="1"/>
    <col min="9742" max="9742" width="4.85546875" style="4573" customWidth="1"/>
    <col min="9743" max="9983" width="7.85546875" style="4573"/>
    <col min="9984" max="9984" width="1.42578125" style="4573" customWidth="1"/>
    <col min="9985" max="9985" width="2" style="4573" customWidth="1"/>
    <col min="9986" max="9986" width="1.28515625" style="4573" customWidth="1"/>
    <col min="9987" max="9987" width="15.42578125" style="4573" customWidth="1"/>
    <col min="9988" max="9996" width="10.5703125" style="4573" customWidth="1"/>
    <col min="9997" max="9997" width="0.85546875" style="4573" customWidth="1"/>
    <col min="9998" max="9998" width="4.85546875" style="4573" customWidth="1"/>
    <col min="9999" max="10239" width="7.85546875" style="4573"/>
    <col min="10240" max="10240" width="1.42578125" style="4573" customWidth="1"/>
    <col min="10241" max="10241" width="2" style="4573" customWidth="1"/>
    <col min="10242" max="10242" width="1.28515625" style="4573" customWidth="1"/>
    <col min="10243" max="10243" width="15.42578125" style="4573" customWidth="1"/>
    <col min="10244" max="10252" width="10.5703125" style="4573" customWidth="1"/>
    <col min="10253" max="10253" width="0.85546875" style="4573" customWidth="1"/>
    <col min="10254" max="10254" width="4.85546875" style="4573" customWidth="1"/>
    <col min="10255" max="10495" width="7.85546875" style="4573"/>
    <col min="10496" max="10496" width="1.42578125" style="4573" customWidth="1"/>
    <col min="10497" max="10497" width="2" style="4573" customWidth="1"/>
    <col min="10498" max="10498" width="1.28515625" style="4573" customWidth="1"/>
    <col min="10499" max="10499" width="15.42578125" style="4573" customWidth="1"/>
    <col min="10500" max="10508" width="10.5703125" style="4573" customWidth="1"/>
    <col min="10509" max="10509" width="0.85546875" style="4573" customWidth="1"/>
    <col min="10510" max="10510" width="4.85546875" style="4573" customWidth="1"/>
    <col min="10511" max="10751" width="7.85546875" style="4573"/>
    <col min="10752" max="10752" width="1.42578125" style="4573" customWidth="1"/>
    <col min="10753" max="10753" width="2" style="4573" customWidth="1"/>
    <col min="10754" max="10754" width="1.28515625" style="4573" customWidth="1"/>
    <col min="10755" max="10755" width="15.42578125" style="4573" customWidth="1"/>
    <col min="10756" max="10764" width="10.5703125" style="4573" customWidth="1"/>
    <col min="10765" max="10765" width="0.85546875" style="4573" customWidth="1"/>
    <col min="10766" max="10766" width="4.85546875" style="4573" customWidth="1"/>
    <col min="10767" max="11007" width="7.85546875" style="4573"/>
    <col min="11008" max="11008" width="1.42578125" style="4573" customWidth="1"/>
    <col min="11009" max="11009" width="2" style="4573" customWidth="1"/>
    <col min="11010" max="11010" width="1.28515625" style="4573" customWidth="1"/>
    <col min="11011" max="11011" width="15.42578125" style="4573" customWidth="1"/>
    <col min="11012" max="11020" width="10.5703125" style="4573" customWidth="1"/>
    <col min="11021" max="11021" width="0.85546875" style="4573" customWidth="1"/>
    <col min="11022" max="11022" width="4.85546875" style="4573" customWidth="1"/>
    <col min="11023" max="11263" width="7.85546875" style="4573"/>
    <col min="11264" max="11264" width="1.42578125" style="4573" customWidth="1"/>
    <col min="11265" max="11265" width="2" style="4573" customWidth="1"/>
    <col min="11266" max="11266" width="1.28515625" style="4573" customWidth="1"/>
    <col min="11267" max="11267" width="15.42578125" style="4573" customWidth="1"/>
    <col min="11268" max="11276" width="10.5703125" style="4573" customWidth="1"/>
    <col min="11277" max="11277" width="0.85546875" style="4573" customWidth="1"/>
    <col min="11278" max="11278" width="4.85546875" style="4573" customWidth="1"/>
    <col min="11279" max="11519" width="7.85546875" style="4573"/>
    <col min="11520" max="11520" width="1.42578125" style="4573" customWidth="1"/>
    <col min="11521" max="11521" width="2" style="4573" customWidth="1"/>
    <col min="11522" max="11522" width="1.28515625" style="4573" customWidth="1"/>
    <col min="11523" max="11523" width="15.42578125" style="4573" customWidth="1"/>
    <col min="11524" max="11532" width="10.5703125" style="4573" customWidth="1"/>
    <col min="11533" max="11533" width="0.85546875" style="4573" customWidth="1"/>
    <col min="11534" max="11534" width="4.85546875" style="4573" customWidth="1"/>
    <col min="11535" max="11775" width="7.85546875" style="4573"/>
    <col min="11776" max="11776" width="1.42578125" style="4573" customWidth="1"/>
    <col min="11777" max="11777" width="2" style="4573" customWidth="1"/>
    <col min="11778" max="11778" width="1.28515625" style="4573" customWidth="1"/>
    <col min="11779" max="11779" width="15.42578125" style="4573" customWidth="1"/>
    <col min="11780" max="11788" width="10.5703125" style="4573" customWidth="1"/>
    <col min="11789" max="11789" width="0.85546875" style="4573" customWidth="1"/>
    <col min="11790" max="11790" width="4.85546875" style="4573" customWidth="1"/>
    <col min="11791" max="12031" width="7.85546875" style="4573"/>
    <col min="12032" max="12032" width="1.42578125" style="4573" customWidth="1"/>
    <col min="12033" max="12033" width="2" style="4573" customWidth="1"/>
    <col min="12034" max="12034" width="1.28515625" style="4573" customWidth="1"/>
    <col min="12035" max="12035" width="15.42578125" style="4573" customWidth="1"/>
    <col min="12036" max="12044" width="10.5703125" style="4573" customWidth="1"/>
    <col min="12045" max="12045" width="0.85546875" style="4573" customWidth="1"/>
    <col min="12046" max="12046" width="4.85546875" style="4573" customWidth="1"/>
    <col min="12047" max="12287" width="7.85546875" style="4573"/>
    <col min="12288" max="12288" width="1.42578125" style="4573" customWidth="1"/>
    <col min="12289" max="12289" width="2" style="4573" customWidth="1"/>
    <col min="12290" max="12290" width="1.28515625" style="4573" customWidth="1"/>
    <col min="12291" max="12291" width="15.42578125" style="4573" customWidth="1"/>
    <col min="12292" max="12300" width="10.5703125" style="4573" customWidth="1"/>
    <col min="12301" max="12301" width="0.85546875" style="4573" customWidth="1"/>
    <col min="12302" max="12302" width="4.85546875" style="4573" customWidth="1"/>
    <col min="12303" max="12543" width="7.85546875" style="4573"/>
    <col min="12544" max="12544" width="1.42578125" style="4573" customWidth="1"/>
    <col min="12545" max="12545" width="2" style="4573" customWidth="1"/>
    <col min="12546" max="12546" width="1.28515625" style="4573" customWidth="1"/>
    <col min="12547" max="12547" width="15.42578125" style="4573" customWidth="1"/>
    <col min="12548" max="12556" width="10.5703125" style="4573" customWidth="1"/>
    <col min="12557" max="12557" width="0.85546875" style="4573" customWidth="1"/>
    <col min="12558" max="12558" width="4.85546875" style="4573" customWidth="1"/>
    <col min="12559" max="12799" width="7.85546875" style="4573"/>
    <col min="12800" max="12800" width="1.42578125" style="4573" customWidth="1"/>
    <col min="12801" max="12801" width="2" style="4573" customWidth="1"/>
    <col min="12802" max="12802" width="1.28515625" style="4573" customWidth="1"/>
    <col min="12803" max="12803" width="15.42578125" style="4573" customWidth="1"/>
    <col min="12804" max="12812" width="10.5703125" style="4573" customWidth="1"/>
    <col min="12813" max="12813" width="0.85546875" style="4573" customWidth="1"/>
    <col min="12814" max="12814" width="4.85546875" style="4573" customWidth="1"/>
    <col min="12815" max="13055" width="7.85546875" style="4573"/>
    <col min="13056" max="13056" width="1.42578125" style="4573" customWidth="1"/>
    <col min="13057" max="13057" width="2" style="4573" customWidth="1"/>
    <col min="13058" max="13058" width="1.28515625" style="4573" customWidth="1"/>
    <col min="13059" max="13059" width="15.42578125" style="4573" customWidth="1"/>
    <col min="13060" max="13068" width="10.5703125" style="4573" customWidth="1"/>
    <col min="13069" max="13069" width="0.85546875" style="4573" customWidth="1"/>
    <col min="13070" max="13070" width="4.85546875" style="4573" customWidth="1"/>
    <col min="13071" max="13311" width="7.85546875" style="4573"/>
    <col min="13312" max="13312" width="1.42578125" style="4573" customWidth="1"/>
    <col min="13313" max="13313" width="2" style="4573" customWidth="1"/>
    <col min="13314" max="13314" width="1.28515625" style="4573" customWidth="1"/>
    <col min="13315" max="13315" width="15.42578125" style="4573" customWidth="1"/>
    <col min="13316" max="13324" width="10.5703125" style="4573" customWidth="1"/>
    <col min="13325" max="13325" width="0.85546875" style="4573" customWidth="1"/>
    <col min="13326" max="13326" width="4.85546875" style="4573" customWidth="1"/>
    <col min="13327" max="13567" width="7.85546875" style="4573"/>
    <col min="13568" max="13568" width="1.42578125" style="4573" customWidth="1"/>
    <col min="13569" max="13569" width="2" style="4573" customWidth="1"/>
    <col min="13570" max="13570" width="1.28515625" style="4573" customWidth="1"/>
    <col min="13571" max="13571" width="15.42578125" style="4573" customWidth="1"/>
    <col min="13572" max="13580" width="10.5703125" style="4573" customWidth="1"/>
    <col min="13581" max="13581" width="0.85546875" style="4573" customWidth="1"/>
    <col min="13582" max="13582" width="4.85546875" style="4573" customWidth="1"/>
    <col min="13583" max="13823" width="7.85546875" style="4573"/>
    <col min="13824" max="13824" width="1.42578125" style="4573" customWidth="1"/>
    <col min="13825" max="13825" width="2" style="4573" customWidth="1"/>
    <col min="13826" max="13826" width="1.28515625" style="4573" customWidth="1"/>
    <col min="13827" max="13827" width="15.42578125" style="4573" customWidth="1"/>
    <col min="13828" max="13836" width="10.5703125" style="4573" customWidth="1"/>
    <col min="13837" max="13837" width="0.85546875" style="4573" customWidth="1"/>
    <col min="13838" max="13838" width="4.85546875" style="4573" customWidth="1"/>
    <col min="13839" max="14079" width="7.85546875" style="4573"/>
    <col min="14080" max="14080" width="1.42578125" style="4573" customWidth="1"/>
    <col min="14081" max="14081" width="2" style="4573" customWidth="1"/>
    <col min="14082" max="14082" width="1.28515625" style="4573" customWidth="1"/>
    <col min="14083" max="14083" width="15.42578125" style="4573" customWidth="1"/>
    <col min="14084" max="14092" width="10.5703125" style="4573" customWidth="1"/>
    <col min="14093" max="14093" width="0.85546875" style="4573" customWidth="1"/>
    <col min="14094" max="14094" width="4.85546875" style="4573" customWidth="1"/>
    <col min="14095" max="14335" width="7.85546875" style="4573"/>
    <col min="14336" max="14336" width="1.42578125" style="4573" customWidth="1"/>
    <col min="14337" max="14337" width="2" style="4573" customWidth="1"/>
    <col min="14338" max="14338" width="1.28515625" style="4573" customWidth="1"/>
    <col min="14339" max="14339" width="15.42578125" style="4573" customWidth="1"/>
    <col min="14340" max="14348" width="10.5703125" style="4573" customWidth="1"/>
    <col min="14349" max="14349" width="0.85546875" style="4573" customWidth="1"/>
    <col min="14350" max="14350" width="4.85546875" style="4573" customWidth="1"/>
    <col min="14351" max="14591" width="7.85546875" style="4573"/>
    <col min="14592" max="14592" width="1.42578125" style="4573" customWidth="1"/>
    <col min="14593" max="14593" width="2" style="4573" customWidth="1"/>
    <col min="14594" max="14594" width="1.28515625" style="4573" customWidth="1"/>
    <col min="14595" max="14595" width="15.42578125" style="4573" customWidth="1"/>
    <col min="14596" max="14604" width="10.5703125" style="4573" customWidth="1"/>
    <col min="14605" max="14605" width="0.85546875" style="4573" customWidth="1"/>
    <col min="14606" max="14606" width="4.85546875" style="4573" customWidth="1"/>
    <col min="14607" max="14847" width="7.85546875" style="4573"/>
    <col min="14848" max="14848" width="1.42578125" style="4573" customWidth="1"/>
    <col min="14849" max="14849" width="2" style="4573" customWidth="1"/>
    <col min="14850" max="14850" width="1.28515625" style="4573" customWidth="1"/>
    <col min="14851" max="14851" width="15.42578125" style="4573" customWidth="1"/>
    <col min="14852" max="14860" width="10.5703125" style="4573" customWidth="1"/>
    <col min="14861" max="14861" width="0.85546875" style="4573" customWidth="1"/>
    <col min="14862" max="14862" width="4.85546875" style="4573" customWidth="1"/>
    <col min="14863" max="15103" width="7.85546875" style="4573"/>
    <col min="15104" max="15104" width="1.42578125" style="4573" customWidth="1"/>
    <col min="15105" max="15105" width="2" style="4573" customWidth="1"/>
    <col min="15106" max="15106" width="1.28515625" style="4573" customWidth="1"/>
    <col min="15107" max="15107" width="15.42578125" style="4573" customWidth="1"/>
    <col min="15108" max="15116" width="10.5703125" style="4573" customWidth="1"/>
    <col min="15117" max="15117" width="0.85546875" style="4573" customWidth="1"/>
    <col min="15118" max="15118" width="4.85546875" style="4573" customWidth="1"/>
    <col min="15119" max="15359" width="7.85546875" style="4573"/>
    <col min="15360" max="15360" width="1.42578125" style="4573" customWidth="1"/>
    <col min="15361" max="15361" width="2" style="4573" customWidth="1"/>
    <col min="15362" max="15362" width="1.28515625" style="4573" customWidth="1"/>
    <col min="15363" max="15363" width="15.42578125" style="4573" customWidth="1"/>
    <col min="15364" max="15372" width="10.5703125" style="4573" customWidth="1"/>
    <col min="15373" max="15373" width="0.85546875" style="4573" customWidth="1"/>
    <col min="15374" max="15374" width="4.85546875" style="4573" customWidth="1"/>
    <col min="15375" max="15615" width="7.85546875" style="4573"/>
    <col min="15616" max="15616" width="1.42578125" style="4573" customWidth="1"/>
    <col min="15617" max="15617" width="2" style="4573" customWidth="1"/>
    <col min="15618" max="15618" width="1.28515625" style="4573" customWidth="1"/>
    <col min="15619" max="15619" width="15.42578125" style="4573" customWidth="1"/>
    <col min="15620" max="15628" width="10.5703125" style="4573" customWidth="1"/>
    <col min="15629" max="15629" width="0.85546875" style="4573" customWidth="1"/>
    <col min="15630" max="15630" width="4.85546875" style="4573" customWidth="1"/>
    <col min="15631" max="15871" width="7.85546875" style="4573"/>
    <col min="15872" max="15872" width="1.42578125" style="4573" customWidth="1"/>
    <col min="15873" max="15873" width="2" style="4573" customWidth="1"/>
    <col min="15874" max="15874" width="1.28515625" style="4573" customWidth="1"/>
    <col min="15875" max="15875" width="15.42578125" style="4573" customWidth="1"/>
    <col min="15876" max="15884" width="10.5703125" style="4573" customWidth="1"/>
    <col min="15885" max="15885" width="0.85546875" style="4573" customWidth="1"/>
    <col min="15886" max="15886" width="4.85546875" style="4573" customWidth="1"/>
    <col min="15887" max="16127" width="7.85546875" style="4573"/>
    <col min="16128" max="16128" width="1.42578125" style="4573" customWidth="1"/>
    <col min="16129" max="16129" width="2" style="4573" customWidth="1"/>
    <col min="16130" max="16130" width="1.28515625" style="4573" customWidth="1"/>
    <col min="16131" max="16131" width="15.42578125" style="4573" customWidth="1"/>
    <col min="16132" max="16140" width="10.5703125" style="4573" customWidth="1"/>
    <col min="16141" max="16141" width="0.85546875" style="4573" customWidth="1"/>
    <col min="16142" max="16142" width="4.85546875" style="4573" customWidth="1"/>
    <col min="16143" max="16384" width="7.85546875" style="4573"/>
  </cols>
  <sheetData>
    <row r="1" spans="1:27" s="8" customFormat="1" ht="15.75">
      <c r="A1" s="5669" t="s">
        <v>710</v>
      </c>
      <c r="B1" s="5669"/>
      <c r="C1" s="5669"/>
      <c r="D1" s="5669"/>
      <c r="E1" s="5669"/>
      <c r="F1" s="5669"/>
      <c r="G1" s="5669"/>
      <c r="H1" s="5669"/>
      <c r="I1" s="5669"/>
      <c r="J1" s="5669"/>
      <c r="K1" s="5669"/>
      <c r="L1" s="5669"/>
      <c r="M1" s="5669"/>
      <c r="N1" s="5669"/>
      <c r="O1" s="5669"/>
    </row>
    <row r="2" spans="1:27" s="4570" customFormat="1" ht="14.25" customHeight="1">
      <c r="A2" s="4567" t="s">
        <v>3223</v>
      </c>
      <c r="B2" s="4568"/>
      <c r="C2" s="4568"/>
      <c r="D2" s="4568"/>
      <c r="L2" s="4625"/>
      <c r="M2" s="4625"/>
      <c r="N2" s="6103" t="s">
        <v>1644</v>
      </c>
      <c r="O2" s="6104"/>
    </row>
    <row r="3" spans="1:27" ht="5.0999999999999996" customHeight="1" thickBot="1">
      <c r="L3" s="4626"/>
      <c r="M3" s="4626"/>
      <c r="N3" s="6104"/>
      <c r="O3" s="6104"/>
    </row>
    <row r="4" spans="1:27" ht="13.5" customHeight="1">
      <c r="A4" s="4627"/>
      <c r="B4" s="4628"/>
      <c r="C4" s="6105" t="s">
        <v>3205</v>
      </c>
      <c r="D4" s="6106"/>
      <c r="E4" s="6098" t="s">
        <v>721</v>
      </c>
      <c r="F4" s="6098" t="s">
        <v>722</v>
      </c>
      <c r="G4" s="6098" t="s">
        <v>723</v>
      </c>
      <c r="H4" s="6098" t="s">
        <v>724</v>
      </c>
      <c r="I4" s="6098" t="s">
        <v>2626</v>
      </c>
      <c r="J4" s="6098" t="s">
        <v>3206</v>
      </c>
      <c r="K4" s="6098" t="s">
        <v>789</v>
      </c>
      <c r="L4" s="6100">
        <v>2021</v>
      </c>
      <c r="M4" s="6101"/>
      <c r="N4" s="6101"/>
      <c r="O4" s="6101"/>
    </row>
    <row r="5" spans="1:27" ht="11.25" customHeight="1" thickBot="1">
      <c r="A5" s="4608"/>
      <c r="B5" s="4571"/>
      <c r="C5" s="6107"/>
      <c r="D5" s="6108"/>
      <c r="E5" s="6099"/>
      <c r="F5" s="6099"/>
      <c r="G5" s="6099"/>
      <c r="H5" s="6099"/>
      <c r="I5" s="6099"/>
      <c r="J5" s="6099"/>
      <c r="K5" s="6099"/>
      <c r="L5" s="4579" t="s">
        <v>886</v>
      </c>
      <c r="M5" s="4580" t="s">
        <v>726</v>
      </c>
      <c r="N5" s="4580" t="s">
        <v>727</v>
      </c>
      <c r="O5" s="4580" t="s">
        <v>728</v>
      </c>
    </row>
    <row r="6" spans="1:27" ht="11.45" customHeight="1">
      <c r="A6" s="4596"/>
      <c r="C6" s="4604"/>
      <c r="D6" s="4629" t="s">
        <v>739</v>
      </c>
      <c r="E6" s="4601">
        <v>3156</v>
      </c>
      <c r="F6" s="4601">
        <v>3323</v>
      </c>
      <c r="G6" s="4601">
        <v>3312</v>
      </c>
      <c r="H6" s="4601">
        <v>3453</v>
      </c>
      <c r="I6" s="4601">
        <v>4072</v>
      </c>
      <c r="J6" s="4601">
        <v>4314</v>
      </c>
      <c r="K6" s="4601">
        <v>3757</v>
      </c>
      <c r="L6" s="4602">
        <v>742</v>
      </c>
      <c r="M6" s="4603">
        <v>830</v>
      </c>
      <c r="N6" s="4603">
        <v>917</v>
      </c>
      <c r="O6" s="4630">
        <v>1268</v>
      </c>
      <c r="W6" s="4626"/>
      <c r="X6" s="4626"/>
      <c r="Y6" s="4626"/>
      <c r="Z6" s="4626"/>
      <c r="AA6" s="4626"/>
    </row>
    <row r="7" spans="1:27" ht="11.45" customHeight="1">
      <c r="A7" s="4596"/>
      <c r="C7" s="4604"/>
      <c r="D7" s="4629" t="s">
        <v>3224</v>
      </c>
      <c r="E7" s="4601">
        <v>32</v>
      </c>
      <c r="F7" s="4601">
        <v>18</v>
      </c>
      <c r="G7" s="4601">
        <v>37</v>
      </c>
      <c r="H7" s="4601">
        <v>30</v>
      </c>
      <c r="I7" s="4601">
        <v>36</v>
      </c>
      <c r="J7" s="4601">
        <v>37</v>
      </c>
      <c r="K7" s="4601">
        <v>38</v>
      </c>
      <c r="L7" s="4602">
        <v>5</v>
      </c>
      <c r="M7" s="4603">
        <v>8</v>
      </c>
      <c r="N7" s="4603">
        <v>10</v>
      </c>
      <c r="O7" s="4603">
        <v>15</v>
      </c>
      <c r="W7" s="4626"/>
      <c r="X7" s="4626"/>
      <c r="Y7" s="4626"/>
      <c r="Z7" s="4626"/>
      <c r="AA7" s="4626"/>
    </row>
    <row r="8" spans="1:27" ht="11.45" customHeight="1">
      <c r="A8" s="4596"/>
      <c r="C8" s="4604"/>
      <c r="D8" s="4629" t="s">
        <v>3225</v>
      </c>
      <c r="E8" s="4601">
        <v>963</v>
      </c>
      <c r="F8" s="4601">
        <v>637</v>
      </c>
      <c r="G8" s="4601">
        <v>686</v>
      </c>
      <c r="H8" s="4601">
        <v>759</v>
      </c>
      <c r="I8" s="4601">
        <v>637</v>
      </c>
      <c r="J8" s="4601">
        <v>646</v>
      </c>
      <c r="K8" s="4601">
        <v>915</v>
      </c>
      <c r="L8" s="4602">
        <v>165</v>
      </c>
      <c r="M8" s="4603">
        <v>179</v>
      </c>
      <c r="N8" s="4603">
        <v>209</v>
      </c>
      <c r="O8" s="4603">
        <v>362</v>
      </c>
      <c r="W8" s="4626"/>
      <c r="X8" s="4626"/>
      <c r="Y8" s="4626"/>
      <c r="Z8" s="4626"/>
      <c r="AA8" s="4626"/>
    </row>
    <row r="9" spans="1:27" ht="11.45" customHeight="1">
      <c r="A9" s="4596"/>
      <c r="C9" s="4604"/>
      <c r="D9" s="4629" t="s">
        <v>3226</v>
      </c>
      <c r="E9" s="4601">
        <v>275</v>
      </c>
      <c r="F9" s="4601">
        <v>215</v>
      </c>
      <c r="G9" s="4601">
        <v>148</v>
      </c>
      <c r="H9" s="4601">
        <v>134</v>
      </c>
      <c r="I9" s="4601">
        <v>143</v>
      </c>
      <c r="J9" s="4601">
        <v>101</v>
      </c>
      <c r="K9" s="4601">
        <v>93</v>
      </c>
      <c r="L9" s="4602">
        <v>29</v>
      </c>
      <c r="M9" s="4603">
        <v>18</v>
      </c>
      <c r="N9" s="4603">
        <v>25</v>
      </c>
      <c r="O9" s="4603">
        <v>21</v>
      </c>
      <c r="W9" s="4626"/>
      <c r="X9" s="4626"/>
      <c r="Y9" s="4626"/>
      <c r="Z9" s="4626"/>
      <c r="AA9" s="4626"/>
    </row>
    <row r="10" spans="1:27" ht="11.45" customHeight="1">
      <c r="A10" s="4596"/>
      <c r="C10" s="4604"/>
      <c r="D10" s="4629" t="s">
        <v>3227</v>
      </c>
      <c r="E10" s="4601">
        <v>232</v>
      </c>
      <c r="F10" s="4601">
        <v>877</v>
      </c>
      <c r="G10" s="4601">
        <v>2604</v>
      </c>
      <c r="H10" s="4601">
        <v>2007</v>
      </c>
      <c r="I10" s="4601">
        <v>1283</v>
      </c>
      <c r="J10" s="4601">
        <v>255</v>
      </c>
      <c r="K10" s="4601">
        <v>283</v>
      </c>
      <c r="L10" s="4602">
        <v>50</v>
      </c>
      <c r="M10" s="4603">
        <v>46</v>
      </c>
      <c r="N10" s="4603">
        <v>73</v>
      </c>
      <c r="O10" s="4603">
        <v>114</v>
      </c>
      <c r="W10" s="4626"/>
      <c r="X10" s="4626"/>
      <c r="Y10" s="4626"/>
      <c r="Z10" s="4626"/>
      <c r="AA10" s="4626"/>
    </row>
    <row r="11" spans="1:27" ht="11.45" customHeight="1">
      <c r="A11" s="4596"/>
      <c r="C11" s="4604"/>
      <c r="D11" s="4629" t="s">
        <v>742</v>
      </c>
      <c r="E11" s="4601">
        <v>1919</v>
      </c>
      <c r="F11" s="4601">
        <v>1368</v>
      </c>
      <c r="G11" s="4601">
        <v>2398</v>
      </c>
      <c r="H11" s="4601">
        <v>764</v>
      </c>
      <c r="I11" s="4601">
        <v>1780</v>
      </c>
      <c r="J11" s="4601">
        <v>845</v>
      </c>
      <c r="K11" s="4601">
        <v>1296</v>
      </c>
      <c r="L11" s="4602">
        <v>177</v>
      </c>
      <c r="M11" s="4603">
        <v>190</v>
      </c>
      <c r="N11" s="4603">
        <v>232</v>
      </c>
      <c r="O11" s="4603">
        <v>697</v>
      </c>
      <c r="W11" s="4626"/>
      <c r="X11" s="4626"/>
      <c r="Y11" s="4626"/>
      <c r="Z11" s="4626"/>
      <c r="AA11" s="4626"/>
    </row>
    <row r="12" spans="1:27" ht="11.45" customHeight="1">
      <c r="A12" s="4596"/>
      <c r="C12" s="4604"/>
      <c r="D12" s="4629" t="s">
        <v>3146</v>
      </c>
      <c r="E12" s="4601">
        <v>3706</v>
      </c>
      <c r="F12" s="4601">
        <v>3310</v>
      </c>
      <c r="G12" s="4601">
        <v>3038</v>
      </c>
      <c r="H12" s="4601">
        <v>3897</v>
      </c>
      <c r="I12" s="4601">
        <v>3910</v>
      </c>
      <c r="J12" s="4601">
        <v>2870</v>
      </c>
      <c r="K12" s="4601">
        <v>3480</v>
      </c>
      <c r="L12" s="4602">
        <v>751</v>
      </c>
      <c r="M12" s="4603">
        <v>847</v>
      </c>
      <c r="N12" s="4603">
        <v>893</v>
      </c>
      <c r="O12" s="4603">
        <v>989</v>
      </c>
      <c r="W12" s="4626"/>
      <c r="X12" s="4626"/>
      <c r="Y12" s="4626"/>
      <c r="Z12" s="4626"/>
      <c r="AA12" s="4626"/>
    </row>
    <row r="13" spans="1:27" ht="11.45" customHeight="1">
      <c r="A13" s="4596"/>
      <c r="C13" s="4604"/>
      <c r="D13" s="4629" t="s">
        <v>744</v>
      </c>
      <c r="E13" s="4601">
        <v>3220</v>
      </c>
      <c r="F13" s="4601">
        <v>3076</v>
      </c>
      <c r="G13" s="4601">
        <v>3849</v>
      </c>
      <c r="H13" s="4601">
        <v>6579</v>
      </c>
      <c r="I13" s="4601">
        <v>14161</v>
      </c>
      <c r="J13" s="4601">
        <v>20041</v>
      </c>
      <c r="K13" s="4601">
        <v>18994</v>
      </c>
      <c r="L13" s="4602">
        <v>4971</v>
      </c>
      <c r="M13" s="4603">
        <v>4922</v>
      </c>
      <c r="N13" s="4603">
        <v>3918</v>
      </c>
      <c r="O13" s="4603">
        <v>5183</v>
      </c>
      <c r="W13" s="4626"/>
      <c r="X13" s="4626"/>
      <c r="Y13" s="4626"/>
      <c r="Z13" s="4626"/>
      <c r="AA13" s="4626"/>
    </row>
    <row r="14" spans="1:27" ht="11.45" customHeight="1">
      <c r="A14" s="4596"/>
      <c r="C14" s="4604"/>
      <c r="D14" s="4629" t="s">
        <v>3228</v>
      </c>
      <c r="E14" s="4601">
        <v>6129</v>
      </c>
      <c r="F14" s="4601">
        <v>3400</v>
      </c>
      <c r="G14" s="4601">
        <v>1455</v>
      </c>
      <c r="H14" s="4601">
        <v>1380</v>
      </c>
      <c r="I14" s="4601">
        <v>1293</v>
      </c>
      <c r="J14" s="4601">
        <v>1564</v>
      </c>
      <c r="K14" s="4601">
        <v>2222</v>
      </c>
      <c r="L14" s="4602">
        <v>552</v>
      </c>
      <c r="M14" s="4603">
        <v>479</v>
      </c>
      <c r="N14" s="4603">
        <v>583</v>
      </c>
      <c r="O14" s="4603">
        <v>608</v>
      </c>
      <c r="W14" s="4626"/>
      <c r="X14" s="4626"/>
      <c r="Y14" s="4626"/>
      <c r="Z14" s="4626"/>
      <c r="AA14" s="4626"/>
    </row>
    <row r="15" spans="1:27" ht="11.45" customHeight="1">
      <c r="A15" s="4596"/>
      <c r="C15" s="4604"/>
      <c r="D15" s="4629" t="s">
        <v>746</v>
      </c>
      <c r="E15" s="4601">
        <v>4002</v>
      </c>
      <c r="F15" s="4601">
        <v>5028</v>
      </c>
      <c r="G15" s="4601">
        <v>4098</v>
      </c>
      <c r="H15" s="4601">
        <v>3400</v>
      </c>
      <c r="I15" s="4601">
        <v>4497</v>
      </c>
      <c r="J15" s="4601">
        <v>4122</v>
      </c>
      <c r="K15" s="4601">
        <v>5089</v>
      </c>
      <c r="L15" s="4602">
        <v>1138</v>
      </c>
      <c r="M15" s="4603">
        <v>1261</v>
      </c>
      <c r="N15" s="4603">
        <v>1200</v>
      </c>
      <c r="O15" s="4603">
        <v>1490</v>
      </c>
      <c r="W15" s="4626"/>
      <c r="X15" s="4626"/>
      <c r="Y15" s="4626"/>
      <c r="Z15" s="4626"/>
      <c r="AA15" s="4626"/>
    </row>
    <row r="16" spans="1:27" s="4632" customFormat="1" ht="11.45" customHeight="1">
      <c r="A16" s="4631"/>
      <c r="C16" s="4633" t="s">
        <v>1607</v>
      </c>
      <c r="D16" s="4634"/>
      <c r="E16" s="4635">
        <v>18411</v>
      </c>
      <c r="F16" s="4635">
        <v>22260</v>
      </c>
      <c r="G16" s="4635">
        <v>25734</v>
      </c>
      <c r="H16" s="4635">
        <v>26101</v>
      </c>
      <c r="I16" s="4635">
        <v>25432</v>
      </c>
      <c r="J16" s="4635">
        <v>19940</v>
      </c>
      <c r="K16" s="4635">
        <v>26209</v>
      </c>
      <c r="L16" s="4636">
        <v>5388</v>
      </c>
      <c r="M16" s="4637">
        <v>6952</v>
      </c>
      <c r="N16" s="4637">
        <v>6169</v>
      </c>
      <c r="O16" s="4637">
        <v>7700</v>
      </c>
      <c r="W16" s="4626"/>
      <c r="X16" s="4626"/>
      <c r="Y16" s="4626"/>
      <c r="Z16" s="4626"/>
      <c r="AA16" s="4626"/>
    </row>
    <row r="17" spans="1:27" ht="11.45" customHeight="1">
      <c r="A17" s="4596"/>
      <c r="C17" s="4604"/>
      <c r="D17" s="4629" t="s">
        <v>3229</v>
      </c>
      <c r="E17" s="4601">
        <v>15</v>
      </c>
      <c r="F17" s="4601">
        <v>66</v>
      </c>
      <c r="G17" s="4601">
        <v>63</v>
      </c>
      <c r="H17" s="4601">
        <v>118</v>
      </c>
      <c r="I17" s="4601">
        <v>142</v>
      </c>
      <c r="J17" s="4601">
        <v>68</v>
      </c>
      <c r="K17" s="4601">
        <v>127</v>
      </c>
      <c r="L17" s="4638">
        <v>4</v>
      </c>
      <c r="M17" s="4603">
        <v>78</v>
      </c>
      <c r="N17" s="4603">
        <v>8</v>
      </c>
      <c r="O17" s="4603">
        <v>37</v>
      </c>
      <c r="W17" s="4626"/>
      <c r="X17" s="4626"/>
      <c r="Y17" s="4626"/>
      <c r="Z17" s="4626"/>
      <c r="AA17" s="4626"/>
    </row>
    <row r="18" spans="1:27" ht="11.45" customHeight="1">
      <c r="A18" s="4596"/>
      <c r="C18" s="4604"/>
      <c r="D18" s="4629" t="s">
        <v>3230</v>
      </c>
      <c r="E18" s="4601">
        <v>31</v>
      </c>
      <c r="F18" s="4601">
        <v>107</v>
      </c>
      <c r="G18" s="4601">
        <v>56</v>
      </c>
      <c r="H18" s="4601">
        <v>11</v>
      </c>
      <c r="I18" s="4601">
        <v>14</v>
      </c>
      <c r="J18" s="4601">
        <v>12</v>
      </c>
      <c r="K18" s="4601">
        <v>5</v>
      </c>
      <c r="L18" s="4638">
        <v>2</v>
      </c>
      <c r="M18" s="4439">
        <v>0</v>
      </c>
      <c r="N18" s="4639">
        <v>0</v>
      </c>
      <c r="O18" s="4603">
        <v>3</v>
      </c>
      <c r="W18" s="4626"/>
      <c r="X18" s="4626"/>
      <c r="Y18" s="4626"/>
      <c r="Z18" s="4626"/>
      <c r="AA18" s="4626"/>
    </row>
    <row r="19" spans="1:27" ht="11.45" customHeight="1">
      <c r="A19" s="4596"/>
      <c r="C19" s="4604"/>
      <c r="D19" s="4629" t="s">
        <v>3231</v>
      </c>
      <c r="E19" s="4601">
        <v>1016</v>
      </c>
      <c r="F19" s="4601">
        <v>1003</v>
      </c>
      <c r="G19" s="4601">
        <v>1146</v>
      </c>
      <c r="H19" s="4601">
        <v>1159</v>
      </c>
      <c r="I19" s="4601">
        <v>1421</v>
      </c>
      <c r="J19" s="4601">
        <v>1196</v>
      </c>
      <c r="K19" s="4601">
        <v>1366</v>
      </c>
      <c r="L19" s="4602">
        <v>275</v>
      </c>
      <c r="M19" s="4603">
        <v>359</v>
      </c>
      <c r="N19" s="4603">
        <v>269</v>
      </c>
      <c r="O19" s="4603">
        <v>463</v>
      </c>
      <c r="W19" s="4626"/>
      <c r="X19" s="4626"/>
      <c r="Y19" s="4626"/>
      <c r="Z19" s="4626"/>
      <c r="AA19" s="4626"/>
    </row>
    <row r="20" spans="1:27" ht="11.45" customHeight="1">
      <c r="A20" s="4596"/>
      <c r="C20" s="4604"/>
      <c r="D20" s="4629" t="s">
        <v>300</v>
      </c>
      <c r="E20" s="4601">
        <v>1268</v>
      </c>
      <c r="F20" s="4601">
        <v>1255</v>
      </c>
      <c r="G20" s="4601">
        <v>1453</v>
      </c>
      <c r="H20" s="4601">
        <v>1390</v>
      </c>
      <c r="I20" s="4601">
        <v>1439</v>
      </c>
      <c r="J20" s="4601">
        <v>1417</v>
      </c>
      <c r="K20" s="4601">
        <v>1834</v>
      </c>
      <c r="L20" s="4602">
        <v>301</v>
      </c>
      <c r="M20" s="4603">
        <v>531</v>
      </c>
      <c r="N20" s="4603">
        <v>418</v>
      </c>
      <c r="O20" s="4603">
        <v>584</v>
      </c>
      <c r="W20" s="4626"/>
      <c r="X20" s="4626"/>
      <c r="Y20" s="4626"/>
      <c r="Z20" s="4626"/>
      <c r="AA20" s="4626"/>
    </row>
    <row r="21" spans="1:27" ht="11.45" customHeight="1">
      <c r="A21" s="4596"/>
      <c r="C21" s="4604"/>
      <c r="D21" s="4629" t="s">
        <v>3232</v>
      </c>
      <c r="E21" s="4601">
        <v>1159</v>
      </c>
      <c r="F21" s="4601">
        <v>1843</v>
      </c>
      <c r="G21" s="4601">
        <v>2529</v>
      </c>
      <c r="H21" s="4601">
        <v>1808</v>
      </c>
      <c r="I21" s="4601">
        <v>1501</v>
      </c>
      <c r="J21" s="4601">
        <v>913</v>
      </c>
      <c r="K21" s="4601">
        <v>1159</v>
      </c>
      <c r="L21" s="4602">
        <v>138</v>
      </c>
      <c r="M21" s="4603">
        <v>337</v>
      </c>
      <c r="N21" s="4603">
        <v>276</v>
      </c>
      <c r="O21" s="4603">
        <v>408</v>
      </c>
      <c r="W21" s="4626"/>
      <c r="X21" s="4626"/>
      <c r="Y21" s="4626"/>
      <c r="Z21" s="4626"/>
      <c r="AA21" s="4626"/>
    </row>
    <row r="22" spans="1:27" ht="11.45" customHeight="1">
      <c r="A22" s="4596"/>
      <c r="C22" s="4604"/>
      <c r="D22" s="4629" t="s">
        <v>3233</v>
      </c>
      <c r="E22" s="4601">
        <v>59</v>
      </c>
      <c r="F22" s="4601">
        <v>36</v>
      </c>
      <c r="G22" s="4601">
        <v>21</v>
      </c>
      <c r="H22" s="4600">
        <v>1</v>
      </c>
      <c r="I22" s="4640">
        <v>0</v>
      </c>
      <c r="J22" s="4601">
        <v>1</v>
      </c>
      <c r="K22" s="4600">
        <v>51</v>
      </c>
      <c r="L22" s="4437">
        <v>0</v>
      </c>
      <c r="M22" s="4439">
        <v>0</v>
      </c>
      <c r="N22" s="4439">
        <v>0</v>
      </c>
      <c r="O22" s="4603">
        <v>51</v>
      </c>
      <c r="W22" s="4626"/>
      <c r="X22" s="4626"/>
      <c r="Y22" s="4626"/>
      <c r="Z22" s="4626"/>
      <c r="AA22" s="4626"/>
    </row>
    <row r="23" spans="1:27" ht="11.45" customHeight="1">
      <c r="A23" s="4596"/>
      <c r="C23" s="4604"/>
      <c r="D23" s="4629" t="s">
        <v>3234</v>
      </c>
      <c r="E23" s="4601">
        <v>260</v>
      </c>
      <c r="F23" s="4601">
        <v>236</v>
      </c>
      <c r="G23" s="4601">
        <v>332</v>
      </c>
      <c r="H23" s="4601">
        <v>283</v>
      </c>
      <c r="I23" s="4601">
        <v>309</v>
      </c>
      <c r="J23" s="4601">
        <v>282</v>
      </c>
      <c r="K23" s="4601">
        <v>260</v>
      </c>
      <c r="L23" s="4602">
        <v>76</v>
      </c>
      <c r="M23" s="4603">
        <v>69</v>
      </c>
      <c r="N23" s="4603">
        <v>60</v>
      </c>
      <c r="O23" s="4603">
        <v>55</v>
      </c>
      <c r="W23" s="4626"/>
      <c r="X23" s="4626"/>
      <c r="Y23" s="4626"/>
      <c r="Z23" s="4626"/>
      <c r="AA23" s="4626"/>
    </row>
    <row r="24" spans="1:27" ht="11.45" customHeight="1">
      <c r="A24" s="4596"/>
      <c r="C24" s="4604"/>
      <c r="D24" s="4629" t="s">
        <v>3150</v>
      </c>
      <c r="E24" s="4601">
        <v>370</v>
      </c>
      <c r="F24" s="4601">
        <v>493</v>
      </c>
      <c r="G24" s="4601">
        <v>359</v>
      </c>
      <c r="H24" s="4601">
        <v>297</v>
      </c>
      <c r="I24" s="4601">
        <v>335</v>
      </c>
      <c r="J24" s="4601">
        <v>347</v>
      </c>
      <c r="K24" s="4601">
        <v>214</v>
      </c>
      <c r="L24" s="4602">
        <v>66</v>
      </c>
      <c r="M24" s="4603">
        <v>42</v>
      </c>
      <c r="N24" s="4603">
        <v>38</v>
      </c>
      <c r="O24" s="4603">
        <v>68</v>
      </c>
      <c r="W24" s="4626"/>
      <c r="X24" s="4626"/>
      <c r="Y24" s="4626"/>
      <c r="Z24" s="4626"/>
      <c r="AA24" s="4626"/>
    </row>
    <row r="25" spans="1:27" ht="11.45" customHeight="1">
      <c r="A25" s="4596"/>
      <c r="C25" s="4604"/>
      <c r="D25" s="4629" t="s">
        <v>1605</v>
      </c>
      <c r="E25" s="4601">
        <v>101</v>
      </c>
      <c r="F25" s="4601">
        <v>99</v>
      </c>
      <c r="G25" s="4601">
        <v>96</v>
      </c>
      <c r="H25" s="4601">
        <v>134</v>
      </c>
      <c r="I25" s="4601">
        <v>102</v>
      </c>
      <c r="J25" s="4601">
        <v>143</v>
      </c>
      <c r="K25" s="4601">
        <v>110</v>
      </c>
      <c r="L25" s="4602">
        <v>38</v>
      </c>
      <c r="M25" s="4603">
        <v>27</v>
      </c>
      <c r="N25" s="4603">
        <v>22</v>
      </c>
      <c r="O25" s="4603">
        <v>23</v>
      </c>
      <c r="W25" s="4626"/>
      <c r="X25" s="4626"/>
      <c r="Y25" s="4626"/>
      <c r="Z25" s="4626"/>
      <c r="AA25" s="4626"/>
    </row>
    <row r="26" spans="1:27" ht="11.45" customHeight="1">
      <c r="A26" s="4596"/>
      <c r="C26" s="4604"/>
      <c r="D26" s="4629" t="s">
        <v>303</v>
      </c>
      <c r="E26" s="4601">
        <v>1120</v>
      </c>
      <c r="F26" s="4601">
        <v>2517</v>
      </c>
      <c r="G26" s="4601">
        <v>2708</v>
      </c>
      <c r="H26" s="4601">
        <v>1877</v>
      </c>
      <c r="I26" s="4601">
        <v>2244</v>
      </c>
      <c r="J26" s="4601">
        <v>1966</v>
      </c>
      <c r="K26" s="4601">
        <v>2731</v>
      </c>
      <c r="L26" s="4602">
        <v>798</v>
      </c>
      <c r="M26" s="4603">
        <v>631</v>
      </c>
      <c r="N26" s="4603">
        <v>685</v>
      </c>
      <c r="O26" s="4603">
        <v>617</v>
      </c>
      <c r="W26" s="4626"/>
      <c r="X26" s="4626"/>
      <c r="Y26" s="4626"/>
      <c r="Z26" s="4626"/>
      <c r="AA26" s="4626"/>
    </row>
    <row r="27" spans="1:27" ht="11.45" customHeight="1">
      <c r="A27" s="4596"/>
      <c r="C27" s="4604"/>
      <c r="D27" s="4629" t="s">
        <v>3151</v>
      </c>
      <c r="E27" s="4601">
        <v>11345</v>
      </c>
      <c r="F27" s="4601">
        <v>12384</v>
      </c>
      <c r="G27" s="4601">
        <v>15392</v>
      </c>
      <c r="H27" s="4601">
        <v>17705</v>
      </c>
      <c r="I27" s="4601">
        <v>16008</v>
      </c>
      <c r="J27" s="4601">
        <v>12741</v>
      </c>
      <c r="K27" s="4601">
        <v>17173</v>
      </c>
      <c r="L27" s="4602">
        <v>3435</v>
      </c>
      <c r="M27" s="4603">
        <v>4602</v>
      </c>
      <c r="N27" s="4603">
        <v>4181</v>
      </c>
      <c r="O27" s="4603">
        <v>4955</v>
      </c>
      <c r="W27" s="4626"/>
      <c r="X27" s="4626"/>
      <c r="Y27" s="4626"/>
      <c r="Z27" s="4626"/>
      <c r="AA27" s="4626"/>
    </row>
    <row r="28" spans="1:27" ht="11.45" customHeight="1">
      <c r="A28" s="4596"/>
      <c r="C28" s="4604"/>
      <c r="D28" s="4629" t="s">
        <v>3235</v>
      </c>
      <c r="E28" s="4601">
        <v>300</v>
      </c>
      <c r="F28" s="4601">
        <v>356</v>
      </c>
      <c r="G28" s="4601">
        <v>375</v>
      </c>
      <c r="H28" s="4601">
        <v>425</v>
      </c>
      <c r="I28" s="4601">
        <v>459</v>
      </c>
      <c r="J28" s="4601">
        <v>45</v>
      </c>
      <c r="K28" s="4601">
        <v>24</v>
      </c>
      <c r="L28" s="4602">
        <v>3</v>
      </c>
      <c r="M28" s="4603">
        <v>2</v>
      </c>
      <c r="N28" s="4603">
        <v>6</v>
      </c>
      <c r="O28" s="4603">
        <v>13</v>
      </c>
      <c r="W28" s="4626"/>
      <c r="X28" s="4626"/>
      <c r="Y28" s="4626"/>
      <c r="Z28" s="4626"/>
      <c r="AA28" s="4626"/>
    </row>
    <row r="29" spans="1:27" ht="11.45" customHeight="1">
      <c r="A29" s="4596"/>
      <c r="C29" s="4604"/>
      <c r="D29" s="4629" t="s">
        <v>3236</v>
      </c>
      <c r="E29" s="4601">
        <v>370</v>
      </c>
      <c r="F29" s="4601">
        <v>716</v>
      </c>
      <c r="G29" s="4601">
        <v>205</v>
      </c>
      <c r="H29" s="4601">
        <v>109</v>
      </c>
      <c r="I29" s="4601">
        <v>66</v>
      </c>
      <c r="J29" s="4601">
        <v>52</v>
      </c>
      <c r="K29" s="4601">
        <v>6</v>
      </c>
      <c r="L29" s="4602">
        <v>1</v>
      </c>
      <c r="M29" s="4603">
        <v>2</v>
      </c>
      <c r="N29" s="4603">
        <v>2</v>
      </c>
      <c r="O29" s="4603">
        <v>1</v>
      </c>
      <c r="W29" s="4626"/>
      <c r="X29" s="4626"/>
      <c r="Y29" s="4626"/>
      <c r="Z29" s="4626"/>
      <c r="AA29" s="4626"/>
    </row>
    <row r="30" spans="1:27" ht="11.45" customHeight="1">
      <c r="A30" s="4596"/>
      <c r="C30" s="4604"/>
      <c r="D30" s="4629" t="s">
        <v>776</v>
      </c>
      <c r="E30" s="4601">
        <v>101</v>
      </c>
      <c r="F30" s="4601">
        <v>210</v>
      </c>
      <c r="G30" s="4601">
        <v>205</v>
      </c>
      <c r="H30" s="4601">
        <v>139</v>
      </c>
      <c r="I30" s="4601">
        <v>507</v>
      </c>
      <c r="J30" s="4601">
        <v>111</v>
      </c>
      <c r="K30" s="4601">
        <v>154</v>
      </c>
      <c r="L30" s="4638">
        <v>61</v>
      </c>
      <c r="M30" s="4603">
        <v>40</v>
      </c>
      <c r="N30" s="4603">
        <v>1</v>
      </c>
      <c r="O30" s="4603">
        <v>52</v>
      </c>
      <c r="W30" s="4626"/>
      <c r="X30" s="4626"/>
      <c r="Y30" s="4626"/>
      <c r="Z30" s="4626"/>
      <c r="AA30" s="4626"/>
    </row>
    <row r="31" spans="1:27" ht="11.45" customHeight="1">
      <c r="A31" s="4596"/>
      <c r="C31" s="4604"/>
      <c r="D31" s="4629" t="s">
        <v>777</v>
      </c>
      <c r="E31" s="4601">
        <v>9</v>
      </c>
      <c r="F31" s="4601">
        <v>21</v>
      </c>
      <c r="G31" s="4601">
        <v>115</v>
      </c>
      <c r="H31" s="4601">
        <v>168</v>
      </c>
      <c r="I31" s="4601">
        <v>319</v>
      </c>
      <c r="J31" s="4601">
        <v>20</v>
      </c>
      <c r="K31" s="4601">
        <v>209</v>
      </c>
      <c r="L31" s="4602">
        <v>22</v>
      </c>
      <c r="M31" s="4603">
        <v>16</v>
      </c>
      <c r="N31" s="4603">
        <v>44</v>
      </c>
      <c r="O31" s="4603">
        <v>127</v>
      </c>
      <c r="W31" s="4626"/>
      <c r="X31" s="4626"/>
      <c r="Y31" s="4626"/>
      <c r="Z31" s="4626"/>
      <c r="AA31" s="4626"/>
    </row>
    <row r="32" spans="1:27" ht="11.45" customHeight="1">
      <c r="A32" s="4596"/>
      <c r="C32" s="4604"/>
      <c r="D32" s="4629" t="s">
        <v>746</v>
      </c>
      <c r="E32" s="4601">
        <f>E16-SUM(E17:E31)</f>
        <v>887</v>
      </c>
      <c r="F32" s="4601">
        <v>918</v>
      </c>
      <c r="G32" s="4601">
        <v>679</v>
      </c>
      <c r="H32" s="4601">
        <v>477</v>
      </c>
      <c r="I32" s="4601">
        <v>566</v>
      </c>
      <c r="J32" s="4601">
        <v>626</v>
      </c>
      <c r="K32" s="4601">
        <v>786</v>
      </c>
      <c r="L32" s="4602">
        <v>168</v>
      </c>
      <c r="M32" s="4603">
        <v>216</v>
      </c>
      <c r="N32" s="4603">
        <v>159</v>
      </c>
      <c r="O32" s="4603">
        <v>243</v>
      </c>
      <c r="W32" s="4626"/>
      <c r="X32" s="4626"/>
      <c r="Y32" s="4626"/>
      <c r="Z32" s="4626"/>
      <c r="AA32" s="4626"/>
    </row>
    <row r="33" spans="1:27" s="4632" customFormat="1" ht="11.45" customHeight="1">
      <c r="A33" s="4631"/>
      <c r="C33" s="4592" t="s">
        <v>1603</v>
      </c>
      <c r="D33" s="4634"/>
      <c r="E33" s="4635">
        <v>8531</v>
      </c>
      <c r="F33" s="4635">
        <v>8387</v>
      </c>
      <c r="G33" s="4635">
        <v>9931</v>
      </c>
      <c r="H33" s="4635">
        <v>8893</v>
      </c>
      <c r="I33" s="4635">
        <v>8753</v>
      </c>
      <c r="J33" s="4635">
        <v>7024</v>
      </c>
      <c r="K33" s="4635">
        <v>12260</v>
      </c>
      <c r="L33" s="4636">
        <v>2207</v>
      </c>
      <c r="M33" s="4637">
        <v>2858</v>
      </c>
      <c r="N33" s="4637">
        <v>3783</v>
      </c>
      <c r="O33" s="4637">
        <v>3412</v>
      </c>
      <c r="W33" s="4626"/>
      <c r="X33" s="4626"/>
      <c r="Y33" s="4626"/>
      <c r="Z33" s="4626"/>
      <c r="AA33" s="4626"/>
    </row>
    <row r="34" spans="1:27" ht="11.45" customHeight="1">
      <c r="A34" s="4596"/>
      <c r="C34" s="4604"/>
      <c r="D34" s="4629" t="s">
        <v>3237</v>
      </c>
      <c r="E34" s="4601">
        <v>2183</v>
      </c>
      <c r="F34" s="4601">
        <v>2087</v>
      </c>
      <c r="G34" s="4601">
        <v>2056</v>
      </c>
      <c r="H34" s="4601">
        <v>2291</v>
      </c>
      <c r="I34" s="4601">
        <v>1902</v>
      </c>
      <c r="J34" s="4601">
        <v>2100</v>
      </c>
      <c r="K34" s="4601">
        <v>2834</v>
      </c>
      <c r="L34" s="4602">
        <v>376</v>
      </c>
      <c r="M34" s="4603">
        <v>926</v>
      </c>
      <c r="N34" s="4603">
        <v>781</v>
      </c>
      <c r="O34" s="4603">
        <v>751</v>
      </c>
      <c r="W34" s="4626"/>
      <c r="X34" s="4626"/>
      <c r="Y34" s="4626"/>
      <c r="Z34" s="4626"/>
      <c r="AA34" s="4626"/>
    </row>
    <row r="35" spans="1:27" ht="11.45" customHeight="1">
      <c r="A35" s="4596"/>
      <c r="C35" s="4604"/>
      <c r="D35" s="4629" t="s">
        <v>3238</v>
      </c>
      <c r="E35" s="4601">
        <v>1084</v>
      </c>
      <c r="F35" s="4601">
        <v>1662</v>
      </c>
      <c r="G35" s="4601">
        <v>2363</v>
      </c>
      <c r="H35" s="4601">
        <v>618</v>
      </c>
      <c r="I35" s="4601">
        <v>1531</v>
      </c>
      <c r="J35" s="4601">
        <v>1079</v>
      </c>
      <c r="K35" s="4601">
        <v>2809</v>
      </c>
      <c r="L35" s="4602">
        <v>559</v>
      </c>
      <c r="M35" s="4603">
        <v>866</v>
      </c>
      <c r="N35" s="4603">
        <v>1095</v>
      </c>
      <c r="O35" s="4603">
        <v>289</v>
      </c>
      <c r="W35" s="4626"/>
      <c r="X35" s="4626"/>
      <c r="Y35" s="4626"/>
      <c r="Z35" s="4626"/>
      <c r="AA35" s="4626"/>
    </row>
    <row r="36" spans="1:27" ht="11.45" customHeight="1">
      <c r="A36" s="4596"/>
      <c r="C36" s="4604"/>
      <c r="D36" s="4629" t="s">
        <v>306</v>
      </c>
      <c r="E36" s="4601">
        <v>1392</v>
      </c>
      <c r="F36" s="4601">
        <v>757</v>
      </c>
      <c r="G36" s="4601">
        <v>539</v>
      </c>
      <c r="H36" s="4601">
        <v>323</v>
      </c>
      <c r="I36" s="4601">
        <v>287</v>
      </c>
      <c r="J36" s="4601">
        <v>298</v>
      </c>
      <c r="K36" s="4601">
        <v>351</v>
      </c>
      <c r="L36" s="4602">
        <v>68</v>
      </c>
      <c r="M36" s="4603">
        <v>72</v>
      </c>
      <c r="N36" s="4603">
        <v>80</v>
      </c>
      <c r="O36" s="4603">
        <v>131</v>
      </c>
      <c r="W36" s="4626"/>
      <c r="X36" s="4626"/>
      <c r="Y36" s="4626"/>
      <c r="Z36" s="4626"/>
      <c r="AA36" s="4626"/>
    </row>
    <row r="37" spans="1:27" ht="11.45" customHeight="1">
      <c r="A37" s="4596"/>
      <c r="C37" s="4604"/>
      <c r="D37" s="4629" t="s">
        <v>3239</v>
      </c>
      <c r="E37" s="4601">
        <v>27</v>
      </c>
      <c r="F37" s="4601">
        <v>26</v>
      </c>
      <c r="G37" s="4601">
        <v>59</v>
      </c>
      <c r="H37" s="4601">
        <v>38</v>
      </c>
      <c r="I37" s="4601">
        <v>40</v>
      </c>
      <c r="J37" s="4601">
        <v>59</v>
      </c>
      <c r="K37" s="4601">
        <v>33</v>
      </c>
      <c r="L37" s="4602">
        <v>1</v>
      </c>
      <c r="M37" s="4603">
        <v>13</v>
      </c>
      <c r="N37" s="4603">
        <v>9</v>
      </c>
      <c r="O37" s="4603">
        <v>10</v>
      </c>
      <c r="W37" s="4626"/>
      <c r="X37" s="4626"/>
      <c r="Y37" s="4626"/>
      <c r="Z37" s="4626"/>
      <c r="AA37" s="4626"/>
    </row>
    <row r="38" spans="1:27" ht="11.45" customHeight="1">
      <c r="A38" s="4596"/>
      <c r="C38" s="4604"/>
      <c r="D38" s="4629" t="s">
        <v>3240</v>
      </c>
      <c r="E38" s="4601">
        <v>102</v>
      </c>
      <c r="F38" s="4601">
        <v>227</v>
      </c>
      <c r="G38" s="4601">
        <v>214</v>
      </c>
      <c r="H38" s="4601">
        <v>258</v>
      </c>
      <c r="I38" s="4601">
        <v>257</v>
      </c>
      <c r="J38" s="4601">
        <v>228</v>
      </c>
      <c r="K38" s="4601">
        <v>283</v>
      </c>
      <c r="L38" s="4602">
        <v>72</v>
      </c>
      <c r="M38" s="4603">
        <v>60</v>
      </c>
      <c r="N38" s="4603">
        <v>54</v>
      </c>
      <c r="O38" s="4603">
        <v>97</v>
      </c>
      <c r="W38" s="4626"/>
      <c r="X38" s="4626"/>
      <c r="Y38" s="4626"/>
      <c r="Z38" s="4626"/>
      <c r="AA38" s="4626"/>
    </row>
    <row r="39" spans="1:27" ht="11.45" customHeight="1">
      <c r="A39" s="4596"/>
      <c r="C39" s="4604"/>
      <c r="D39" s="4629" t="s">
        <v>3241</v>
      </c>
      <c r="E39" s="4601">
        <v>2658</v>
      </c>
      <c r="F39" s="4601">
        <v>3491</v>
      </c>
      <c r="G39" s="4601">
        <v>4288</v>
      </c>
      <c r="H39" s="4601">
        <v>4663</v>
      </c>
      <c r="I39" s="4601">
        <v>4009</v>
      </c>
      <c r="J39" s="4601">
        <v>2724</v>
      </c>
      <c r="K39" s="4601">
        <v>4938</v>
      </c>
      <c r="L39" s="4602">
        <v>949</v>
      </c>
      <c r="M39" s="4603">
        <v>763</v>
      </c>
      <c r="N39" s="4603">
        <v>1545</v>
      </c>
      <c r="O39" s="4603">
        <v>1681</v>
      </c>
      <c r="W39" s="4626"/>
      <c r="X39" s="4626"/>
      <c r="Y39" s="4626"/>
      <c r="Z39" s="4626"/>
      <c r="AA39" s="4626"/>
    </row>
    <row r="40" spans="1:27" ht="11.45" customHeight="1">
      <c r="A40" s="4596"/>
      <c r="C40" s="4604"/>
      <c r="D40" s="4629" t="s">
        <v>746</v>
      </c>
      <c r="E40" s="4601">
        <v>1085</v>
      </c>
      <c r="F40" s="4601">
        <v>137</v>
      </c>
      <c r="G40" s="4601">
        <v>412</v>
      </c>
      <c r="H40" s="4601">
        <v>702</v>
      </c>
      <c r="I40" s="4601">
        <v>727</v>
      </c>
      <c r="J40" s="4601">
        <v>536</v>
      </c>
      <c r="K40" s="4601">
        <v>1012</v>
      </c>
      <c r="L40" s="4602">
        <v>182</v>
      </c>
      <c r="M40" s="4603">
        <v>158</v>
      </c>
      <c r="N40" s="4603">
        <v>219</v>
      </c>
      <c r="O40" s="4603">
        <v>453</v>
      </c>
      <c r="W40" s="4626"/>
      <c r="X40" s="4626"/>
      <c r="Y40" s="4626"/>
      <c r="Z40" s="4626"/>
      <c r="AA40" s="4626"/>
    </row>
    <row r="41" spans="1:27" s="4632" customFormat="1" ht="11.45" customHeight="1">
      <c r="A41" s="4631"/>
      <c r="C41" s="4592" t="s">
        <v>1600</v>
      </c>
      <c r="D41" s="4634"/>
      <c r="E41" s="4635">
        <v>6822</v>
      </c>
      <c r="F41" s="4635">
        <v>5816</v>
      </c>
      <c r="G41" s="4635">
        <v>6215</v>
      </c>
      <c r="H41" s="4635">
        <v>6103</v>
      </c>
      <c r="I41" s="4635">
        <v>4536</v>
      </c>
      <c r="J41" s="4635">
        <v>4632</v>
      </c>
      <c r="K41" s="4635">
        <v>5179</v>
      </c>
      <c r="L41" s="4636">
        <v>1115</v>
      </c>
      <c r="M41" s="4637">
        <v>1030</v>
      </c>
      <c r="N41" s="4637">
        <v>1423</v>
      </c>
      <c r="O41" s="4637">
        <v>1611</v>
      </c>
      <c r="W41" s="4626"/>
      <c r="X41" s="4626"/>
      <c r="Y41" s="4626"/>
      <c r="Z41" s="4626"/>
      <c r="AA41" s="4626"/>
    </row>
    <row r="42" spans="1:27" ht="11.45" customHeight="1">
      <c r="A42" s="4596"/>
      <c r="C42" s="4604"/>
      <c r="D42" s="4629" t="s">
        <v>316</v>
      </c>
      <c r="E42" s="4601">
        <v>4367</v>
      </c>
      <c r="F42" s="4601">
        <v>3247</v>
      </c>
      <c r="G42" s="4601">
        <v>3779</v>
      </c>
      <c r="H42" s="4601">
        <v>3446</v>
      </c>
      <c r="I42" s="4601">
        <v>2728</v>
      </c>
      <c r="J42" s="4601">
        <v>2691</v>
      </c>
      <c r="K42" s="4601">
        <v>2595</v>
      </c>
      <c r="L42" s="4602">
        <v>460</v>
      </c>
      <c r="M42" s="4603">
        <v>494</v>
      </c>
      <c r="N42" s="4603">
        <v>640</v>
      </c>
      <c r="O42" s="4603">
        <v>1001</v>
      </c>
      <c r="W42" s="4626"/>
      <c r="X42" s="4626"/>
      <c r="Y42" s="4626"/>
      <c r="Z42" s="4626"/>
      <c r="AA42" s="4626"/>
    </row>
    <row r="43" spans="1:27" ht="11.45" customHeight="1">
      <c r="A43" s="4596"/>
      <c r="C43" s="4604"/>
      <c r="D43" s="4629" t="s">
        <v>317</v>
      </c>
      <c r="E43" s="4601">
        <v>2448</v>
      </c>
      <c r="F43" s="4601">
        <v>2566</v>
      </c>
      <c r="G43" s="4601">
        <v>2432</v>
      </c>
      <c r="H43" s="4601">
        <v>2540</v>
      </c>
      <c r="I43" s="4601">
        <v>1804</v>
      </c>
      <c r="J43" s="4601">
        <v>1940</v>
      </c>
      <c r="K43" s="4601">
        <v>2580</v>
      </c>
      <c r="L43" s="4602">
        <v>654</v>
      </c>
      <c r="M43" s="4603">
        <v>533</v>
      </c>
      <c r="N43" s="4603">
        <v>783</v>
      </c>
      <c r="O43" s="4603">
        <v>610</v>
      </c>
      <c r="W43" s="4626"/>
      <c r="X43" s="4626"/>
      <c r="Y43" s="4626"/>
      <c r="Z43" s="4626"/>
      <c r="AA43" s="4626"/>
    </row>
    <row r="44" spans="1:27" ht="11.45" customHeight="1" thickBot="1">
      <c r="A44" s="4608"/>
      <c r="B44" s="4571"/>
      <c r="C44" s="4609"/>
      <c r="D44" s="4641" t="s">
        <v>746</v>
      </c>
      <c r="E44" s="4612">
        <f>E41-SUM(E42:E43)</f>
        <v>7</v>
      </c>
      <c r="F44" s="4612">
        <v>3</v>
      </c>
      <c r="G44" s="4612">
        <v>4</v>
      </c>
      <c r="H44" s="4612">
        <v>117</v>
      </c>
      <c r="I44" s="4611">
        <v>4</v>
      </c>
      <c r="J44" s="4611">
        <v>1</v>
      </c>
      <c r="K44" s="4611">
        <v>4</v>
      </c>
      <c r="L44" s="4613">
        <v>1</v>
      </c>
      <c r="M44" s="4614">
        <v>3</v>
      </c>
      <c r="N44" s="4642">
        <v>0</v>
      </c>
      <c r="O44" s="4642">
        <v>0</v>
      </c>
      <c r="W44" s="4626"/>
      <c r="X44" s="4626"/>
      <c r="Y44" s="4626"/>
      <c r="Z44" s="4626"/>
      <c r="AA44" s="4626"/>
    </row>
    <row r="45" spans="1:27" s="4615" customFormat="1" ht="18.75">
      <c r="B45" s="4616"/>
      <c r="C45" s="4617"/>
      <c r="D45" s="6102" t="s">
        <v>3242</v>
      </c>
      <c r="E45" s="6102"/>
      <c r="F45" s="6102"/>
      <c r="G45" s="6102"/>
      <c r="H45" s="6102"/>
      <c r="I45" s="4618" t="s">
        <v>3222</v>
      </c>
      <c r="J45" s="4618"/>
      <c r="K45" s="4618"/>
      <c r="L45" s="2230" t="s">
        <v>3109</v>
      </c>
      <c r="M45" s="2230"/>
      <c r="N45" s="4619"/>
      <c r="O45" s="4619"/>
    </row>
    <row r="46" spans="1:27" ht="12.75" customHeight="1">
      <c r="C46" s="4643"/>
      <c r="E46" s="4643"/>
      <c r="F46" s="4643"/>
      <c r="G46" s="4643"/>
      <c r="H46" s="4643"/>
      <c r="I46" s="4643"/>
      <c r="J46" s="4643"/>
      <c r="K46" s="4643"/>
      <c r="L46" s="4643"/>
    </row>
    <row r="47" spans="1:27">
      <c r="D47" s="4644"/>
    </row>
  </sheetData>
  <mergeCells count="12">
    <mergeCell ref="A1:O1"/>
    <mergeCell ref="D45:H45"/>
    <mergeCell ref="N2:O3"/>
    <mergeCell ref="C4:D5"/>
    <mergeCell ref="E4:E5"/>
    <mergeCell ref="F4:F5"/>
    <mergeCell ref="G4:G5"/>
    <mergeCell ref="H4:H5"/>
    <mergeCell ref="I4:I5"/>
    <mergeCell ref="J4:J5"/>
    <mergeCell ref="K4:K5"/>
    <mergeCell ref="L4:O4"/>
  </mergeCells>
  <hyperlinks>
    <hyperlink ref="A1" location="CONTENT!A1" display="Back to table of contents" xr:uid="{00000000-0004-0000-6600-000000000000}"/>
  </hyperlinks>
  <pageMargins left="0.7" right="0.7" top="0.75" bottom="0.75" header="0.3" footer="0.3"/>
  <pageSetup paperSize="9" scale="86" orientation="landscape" r:id="rId1"/>
  <headerFooter alignWithMargins="0"/>
  <ignoredErrors>
    <ignoredError sqref="E4:O5" numberStoredAsText="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5">
    <pageSetUpPr fitToPage="1"/>
  </sheetPr>
  <dimension ref="A1:I36"/>
  <sheetViews>
    <sheetView showGridLines="0" workbookViewId="0">
      <selection sqref="A1:I1"/>
    </sheetView>
  </sheetViews>
  <sheetFormatPr defaultColWidth="10.140625" defaultRowHeight="12.75"/>
  <cols>
    <col min="1" max="1" width="14" style="2282" customWidth="1"/>
    <col min="2" max="9" width="17.85546875" style="2282" customWidth="1"/>
    <col min="10" max="10" width="12.28515625" style="2282" customWidth="1"/>
    <col min="11" max="255" width="10.140625" style="2282"/>
    <col min="256" max="256" width="15" style="2282" customWidth="1"/>
    <col min="257" max="264" width="12.28515625" style="2282" customWidth="1"/>
    <col min="265" max="265" width="6.140625" style="2282" customWidth="1"/>
    <col min="266" max="266" width="14.28515625" style="2282" bestFit="1" customWidth="1"/>
    <col min="267" max="511" width="10.140625" style="2282"/>
    <col min="512" max="512" width="15" style="2282" customWidth="1"/>
    <col min="513" max="520" width="12.28515625" style="2282" customWidth="1"/>
    <col min="521" max="521" width="6.140625" style="2282" customWidth="1"/>
    <col min="522" max="522" width="14.28515625" style="2282" bestFit="1" customWidth="1"/>
    <col min="523" max="767" width="10.140625" style="2282"/>
    <col min="768" max="768" width="15" style="2282" customWidth="1"/>
    <col min="769" max="776" width="12.28515625" style="2282" customWidth="1"/>
    <col min="777" max="777" width="6.140625" style="2282" customWidth="1"/>
    <col min="778" max="778" width="14.28515625" style="2282" bestFit="1" customWidth="1"/>
    <col min="779" max="1023" width="10.140625" style="2282"/>
    <col min="1024" max="1024" width="15" style="2282" customWidth="1"/>
    <col min="1025" max="1032" width="12.28515625" style="2282" customWidth="1"/>
    <col min="1033" max="1033" width="6.140625" style="2282" customWidth="1"/>
    <col min="1034" max="1034" width="14.28515625" style="2282" bestFit="1" customWidth="1"/>
    <col min="1035" max="1279" width="10.140625" style="2282"/>
    <col min="1280" max="1280" width="15" style="2282" customWidth="1"/>
    <col min="1281" max="1288" width="12.28515625" style="2282" customWidth="1"/>
    <col min="1289" max="1289" width="6.140625" style="2282" customWidth="1"/>
    <col min="1290" max="1290" width="14.28515625" style="2282" bestFit="1" customWidth="1"/>
    <col min="1291" max="1535" width="10.140625" style="2282"/>
    <col min="1536" max="1536" width="15" style="2282" customWidth="1"/>
    <col min="1537" max="1544" width="12.28515625" style="2282" customWidth="1"/>
    <col min="1545" max="1545" width="6.140625" style="2282" customWidth="1"/>
    <col min="1546" max="1546" width="14.28515625" style="2282" bestFit="1" customWidth="1"/>
    <col min="1547" max="1791" width="10.140625" style="2282"/>
    <col min="1792" max="1792" width="15" style="2282" customWidth="1"/>
    <col min="1793" max="1800" width="12.28515625" style="2282" customWidth="1"/>
    <col min="1801" max="1801" width="6.140625" style="2282" customWidth="1"/>
    <col min="1802" max="1802" width="14.28515625" style="2282" bestFit="1" customWidth="1"/>
    <col min="1803" max="2047" width="10.140625" style="2282"/>
    <col min="2048" max="2048" width="15" style="2282" customWidth="1"/>
    <col min="2049" max="2056" width="12.28515625" style="2282" customWidth="1"/>
    <col min="2057" max="2057" width="6.140625" style="2282" customWidth="1"/>
    <col min="2058" max="2058" width="14.28515625" style="2282" bestFit="1" customWidth="1"/>
    <col min="2059" max="2303" width="10.140625" style="2282"/>
    <col min="2304" max="2304" width="15" style="2282" customWidth="1"/>
    <col min="2305" max="2312" width="12.28515625" style="2282" customWidth="1"/>
    <col min="2313" max="2313" width="6.140625" style="2282" customWidth="1"/>
    <col min="2314" max="2314" width="14.28515625" style="2282" bestFit="1" customWidth="1"/>
    <col min="2315" max="2559" width="10.140625" style="2282"/>
    <col min="2560" max="2560" width="15" style="2282" customWidth="1"/>
    <col min="2561" max="2568" width="12.28515625" style="2282" customWidth="1"/>
    <col min="2569" max="2569" width="6.140625" style="2282" customWidth="1"/>
    <col min="2570" max="2570" width="14.28515625" style="2282" bestFit="1" customWidth="1"/>
    <col min="2571" max="2815" width="10.140625" style="2282"/>
    <col min="2816" max="2816" width="15" style="2282" customWidth="1"/>
    <col min="2817" max="2824" width="12.28515625" style="2282" customWidth="1"/>
    <col min="2825" max="2825" width="6.140625" style="2282" customWidth="1"/>
    <col min="2826" max="2826" width="14.28515625" style="2282" bestFit="1" customWidth="1"/>
    <col min="2827" max="3071" width="10.140625" style="2282"/>
    <col min="3072" max="3072" width="15" style="2282" customWidth="1"/>
    <col min="3073" max="3080" width="12.28515625" style="2282" customWidth="1"/>
    <col min="3081" max="3081" width="6.140625" style="2282" customWidth="1"/>
    <col min="3082" max="3082" width="14.28515625" style="2282" bestFit="1" customWidth="1"/>
    <col min="3083" max="3327" width="10.140625" style="2282"/>
    <col min="3328" max="3328" width="15" style="2282" customWidth="1"/>
    <col min="3329" max="3336" width="12.28515625" style="2282" customWidth="1"/>
    <col min="3337" max="3337" width="6.140625" style="2282" customWidth="1"/>
    <col min="3338" max="3338" width="14.28515625" style="2282" bestFit="1" customWidth="1"/>
    <col min="3339" max="3583" width="10.140625" style="2282"/>
    <col min="3584" max="3584" width="15" style="2282" customWidth="1"/>
    <col min="3585" max="3592" width="12.28515625" style="2282" customWidth="1"/>
    <col min="3593" max="3593" width="6.140625" style="2282" customWidth="1"/>
    <col min="3594" max="3594" width="14.28515625" style="2282" bestFit="1" customWidth="1"/>
    <col min="3595" max="3839" width="10.140625" style="2282"/>
    <col min="3840" max="3840" width="15" style="2282" customWidth="1"/>
    <col min="3841" max="3848" width="12.28515625" style="2282" customWidth="1"/>
    <col min="3849" max="3849" width="6.140625" style="2282" customWidth="1"/>
    <col min="3850" max="3850" width="14.28515625" style="2282" bestFit="1" customWidth="1"/>
    <col min="3851" max="4095" width="10.140625" style="2282"/>
    <col min="4096" max="4096" width="15" style="2282" customWidth="1"/>
    <col min="4097" max="4104" width="12.28515625" style="2282" customWidth="1"/>
    <col min="4105" max="4105" width="6.140625" style="2282" customWidth="1"/>
    <col min="4106" max="4106" width="14.28515625" style="2282" bestFit="1" customWidth="1"/>
    <col min="4107" max="4351" width="10.140625" style="2282"/>
    <col min="4352" max="4352" width="15" style="2282" customWidth="1"/>
    <col min="4353" max="4360" width="12.28515625" style="2282" customWidth="1"/>
    <col min="4361" max="4361" width="6.140625" style="2282" customWidth="1"/>
    <col min="4362" max="4362" width="14.28515625" style="2282" bestFit="1" customWidth="1"/>
    <col min="4363" max="4607" width="10.140625" style="2282"/>
    <col min="4608" max="4608" width="15" style="2282" customWidth="1"/>
    <col min="4609" max="4616" width="12.28515625" style="2282" customWidth="1"/>
    <col min="4617" max="4617" width="6.140625" style="2282" customWidth="1"/>
    <col min="4618" max="4618" width="14.28515625" style="2282" bestFit="1" customWidth="1"/>
    <col min="4619" max="4863" width="10.140625" style="2282"/>
    <col min="4864" max="4864" width="15" style="2282" customWidth="1"/>
    <col min="4865" max="4872" width="12.28515625" style="2282" customWidth="1"/>
    <col min="4873" max="4873" width="6.140625" style="2282" customWidth="1"/>
    <col min="4874" max="4874" width="14.28515625" style="2282" bestFit="1" customWidth="1"/>
    <col min="4875" max="5119" width="10.140625" style="2282"/>
    <col min="5120" max="5120" width="15" style="2282" customWidth="1"/>
    <col min="5121" max="5128" width="12.28515625" style="2282" customWidth="1"/>
    <col min="5129" max="5129" width="6.140625" style="2282" customWidth="1"/>
    <col min="5130" max="5130" width="14.28515625" style="2282" bestFit="1" customWidth="1"/>
    <col min="5131" max="5375" width="10.140625" style="2282"/>
    <col min="5376" max="5376" width="15" style="2282" customWidth="1"/>
    <col min="5377" max="5384" width="12.28515625" style="2282" customWidth="1"/>
    <col min="5385" max="5385" width="6.140625" style="2282" customWidth="1"/>
    <col min="5386" max="5386" width="14.28515625" style="2282" bestFit="1" customWidth="1"/>
    <col min="5387" max="5631" width="10.140625" style="2282"/>
    <col min="5632" max="5632" width="15" style="2282" customWidth="1"/>
    <col min="5633" max="5640" width="12.28515625" style="2282" customWidth="1"/>
    <col min="5641" max="5641" width="6.140625" style="2282" customWidth="1"/>
    <col min="5642" max="5642" width="14.28515625" style="2282" bestFit="1" customWidth="1"/>
    <col min="5643" max="5887" width="10.140625" style="2282"/>
    <col min="5888" max="5888" width="15" style="2282" customWidth="1"/>
    <col min="5889" max="5896" width="12.28515625" style="2282" customWidth="1"/>
    <col min="5897" max="5897" width="6.140625" style="2282" customWidth="1"/>
    <col min="5898" max="5898" width="14.28515625" style="2282" bestFit="1" customWidth="1"/>
    <col min="5899" max="6143" width="10.140625" style="2282"/>
    <col min="6144" max="6144" width="15" style="2282" customWidth="1"/>
    <col min="6145" max="6152" width="12.28515625" style="2282" customWidth="1"/>
    <col min="6153" max="6153" width="6.140625" style="2282" customWidth="1"/>
    <col min="6154" max="6154" width="14.28515625" style="2282" bestFit="1" customWidth="1"/>
    <col min="6155" max="6399" width="10.140625" style="2282"/>
    <col min="6400" max="6400" width="15" style="2282" customWidth="1"/>
    <col min="6401" max="6408" width="12.28515625" style="2282" customWidth="1"/>
    <col min="6409" max="6409" width="6.140625" style="2282" customWidth="1"/>
    <col min="6410" max="6410" width="14.28515625" style="2282" bestFit="1" customWidth="1"/>
    <col min="6411" max="6655" width="10.140625" style="2282"/>
    <col min="6656" max="6656" width="15" style="2282" customWidth="1"/>
    <col min="6657" max="6664" width="12.28515625" style="2282" customWidth="1"/>
    <col min="6665" max="6665" width="6.140625" style="2282" customWidth="1"/>
    <col min="6666" max="6666" width="14.28515625" style="2282" bestFit="1" customWidth="1"/>
    <col min="6667" max="6911" width="10.140625" style="2282"/>
    <col min="6912" max="6912" width="15" style="2282" customWidth="1"/>
    <col min="6913" max="6920" width="12.28515625" style="2282" customWidth="1"/>
    <col min="6921" max="6921" width="6.140625" style="2282" customWidth="1"/>
    <col min="6922" max="6922" width="14.28515625" style="2282" bestFit="1" customWidth="1"/>
    <col min="6923" max="7167" width="10.140625" style="2282"/>
    <col min="7168" max="7168" width="15" style="2282" customWidth="1"/>
    <col min="7169" max="7176" width="12.28515625" style="2282" customWidth="1"/>
    <col min="7177" max="7177" width="6.140625" style="2282" customWidth="1"/>
    <col min="7178" max="7178" width="14.28515625" style="2282" bestFit="1" customWidth="1"/>
    <col min="7179" max="7423" width="10.140625" style="2282"/>
    <col min="7424" max="7424" width="15" style="2282" customWidth="1"/>
    <col min="7425" max="7432" width="12.28515625" style="2282" customWidth="1"/>
    <col min="7433" max="7433" width="6.140625" style="2282" customWidth="1"/>
    <col min="7434" max="7434" width="14.28515625" style="2282" bestFit="1" customWidth="1"/>
    <col min="7435" max="7679" width="10.140625" style="2282"/>
    <col min="7680" max="7680" width="15" style="2282" customWidth="1"/>
    <col min="7681" max="7688" width="12.28515625" style="2282" customWidth="1"/>
    <col min="7689" max="7689" width="6.140625" style="2282" customWidth="1"/>
    <col min="7690" max="7690" width="14.28515625" style="2282" bestFit="1" customWidth="1"/>
    <col min="7691" max="7935" width="10.140625" style="2282"/>
    <col min="7936" max="7936" width="15" style="2282" customWidth="1"/>
    <col min="7937" max="7944" width="12.28515625" style="2282" customWidth="1"/>
    <col min="7945" max="7945" width="6.140625" style="2282" customWidth="1"/>
    <col min="7946" max="7946" width="14.28515625" style="2282" bestFit="1" customWidth="1"/>
    <col min="7947" max="8191" width="10.140625" style="2282"/>
    <col min="8192" max="8192" width="15" style="2282" customWidth="1"/>
    <col min="8193" max="8200" width="12.28515625" style="2282" customWidth="1"/>
    <col min="8201" max="8201" width="6.140625" style="2282" customWidth="1"/>
    <col min="8202" max="8202" width="14.28515625" style="2282" bestFit="1" customWidth="1"/>
    <col min="8203" max="8447" width="10.140625" style="2282"/>
    <col min="8448" max="8448" width="15" style="2282" customWidth="1"/>
    <col min="8449" max="8456" width="12.28515625" style="2282" customWidth="1"/>
    <col min="8457" max="8457" width="6.140625" style="2282" customWidth="1"/>
    <col min="8458" max="8458" width="14.28515625" style="2282" bestFit="1" customWidth="1"/>
    <col min="8459" max="8703" width="10.140625" style="2282"/>
    <col min="8704" max="8704" width="15" style="2282" customWidth="1"/>
    <col min="8705" max="8712" width="12.28515625" style="2282" customWidth="1"/>
    <col min="8713" max="8713" width="6.140625" style="2282" customWidth="1"/>
    <col min="8714" max="8714" width="14.28515625" style="2282" bestFit="1" customWidth="1"/>
    <col min="8715" max="8959" width="10.140625" style="2282"/>
    <col min="8960" max="8960" width="15" style="2282" customWidth="1"/>
    <col min="8961" max="8968" width="12.28515625" style="2282" customWidth="1"/>
    <col min="8969" max="8969" width="6.140625" style="2282" customWidth="1"/>
    <col min="8970" max="8970" width="14.28515625" style="2282" bestFit="1" customWidth="1"/>
    <col min="8971" max="9215" width="10.140625" style="2282"/>
    <col min="9216" max="9216" width="15" style="2282" customWidth="1"/>
    <col min="9217" max="9224" width="12.28515625" style="2282" customWidth="1"/>
    <col min="9225" max="9225" width="6.140625" style="2282" customWidth="1"/>
    <col min="9226" max="9226" width="14.28515625" style="2282" bestFit="1" customWidth="1"/>
    <col min="9227" max="9471" width="10.140625" style="2282"/>
    <col min="9472" max="9472" width="15" style="2282" customWidth="1"/>
    <col min="9473" max="9480" width="12.28515625" style="2282" customWidth="1"/>
    <col min="9481" max="9481" width="6.140625" style="2282" customWidth="1"/>
    <col min="9482" max="9482" width="14.28515625" style="2282" bestFit="1" customWidth="1"/>
    <col min="9483" max="9727" width="10.140625" style="2282"/>
    <col min="9728" max="9728" width="15" style="2282" customWidth="1"/>
    <col min="9729" max="9736" width="12.28515625" style="2282" customWidth="1"/>
    <col min="9737" max="9737" width="6.140625" style="2282" customWidth="1"/>
    <col min="9738" max="9738" width="14.28515625" style="2282" bestFit="1" customWidth="1"/>
    <col min="9739" max="9983" width="10.140625" style="2282"/>
    <col min="9984" max="9984" width="15" style="2282" customWidth="1"/>
    <col min="9985" max="9992" width="12.28515625" style="2282" customWidth="1"/>
    <col min="9993" max="9993" width="6.140625" style="2282" customWidth="1"/>
    <col min="9994" max="9994" width="14.28515625" style="2282" bestFit="1" customWidth="1"/>
    <col min="9995" max="10239" width="10.140625" style="2282"/>
    <col min="10240" max="10240" width="15" style="2282" customWidth="1"/>
    <col min="10241" max="10248" width="12.28515625" style="2282" customWidth="1"/>
    <col min="10249" max="10249" width="6.140625" style="2282" customWidth="1"/>
    <col min="10250" max="10250" width="14.28515625" style="2282" bestFit="1" customWidth="1"/>
    <col min="10251" max="10495" width="10.140625" style="2282"/>
    <col min="10496" max="10496" width="15" style="2282" customWidth="1"/>
    <col min="10497" max="10504" width="12.28515625" style="2282" customWidth="1"/>
    <col min="10505" max="10505" width="6.140625" style="2282" customWidth="1"/>
    <col min="10506" max="10506" width="14.28515625" style="2282" bestFit="1" customWidth="1"/>
    <col min="10507" max="10751" width="10.140625" style="2282"/>
    <col min="10752" max="10752" width="15" style="2282" customWidth="1"/>
    <col min="10753" max="10760" width="12.28515625" style="2282" customWidth="1"/>
    <col min="10761" max="10761" width="6.140625" style="2282" customWidth="1"/>
    <col min="10762" max="10762" width="14.28515625" style="2282" bestFit="1" customWidth="1"/>
    <col min="10763" max="11007" width="10.140625" style="2282"/>
    <col min="11008" max="11008" width="15" style="2282" customWidth="1"/>
    <col min="11009" max="11016" width="12.28515625" style="2282" customWidth="1"/>
    <col min="11017" max="11017" width="6.140625" style="2282" customWidth="1"/>
    <col min="11018" max="11018" width="14.28515625" style="2282" bestFit="1" customWidth="1"/>
    <col min="11019" max="11263" width="10.140625" style="2282"/>
    <col min="11264" max="11264" width="15" style="2282" customWidth="1"/>
    <col min="11265" max="11272" width="12.28515625" style="2282" customWidth="1"/>
    <col min="11273" max="11273" width="6.140625" style="2282" customWidth="1"/>
    <col min="11274" max="11274" width="14.28515625" style="2282" bestFit="1" customWidth="1"/>
    <col min="11275" max="11519" width="10.140625" style="2282"/>
    <col min="11520" max="11520" width="15" style="2282" customWidth="1"/>
    <col min="11521" max="11528" width="12.28515625" style="2282" customWidth="1"/>
    <col min="11529" max="11529" width="6.140625" style="2282" customWidth="1"/>
    <col min="11530" max="11530" width="14.28515625" style="2282" bestFit="1" customWidth="1"/>
    <col min="11531" max="11775" width="10.140625" style="2282"/>
    <col min="11776" max="11776" width="15" style="2282" customWidth="1"/>
    <col min="11777" max="11784" width="12.28515625" style="2282" customWidth="1"/>
    <col min="11785" max="11785" width="6.140625" style="2282" customWidth="1"/>
    <col min="11786" max="11786" width="14.28515625" style="2282" bestFit="1" customWidth="1"/>
    <col min="11787" max="12031" width="10.140625" style="2282"/>
    <col min="12032" max="12032" width="15" style="2282" customWidth="1"/>
    <col min="12033" max="12040" width="12.28515625" style="2282" customWidth="1"/>
    <col min="12041" max="12041" width="6.140625" style="2282" customWidth="1"/>
    <col min="12042" max="12042" width="14.28515625" style="2282" bestFit="1" customWidth="1"/>
    <col min="12043" max="12287" width="10.140625" style="2282"/>
    <col min="12288" max="12288" width="15" style="2282" customWidth="1"/>
    <col min="12289" max="12296" width="12.28515625" style="2282" customWidth="1"/>
    <col min="12297" max="12297" width="6.140625" style="2282" customWidth="1"/>
    <col min="12298" max="12298" width="14.28515625" style="2282" bestFit="1" customWidth="1"/>
    <col min="12299" max="12543" width="10.140625" style="2282"/>
    <col min="12544" max="12544" width="15" style="2282" customWidth="1"/>
    <col min="12545" max="12552" width="12.28515625" style="2282" customWidth="1"/>
    <col min="12553" max="12553" width="6.140625" style="2282" customWidth="1"/>
    <col min="12554" max="12554" width="14.28515625" style="2282" bestFit="1" customWidth="1"/>
    <col min="12555" max="12799" width="10.140625" style="2282"/>
    <col min="12800" max="12800" width="15" style="2282" customWidth="1"/>
    <col min="12801" max="12808" width="12.28515625" style="2282" customWidth="1"/>
    <col min="12809" max="12809" width="6.140625" style="2282" customWidth="1"/>
    <col min="12810" max="12810" width="14.28515625" style="2282" bestFit="1" customWidth="1"/>
    <col min="12811" max="13055" width="10.140625" style="2282"/>
    <col min="13056" max="13056" width="15" style="2282" customWidth="1"/>
    <col min="13057" max="13064" width="12.28515625" style="2282" customWidth="1"/>
    <col min="13065" max="13065" width="6.140625" style="2282" customWidth="1"/>
    <col min="13066" max="13066" width="14.28515625" style="2282" bestFit="1" customWidth="1"/>
    <col min="13067" max="13311" width="10.140625" style="2282"/>
    <col min="13312" max="13312" width="15" style="2282" customWidth="1"/>
    <col min="13313" max="13320" width="12.28515625" style="2282" customWidth="1"/>
    <col min="13321" max="13321" width="6.140625" style="2282" customWidth="1"/>
    <col min="13322" max="13322" width="14.28515625" style="2282" bestFit="1" customWidth="1"/>
    <col min="13323" max="13567" width="10.140625" style="2282"/>
    <col min="13568" max="13568" width="15" style="2282" customWidth="1"/>
    <col min="13569" max="13576" width="12.28515625" style="2282" customWidth="1"/>
    <col min="13577" max="13577" width="6.140625" style="2282" customWidth="1"/>
    <col min="13578" max="13578" width="14.28515625" style="2282" bestFit="1" customWidth="1"/>
    <col min="13579" max="13823" width="10.140625" style="2282"/>
    <col min="13824" max="13824" width="15" style="2282" customWidth="1"/>
    <col min="13825" max="13832" width="12.28515625" style="2282" customWidth="1"/>
    <col min="13833" max="13833" width="6.140625" style="2282" customWidth="1"/>
    <col min="13834" max="13834" width="14.28515625" style="2282" bestFit="1" customWidth="1"/>
    <col min="13835" max="14079" width="10.140625" style="2282"/>
    <col min="14080" max="14080" width="15" style="2282" customWidth="1"/>
    <col min="14081" max="14088" width="12.28515625" style="2282" customWidth="1"/>
    <col min="14089" max="14089" width="6.140625" style="2282" customWidth="1"/>
    <col min="14090" max="14090" width="14.28515625" style="2282" bestFit="1" customWidth="1"/>
    <col min="14091" max="14335" width="10.140625" style="2282"/>
    <col min="14336" max="14336" width="15" style="2282" customWidth="1"/>
    <col min="14337" max="14344" width="12.28515625" style="2282" customWidth="1"/>
    <col min="14345" max="14345" width="6.140625" style="2282" customWidth="1"/>
    <col min="14346" max="14346" width="14.28515625" style="2282" bestFit="1" customWidth="1"/>
    <col min="14347" max="14591" width="10.140625" style="2282"/>
    <col min="14592" max="14592" width="15" style="2282" customWidth="1"/>
    <col min="14593" max="14600" width="12.28515625" style="2282" customWidth="1"/>
    <col min="14601" max="14601" width="6.140625" style="2282" customWidth="1"/>
    <col min="14602" max="14602" width="14.28515625" style="2282" bestFit="1" customWidth="1"/>
    <col min="14603" max="14847" width="10.140625" style="2282"/>
    <col min="14848" max="14848" width="15" style="2282" customWidth="1"/>
    <col min="14849" max="14856" width="12.28515625" style="2282" customWidth="1"/>
    <col min="14857" max="14857" width="6.140625" style="2282" customWidth="1"/>
    <col min="14858" max="14858" width="14.28515625" style="2282" bestFit="1" customWidth="1"/>
    <col min="14859" max="15103" width="10.140625" style="2282"/>
    <col min="15104" max="15104" width="15" style="2282" customWidth="1"/>
    <col min="15105" max="15112" width="12.28515625" style="2282" customWidth="1"/>
    <col min="15113" max="15113" width="6.140625" style="2282" customWidth="1"/>
    <col min="15114" max="15114" width="14.28515625" style="2282" bestFit="1" customWidth="1"/>
    <col min="15115" max="15359" width="10.140625" style="2282"/>
    <col min="15360" max="15360" width="15" style="2282" customWidth="1"/>
    <col min="15361" max="15368" width="12.28515625" style="2282" customWidth="1"/>
    <col min="15369" max="15369" width="6.140625" style="2282" customWidth="1"/>
    <col min="15370" max="15370" width="14.28515625" style="2282" bestFit="1" customWidth="1"/>
    <col min="15371" max="15615" width="10.140625" style="2282"/>
    <col min="15616" max="15616" width="15" style="2282" customWidth="1"/>
    <col min="15617" max="15624" width="12.28515625" style="2282" customWidth="1"/>
    <col min="15625" max="15625" width="6.140625" style="2282" customWidth="1"/>
    <col min="15626" max="15626" width="14.28515625" style="2282" bestFit="1" customWidth="1"/>
    <col min="15627" max="15871" width="10.140625" style="2282"/>
    <col min="15872" max="15872" width="15" style="2282" customWidth="1"/>
    <col min="15873" max="15880" width="12.28515625" style="2282" customWidth="1"/>
    <col min="15881" max="15881" width="6.140625" style="2282" customWidth="1"/>
    <col min="15882" max="15882" width="14.28515625" style="2282" bestFit="1" customWidth="1"/>
    <col min="15883" max="16127" width="10.140625" style="2282"/>
    <col min="16128" max="16128" width="15" style="2282" customWidth="1"/>
    <col min="16129" max="16136" width="12.28515625" style="2282" customWidth="1"/>
    <col min="16137" max="16137" width="6.140625" style="2282" customWidth="1"/>
    <col min="16138" max="16138" width="14.28515625" style="2282" bestFit="1" customWidth="1"/>
    <col min="16139" max="16384" width="10.140625" style="2282"/>
  </cols>
  <sheetData>
    <row r="1" spans="1:9" s="1439" customFormat="1" ht="15.75">
      <c r="A1" s="5669" t="s">
        <v>710</v>
      </c>
      <c r="B1" s="5669"/>
      <c r="C1" s="5669"/>
      <c r="D1" s="5669"/>
      <c r="E1" s="5669"/>
      <c r="F1" s="5669"/>
      <c r="G1" s="5669"/>
      <c r="H1" s="5669"/>
      <c r="I1" s="5669"/>
    </row>
    <row r="2" spans="1:9" ht="15.75">
      <c r="A2" s="2276" t="s">
        <v>1656</v>
      </c>
      <c r="B2" s="2277"/>
      <c r="C2" s="2277"/>
      <c r="D2" s="2278"/>
      <c r="E2" s="2277"/>
      <c r="F2" s="2279"/>
      <c r="G2" s="2280"/>
      <c r="H2" s="2277"/>
      <c r="I2" s="2281"/>
    </row>
    <row r="3" spans="1:9" ht="15.75">
      <c r="A3" s="2276"/>
      <c r="B3" s="2277"/>
      <c r="C3" s="2277"/>
      <c r="D3" s="2278"/>
      <c r="E3" s="2277"/>
      <c r="F3" s="2279"/>
      <c r="G3" s="2280"/>
      <c r="H3" s="2277"/>
      <c r="I3" s="2281" t="s">
        <v>1657</v>
      </c>
    </row>
    <row r="4" spans="1:9">
      <c r="A4" s="6109" t="s">
        <v>3</v>
      </c>
      <c r="B4" s="6109" t="s">
        <v>1658</v>
      </c>
      <c r="C4" s="6109"/>
      <c r="D4" s="6109"/>
      <c r="E4" s="6109" t="s">
        <v>1659</v>
      </c>
      <c r="F4" s="6109"/>
      <c r="G4" s="6109"/>
      <c r="H4" s="6109" t="s">
        <v>1660</v>
      </c>
      <c r="I4" s="6109"/>
    </row>
    <row r="5" spans="1:9" ht="26.25">
      <c r="A5" s="6111"/>
      <c r="B5" s="2283" t="s">
        <v>1661</v>
      </c>
      <c r="C5" s="2283" t="s">
        <v>1662</v>
      </c>
      <c r="D5" s="2283" t="s">
        <v>257</v>
      </c>
      <c r="E5" s="2283" t="s">
        <v>1663</v>
      </c>
      <c r="F5" s="2283" t="s">
        <v>1664</v>
      </c>
      <c r="G5" s="2283" t="s">
        <v>257</v>
      </c>
      <c r="H5" s="2283" t="s">
        <v>97</v>
      </c>
      <c r="I5" s="2283" t="s">
        <v>1665</v>
      </c>
    </row>
    <row r="6" spans="1:9" ht="18" customHeight="1">
      <c r="A6" s="2284" t="s">
        <v>5</v>
      </c>
      <c r="B6" s="2285"/>
      <c r="C6" s="2285"/>
      <c r="D6" s="2286"/>
      <c r="E6" s="2285"/>
      <c r="F6" s="2285"/>
      <c r="G6" s="2287"/>
      <c r="H6" s="2288"/>
      <c r="I6" s="2288"/>
    </row>
    <row r="7" spans="1:9" ht="18" customHeight="1">
      <c r="A7" s="2289">
        <v>2014</v>
      </c>
      <c r="B7" s="2290">
        <v>575.70000000000005</v>
      </c>
      <c r="C7" s="2290">
        <v>28.3</v>
      </c>
      <c r="D7" s="2290">
        <v>604</v>
      </c>
      <c r="E7" s="2290">
        <v>313.5</v>
      </c>
      <c r="F7" s="2290">
        <v>245.7</v>
      </c>
      <c r="G7" s="2290">
        <v>559.20000000000005</v>
      </c>
      <c r="H7" s="2290">
        <v>44.8</v>
      </c>
      <c r="I7" s="2290">
        <v>7.8</v>
      </c>
    </row>
    <row r="8" spans="1:9" ht="18" customHeight="1">
      <c r="A8" s="2289">
        <v>2015</v>
      </c>
      <c r="B8" s="2290">
        <v>584.6</v>
      </c>
      <c r="C8" s="2290">
        <v>28.3</v>
      </c>
      <c r="D8" s="2290">
        <v>612.9</v>
      </c>
      <c r="E8" s="2290">
        <v>314.10000000000002</v>
      </c>
      <c r="F8" s="2290">
        <v>252.5</v>
      </c>
      <c r="G8" s="2290">
        <v>566.6</v>
      </c>
      <c r="H8" s="2290">
        <v>46.3</v>
      </c>
      <c r="I8" s="2290">
        <v>7.9</v>
      </c>
    </row>
    <row r="9" spans="1:9" ht="18" customHeight="1">
      <c r="A9" s="2289">
        <v>2016</v>
      </c>
      <c r="B9" s="2290">
        <v>581</v>
      </c>
      <c r="C9" s="2290">
        <v>28.6</v>
      </c>
      <c r="D9" s="2290">
        <v>609.6</v>
      </c>
      <c r="E9" s="2290">
        <v>314.2</v>
      </c>
      <c r="F9" s="2290">
        <v>253.00000000000006</v>
      </c>
      <c r="G9" s="2290">
        <v>567.20000000000005</v>
      </c>
      <c r="H9" s="2290">
        <v>42.4</v>
      </c>
      <c r="I9" s="2290">
        <v>7.3</v>
      </c>
    </row>
    <row r="10" spans="1:9" ht="18" customHeight="1">
      <c r="A10" s="2289">
        <v>2017</v>
      </c>
      <c r="B10" s="2290">
        <v>586.9</v>
      </c>
      <c r="C10" s="2290">
        <v>28.4</v>
      </c>
      <c r="D10" s="2290">
        <v>615.29999999999995</v>
      </c>
      <c r="E10" s="2290">
        <v>316.89999999999998</v>
      </c>
      <c r="F10" s="2290">
        <v>256.60000000000002</v>
      </c>
      <c r="G10" s="2290">
        <v>573.5</v>
      </c>
      <c r="H10" s="2290">
        <v>41.8</v>
      </c>
      <c r="I10" s="2290">
        <v>7.1221673198159818</v>
      </c>
    </row>
    <row r="11" spans="1:9" ht="18" customHeight="1">
      <c r="A11" s="2289">
        <v>2018</v>
      </c>
      <c r="B11" s="2290">
        <v>583.80000000000007</v>
      </c>
      <c r="C11" s="2290">
        <v>29.4</v>
      </c>
      <c r="D11" s="2290">
        <v>613.20000000000005</v>
      </c>
      <c r="E11" s="2290">
        <v>320</v>
      </c>
      <c r="F11" s="2290">
        <v>253.10000000000002</v>
      </c>
      <c r="G11" s="2290">
        <v>573.1</v>
      </c>
      <c r="H11" s="2290">
        <v>40.1</v>
      </c>
      <c r="I11" s="2290">
        <v>6.8687906817403217</v>
      </c>
    </row>
    <row r="12" spans="1:9" ht="18" customHeight="1">
      <c r="A12" s="2289">
        <v>2019</v>
      </c>
      <c r="B12" s="2290">
        <v>591</v>
      </c>
      <c r="C12" s="2290">
        <v>30.9</v>
      </c>
      <c r="D12" s="2290">
        <v>621.9</v>
      </c>
      <c r="E12" s="2290">
        <v>325.2</v>
      </c>
      <c r="F12" s="2290">
        <v>257</v>
      </c>
      <c r="G12" s="2290">
        <v>582.20000000000005</v>
      </c>
      <c r="H12" s="2290">
        <v>39.700000000000003</v>
      </c>
      <c r="I12" s="2290">
        <v>6.7</v>
      </c>
    </row>
    <row r="13" spans="1:9" ht="18" customHeight="1">
      <c r="A13" s="2289">
        <v>2020</v>
      </c>
      <c r="B13" s="2290">
        <v>570.1</v>
      </c>
      <c r="C13" s="2290">
        <v>31.8</v>
      </c>
      <c r="D13" s="2290">
        <v>601.9</v>
      </c>
      <c r="E13" s="2290">
        <v>326.5</v>
      </c>
      <c r="F13" s="2290">
        <v>223.2</v>
      </c>
      <c r="G13" s="2290">
        <v>549.70000000000005</v>
      </c>
      <c r="H13" s="2290">
        <v>52.2</v>
      </c>
      <c r="I13" s="2290">
        <v>9.1999999999999993</v>
      </c>
    </row>
    <row r="14" spans="1:9" ht="18" customHeight="1">
      <c r="A14" s="2291" t="s">
        <v>1666</v>
      </c>
      <c r="B14" s="2290">
        <v>532.79999999999995</v>
      </c>
      <c r="C14" s="2290">
        <v>30</v>
      </c>
      <c r="D14" s="2290">
        <v>562.79999999999995</v>
      </c>
      <c r="E14" s="2290">
        <v>305.5</v>
      </c>
      <c r="F14" s="2290">
        <v>208.9</v>
      </c>
      <c r="G14" s="2290">
        <v>514.4</v>
      </c>
      <c r="H14" s="2290">
        <v>48.4</v>
      </c>
      <c r="I14" s="2290">
        <v>9.1</v>
      </c>
    </row>
    <row r="15" spans="1:9" ht="18" customHeight="1">
      <c r="A15" s="2284" t="s">
        <v>6</v>
      </c>
      <c r="B15" s="2292"/>
      <c r="C15" s="2292"/>
      <c r="D15" s="2292"/>
      <c r="E15" s="2292"/>
      <c r="F15" s="2292"/>
      <c r="G15" s="2292"/>
      <c r="H15" s="2292"/>
      <c r="I15" s="2292"/>
    </row>
    <row r="16" spans="1:9" ht="18" customHeight="1">
      <c r="A16" s="2289">
        <v>2014</v>
      </c>
      <c r="B16" s="2290">
        <v>352.8</v>
      </c>
      <c r="C16" s="2290">
        <v>18.3</v>
      </c>
      <c r="D16" s="2290">
        <v>371.1</v>
      </c>
      <c r="E16" s="2290">
        <v>199.3</v>
      </c>
      <c r="F16" s="2290">
        <v>152.4</v>
      </c>
      <c r="G16" s="2290">
        <v>351.7</v>
      </c>
      <c r="H16" s="2290">
        <v>19.399999999999999</v>
      </c>
      <c r="I16" s="2290">
        <v>5.5</v>
      </c>
    </row>
    <row r="17" spans="1:9" ht="18" customHeight="1">
      <c r="A17" s="2289">
        <v>2015</v>
      </c>
      <c r="B17" s="2290">
        <v>353.3</v>
      </c>
      <c r="C17" s="2290">
        <v>18.600000000000001</v>
      </c>
      <c r="D17" s="2290">
        <v>371.9</v>
      </c>
      <c r="E17" s="2290">
        <v>198.5</v>
      </c>
      <c r="F17" s="2290">
        <v>153.9</v>
      </c>
      <c r="G17" s="2290">
        <v>352.4</v>
      </c>
      <c r="H17" s="2290">
        <v>19.5</v>
      </c>
      <c r="I17" s="2290">
        <v>5.5</v>
      </c>
    </row>
    <row r="18" spans="1:9" ht="18" customHeight="1">
      <c r="A18" s="2289">
        <v>2016</v>
      </c>
      <c r="B18" s="2290">
        <v>353.59999999999997</v>
      </c>
      <c r="C18" s="2290">
        <v>19.3</v>
      </c>
      <c r="D18" s="2290">
        <v>372.9</v>
      </c>
      <c r="E18" s="2290">
        <v>198.6</v>
      </c>
      <c r="F18" s="2290">
        <v>157.4</v>
      </c>
      <c r="G18" s="2290">
        <v>356</v>
      </c>
      <c r="H18" s="2290">
        <v>16.899999999999999</v>
      </c>
      <c r="I18" s="2290">
        <v>4.8</v>
      </c>
    </row>
    <row r="19" spans="1:9" ht="18" customHeight="1">
      <c r="A19" s="2289">
        <v>2017</v>
      </c>
      <c r="B19" s="2290">
        <v>356.6</v>
      </c>
      <c r="C19" s="2290">
        <v>20</v>
      </c>
      <c r="D19" s="2290">
        <v>376.6</v>
      </c>
      <c r="E19" s="2290">
        <v>194.8</v>
      </c>
      <c r="F19" s="2290">
        <v>164.59999999999997</v>
      </c>
      <c r="G19" s="2290">
        <v>359.4</v>
      </c>
      <c r="H19" s="2290">
        <v>17.2</v>
      </c>
      <c r="I19" s="2290">
        <v>4.8233314638250135</v>
      </c>
    </row>
    <row r="20" spans="1:9" ht="18" customHeight="1">
      <c r="A20" s="2289">
        <v>2018</v>
      </c>
      <c r="B20" s="2290">
        <v>352.8</v>
      </c>
      <c r="C20" s="2290">
        <v>21.3</v>
      </c>
      <c r="D20" s="2290">
        <v>374.1</v>
      </c>
      <c r="E20" s="2290">
        <v>196</v>
      </c>
      <c r="F20" s="2290">
        <v>161.40000000000003</v>
      </c>
      <c r="G20" s="2290">
        <v>357.40000000000003</v>
      </c>
      <c r="H20" s="2290">
        <v>16.7</v>
      </c>
      <c r="I20" s="2290">
        <v>4.733560090702948</v>
      </c>
    </row>
    <row r="21" spans="1:9" ht="18" customHeight="1">
      <c r="A21" s="2289">
        <v>2019</v>
      </c>
      <c r="B21" s="2290">
        <v>354.7</v>
      </c>
      <c r="C21" s="2290">
        <v>24.7</v>
      </c>
      <c r="D21" s="2290">
        <v>379.4</v>
      </c>
      <c r="E21" s="2290">
        <v>200.1</v>
      </c>
      <c r="F21" s="2290">
        <v>163.69999999999999</v>
      </c>
      <c r="G21" s="2290">
        <v>363.8</v>
      </c>
      <c r="H21" s="2290">
        <v>15.6</v>
      </c>
      <c r="I21" s="2290">
        <v>4.4000000000000004</v>
      </c>
    </row>
    <row r="22" spans="1:9" ht="18" customHeight="1">
      <c r="A22" s="2289">
        <v>2020</v>
      </c>
      <c r="B22" s="2290">
        <v>336.6</v>
      </c>
      <c r="C22" s="2290">
        <v>24.9</v>
      </c>
      <c r="D22" s="2290">
        <v>361.5</v>
      </c>
      <c r="E22" s="2290">
        <v>199.2</v>
      </c>
      <c r="F22" s="2290">
        <v>136</v>
      </c>
      <c r="G22" s="2290">
        <v>335.2</v>
      </c>
      <c r="H22" s="2290">
        <v>26.3</v>
      </c>
      <c r="I22" s="2290">
        <v>7.8</v>
      </c>
    </row>
    <row r="23" spans="1:9" ht="18" customHeight="1">
      <c r="A23" s="2291" t="s">
        <v>1666</v>
      </c>
      <c r="B23" s="2290">
        <v>318.8</v>
      </c>
      <c r="C23" s="2290">
        <v>24</v>
      </c>
      <c r="D23" s="2290">
        <v>342.8</v>
      </c>
      <c r="E23" s="2290">
        <v>186.2</v>
      </c>
      <c r="F23" s="2290">
        <v>130.80000000000001</v>
      </c>
      <c r="G23" s="2290">
        <v>317</v>
      </c>
      <c r="H23" s="2290">
        <v>25.8</v>
      </c>
      <c r="I23" s="2290">
        <v>8.1</v>
      </c>
    </row>
    <row r="24" spans="1:9" ht="18" customHeight="1">
      <c r="A24" s="2284" t="s">
        <v>7</v>
      </c>
      <c r="B24" s="2293"/>
      <c r="C24" s="2293"/>
      <c r="D24" s="2293"/>
      <c r="E24" s="2293"/>
      <c r="F24" s="2293"/>
      <c r="G24" s="2294"/>
      <c r="H24" s="2289"/>
      <c r="I24" s="2289"/>
    </row>
    <row r="25" spans="1:9" ht="18" customHeight="1">
      <c r="A25" s="2289">
        <v>2014</v>
      </c>
      <c r="B25" s="2290">
        <v>222.9</v>
      </c>
      <c r="C25" s="2290">
        <v>10</v>
      </c>
      <c r="D25" s="2290">
        <v>232.9</v>
      </c>
      <c r="E25" s="2290">
        <v>114.2</v>
      </c>
      <c r="F25" s="2290">
        <v>93.3</v>
      </c>
      <c r="G25" s="2290">
        <v>207.5</v>
      </c>
      <c r="H25" s="2290">
        <v>25.4</v>
      </c>
      <c r="I25" s="2290">
        <v>11.4</v>
      </c>
    </row>
    <row r="26" spans="1:9" ht="18" customHeight="1">
      <c r="A26" s="2289">
        <v>2015</v>
      </c>
      <c r="B26" s="2290">
        <v>231.3</v>
      </c>
      <c r="C26" s="2290">
        <v>9.6999999999999993</v>
      </c>
      <c r="D26" s="2290">
        <v>241</v>
      </c>
      <c r="E26" s="2290">
        <v>115.6</v>
      </c>
      <c r="F26" s="2290">
        <v>98.6</v>
      </c>
      <c r="G26" s="2290">
        <v>214.2</v>
      </c>
      <c r="H26" s="2290">
        <v>26.8</v>
      </c>
      <c r="I26" s="2290">
        <v>11.6</v>
      </c>
    </row>
    <row r="27" spans="1:9" ht="18" customHeight="1">
      <c r="A27" s="2289">
        <v>2016</v>
      </c>
      <c r="B27" s="2290">
        <v>227.4</v>
      </c>
      <c r="C27" s="2290">
        <v>9.3000000000000007</v>
      </c>
      <c r="D27" s="2290">
        <v>236.70000000000002</v>
      </c>
      <c r="E27" s="2290">
        <v>115.6</v>
      </c>
      <c r="F27" s="2290">
        <v>95.600000000000051</v>
      </c>
      <c r="G27" s="2290">
        <v>211.20000000000005</v>
      </c>
      <c r="H27" s="2290">
        <v>25.5</v>
      </c>
      <c r="I27" s="2290">
        <v>11.2</v>
      </c>
    </row>
    <row r="28" spans="1:9" ht="18" customHeight="1">
      <c r="A28" s="2289">
        <v>2017</v>
      </c>
      <c r="B28" s="2290">
        <v>230.29999999999995</v>
      </c>
      <c r="C28" s="2290">
        <v>8.3999999999999986</v>
      </c>
      <c r="D28" s="2290">
        <v>238.69999999999993</v>
      </c>
      <c r="E28" s="2290">
        <v>122.09999999999997</v>
      </c>
      <c r="F28" s="2290">
        <v>92.000000000000057</v>
      </c>
      <c r="G28" s="2290">
        <v>214.10000000000002</v>
      </c>
      <c r="H28" s="2290">
        <v>24.599999999999998</v>
      </c>
      <c r="I28" s="2290">
        <v>10.681719496309162</v>
      </c>
    </row>
    <row r="29" spans="1:9" ht="18" customHeight="1">
      <c r="A29" s="2289">
        <v>2018</v>
      </c>
      <c r="B29" s="2290">
        <v>231.00000000000006</v>
      </c>
      <c r="C29" s="2290">
        <v>8.0999999999999979</v>
      </c>
      <c r="D29" s="2290">
        <v>239.10000000000002</v>
      </c>
      <c r="E29" s="2290">
        <v>124</v>
      </c>
      <c r="F29" s="2290">
        <v>91.699999999999989</v>
      </c>
      <c r="G29" s="2290">
        <v>215.7</v>
      </c>
      <c r="H29" s="2290">
        <v>23.400000000000002</v>
      </c>
      <c r="I29" s="2290">
        <v>10.129870129870127</v>
      </c>
    </row>
    <row r="30" spans="1:9" ht="18" customHeight="1">
      <c r="A30" s="2289">
        <v>2019</v>
      </c>
      <c r="B30" s="2290">
        <v>236.3</v>
      </c>
      <c r="C30" s="2290">
        <v>6.2</v>
      </c>
      <c r="D30" s="2290">
        <v>242.5</v>
      </c>
      <c r="E30" s="2290">
        <v>125.1</v>
      </c>
      <c r="F30" s="2290">
        <v>93.3</v>
      </c>
      <c r="G30" s="2290">
        <v>218.4</v>
      </c>
      <c r="H30" s="2290">
        <v>24.1</v>
      </c>
      <c r="I30" s="2290">
        <v>10.199999999999999</v>
      </c>
    </row>
    <row r="31" spans="1:9" ht="18" customHeight="1">
      <c r="A31" s="2289">
        <v>2020</v>
      </c>
      <c r="B31" s="2290">
        <v>233.5</v>
      </c>
      <c r="C31" s="2290">
        <v>6.9</v>
      </c>
      <c r="D31" s="2290">
        <v>240.4</v>
      </c>
      <c r="E31" s="2290">
        <v>127.3</v>
      </c>
      <c r="F31" s="2290">
        <v>87.2</v>
      </c>
      <c r="G31" s="2290">
        <v>214.5</v>
      </c>
      <c r="H31" s="2290">
        <v>25.9</v>
      </c>
      <c r="I31" s="2290">
        <v>11.1</v>
      </c>
    </row>
    <row r="32" spans="1:9" ht="18" customHeight="1">
      <c r="A32" s="2295" t="s">
        <v>1666</v>
      </c>
      <c r="B32" s="2296">
        <v>214</v>
      </c>
      <c r="C32" s="2296">
        <v>6</v>
      </c>
      <c r="D32" s="2296">
        <v>220</v>
      </c>
      <c r="E32" s="2296">
        <v>119.3</v>
      </c>
      <c r="F32" s="2296">
        <v>78.099999999999994</v>
      </c>
      <c r="G32" s="2296">
        <v>197.4</v>
      </c>
      <c r="H32" s="2296">
        <v>22.6</v>
      </c>
      <c r="I32" s="2296">
        <v>10.6</v>
      </c>
    </row>
    <row r="33" spans="1:9">
      <c r="A33" s="6110" t="s">
        <v>1667</v>
      </c>
      <c r="B33" s="6110"/>
      <c r="C33" s="6110"/>
      <c r="D33" s="6110"/>
      <c r="E33" s="6110"/>
      <c r="F33" s="6110"/>
      <c r="G33" s="6110"/>
      <c r="H33" s="6110"/>
      <c r="I33" s="6110"/>
    </row>
    <row r="34" spans="1:9" ht="15.75">
      <c r="A34" s="2297" t="s">
        <v>1668</v>
      </c>
      <c r="B34" s="2298"/>
      <c r="C34" s="2298"/>
      <c r="D34" s="2299"/>
      <c r="E34" s="2300"/>
      <c r="F34" s="2297"/>
      <c r="G34" s="2301"/>
      <c r="H34" s="2297"/>
      <c r="I34" s="2297"/>
    </row>
    <row r="35" spans="1:9" ht="15.75">
      <c r="A35" s="2297" t="s">
        <v>1669</v>
      </c>
      <c r="B35" s="2298"/>
      <c r="C35" s="2298"/>
      <c r="D35" s="2299"/>
      <c r="E35" s="2300"/>
      <c r="F35" s="2297"/>
      <c r="G35" s="2301"/>
      <c r="H35" s="2297"/>
      <c r="I35" s="2297"/>
    </row>
    <row r="36" spans="1:9" ht="15.75">
      <c r="A36" s="6110" t="s">
        <v>1670</v>
      </c>
      <c r="B36" s="6110"/>
      <c r="C36" s="6110"/>
      <c r="D36" s="6110"/>
      <c r="E36" s="2300"/>
      <c r="F36" s="2297"/>
      <c r="G36" s="2302"/>
      <c r="H36" s="2297"/>
      <c r="I36" s="2297"/>
    </row>
  </sheetData>
  <mergeCells count="7">
    <mergeCell ref="A1:I1"/>
    <mergeCell ref="H4:I4"/>
    <mergeCell ref="A33:I33"/>
    <mergeCell ref="A36:D36"/>
    <mergeCell ref="A4:A5"/>
    <mergeCell ref="B4:D4"/>
    <mergeCell ref="E4:G4"/>
  </mergeCells>
  <hyperlinks>
    <hyperlink ref="A1" location="CONTENT!A1" display="Back to table of contents" xr:uid="{00000000-0004-0000-6700-000000000000}"/>
  </hyperlinks>
  <pageMargins left="0.7" right="0.7" top="0.75" bottom="0.75" header="0.3" footer="0.3"/>
  <pageSetup paperSize="9" scale="7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6">
    <pageSetUpPr fitToPage="1"/>
  </sheetPr>
  <dimension ref="A1:K37"/>
  <sheetViews>
    <sheetView showGridLines="0" workbookViewId="0">
      <selection activeCell="C7" sqref="C7:K7"/>
    </sheetView>
  </sheetViews>
  <sheetFormatPr defaultColWidth="6.28515625" defaultRowHeight="12.75"/>
  <cols>
    <col min="1" max="1" width="1.28515625" style="2305" customWidth="1"/>
    <col min="2" max="2" width="42.5703125" style="2305" customWidth="1"/>
    <col min="3" max="11" width="14.7109375" style="2305" customWidth="1"/>
    <col min="12" max="16384" width="6.28515625" style="2305"/>
  </cols>
  <sheetData>
    <row r="1" spans="1:11" s="1439" customFormat="1" ht="15.75">
      <c r="A1" s="5669" t="s">
        <v>710</v>
      </c>
      <c r="B1" s="5669"/>
      <c r="C1" s="5669"/>
      <c r="D1" s="5669"/>
      <c r="E1" s="5669"/>
      <c r="F1" s="5669"/>
      <c r="G1" s="5669"/>
      <c r="H1" s="5669"/>
      <c r="I1" s="5669"/>
    </row>
    <row r="2" spans="1:11" ht="15.75">
      <c r="A2" s="2304" t="s">
        <v>1671</v>
      </c>
      <c r="C2" s="2306"/>
      <c r="D2" s="2306"/>
    </row>
    <row r="3" spans="1:11" ht="15.75">
      <c r="A3" s="2307"/>
      <c r="B3" s="2308" t="s">
        <v>444</v>
      </c>
      <c r="C3" s="6113"/>
      <c r="D3" s="6113"/>
      <c r="E3" s="6113"/>
      <c r="F3" s="6113"/>
      <c r="G3" s="6113"/>
      <c r="H3" s="6113"/>
      <c r="I3" s="6113"/>
      <c r="J3" s="6113"/>
      <c r="K3" s="6113"/>
    </row>
    <row r="4" spans="1:11" s="2311" customFormat="1" ht="15.75">
      <c r="A4" s="2309"/>
      <c r="B4" s="2310"/>
      <c r="C4" s="6114" t="s">
        <v>1672</v>
      </c>
      <c r="D4" s="6115"/>
      <c r="E4" s="6115"/>
      <c r="F4" s="6114" t="s">
        <v>1673</v>
      </c>
      <c r="G4" s="6115"/>
      <c r="H4" s="6115"/>
      <c r="I4" s="6114" t="s">
        <v>1674</v>
      </c>
      <c r="J4" s="6115"/>
      <c r="K4" s="6115"/>
    </row>
    <row r="5" spans="1:11" s="2311" customFormat="1" ht="13.5">
      <c r="A5" s="2312"/>
      <c r="B5" s="2313" t="s">
        <v>1675</v>
      </c>
      <c r="C5" s="2314" t="s">
        <v>6</v>
      </c>
      <c r="D5" s="2315" t="s">
        <v>7</v>
      </c>
      <c r="E5" s="2314" t="s">
        <v>1676</v>
      </c>
      <c r="F5" s="6116" t="s">
        <v>6</v>
      </c>
      <c r="G5" s="6118" t="s">
        <v>7</v>
      </c>
      <c r="H5" s="2314" t="s">
        <v>1676</v>
      </c>
      <c r="I5" s="6116" t="s">
        <v>6</v>
      </c>
      <c r="J5" s="6118" t="s">
        <v>7</v>
      </c>
      <c r="K5" s="2314" t="s">
        <v>1676</v>
      </c>
    </row>
    <row r="6" spans="1:11" s="2311" customFormat="1" ht="13.5">
      <c r="A6" s="2316"/>
      <c r="B6" s="2317" t="s">
        <v>423</v>
      </c>
      <c r="C6" s="2318"/>
      <c r="D6" s="2319"/>
      <c r="E6" s="2320" t="s">
        <v>1677</v>
      </c>
      <c r="F6" s="6117"/>
      <c r="G6" s="6119"/>
      <c r="H6" s="2320" t="s">
        <v>1677</v>
      </c>
      <c r="I6" s="6117"/>
      <c r="J6" s="6119"/>
      <c r="K6" s="2320" t="s">
        <v>1677</v>
      </c>
    </row>
    <row r="7" spans="1:11" ht="20.100000000000001" customHeight="1">
      <c r="A7" s="2321"/>
      <c r="B7" s="2322" t="s">
        <v>1253</v>
      </c>
      <c r="C7" s="2323">
        <v>7935</v>
      </c>
      <c r="D7" s="2323">
        <v>1997</v>
      </c>
      <c r="E7" s="2324">
        <v>9932</v>
      </c>
      <c r="F7" s="2323">
        <v>7344</v>
      </c>
      <c r="G7" s="2323">
        <v>1828</v>
      </c>
      <c r="H7" s="2324">
        <v>9172</v>
      </c>
      <c r="I7" s="2323">
        <v>6734</v>
      </c>
      <c r="J7" s="2323">
        <v>1653</v>
      </c>
      <c r="K7" s="2324">
        <v>8387</v>
      </c>
    </row>
    <row r="8" spans="1:11" s="2329" customFormat="1" ht="20.100000000000001" customHeight="1">
      <c r="A8" s="2325"/>
      <c r="B8" s="2326" t="s">
        <v>1678</v>
      </c>
      <c r="C8" s="2327">
        <v>4764</v>
      </c>
      <c r="D8" s="2327">
        <v>875</v>
      </c>
      <c r="E8" s="2328">
        <v>5639</v>
      </c>
      <c r="F8" s="2327">
        <v>4188</v>
      </c>
      <c r="G8" s="2327">
        <v>719</v>
      </c>
      <c r="H8" s="2328">
        <v>4907</v>
      </c>
      <c r="I8" s="2327">
        <v>3598</v>
      </c>
      <c r="J8" s="2327">
        <v>607</v>
      </c>
      <c r="K8" s="2328">
        <v>4205</v>
      </c>
    </row>
    <row r="9" spans="1:11" ht="20.100000000000001" customHeight="1">
      <c r="A9" s="2321"/>
      <c r="B9" s="2330" t="s">
        <v>1254</v>
      </c>
      <c r="C9" s="2331">
        <v>952</v>
      </c>
      <c r="D9" s="2331">
        <v>129</v>
      </c>
      <c r="E9" s="2332">
        <v>1081</v>
      </c>
      <c r="F9" s="2331">
        <v>872</v>
      </c>
      <c r="G9" s="2331">
        <v>118</v>
      </c>
      <c r="H9" s="2332">
        <v>990</v>
      </c>
      <c r="I9" s="2331">
        <v>808</v>
      </c>
      <c r="J9" s="2331">
        <v>101</v>
      </c>
      <c r="K9" s="2332">
        <v>909</v>
      </c>
    </row>
    <row r="10" spans="1:11" ht="20.100000000000001" customHeight="1">
      <c r="A10" s="2321"/>
      <c r="B10" s="2330" t="s">
        <v>1255</v>
      </c>
      <c r="C10" s="2331">
        <v>39849</v>
      </c>
      <c r="D10" s="2331">
        <v>25871</v>
      </c>
      <c r="E10" s="2332">
        <v>65720</v>
      </c>
      <c r="F10" s="2331">
        <v>37777</v>
      </c>
      <c r="G10" s="2331">
        <v>24704</v>
      </c>
      <c r="H10" s="2332">
        <v>62481</v>
      </c>
      <c r="I10" s="2331">
        <v>34484</v>
      </c>
      <c r="J10" s="2331">
        <v>21085</v>
      </c>
      <c r="K10" s="2332">
        <v>55569</v>
      </c>
    </row>
    <row r="11" spans="1:11" s="2334" customFormat="1" ht="20.100000000000001" customHeight="1">
      <c r="A11" s="2325"/>
      <c r="B11" s="2333" t="s">
        <v>1679</v>
      </c>
      <c r="C11" s="2327">
        <v>919</v>
      </c>
      <c r="D11" s="2327">
        <v>21</v>
      </c>
      <c r="E11" s="2328">
        <v>940</v>
      </c>
      <c r="F11" s="2327">
        <v>692</v>
      </c>
      <c r="G11" s="2327">
        <v>19</v>
      </c>
      <c r="H11" s="2328">
        <v>711</v>
      </c>
      <c r="I11" s="2327">
        <v>641</v>
      </c>
      <c r="J11" s="2327">
        <v>16</v>
      </c>
      <c r="K11" s="2328">
        <v>657</v>
      </c>
    </row>
    <row r="12" spans="1:11" s="2334" customFormat="1" ht="20.100000000000001" customHeight="1">
      <c r="A12" s="2325"/>
      <c r="B12" s="2335" t="s">
        <v>1680</v>
      </c>
      <c r="C12" s="2327">
        <v>5759</v>
      </c>
      <c r="D12" s="2327">
        <v>5071</v>
      </c>
      <c r="E12" s="2328">
        <v>10830</v>
      </c>
      <c r="F12" s="2327">
        <v>5822</v>
      </c>
      <c r="G12" s="2327">
        <v>4990</v>
      </c>
      <c r="H12" s="2328">
        <v>10812</v>
      </c>
      <c r="I12" s="2327">
        <v>5451</v>
      </c>
      <c r="J12" s="2327">
        <v>4697</v>
      </c>
      <c r="K12" s="2328">
        <v>10148</v>
      </c>
    </row>
    <row r="13" spans="1:11" s="2334" customFormat="1" ht="20.100000000000001" customHeight="1">
      <c r="A13" s="2325"/>
      <c r="B13" s="2335" t="s">
        <v>1681</v>
      </c>
      <c r="C13" s="2327">
        <v>20337</v>
      </c>
      <c r="D13" s="2327">
        <v>14601</v>
      </c>
      <c r="E13" s="2328">
        <v>34938</v>
      </c>
      <c r="F13" s="2327">
        <v>18463</v>
      </c>
      <c r="G13" s="2327">
        <v>13494</v>
      </c>
      <c r="H13" s="2328">
        <v>31957</v>
      </c>
      <c r="I13" s="2327">
        <v>16004</v>
      </c>
      <c r="J13" s="2327">
        <v>10331</v>
      </c>
      <c r="K13" s="2328">
        <v>26335</v>
      </c>
    </row>
    <row r="14" spans="1:11" ht="20.100000000000001" customHeight="1">
      <c r="A14" s="2321"/>
      <c r="B14" s="2330" t="s">
        <v>1256</v>
      </c>
      <c r="C14" s="2331">
        <v>2205</v>
      </c>
      <c r="D14" s="2331">
        <v>213</v>
      </c>
      <c r="E14" s="2332">
        <v>2418</v>
      </c>
      <c r="F14" s="2331">
        <v>2346</v>
      </c>
      <c r="G14" s="2331">
        <v>217</v>
      </c>
      <c r="H14" s="2332">
        <v>2563</v>
      </c>
      <c r="I14" s="2331">
        <v>2346</v>
      </c>
      <c r="J14" s="2331">
        <v>231</v>
      </c>
      <c r="K14" s="2332">
        <v>2577</v>
      </c>
    </row>
    <row r="15" spans="1:11" ht="24.75" customHeight="1">
      <c r="A15" s="2321"/>
      <c r="B15" s="2336" t="s">
        <v>1682</v>
      </c>
      <c r="C15" s="2331">
        <v>1650</v>
      </c>
      <c r="D15" s="2331">
        <v>378</v>
      </c>
      <c r="E15" s="2332">
        <v>2028</v>
      </c>
      <c r="F15" s="2331">
        <v>1815</v>
      </c>
      <c r="G15" s="2331">
        <v>409</v>
      </c>
      <c r="H15" s="2332">
        <v>2224</v>
      </c>
      <c r="I15" s="2331">
        <v>1740</v>
      </c>
      <c r="J15" s="2331">
        <v>418</v>
      </c>
      <c r="K15" s="2332">
        <v>2158</v>
      </c>
    </row>
    <row r="16" spans="1:11" ht="20.100000000000001" customHeight="1">
      <c r="A16" s="2321"/>
      <c r="B16" s="2330" t="s">
        <v>1258</v>
      </c>
      <c r="C16" s="2331">
        <v>16056</v>
      </c>
      <c r="D16" s="2331">
        <v>1000</v>
      </c>
      <c r="E16" s="2332">
        <v>17056</v>
      </c>
      <c r="F16" s="2331">
        <v>17132</v>
      </c>
      <c r="G16" s="2331">
        <v>984</v>
      </c>
      <c r="H16" s="2332">
        <v>18116</v>
      </c>
      <c r="I16" s="2331">
        <v>16535</v>
      </c>
      <c r="J16" s="2331">
        <v>966</v>
      </c>
      <c r="K16" s="2332">
        <v>17501</v>
      </c>
    </row>
    <row r="17" spans="1:11" ht="20.100000000000001" customHeight="1">
      <c r="A17" s="2321"/>
      <c r="B17" s="2337" t="s">
        <v>1683</v>
      </c>
      <c r="C17" s="2331">
        <v>17386</v>
      </c>
      <c r="D17" s="2331">
        <v>12955</v>
      </c>
      <c r="E17" s="2332">
        <v>30341</v>
      </c>
      <c r="F17" s="2331">
        <v>17884</v>
      </c>
      <c r="G17" s="2331">
        <v>13078</v>
      </c>
      <c r="H17" s="2332">
        <v>30962</v>
      </c>
      <c r="I17" s="2331">
        <v>17537</v>
      </c>
      <c r="J17" s="2331">
        <v>12939</v>
      </c>
      <c r="K17" s="2332">
        <v>30476</v>
      </c>
    </row>
    <row r="18" spans="1:11" s="2334" customFormat="1" ht="20.100000000000001" customHeight="1">
      <c r="A18" s="2325"/>
      <c r="B18" s="2333" t="s">
        <v>1684</v>
      </c>
      <c r="C18" s="2327">
        <v>17091</v>
      </c>
      <c r="D18" s="2327">
        <v>12904</v>
      </c>
      <c r="E18" s="2328">
        <v>29995</v>
      </c>
      <c r="F18" s="2327">
        <v>17603</v>
      </c>
      <c r="G18" s="2327">
        <v>13022</v>
      </c>
      <c r="H18" s="2328">
        <v>30625</v>
      </c>
      <c r="I18" s="2327">
        <v>17256</v>
      </c>
      <c r="J18" s="2327">
        <v>12865</v>
      </c>
      <c r="K18" s="2328">
        <v>30121</v>
      </c>
    </row>
    <row r="19" spans="1:11" ht="20.100000000000001" customHeight="1">
      <c r="A19" s="2321"/>
      <c r="B19" s="2330" t="s">
        <v>1261</v>
      </c>
      <c r="C19" s="2331">
        <v>12358</v>
      </c>
      <c r="D19" s="2331">
        <v>2945</v>
      </c>
      <c r="E19" s="2332">
        <v>15303</v>
      </c>
      <c r="F19" s="2331">
        <v>12670</v>
      </c>
      <c r="G19" s="2331">
        <v>3086</v>
      </c>
      <c r="H19" s="2332">
        <v>15756</v>
      </c>
      <c r="I19" s="2331">
        <v>11823</v>
      </c>
      <c r="J19" s="2331">
        <v>2964</v>
      </c>
      <c r="K19" s="2332">
        <v>14787</v>
      </c>
    </row>
    <row r="20" spans="1:11" ht="20.100000000000001" customHeight="1">
      <c r="A20" s="2321"/>
      <c r="B20" s="2330" t="s">
        <v>1370</v>
      </c>
      <c r="C20" s="2331">
        <v>18889</v>
      </c>
      <c r="D20" s="2331">
        <v>9588</v>
      </c>
      <c r="E20" s="2332">
        <v>28477</v>
      </c>
      <c r="F20" s="2331">
        <v>18407</v>
      </c>
      <c r="G20" s="2331">
        <v>10746</v>
      </c>
      <c r="H20" s="2332">
        <v>29153</v>
      </c>
      <c r="I20" s="2331">
        <v>16083</v>
      </c>
      <c r="J20" s="2331">
        <v>9506</v>
      </c>
      <c r="K20" s="2332">
        <v>25589</v>
      </c>
    </row>
    <row r="21" spans="1:11" ht="20.100000000000001" customHeight="1">
      <c r="A21" s="2321"/>
      <c r="B21" s="2330" t="s">
        <v>1263</v>
      </c>
      <c r="C21" s="2331">
        <v>6635</v>
      </c>
      <c r="D21" s="2331">
        <v>5171</v>
      </c>
      <c r="E21" s="2332">
        <v>11806</v>
      </c>
      <c r="F21" s="2331">
        <v>6798</v>
      </c>
      <c r="G21" s="2331">
        <v>5293</v>
      </c>
      <c r="H21" s="2332">
        <v>12091</v>
      </c>
      <c r="I21" s="2331">
        <v>6642</v>
      </c>
      <c r="J21" s="2331">
        <v>5294</v>
      </c>
      <c r="K21" s="2332">
        <v>11936</v>
      </c>
    </row>
    <row r="22" spans="1:11" ht="20.100000000000001" customHeight="1">
      <c r="A22" s="2321"/>
      <c r="B22" s="2330" t="s">
        <v>1264</v>
      </c>
      <c r="C22" s="2331">
        <v>6310</v>
      </c>
      <c r="D22" s="2331">
        <v>7535</v>
      </c>
      <c r="E22" s="2332">
        <v>13845</v>
      </c>
      <c r="F22" s="2331">
        <v>6261</v>
      </c>
      <c r="G22" s="2331">
        <v>7847</v>
      </c>
      <c r="H22" s="2332">
        <v>14108</v>
      </c>
      <c r="I22" s="2331">
        <v>6115</v>
      </c>
      <c r="J22" s="2331">
        <v>7445</v>
      </c>
      <c r="K22" s="2332">
        <v>13560</v>
      </c>
    </row>
    <row r="23" spans="1:11" s="2334" customFormat="1" ht="20.100000000000001" customHeight="1">
      <c r="A23" s="2325"/>
      <c r="B23" s="2333" t="s">
        <v>1685</v>
      </c>
      <c r="C23" s="2327">
        <v>4205</v>
      </c>
      <c r="D23" s="2327">
        <v>4627</v>
      </c>
      <c r="E23" s="2328">
        <v>8832</v>
      </c>
      <c r="F23" s="2327">
        <v>4078</v>
      </c>
      <c r="G23" s="2327">
        <v>4657</v>
      </c>
      <c r="H23" s="2328">
        <v>8735</v>
      </c>
      <c r="I23" s="2327">
        <v>4094</v>
      </c>
      <c r="J23" s="2327">
        <v>4675</v>
      </c>
      <c r="K23" s="2328">
        <v>8769</v>
      </c>
    </row>
    <row r="24" spans="1:11" s="2334" customFormat="1" ht="20.100000000000001" customHeight="1">
      <c r="A24" s="2325"/>
      <c r="B24" s="2335" t="s">
        <v>1686</v>
      </c>
      <c r="C24" s="2327">
        <v>326</v>
      </c>
      <c r="D24" s="2327">
        <v>631</v>
      </c>
      <c r="E24" s="2328">
        <v>957</v>
      </c>
      <c r="F24" s="2327">
        <v>310</v>
      </c>
      <c r="G24" s="2327">
        <v>625</v>
      </c>
      <c r="H24" s="2328">
        <v>935</v>
      </c>
      <c r="I24" s="2327">
        <v>201</v>
      </c>
      <c r="J24" s="2327">
        <v>260</v>
      </c>
      <c r="K24" s="2328">
        <v>461</v>
      </c>
    </row>
    <row r="25" spans="1:11" s="2334" customFormat="1" ht="20.100000000000001" customHeight="1">
      <c r="A25" s="2325"/>
      <c r="B25" s="2335" t="s">
        <v>1687</v>
      </c>
      <c r="C25" s="2327">
        <v>1076</v>
      </c>
      <c r="D25" s="2327">
        <v>1457</v>
      </c>
      <c r="E25" s="2328">
        <v>2533</v>
      </c>
      <c r="F25" s="2327">
        <v>1145</v>
      </c>
      <c r="G25" s="2327">
        <v>1659</v>
      </c>
      <c r="H25" s="2328">
        <v>2804</v>
      </c>
      <c r="I25" s="2327">
        <v>1048</v>
      </c>
      <c r="J25" s="2327">
        <v>1652</v>
      </c>
      <c r="K25" s="2328">
        <v>2700</v>
      </c>
    </row>
    <row r="26" spans="1:11" ht="20.100000000000001" customHeight="1">
      <c r="A26" s="2321"/>
      <c r="B26" s="2322" t="s">
        <v>1375</v>
      </c>
      <c r="C26" s="2331">
        <v>790</v>
      </c>
      <c r="D26" s="2331">
        <v>462</v>
      </c>
      <c r="E26" s="2332">
        <v>1252</v>
      </c>
      <c r="F26" s="2331">
        <v>768</v>
      </c>
      <c r="G26" s="2331">
        <v>467</v>
      </c>
      <c r="H26" s="2332">
        <v>1235</v>
      </c>
      <c r="I26" s="2331">
        <v>607</v>
      </c>
      <c r="J26" s="2331">
        <v>403</v>
      </c>
      <c r="K26" s="2332">
        <v>1010</v>
      </c>
    </row>
    <row r="27" spans="1:11" ht="20.100000000000001" customHeight="1">
      <c r="A27" s="2321"/>
      <c r="B27" s="2322" t="s">
        <v>1267</v>
      </c>
      <c r="C27" s="2331">
        <v>5801</v>
      </c>
      <c r="D27" s="2331">
        <v>5192</v>
      </c>
      <c r="E27" s="2332">
        <v>10993</v>
      </c>
      <c r="F27" s="2331">
        <v>5913</v>
      </c>
      <c r="G27" s="2331">
        <v>5495</v>
      </c>
      <c r="H27" s="2332">
        <v>11408</v>
      </c>
      <c r="I27" s="2331">
        <v>5726</v>
      </c>
      <c r="J27" s="2331">
        <v>5961</v>
      </c>
      <c r="K27" s="2332">
        <v>11687</v>
      </c>
    </row>
    <row r="28" spans="1:11" ht="20.100000000000001" customHeight="1">
      <c r="A28" s="2321"/>
      <c r="B28" s="2322" t="s">
        <v>1268</v>
      </c>
      <c r="C28" s="2331">
        <v>10600</v>
      </c>
      <c r="D28" s="2331">
        <v>8178</v>
      </c>
      <c r="E28" s="2332">
        <v>18778</v>
      </c>
      <c r="F28" s="2331">
        <v>10390</v>
      </c>
      <c r="G28" s="2331">
        <v>8488</v>
      </c>
      <c r="H28" s="2332">
        <v>18878</v>
      </c>
      <c r="I28" s="2331">
        <v>9763</v>
      </c>
      <c r="J28" s="2331">
        <v>7924</v>
      </c>
      <c r="K28" s="2332">
        <v>17687</v>
      </c>
    </row>
    <row r="29" spans="1:11" ht="29.25" customHeight="1">
      <c r="A29" s="2321"/>
      <c r="B29" s="2337" t="s">
        <v>1269</v>
      </c>
      <c r="C29" s="2331">
        <v>30994</v>
      </c>
      <c r="D29" s="2331">
        <v>13287</v>
      </c>
      <c r="E29" s="2332">
        <v>44281</v>
      </c>
      <c r="F29" s="2331">
        <v>30835</v>
      </c>
      <c r="G29" s="2331">
        <v>13919</v>
      </c>
      <c r="H29" s="2332">
        <v>44754</v>
      </c>
      <c r="I29" s="2331">
        <v>29345</v>
      </c>
      <c r="J29" s="2331">
        <v>13146</v>
      </c>
      <c r="K29" s="2332">
        <v>42491</v>
      </c>
    </row>
    <row r="30" spans="1:11" ht="20.100000000000001" customHeight="1">
      <c r="A30" s="2321"/>
      <c r="B30" s="2330" t="s">
        <v>1270</v>
      </c>
      <c r="C30" s="2331">
        <v>9921</v>
      </c>
      <c r="D30" s="2331">
        <v>17482</v>
      </c>
      <c r="E30" s="2332">
        <v>27403</v>
      </c>
      <c r="F30" s="2331">
        <v>9784</v>
      </c>
      <c r="G30" s="2331">
        <v>17506</v>
      </c>
      <c r="H30" s="2332">
        <v>27290</v>
      </c>
      <c r="I30" s="2331">
        <v>9328</v>
      </c>
      <c r="J30" s="2331">
        <v>17305</v>
      </c>
      <c r="K30" s="2332">
        <v>26633</v>
      </c>
    </row>
    <row r="31" spans="1:11" ht="20.100000000000001" customHeight="1">
      <c r="A31" s="2321"/>
      <c r="B31" s="2330" t="s">
        <v>1271</v>
      </c>
      <c r="C31" s="2331">
        <v>7992</v>
      </c>
      <c r="D31" s="2331">
        <v>10103</v>
      </c>
      <c r="E31" s="2332">
        <v>18095</v>
      </c>
      <c r="F31" s="2331">
        <v>7917</v>
      </c>
      <c r="G31" s="2331">
        <v>10210</v>
      </c>
      <c r="H31" s="2332">
        <v>18127</v>
      </c>
      <c r="I31" s="2331">
        <v>7062</v>
      </c>
      <c r="J31" s="2331">
        <v>9761</v>
      </c>
      <c r="K31" s="2332">
        <v>16823</v>
      </c>
    </row>
    <row r="32" spans="1:11" ht="20.100000000000001" customHeight="1">
      <c r="A32" s="2321"/>
      <c r="B32" s="2330" t="s">
        <v>1272</v>
      </c>
      <c r="C32" s="2331">
        <v>2941</v>
      </c>
      <c r="D32" s="2331">
        <v>1379</v>
      </c>
      <c r="E32" s="2332">
        <v>4320</v>
      </c>
      <c r="F32" s="2331">
        <v>2942</v>
      </c>
      <c r="G32" s="2331">
        <v>1401</v>
      </c>
      <c r="H32" s="2332">
        <v>4343</v>
      </c>
      <c r="I32" s="2331">
        <v>2771</v>
      </c>
      <c r="J32" s="2331">
        <v>1440</v>
      </c>
      <c r="K32" s="2332">
        <v>4211</v>
      </c>
    </row>
    <row r="33" spans="1:11" ht="20.100000000000001" customHeight="1">
      <c r="A33" s="2321"/>
      <c r="B33" s="2330" t="s">
        <v>1273</v>
      </c>
      <c r="C33" s="2331">
        <v>916</v>
      </c>
      <c r="D33" s="2331">
        <v>841</v>
      </c>
      <c r="E33" s="2332">
        <v>1757</v>
      </c>
      <c r="F33" s="2331">
        <v>893</v>
      </c>
      <c r="G33" s="2331">
        <v>807</v>
      </c>
      <c r="H33" s="2332">
        <v>1700</v>
      </c>
      <c r="I33" s="2331">
        <v>778</v>
      </c>
      <c r="J33" s="2331">
        <v>763</v>
      </c>
      <c r="K33" s="2332">
        <v>1541</v>
      </c>
    </row>
    <row r="34" spans="1:11" s="2311" customFormat="1" ht="20.100000000000001" customHeight="1">
      <c r="A34" s="2338"/>
      <c r="B34" s="2339" t="s">
        <v>257</v>
      </c>
      <c r="C34" s="2340">
        <v>200180</v>
      </c>
      <c r="D34" s="2340">
        <v>124706</v>
      </c>
      <c r="E34" s="2340">
        <v>324886</v>
      </c>
      <c r="F34" s="2341">
        <v>198748</v>
      </c>
      <c r="G34" s="2341">
        <v>126603</v>
      </c>
      <c r="H34" s="2341">
        <v>325351</v>
      </c>
      <c r="I34" s="2342">
        <v>186227</v>
      </c>
      <c r="J34" s="2342">
        <v>119305</v>
      </c>
      <c r="K34" s="2342">
        <v>305532</v>
      </c>
    </row>
    <row r="35" spans="1:11" s="2334" customFormat="1" ht="20.100000000000001" customHeight="1">
      <c r="A35" s="2343"/>
      <c r="B35" s="2344" t="s">
        <v>1688</v>
      </c>
      <c r="C35" s="2345">
        <v>47608</v>
      </c>
      <c r="D35" s="2346">
        <v>32253</v>
      </c>
      <c r="E35" s="2347">
        <v>79861</v>
      </c>
      <c r="F35" s="2345">
        <v>47025</v>
      </c>
      <c r="G35" s="2346">
        <v>32746</v>
      </c>
      <c r="H35" s="2347">
        <v>79771</v>
      </c>
      <c r="I35" s="2345">
        <v>44110</v>
      </c>
      <c r="J35" s="2346">
        <v>31283</v>
      </c>
      <c r="K35" s="2347">
        <v>75393</v>
      </c>
    </row>
    <row r="36" spans="1:11" s="2334" customFormat="1" ht="5.25" customHeight="1">
      <c r="B36" s="2348"/>
      <c r="C36" s="2349"/>
      <c r="D36" s="2349"/>
      <c r="E36" s="2350"/>
      <c r="F36" s="2349"/>
      <c r="G36" s="2349"/>
      <c r="H36" s="2350"/>
      <c r="I36" s="2351"/>
      <c r="J36" s="2351"/>
      <c r="K36" s="2350"/>
    </row>
    <row r="37" spans="1:11" s="2352" customFormat="1" ht="13.5">
      <c r="B37" s="2353" t="s">
        <v>1689</v>
      </c>
      <c r="C37" s="2353"/>
      <c r="D37" s="6112" t="s">
        <v>1690</v>
      </c>
      <c r="E37" s="6112"/>
    </row>
  </sheetData>
  <mergeCells count="10">
    <mergeCell ref="A1:I1"/>
    <mergeCell ref="D37:E37"/>
    <mergeCell ref="C3:K3"/>
    <mergeCell ref="C4:E4"/>
    <mergeCell ref="F4:H4"/>
    <mergeCell ref="I4:K4"/>
    <mergeCell ref="F5:F6"/>
    <mergeCell ref="G5:G6"/>
    <mergeCell ref="I5:I6"/>
    <mergeCell ref="J5:J6"/>
  </mergeCells>
  <hyperlinks>
    <hyperlink ref="A1" location="CONTENT!A1" display="Back to table of contents" xr:uid="{3BD0E590-3134-4636-8914-A66707DB9B3B}"/>
  </hyperlinks>
  <pageMargins left="0.7" right="0.7" top="0.75" bottom="0.75" header="0.3" footer="0.3"/>
  <pageSetup paperSize="9" scale="71"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7">
    <pageSetUpPr fitToPage="1"/>
  </sheetPr>
  <dimension ref="A1:H57"/>
  <sheetViews>
    <sheetView showGridLines="0" workbookViewId="0">
      <selection sqref="A1:G1"/>
    </sheetView>
  </sheetViews>
  <sheetFormatPr defaultColWidth="6.85546875" defaultRowHeight="12.75"/>
  <cols>
    <col min="1" max="1" width="1.140625" style="2282" customWidth="1"/>
    <col min="2" max="2" width="46.5703125" style="2282" customWidth="1"/>
    <col min="3" max="5" width="13.5703125" style="2282" customWidth="1"/>
    <col min="6" max="219" width="6.85546875" style="2282"/>
    <col min="220" max="220" width="1.28515625" style="2282" customWidth="1"/>
    <col min="221" max="221" width="46.28515625" style="2282" customWidth="1"/>
    <col min="222" max="224" width="9.28515625" style="2282" customWidth="1"/>
    <col min="225" max="475" width="6.85546875" style="2282"/>
    <col min="476" max="476" width="1.28515625" style="2282" customWidth="1"/>
    <col min="477" max="477" width="46.28515625" style="2282" customWidth="1"/>
    <col min="478" max="480" width="9.28515625" style="2282" customWidth="1"/>
    <col min="481" max="731" width="6.85546875" style="2282"/>
    <col min="732" max="732" width="1.28515625" style="2282" customWidth="1"/>
    <col min="733" max="733" width="46.28515625" style="2282" customWidth="1"/>
    <col min="734" max="736" width="9.28515625" style="2282" customWidth="1"/>
    <col min="737" max="987" width="6.85546875" style="2282"/>
    <col min="988" max="988" width="1.28515625" style="2282" customWidth="1"/>
    <col min="989" max="989" width="46.28515625" style="2282" customWidth="1"/>
    <col min="990" max="992" width="9.28515625" style="2282" customWidth="1"/>
    <col min="993" max="1243" width="6.85546875" style="2282"/>
    <col min="1244" max="1244" width="1.28515625" style="2282" customWidth="1"/>
    <col min="1245" max="1245" width="46.28515625" style="2282" customWidth="1"/>
    <col min="1246" max="1248" width="9.28515625" style="2282" customWidth="1"/>
    <col min="1249" max="1499" width="6.85546875" style="2282"/>
    <col min="1500" max="1500" width="1.28515625" style="2282" customWidth="1"/>
    <col min="1501" max="1501" width="46.28515625" style="2282" customWidth="1"/>
    <col min="1502" max="1504" width="9.28515625" style="2282" customWidth="1"/>
    <col min="1505" max="1755" width="6.85546875" style="2282"/>
    <col min="1756" max="1756" width="1.28515625" style="2282" customWidth="1"/>
    <col min="1757" max="1757" width="46.28515625" style="2282" customWidth="1"/>
    <col min="1758" max="1760" width="9.28515625" style="2282" customWidth="1"/>
    <col min="1761" max="2011" width="6.85546875" style="2282"/>
    <col min="2012" max="2012" width="1.28515625" style="2282" customWidth="1"/>
    <col min="2013" max="2013" width="46.28515625" style="2282" customWidth="1"/>
    <col min="2014" max="2016" width="9.28515625" style="2282" customWidth="1"/>
    <col min="2017" max="2267" width="6.85546875" style="2282"/>
    <col min="2268" max="2268" width="1.28515625" style="2282" customWidth="1"/>
    <col min="2269" max="2269" width="46.28515625" style="2282" customWidth="1"/>
    <col min="2270" max="2272" width="9.28515625" style="2282" customWidth="1"/>
    <col min="2273" max="2523" width="6.85546875" style="2282"/>
    <col min="2524" max="2524" width="1.28515625" style="2282" customWidth="1"/>
    <col min="2525" max="2525" width="46.28515625" style="2282" customWidth="1"/>
    <col min="2526" max="2528" width="9.28515625" style="2282" customWidth="1"/>
    <col min="2529" max="2779" width="6.85546875" style="2282"/>
    <col min="2780" max="2780" width="1.28515625" style="2282" customWidth="1"/>
    <col min="2781" max="2781" width="46.28515625" style="2282" customWidth="1"/>
    <col min="2782" max="2784" width="9.28515625" style="2282" customWidth="1"/>
    <col min="2785" max="3035" width="6.85546875" style="2282"/>
    <col min="3036" max="3036" width="1.28515625" style="2282" customWidth="1"/>
    <col min="3037" max="3037" width="46.28515625" style="2282" customWidth="1"/>
    <col min="3038" max="3040" width="9.28515625" style="2282" customWidth="1"/>
    <col min="3041" max="3291" width="6.85546875" style="2282"/>
    <col min="3292" max="3292" width="1.28515625" style="2282" customWidth="1"/>
    <col min="3293" max="3293" width="46.28515625" style="2282" customWidth="1"/>
    <col min="3294" max="3296" width="9.28515625" style="2282" customWidth="1"/>
    <col min="3297" max="3547" width="6.85546875" style="2282"/>
    <col min="3548" max="3548" width="1.28515625" style="2282" customWidth="1"/>
    <col min="3549" max="3549" width="46.28515625" style="2282" customWidth="1"/>
    <col min="3550" max="3552" width="9.28515625" style="2282" customWidth="1"/>
    <col min="3553" max="3803" width="6.85546875" style="2282"/>
    <col min="3804" max="3804" width="1.28515625" style="2282" customWidth="1"/>
    <col min="3805" max="3805" width="46.28515625" style="2282" customWidth="1"/>
    <col min="3806" max="3808" width="9.28515625" style="2282" customWidth="1"/>
    <col min="3809" max="4059" width="6.85546875" style="2282"/>
    <col min="4060" max="4060" width="1.28515625" style="2282" customWidth="1"/>
    <col min="4061" max="4061" width="46.28515625" style="2282" customWidth="1"/>
    <col min="4062" max="4064" width="9.28515625" style="2282" customWidth="1"/>
    <col min="4065" max="4315" width="6.85546875" style="2282"/>
    <col min="4316" max="4316" width="1.28515625" style="2282" customWidth="1"/>
    <col min="4317" max="4317" width="46.28515625" style="2282" customWidth="1"/>
    <col min="4318" max="4320" width="9.28515625" style="2282" customWidth="1"/>
    <col min="4321" max="4571" width="6.85546875" style="2282"/>
    <col min="4572" max="4572" width="1.28515625" style="2282" customWidth="1"/>
    <col min="4573" max="4573" width="46.28515625" style="2282" customWidth="1"/>
    <col min="4574" max="4576" width="9.28515625" style="2282" customWidth="1"/>
    <col min="4577" max="4827" width="6.85546875" style="2282"/>
    <col min="4828" max="4828" width="1.28515625" style="2282" customWidth="1"/>
    <col min="4829" max="4829" width="46.28515625" style="2282" customWidth="1"/>
    <col min="4830" max="4832" width="9.28515625" style="2282" customWidth="1"/>
    <col min="4833" max="5083" width="6.85546875" style="2282"/>
    <col min="5084" max="5084" width="1.28515625" style="2282" customWidth="1"/>
    <col min="5085" max="5085" width="46.28515625" style="2282" customWidth="1"/>
    <col min="5086" max="5088" width="9.28515625" style="2282" customWidth="1"/>
    <col min="5089" max="5339" width="6.85546875" style="2282"/>
    <col min="5340" max="5340" width="1.28515625" style="2282" customWidth="1"/>
    <col min="5341" max="5341" width="46.28515625" style="2282" customWidth="1"/>
    <col min="5342" max="5344" width="9.28515625" style="2282" customWidth="1"/>
    <col min="5345" max="5595" width="6.85546875" style="2282"/>
    <col min="5596" max="5596" width="1.28515625" style="2282" customWidth="1"/>
    <col min="5597" max="5597" width="46.28515625" style="2282" customWidth="1"/>
    <col min="5598" max="5600" width="9.28515625" style="2282" customWidth="1"/>
    <col min="5601" max="5851" width="6.85546875" style="2282"/>
    <col min="5852" max="5852" width="1.28515625" style="2282" customWidth="1"/>
    <col min="5853" max="5853" width="46.28515625" style="2282" customWidth="1"/>
    <col min="5854" max="5856" width="9.28515625" style="2282" customWidth="1"/>
    <col min="5857" max="6107" width="6.85546875" style="2282"/>
    <col min="6108" max="6108" width="1.28515625" style="2282" customWidth="1"/>
    <col min="6109" max="6109" width="46.28515625" style="2282" customWidth="1"/>
    <col min="6110" max="6112" width="9.28515625" style="2282" customWidth="1"/>
    <col min="6113" max="6363" width="6.85546875" style="2282"/>
    <col min="6364" max="6364" width="1.28515625" style="2282" customWidth="1"/>
    <col min="6365" max="6365" width="46.28515625" style="2282" customWidth="1"/>
    <col min="6366" max="6368" width="9.28515625" style="2282" customWidth="1"/>
    <col min="6369" max="6619" width="6.85546875" style="2282"/>
    <col min="6620" max="6620" width="1.28515625" style="2282" customWidth="1"/>
    <col min="6621" max="6621" width="46.28515625" style="2282" customWidth="1"/>
    <col min="6622" max="6624" width="9.28515625" style="2282" customWidth="1"/>
    <col min="6625" max="6875" width="6.85546875" style="2282"/>
    <col min="6876" max="6876" width="1.28515625" style="2282" customWidth="1"/>
    <col min="6877" max="6877" width="46.28515625" style="2282" customWidth="1"/>
    <col min="6878" max="6880" width="9.28515625" style="2282" customWidth="1"/>
    <col min="6881" max="7131" width="6.85546875" style="2282"/>
    <col min="7132" max="7132" width="1.28515625" style="2282" customWidth="1"/>
    <col min="7133" max="7133" width="46.28515625" style="2282" customWidth="1"/>
    <col min="7134" max="7136" width="9.28515625" style="2282" customWidth="1"/>
    <col min="7137" max="7387" width="6.85546875" style="2282"/>
    <col min="7388" max="7388" width="1.28515625" style="2282" customWidth="1"/>
    <col min="7389" max="7389" width="46.28515625" style="2282" customWidth="1"/>
    <col min="7390" max="7392" width="9.28515625" style="2282" customWidth="1"/>
    <col min="7393" max="7643" width="6.85546875" style="2282"/>
    <col min="7644" max="7644" width="1.28515625" style="2282" customWidth="1"/>
    <col min="7645" max="7645" width="46.28515625" style="2282" customWidth="1"/>
    <col min="7646" max="7648" width="9.28515625" style="2282" customWidth="1"/>
    <col min="7649" max="7899" width="6.85546875" style="2282"/>
    <col min="7900" max="7900" width="1.28515625" style="2282" customWidth="1"/>
    <col min="7901" max="7901" width="46.28515625" style="2282" customWidth="1"/>
    <col min="7902" max="7904" width="9.28515625" style="2282" customWidth="1"/>
    <col min="7905" max="8155" width="6.85546875" style="2282"/>
    <col min="8156" max="8156" width="1.28515625" style="2282" customWidth="1"/>
    <col min="8157" max="8157" width="46.28515625" style="2282" customWidth="1"/>
    <col min="8158" max="8160" width="9.28515625" style="2282" customWidth="1"/>
    <col min="8161" max="8411" width="6.85546875" style="2282"/>
    <col min="8412" max="8412" width="1.28515625" style="2282" customWidth="1"/>
    <col min="8413" max="8413" width="46.28515625" style="2282" customWidth="1"/>
    <col min="8414" max="8416" width="9.28515625" style="2282" customWidth="1"/>
    <col min="8417" max="8667" width="6.85546875" style="2282"/>
    <col min="8668" max="8668" width="1.28515625" style="2282" customWidth="1"/>
    <col min="8669" max="8669" width="46.28515625" style="2282" customWidth="1"/>
    <col min="8670" max="8672" width="9.28515625" style="2282" customWidth="1"/>
    <col min="8673" max="8923" width="6.85546875" style="2282"/>
    <col min="8924" max="8924" width="1.28515625" style="2282" customWidth="1"/>
    <col min="8925" max="8925" width="46.28515625" style="2282" customWidth="1"/>
    <col min="8926" max="8928" width="9.28515625" style="2282" customWidth="1"/>
    <col min="8929" max="9179" width="6.85546875" style="2282"/>
    <col min="9180" max="9180" width="1.28515625" style="2282" customWidth="1"/>
    <col min="9181" max="9181" width="46.28515625" style="2282" customWidth="1"/>
    <col min="9182" max="9184" width="9.28515625" style="2282" customWidth="1"/>
    <col min="9185" max="9435" width="6.85546875" style="2282"/>
    <col min="9436" max="9436" width="1.28515625" style="2282" customWidth="1"/>
    <col min="9437" max="9437" width="46.28515625" style="2282" customWidth="1"/>
    <col min="9438" max="9440" width="9.28515625" style="2282" customWidth="1"/>
    <col min="9441" max="9691" width="6.85546875" style="2282"/>
    <col min="9692" max="9692" width="1.28515625" style="2282" customWidth="1"/>
    <col min="9693" max="9693" width="46.28515625" style="2282" customWidth="1"/>
    <col min="9694" max="9696" width="9.28515625" style="2282" customWidth="1"/>
    <col min="9697" max="9947" width="6.85546875" style="2282"/>
    <col min="9948" max="9948" width="1.28515625" style="2282" customWidth="1"/>
    <col min="9949" max="9949" width="46.28515625" style="2282" customWidth="1"/>
    <col min="9950" max="9952" width="9.28515625" style="2282" customWidth="1"/>
    <col min="9953" max="10203" width="6.85546875" style="2282"/>
    <col min="10204" max="10204" width="1.28515625" style="2282" customWidth="1"/>
    <col min="10205" max="10205" width="46.28515625" style="2282" customWidth="1"/>
    <col min="10206" max="10208" width="9.28515625" style="2282" customWidth="1"/>
    <col min="10209" max="10459" width="6.85546875" style="2282"/>
    <col min="10460" max="10460" width="1.28515625" style="2282" customWidth="1"/>
    <col min="10461" max="10461" width="46.28515625" style="2282" customWidth="1"/>
    <col min="10462" max="10464" width="9.28515625" style="2282" customWidth="1"/>
    <col min="10465" max="10715" width="6.85546875" style="2282"/>
    <col min="10716" max="10716" width="1.28515625" style="2282" customWidth="1"/>
    <col min="10717" max="10717" width="46.28515625" style="2282" customWidth="1"/>
    <col min="10718" max="10720" width="9.28515625" style="2282" customWidth="1"/>
    <col min="10721" max="10971" width="6.85546875" style="2282"/>
    <col min="10972" max="10972" width="1.28515625" style="2282" customWidth="1"/>
    <col min="10973" max="10973" width="46.28515625" style="2282" customWidth="1"/>
    <col min="10974" max="10976" width="9.28515625" style="2282" customWidth="1"/>
    <col min="10977" max="11227" width="6.85546875" style="2282"/>
    <col min="11228" max="11228" width="1.28515625" style="2282" customWidth="1"/>
    <col min="11229" max="11229" width="46.28515625" style="2282" customWidth="1"/>
    <col min="11230" max="11232" width="9.28515625" style="2282" customWidth="1"/>
    <col min="11233" max="11483" width="6.85546875" style="2282"/>
    <col min="11484" max="11484" width="1.28515625" style="2282" customWidth="1"/>
    <col min="11485" max="11485" width="46.28515625" style="2282" customWidth="1"/>
    <col min="11486" max="11488" width="9.28515625" style="2282" customWidth="1"/>
    <col min="11489" max="11739" width="6.85546875" style="2282"/>
    <col min="11740" max="11740" width="1.28515625" style="2282" customWidth="1"/>
    <col min="11741" max="11741" width="46.28515625" style="2282" customWidth="1"/>
    <col min="11742" max="11744" width="9.28515625" style="2282" customWidth="1"/>
    <col min="11745" max="11995" width="6.85546875" style="2282"/>
    <col min="11996" max="11996" width="1.28515625" style="2282" customWidth="1"/>
    <col min="11997" max="11997" width="46.28515625" style="2282" customWidth="1"/>
    <col min="11998" max="12000" width="9.28515625" style="2282" customWidth="1"/>
    <col min="12001" max="12251" width="6.85546875" style="2282"/>
    <col min="12252" max="12252" width="1.28515625" style="2282" customWidth="1"/>
    <col min="12253" max="12253" width="46.28515625" style="2282" customWidth="1"/>
    <col min="12254" max="12256" width="9.28515625" style="2282" customWidth="1"/>
    <col min="12257" max="12507" width="6.85546875" style="2282"/>
    <col min="12508" max="12508" width="1.28515625" style="2282" customWidth="1"/>
    <col min="12509" max="12509" width="46.28515625" style="2282" customWidth="1"/>
    <col min="12510" max="12512" width="9.28515625" style="2282" customWidth="1"/>
    <col min="12513" max="12763" width="6.85546875" style="2282"/>
    <col min="12764" max="12764" width="1.28515625" style="2282" customWidth="1"/>
    <col min="12765" max="12765" width="46.28515625" style="2282" customWidth="1"/>
    <col min="12766" max="12768" width="9.28515625" style="2282" customWidth="1"/>
    <col min="12769" max="13019" width="6.85546875" style="2282"/>
    <col min="13020" max="13020" width="1.28515625" style="2282" customWidth="1"/>
    <col min="13021" max="13021" width="46.28515625" style="2282" customWidth="1"/>
    <col min="13022" max="13024" width="9.28515625" style="2282" customWidth="1"/>
    <col min="13025" max="13275" width="6.85546875" style="2282"/>
    <col min="13276" max="13276" width="1.28515625" style="2282" customWidth="1"/>
    <col min="13277" max="13277" width="46.28515625" style="2282" customWidth="1"/>
    <col min="13278" max="13280" width="9.28515625" style="2282" customWidth="1"/>
    <col min="13281" max="13531" width="6.85546875" style="2282"/>
    <col min="13532" max="13532" width="1.28515625" style="2282" customWidth="1"/>
    <col min="13533" max="13533" width="46.28515625" style="2282" customWidth="1"/>
    <col min="13534" max="13536" width="9.28515625" style="2282" customWidth="1"/>
    <col min="13537" max="13787" width="6.85546875" style="2282"/>
    <col min="13788" max="13788" width="1.28515625" style="2282" customWidth="1"/>
    <col min="13789" max="13789" width="46.28515625" style="2282" customWidth="1"/>
    <col min="13790" max="13792" width="9.28515625" style="2282" customWidth="1"/>
    <col min="13793" max="14043" width="6.85546875" style="2282"/>
    <col min="14044" max="14044" width="1.28515625" style="2282" customWidth="1"/>
    <col min="14045" max="14045" width="46.28515625" style="2282" customWidth="1"/>
    <col min="14046" max="14048" width="9.28515625" style="2282" customWidth="1"/>
    <col min="14049" max="14299" width="6.85546875" style="2282"/>
    <col min="14300" max="14300" width="1.28515625" style="2282" customWidth="1"/>
    <col min="14301" max="14301" width="46.28515625" style="2282" customWidth="1"/>
    <col min="14302" max="14304" width="9.28515625" style="2282" customWidth="1"/>
    <col min="14305" max="14555" width="6.85546875" style="2282"/>
    <col min="14556" max="14556" width="1.28515625" style="2282" customWidth="1"/>
    <col min="14557" max="14557" width="46.28515625" style="2282" customWidth="1"/>
    <col min="14558" max="14560" width="9.28515625" style="2282" customWidth="1"/>
    <col min="14561" max="14811" width="6.85546875" style="2282"/>
    <col min="14812" max="14812" width="1.28515625" style="2282" customWidth="1"/>
    <col min="14813" max="14813" width="46.28515625" style="2282" customWidth="1"/>
    <col min="14814" max="14816" width="9.28515625" style="2282" customWidth="1"/>
    <col min="14817" max="15067" width="6.85546875" style="2282"/>
    <col min="15068" max="15068" width="1.28515625" style="2282" customWidth="1"/>
    <col min="15069" max="15069" width="46.28515625" style="2282" customWidth="1"/>
    <col min="15070" max="15072" width="9.28515625" style="2282" customWidth="1"/>
    <col min="15073" max="15323" width="6.85546875" style="2282"/>
    <col min="15324" max="15324" width="1.28515625" style="2282" customWidth="1"/>
    <col min="15325" max="15325" width="46.28515625" style="2282" customWidth="1"/>
    <col min="15326" max="15328" width="9.28515625" style="2282" customWidth="1"/>
    <col min="15329" max="15579" width="6.85546875" style="2282"/>
    <col min="15580" max="15580" width="1.28515625" style="2282" customWidth="1"/>
    <col min="15581" max="15581" width="46.28515625" style="2282" customWidth="1"/>
    <col min="15582" max="15584" width="9.28515625" style="2282" customWidth="1"/>
    <col min="15585" max="15835" width="6.85546875" style="2282"/>
    <col min="15836" max="15836" width="1.28515625" style="2282" customWidth="1"/>
    <col min="15837" max="15837" width="46.28515625" style="2282" customWidth="1"/>
    <col min="15838" max="15840" width="9.28515625" style="2282" customWidth="1"/>
    <col min="15841" max="16091" width="6.85546875" style="2282"/>
    <col min="16092" max="16092" width="1.28515625" style="2282" customWidth="1"/>
    <col min="16093" max="16093" width="46.28515625" style="2282" customWidth="1"/>
    <col min="16094" max="16096" width="9.28515625" style="2282" customWidth="1"/>
    <col min="16097" max="16384" width="6.85546875" style="2282"/>
  </cols>
  <sheetData>
    <row r="1" spans="1:8" s="2354" customFormat="1" ht="15.75">
      <c r="A1" s="5669" t="s">
        <v>710</v>
      </c>
      <c r="B1" s="5669"/>
      <c r="C1" s="5669"/>
      <c r="D1" s="5669"/>
      <c r="E1" s="5669"/>
    </row>
    <row r="2" spans="1:8" ht="16.5">
      <c r="A2" s="2355" t="s">
        <v>1691</v>
      </c>
      <c r="B2" s="2356"/>
    </row>
    <row r="3" spans="1:8" ht="15.75">
      <c r="A3" s="2357"/>
      <c r="B3" s="2358" t="s">
        <v>1692</v>
      </c>
      <c r="C3" s="2359" t="s">
        <v>1672</v>
      </c>
      <c r="D3" s="2359" t="s">
        <v>1673</v>
      </c>
      <c r="E3" s="2359" t="s">
        <v>1693</v>
      </c>
    </row>
    <row r="4" spans="1:8" ht="15.75">
      <c r="A4" s="2357"/>
      <c r="B4" s="2360" t="s">
        <v>1694</v>
      </c>
      <c r="C4" s="2361">
        <v>101778</v>
      </c>
      <c r="D4" s="2361">
        <v>102210</v>
      </c>
      <c r="E4" s="2361">
        <v>96950</v>
      </c>
      <c r="G4" s="2362"/>
      <c r="H4" s="2362"/>
    </row>
    <row r="5" spans="1:8" ht="16.5">
      <c r="A5" s="2357"/>
      <c r="B5" s="2363" t="s">
        <v>1695</v>
      </c>
      <c r="C5" s="2364">
        <v>79861</v>
      </c>
      <c r="D5" s="2364">
        <v>79771</v>
      </c>
      <c r="E5" s="2364">
        <v>75393</v>
      </c>
      <c r="G5" s="2362"/>
      <c r="H5" s="2362"/>
    </row>
    <row r="6" spans="1:8" ht="15.75">
      <c r="A6" s="2357"/>
      <c r="B6" s="2363" t="s">
        <v>1696</v>
      </c>
      <c r="C6" s="2364">
        <v>21917</v>
      </c>
      <c r="D6" s="2364">
        <v>22439</v>
      </c>
      <c r="E6" s="2364">
        <v>21557</v>
      </c>
      <c r="G6" s="2362"/>
      <c r="H6" s="2362"/>
    </row>
    <row r="7" spans="1:8" ht="15.75">
      <c r="A7" s="2357"/>
      <c r="B7" s="2360" t="s">
        <v>1697</v>
      </c>
      <c r="C7" s="2361">
        <v>223108</v>
      </c>
      <c r="D7" s="2361">
        <v>223141</v>
      </c>
      <c r="E7" s="2361">
        <v>208582</v>
      </c>
      <c r="G7" s="2362"/>
      <c r="H7" s="2362"/>
    </row>
    <row r="8" spans="1:8" ht="15.75">
      <c r="A8" s="2357"/>
      <c r="B8" s="2365" t="s">
        <v>1698</v>
      </c>
      <c r="C8" s="2361">
        <v>46472</v>
      </c>
      <c r="D8" s="2361">
        <v>43968</v>
      </c>
      <c r="E8" s="2361">
        <v>37716</v>
      </c>
      <c r="G8" s="2362"/>
      <c r="H8" s="2362"/>
    </row>
    <row r="9" spans="1:8" ht="15.75">
      <c r="A9" s="2357"/>
      <c r="B9" s="2366" t="s">
        <v>1699</v>
      </c>
      <c r="C9" s="2367">
        <v>44777</v>
      </c>
      <c r="D9" s="2367">
        <v>42013</v>
      </c>
      <c r="E9" s="2367">
        <v>35760</v>
      </c>
      <c r="G9" s="2362"/>
      <c r="H9" s="2362"/>
    </row>
    <row r="10" spans="1:8" ht="15.75">
      <c r="A10" s="2357"/>
      <c r="B10" s="2368" t="s">
        <v>1700</v>
      </c>
      <c r="C10" s="2364">
        <v>4549</v>
      </c>
      <c r="D10" s="2364">
        <v>4194</v>
      </c>
      <c r="E10" s="2364">
        <v>4044</v>
      </c>
      <c r="G10" s="2362"/>
      <c r="H10" s="2362"/>
    </row>
    <row r="11" spans="1:8" ht="15.75">
      <c r="A11" s="2357"/>
      <c r="B11" s="2368" t="s">
        <v>1701</v>
      </c>
      <c r="C11" s="2364">
        <v>28872</v>
      </c>
      <c r="D11" s="2364">
        <v>26438</v>
      </c>
      <c r="E11" s="2364">
        <v>21109</v>
      </c>
      <c r="G11" s="2362"/>
      <c r="H11" s="2362"/>
    </row>
    <row r="12" spans="1:8" ht="15.75">
      <c r="A12" s="2357"/>
      <c r="B12" s="2368" t="s">
        <v>1702</v>
      </c>
      <c r="C12" s="2364">
        <v>1046</v>
      </c>
      <c r="D12" s="2364">
        <v>1014</v>
      </c>
      <c r="E12" s="2364">
        <v>954</v>
      </c>
      <c r="G12" s="2362"/>
      <c r="H12" s="2362"/>
    </row>
    <row r="13" spans="1:8" ht="15.75">
      <c r="A13" s="2357"/>
      <c r="B13" s="2368" t="s">
        <v>1703</v>
      </c>
      <c r="C13" s="2364">
        <v>10310</v>
      </c>
      <c r="D13" s="2364">
        <v>10367</v>
      </c>
      <c r="E13" s="2364">
        <v>9653</v>
      </c>
      <c r="F13" s="2362"/>
      <c r="G13" s="2362"/>
      <c r="H13" s="2362"/>
    </row>
    <row r="14" spans="1:8" ht="15.75">
      <c r="A14" s="2357"/>
      <c r="B14" s="2369" t="s">
        <v>1704</v>
      </c>
      <c r="C14" s="2370">
        <v>1695</v>
      </c>
      <c r="D14" s="2370">
        <v>1955</v>
      </c>
      <c r="E14" s="2370">
        <v>1956</v>
      </c>
      <c r="G14" s="2362"/>
      <c r="H14" s="2362"/>
    </row>
    <row r="15" spans="1:8" ht="15.75">
      <c r="A15" s="2357"/>
      <c r="B15" s="2371" t="s">
        <v>992</v>
      </c>
      <c r="C15" s="2372">
        <v>324886</v>
      </c>
      <c r="D15" s="2372">
        <v>325351</v>
      </c>
      <c r="E15" s="2372">
        <v>305532</v>
      </c>
      <c r="G15" s="2362"/>
      <c r="H15" s="2362"/>
    </row>
    <row r="16" spans="1:8" ht="15.75">
      <c r="A16" s="2357"/>
      <c r="B16" s="2373" t="s">
        <v>1705</v>
      </c>
      <c r="C16" s="2361">
        <v>6579</v>
      </c>
      <c r="D16" s="2361">
        <v>5618</v>
      </c>
      <c r="E16" s="2361">
        <v>4862</v>
      </c>
      <c r="G16" s="2362"/>
      <c r="H16" s="2362"/>
    </row>
    <row r="17" spans="1:8" ht="15.75">
      <c r="A17" s="2357"/>
      <c r="B17" s="2374" t="s">
        <v>1706</v>
      </c>
      <c r="C17" s="2367">
        <v>5639</v>
      </c>
      <c r="D17" s="2367">
        <v>4907</v>
      </c>
      <c r="E17" s="2367">
        <v>4205</v>
      </c>
      <c r="G17" s="2362"/>
      <c r="H17" s="2362"/>
    </row>
    <row r="18" spans="1:8" s="2378" customFormat="1" ht="13.5" customHeight="1">
      <c r="A18" s="2375"/>
      <c r="B18" s="2376" t="s">
        <v>1707</v>
      </c>
      <c r="C18" s="2377">
        <v>940</v>
      </c>
      <c r="D18" s="2377">
        <v>711</v>
      </c>
      <c r="E18" s="2377">
        <v>657</v>
      </c>
      <c r="G18" s="2362"/>
      <c r="H18" s="2362"/>
    </row>
    <row r="19" spans="1:8" s="2378" customFormat="1" ht="3.75" customHeight="1">
      <c r="A19" s="2379"/>
      <c r="B19" s="2380"/>
      <c r="C19" s="2381"/>
      <c r="D19" s="2381"/>
      <c r="E19" s="2381"/>
      <c r="G19" s="2362"/>
      <c r="H19" s="2362"/>
    </row>
    <row r="20" spans="1:8" s="2378" customFormat="1">
      <c r="A20" s="2379"/>
      <c r="B20" s="2382" t="s">
        <v>1708</v>
      </c>
      <c r="C20" s="2383"/>
      <c r="D20" s="2383"/>
      <c r="E20" s="2383"/>
      <c r="G20" s="2362"/>
      <c r="H20" s="2362"/>
    </row>
    <row r="21" spans="1:8" s="2378" customFormat="1" ht="21" customHeight="1">
      <c r="A21" s="2384"/>
      <c r="B21" s="6120" t="s">
        <v>1709</v>
      </c>
      <c r="C21" s="6120"/>
      <c r="D21" s="6120"/>
      <c r="E21" s="6120"/>
      <c r="G21" s="2362"/>
      <c r="H21" s="2362"/>
    </row>
    <row r="22" spans="1:8" s="2378" customFormat="1">
      <c r="A22" s="2385"/>
      <c r="B22" s="2386" t="s">
        <v>1710</v>
      </c>
      <c r="C22" s="2386"/>
      <c r="D22" s="2386"/>
      <c r="E22" s="2386"/>
      <c r="G22" s="2362"/>
      <c r="H22" s="2362"/>
    </row>
    <row r="23" spans="1:8" s="2378" customFormat="1">
      <c r="A23" s="2385"/>
      <c r="B23" s="2386"/>
      <c r="C23" s="2386"/>
      <c r="D23" s="2386"/>
      <c r="E23" s="2386"/>
      <c r="G23" s="2362"/>
      <c r="H23" s="2362"/>
    </row>
    <row r="24" spans="1:8" s="2387" customFormat="1" ht="27" customHeight="1">
      <c r="B24" s="6121" t="s">
        <v>1711</v>
      </c>
      <c r="C24" s="6121"/>
      <c r="D24" s="6121"/>
      <c r="E24" s="6121"/>
      <c r="G24" s="2362"/>
      <c r="H24" s="2362"/>
    </row>
    <row r="25" spans="1:8" s="2387" customFormat="1" ht="12.75" customHeight="1">
      <c r="E25" s="2388" t="s">
        <v>1712</v>
      </c>
      <c r="G25" s="2362"/>
      <c r="H25" s="2362"/>
    </row>
    <row r="26" spans="1:8" s="2389" customFormat="1" ht="14.25">
      <c r="B26" s="2390" t="s">
        <v>1675</v>
      </c>
      <c r="C26" s="2359" t="s">
        <v>1713</v>
      </c>
      <c r="D26" s="2359" t="s">
        <v>1714</v>
      </c>
      <c r="E26" s="2359" t="s">
        <v>1715</v>
      </c>
      <c r="G26" s="2362"/>
      <c r="H26" s="2362"/>
    </row>
    <row r="27" spans="1:8" s="2387" customFormat="1" ht="14.1" customHeight="1">
      <c r="B27" s="2391" t="s">
        <v>1253</v>
      </c>
      <c r="C27" s="2392">
        <v>23957</v>
      </c>
      <c r="D27" s="2393">
        <v>24646</v>
      </c>
      <c r="E27" s="2392">
        <v>24553</v>
      </c>
      <c r="G27" s="2362"/>
      <c r="H27" s="2362"/>
    </row>
    <row r="28" spans="1:8" s="2394" customFormat="1" ht="14.1" customHeight="1">
      <c r="B28" s="2395" t="s">
        <v>1716</v>
      </c>
      <c r="C28" s="2396">
        <v>24187</v>
      </c>
      <c r="D28" s="2397">
        <v>23749</v>
      </c>
      <c r="E28" s="2396">
        <v>23406</v>
      </c>
      <c r="G28" s="2362"/>
      <c r="H28" s="2362"/>
    </row>
    <row r="29" spans="1:8" s="2387" customFormat="1" ht="14.1" customHeight="1">
      <c r="B29" s="2398" t="s">
        <v>1254</v>
      </c>
      <c r="C29" s="2399">
        <v>28728</v>
      </c>
      <c r="D29" s="2393">
        <v>30160</v>
      </c>
      <c r="E29" s="2399">
        <v>31972</v>
      </c>
      <c r="G29" s="2362"/>
      <c r="H29" s="2362"/>
    </row>
    <row r="30" spans="1:8" s="2387" customFormat="1" ht="14.1" customHeight="1">
      <c r="B30" s="2398" t="s">
        <v>1255</v>
      </c>
      <c r="C30" s="2399">
        <v>19365</v>
      </c>
      <c r="D30" s="2393">
        <v>20586</v>
      </c>
      <c r="E30" s="2399">
        <v>21536</v>
      </c>
      <c r="G30" s="2362"/>
      <c r="H30" s="2362"/>
    </row>
    <row r="31" spans="1:8" s="2394" customFormat="1" ht="14.1" customHeight="1">
      <c r="B31" s="2400" t="s">
        <v>1717</v>
      </c>
      <c r="C31" s="2396">
        <v>24822</v>
      </c>
      <c r="D31" s="2397">
        <v>29047</v>
      </c>
      <c r="E31" s="2396">
        <v>25412</v>
      </c>
      <c r="G31" s="2362"/>
      <c r="H31" s="2362"/>
    </row>
    <row r="32" spans="1:8" s="2394" customFormat="1" ht="14.1" customHeight="1">
      <c r="B32" s="2400" t="s">
        <v>1718</v>
      </c>
      <c r="C32" s="2396">
        <v>18664</v>
      </c>
      <c r="D32" s="2397">
        <v>20453</v>
      </c>
      <c r="E32" s="2396">
        <v>21063</v>
      </c>
      <c r="G32" s="2362"/>
      <c r="H32" s="2362"/>
    </row>
    <row r="33" spans="2:8" s="2394" customFormat="1" ht="14.1" customHeight="1">
      <c r="B33" s="2400" t="s">
        <v>1719</v>
      </c>
      <c r="C33" s="2396">
        <v>17579</v>
      </c>
      <c r="D33" s="2397">
        <v>17029</v>
      </c>
      <c r="E33" s="2396">
        <v>19775</v>
      </c>
      <c r="G33" s="2362"/>
      <c r="H33" s="2362"/>
    </row>
    <row r="34" spans="2:8" s="2387" customFormat="1" ht="14.1" customHeight="1">
      <c r="B34" s="2398" t="s">
        <v>1256</v>
      </c>
      <c r="C34" s="2399">
        <v>56105</v>
      </c>
      <c r="D34" s="2393">
        <v>57825</v>
      </c>
      <c r="E34" s="2399">
        <v>55418</v>
      </c>
      <c r="G34" s="2362"/>
      <c r="H34" s="2362"/>
    </row>
    <row r="35" spans="2:8" s="2387" customFormat="1" ht="14.1" customHeight="1">
      <c r="B35" s="2398" t="s">
        <v>1682</v>
      </c>
      <c r="C35" s="2399">
        <v>32964</v>
      </c>
      <c r="D35" s="2393">
        <v>33098</v>
      </c>
      <c r="E35" s="2399">
        <v>25881</v>
      </c>
      <c r="G35" s="2362"/>
      <c r="H35" s="2362"/>
    </row>
    <row r="36" spans="2:8" s="2387" customFormat="1" ht="12" customHeight="1">
      <c r="B36" s="2398" t="s">
        <v>1258</v>
      </c>
      <c r="C36" s="2399">
        <v>26780</v>
      </c>
      <c r="D36" s="2393">
        <v>30581</v>
      </c>
      <c r="E36" s="2399">
        <v>30024</v>
      </c>
      <c r="G36" s="2362"/>
      <c r="H36" s="2362"/>
    </row>
    <row r="37" spans="2:8" s="2387" customFormat="1" ht="25.5">
      <c r="B37" s="2401" t="s">
        <v>1683</v>
      </c>
      <c r="C37" s="2399">
        <v>22881</v>
      </c>
      <c r="D37" s="2393">
        <v>24384</v>
      </c>
      <c r="E37" s="2399">
        <v>26378</v>
      </c>
      <c r="G37" s="2362"/>
      <c r="H37" s="2362"/>
    </row>
    <row r="38" spans="2:8" s="2387" customFormat="1" ht="12" customHeight="1">
      <c r="B38" s="2400" t="s">
        <v>1684</v>
      </c>
      <c r="C38" s="2396">
        <v>23703</v>
      </c>
      <c r="D38" s="2397">
        <v>24415</v>
      </c>
      <c r="E38" s="2396">
        <v>26495</v>
      </c>
      <c r="G38" s="2362"/>
      <c r="H38" s="2362"/>
    </row>
    <row r="39" spans="2:8" s="2387" customFormat="1" ht="14.1" customHeight="1">
      <c r="B39" s="2398" t="s">
        <v>1261</v>
      </c>
      <c r="C39" s="2399">
        <v>40156</v>
      </c>
      <c r="D39" s="2393">
        <v>42801</v>
      </c>
      <c r="E39" s="2399">
        <v>34849</v>
      </c>
      <c r="G39" s="2362"/>
      <c r="H39" s="2362"/>
    </row>
    <row r="40" spans="2:8" s="2387" customFormat="1" ht="14.1" customHeight="1">
      <c r="B40" s="2398" t="s">
        <v>1370</v>
      </c>
      <c r="C40" s="2399">
        <v>20332</v>
      </c>
      <c r="D40" s="2393">
        <v>20963</v>
      </c>
      <c r="E40" s="2399">
        <v>20502</v>
      </c>
      <c r="G40" s="2362"/>
      <c r="H40" s="2362"/>
    </row>
    <row r="41" spans="2:8" s="2387" customFormat="1" ht="14.1" customHeight="1">
      <c r="B41" s="2398" t="s">
        <v>1263</v>
      </c>
      <c r="C41" s="2399">
        <v>39879</v>
      </c>
      <c r="D41" s="2393">
        <v>45279</v>
      </c>
      <c r="E41" s="2399">
        <v>44246</v>
      </c>
      <c r="G41" s="2362"/>
      <c r="H41" s="2362"/>
    </row>
    <row r="42" spans="2:8" s="2387" customFormat="1" ht="14.1" customHeight="1">
      <c r="B42" s="2398" t="s">
        <v>1264</v>
      </c>
      <c r="C42" s="2399">
        <v>54382</v>
      </c>
      <c r="D42" s="2393">
        <v>55144</v>
      </c>
      <c r="E42" s="2399">
        <v>56750</v>
      </c>
      <c r="G42" s="2362"/>
      <c r="H42" s="2362"/>
    </row>
    <row r="43" spans="2:8" s="2394" customFormat="1" ht="14.1" customHeight="1">
      <c r="B43" s="2400" t="s">
        <v>1720</v>
      </c>
      <c r="C43" s="2396">
        <v>56914</v>
      </c>
      <c r="D43" s="2397">
        <v>58189</v>
      </c>
      <c r="E43" s="2396">
        <v>59616</v>
      </c>
      <c r="G43" s="2362"/>
      <c r="H43" s="2362"/>
    </row>
    <row r="44" spans="2:8" s="2394" customFormat="1" ht="14.1" customHeight="1">
      <c r="B44" s="2400" t="s">
        <v>1721</v>
      </c>
      <c r="C44" s="2396">
        <v>43206</v>
      </c>
      <c r="D44" s="2397">
        <v>44574</v>
      </c>
      <c r="E44" s="2396">
        <v>43896</v>
      </c>
      <c r="G44" s="2362"/>
      <c r="H44" s="2362"/>
    </row>
    <row r="45" spans="2:8" s="2394" customFormat="1" ht="12" customHeight="1">
      <c r="B45" s="2400" t="s">
        <v>1722</v>
      </c>
      <c r="C45" s="2396">
        <v>43423</v>
      </c>
      <c r="D45" s="2397">
        <v>45474</v>
      </c>
      <c r="E45" s="2396">
        <v>48377</v>
      </c>
      <c r="G45" s="2362"/>
      <c r="H45" s="2362"/>
    </row>
    <row r="46" spans="2:8" s="2387" customFormat="1" ht="14.1" customHeight="1">
      <c r="B46" s="2402" t="s">
        <v>1375</v>
      </c>
      <c r="C46" s="2399">
        <v>44142</v>
      </c>
      <c r="D46" s="2393">
        <v>46645</v>
      </c>
      <c r="E46" s="2399">
        <v>47583</v>
      </c>
      <c r="G46" s="2362"/>
      <c r="H46" s="2362"/>
    </row>
    <row r="47" spans="2:8" s="2387" customFormat="1" ht="14.1" customHeight="1">
      <c r="B47" s="2402" t="s">
        <v>1267</v>
      </c>
      <c r="C47" s="2399">
        <v>46503</v>
      </c>
      <c r="D47" s="2403">
        <v>50128</v>
      </c>
      <c r="E47" s="2404">
        <v>48805</v>
      </c>
      <c r="G47" s="2362"/>
      <c r="H47" s="2362"/>
    </row>
    <row r="48" spans="2:8" s="2387" customFormat="1" ht="14.1" customHeight="1">
      <c r="B48" s="2402" t="s">
        <v>1268</v>
      </c>
      <c r="C48" s="2399">
        <v>19413</v>
      </c>
      <c r="D48" s="2393">
        <v>24950</v>
      </c>
      <c r="E48" s="2399">
        <v>19986</v>
      </c>
      <c r="G48" s="2362"/>
      <c r="H48" s="2362"/>
    </row>
    <row r="49" spans="2:8" s="2387" customFormat="1" ht="14.1" customHeight="1">
      <c r="B49" s="2398" t="s">
        <v>1269</v>
      </c>
      <c r="C49" s="2404">
        <v>36070</v>
      </c>
      <c r="D49" s="2403">
        <v>37114</v>
      </c>
      <c r="E49" s="2404">
        <v>37940</v>
      </c>
      <c r="G49" s="2362"/>
      <c r="H49" s="2362"/>
    </row>
    <row r="50" spans="2:8" s="2387" customFormat="1" ht="12.75" customHeight="1">
      <c r="B50" s="2398" t="s">
        <v>1270</v>
      </c>
      <c r="C50" s="2399">
        <v>35731</v>
      </c>
      <c r="D50" s="2393">
        <v>37025</v>
      </c>
      <c r="E50" s="2399">
        <v>37144</v>
      </c>
      <c r="G50" s="2362"/>
      <c r="H50" s="2362"/>
    </row>
    <row r="51" spans="2:8" s="2387" customFormat="1" ht="12.75" customHeight="1">
      <c r="B51" s="2398" t="s">
        <v>1271</v>
      </c>
      <c r="C51" s="2404">
        <v>36893</v>
      </c>
      <c r="D51" s="2403">
        <v>38100</v>
      </c>
      <c r="E51" s="2404">
        <v>40656</v>
      </c>
      <c r="G51" s="2362"/>
      <c r="H51" s="2362"/>
    </row>
    <row r="52" spans="2:8" s="2387" customFormat="1" ht="12.75" customHeight="1">
      <c r="B52" s="2398" t="s">
        <v>1272</v>
      </c>
      <c r="C52" s="2399">
        <v>23273</v>
      </c>
      <c r="D52" s="2393">
        <v>24338</v>
      </c>
      <c r="E52" s="2399">
        <v>24090</v>
      </c>
      <c r="G52" s="2362"/>
      <c r="H52" s="2362"/>
    </row>
    <row r="53" spans="2:8" s="2387" customFormat="1" ht="12.75" customHeight="1">
      <c r="B53" s="2398" t="s">
        <v>1273</v>
      </c>
      <c r="C53" s="2405">
        <v>22533</v>
      </c>
      <c r="D53" s="2393">
        <v>25435</v>
      </c>
      <c r="E53" s="2405">
        <v>22597</v>
      </c>
      <c r="G53" s="2362"/>
      <c r="H53" s="2362"/>
    </row>
    <row r="54" spans="2:8" s="2389" customFormat="1" ht="14.1" customHeight="1">
      <c r="B54" s="2406" t="s">
        <v>1723</v>
      </c>
      <c r="C54" s="2407">
        <v>31798</v>
      </c>
      <c r="D54" s="2407">
        <v>33544</v>
      </c>
      <c r="E54" s="2408">
        <v>33773</v>
      </c>
      <c r="G54" s="2362"/>
      <c r="H54" s="2362"/>
    </row>
    <row r="55" spans="2:8" s="2410" customFormat="1" ht="13.5">
      <c r="B55" s="2409" t="s">
        <v>1724</v>
      </c>
    </row>
    <row r="56" spans="2:8" s="2410" customFormat="1" ht="13.5">
      <c r="B56" s="2411" t="s">
        <v>1725</v>
      </c>
      <c r="C56" s="2411"/>
      <c r="D56" s="2411" t="s">
        <v>1726</v>
      </c>
      <c r="E56" s="2411" t="s">
        <v>1727</v>
      </c>
    </row>
    <row r="57" spans="2:8" s="2410" customFormat="1" ht="11.25"/>
  </sheetData>
  <mergeCells count="3">
    <mergeCell ref="B21:E21"/>
    <mergeCell ref="B24:E24"/>
    <mergeCell ref="A1:E1"/>
  </mergeCells>
  <hyperlinks>
    <hyperlink ref="A1" location="CONTENT!A1" display="Back to table of contents" xr:uid="{00000000-0004-0000-6900-000000000000}"/>
  </hyperlinks>
  <pageMargins left="0.7" right="0.7" top="0.75" bottom="0.75" header="0.3" footer="0.3"/>
  <pageSetup paperSize="9" scale="92"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8">
    <pageSetUpPr fitToPage="1"/>
  </sheetPr>
  <dimension ref="A1:D36"/>
  <sheetViews>
    <sheetView showGridLines="0" workbookViewId="0">
      <selection sqref="A1:G1"/>
    </sheetView>
  </sheetViews>
  <sheetFormatPr defaultColWidth="6.85546875" defaultRowHeight="12.75"/>
  <cols>
    <col min="1" max="1" width="51.42578125" style="2282" customWidth="1"/>
    <col min="2" max="4" width="13.5703125" style="2282" customWidth="1"/>
    <col min="5" max="203" width="6.85546875" style="2282"/>
    <col min="204" max="204" width="44.85546875" style="2282" customWidth="1"/>
    <col min="205" max="205" width="10.85546875" style="2282" customWidth="1"/>
    <col min="206" max="206" width="10" style="2282" customWidth="1"/>
    <col min="207" max="207" width="10.85546875" style="2282" customWidth="1"/>
    <col min="208" max="208" width="3" style="2282" customWidth="1"/>
    <col min="209" max="459" width="6.85546875" style="2282"/>
    <col min="460" max="460" width="44.85546875" style="2282" customWidth="1"/>
    <col min="461" max="461" width="10.85546875" style="2282" customWidth="1"/>
    <col min="462" max="462" width="10" style="2282" customWidth="1"/>
    <col min="463" max="463" width="10.85546875" style="2282" customWidth="1"/>
    <col min="464" max="464" width="3" style="2282" customWidth="1"/>
    <col min="465" max="715" width="6.85546875" style="2282"/>
    <col min="716" max="716" width="44.85546875" style="2282" customWidth="1"/>
    <col min="717" max="717" width="10.85546875" style="2282" customWidth="1"/>
    <col min="718" max="718" width="10" style="2282" customWidth="1"/>
    <col min="719" max="719" width="10.85546875" style="2282" customWidth="1"/>
    <col min="720" max="720" width="3" style="2282" customWidth="1"/>
    <col min="721" max="971" width="6.85546875" style="2282"/>
    <col min="972" max="972" width="44.85546875" style="2282" customWidth="1"/>
    <col min="973" max="973" width="10.85546875" style="2282" customWidth="1"/>
    <col min="974" max="974" width="10" style="2282" customWidth="1"/>
    <col min="975" max="975" width="10.85546875" style="2282" customWidth="1"/>
    <col min="976" max="976" width="3" style="2282" customWidth="1"/>
    <col min="977" max="1227" width="6.85546875" style="2282"/>
    <col min="1228" max="1228" width="44.85546875" style="2282" customWidth="1"/>
    <col min="1229" max="1229" width="10.85546875" style="2282" customWidth="1"/>
    <col min="1230" max="1230" width="10" style="2282" customWidth="1"/>
    <col min="1231" max="1231" width="10.85546875" style="2282" customWidth="1"/>
    <col min="1232" max="1232" width="3" style="2282" customWidth="1"/>
    <col min="1233" max="1483" width="6.85546875" style="2282"/>
    <col min="1484" max="1484" width="44.85546875" style="2282" customWidth="1"/>
    <col min="1485" max="1485" width="10.85546875" style="2282" customWidth="1"/>
    <col min="1486" max="1486" width="10" style="2282" customWidth="1"/>
    <col min="1487" max="1487" width="10.85546875" style="2282" customWidth="1"/>
    <col min="1488" max="1488" width="3" style="2282" customWidth="1"/>
    <col min="1489" max="1739" width="6.85546875" style="2282"/>
    <col min="1740" max="1740" width="44.85546875" style="2282" customWidth="1"/>
    <col min="1741" max="1741" width="10.85546875" style="2282" customWidth="1"/>
    <col min="1742" max="1742" width="10" style="2282" customWidth="1"/>
    <col min="1743" max="1743" width="10.85546875" style="2282" customWidth="1"/>
    <col min="1744" max="1744" width="3" style="2282" customWidth="1"/>
    <col min="1745" max="1995" width="6.85546875" style="2282"/>
    <col min="1996" max="1996" width="44.85546875" style="2282" customWidth="1"/>
    <col min="1997" max="1997" width="10.85546875" style="2282" customWidth="1"/>
    <col min="1998" max="1998" width="10" style="2282" customWidth="1"/>
    <col min="1999" max="1999" width="10.85546875" style="2282" customWidth="1"/>
    <col min="2000" max="2000" width="3" style="2282" customWidth="1"/>
    <col min="2001" max="2251" width="6.85546875" style="2282"/>
    <col min="2252" max="2252" width="44.85546875" style="2282" customWidth="1"/>
    <col min="2253" max="2253" width="10.85546875" style="2282" customWidth="1"/>
    <col min="2254" max="2254" width="10" style="2282" customWidth="1"/>
    <col min="2255" max="2255" width="10.85546875" style="2282" customWidth="1"/>
    <col min="2256" max="2256" width="3" style="2282" customWidth="1"/>
    <col min="2257" max="2507" width="6.85546875" style="2282"/>
    <col min="2508" max="2508" width="44.85546875" style="2282" customWidth="1"/>
    <col min="2509" max="2509" width="10.85546875" style="2282" customWidth="1"/>
    <col min="2510" max="2510" width="10" style="2282" customWidth="1"/>
    <col min="2511" max="2511" width="10.85546875" style="2282" customWidth="1"/>
    <col min="2512" max="2512" width="3" style="2282" customWidth="1"/>
    <col min="2513" max="2763" width="6.85546875" style="2282"/>
    <col min="2764" max="2764" width="44.85546875" style="2282" customWidth="1"/>
    <col min="2765" max="2765" width="10.85546875" style="2282" customWidth="1"/>
    <col min="2766" max="2766" width="10" style="2282" customWidth="1"/>
    <col min="2767" max="2767" width="10.85546875" style="2282" customWidth="1"/>
    <col min="2768" max="2768" width="3" style="2282" customWidth="1"/>
    <col min="2769" max="3019" width="6.85546875" style="2282"/>
    <col min="3020" max="3020" width="44.85546875" style="2282" customWidth="1"/>
    <col min="3021" max="3021" width="10.85546875" style="2282" customWidth="1"/>
    <col min="3022" max="3022" width="10" style="2282" customWidth="1"/>
    <col min="3023" max="3023" width="10.85546875" style="2282" customWidth="1"/>
    <col min="3024" max="3024" width="3" style="2282" customWidth="1"/>
    <col min="3025" max="3275" width="6.85546875" style="2282"/>
    <col min="3276" max="3276" width="44.85546875" style="2282" customWidth="1"/>
    <col min="3277" max="3277" width="10.85546875" style="2282" customWidth="1"/>
    <col min="3278" max="3278" width="10" style="2282" customWidth="1"/>
    <col min="3279" max="3279" width="10.85546875" style="2282" customWidth="1"/>
    <col min="3280" max="3280" width="3" style="2282" customWidth="1"/>
    <col min="3281" max="3531" width="6.85546875" style="2282"/>
    <col min="3532" max="3532" width="44.85546875" style="2282" customWidth="1"/>
    <col min="3533" max="3533" width="10.85546875" style="2282" customWidth="1"/>
    <col min="3534" max="3534" width="10" style="2282" customWidth="1"/>
    <col min="3535" max="3535" width="10.85546875" style="2282" customWidth="1"/>
    <col min="3536" max="3536" width="3" style="2282" customWidth="1"/>
    <col min="3537" max="3787" width="6.85546875" style="2282"/>
    <col min="3788" max="3788" width="44.85546875" style="2282" customWidth="1"/>
    <col min="3789" max="3789" width="10.85546875" style="2282" customWidth="1"/>
    <col min="3790" max="3790" width="10" style="2282" customWidth="1"/>
    <col min="3791" max="3791" width="10.85546875" style="2282" customWidth="1"/>
    <col min="3792" max="3792" width="3" style="2282" customWidth="1"/>
    <col min="3793" max="4043" width="6.85546875" style="2282"/>
    <col min="4044" max="4044" width="44.85546875" style="2282" customWidth="1"/>
    <col min="4045" max="4045" width="10.85546875" style="2282" customWidth="1"/>
    <col min="4046" max="4046" width="10" style="2282" customWidth="1"/>
    <col min="4047" max="4047" width="10.85546875" style="2282" customWidth="1"/>
    <col min="4048" max="4048" width="3" style="2282" customWidth="1"/>
    <col min="4049" max="4299" width="6.85546875" style="2282"/>
    <col min="4300" max="4300" width="44.85546875" style="2282" customWidth="1"/>
    <col min="4301" max="4301" width="10.85546875" style="2282" customWidth="1"/>
    <col min="4302" max="4302" width="10" style="2282" customWidth="1"/>
    <col min="4303" max="4303" width="10.85546875" style="2282" customWidth="1"/>
    <col min="4304" max="4304" width="3" style="2282" customWidth="1"/>
    <col min="4305" max="4555" width="6.85546875" style="2282"/>
    <col min="4556" max="4556" width="44.85546875" style="2282" customWidth="1"/>
    <col min="4557" max="4557" width="10.85546875" style="2282" customWidth="1"/>
    <col min="4558" max="4558" width="10" style="2282" customWidth="1"/>
    <col min="4559" max="4559" width="10.85546875" style="2282" customWidth="1"/>
    <col min="4560" max="4560" width="3" style="2282" customWidth="1"/>
    <col min="4561" max="4811" width="6.85546875" style="2282"/>
    <col min="4812" max="4812" width="44.85546875" style="2282" customWidth="1"/>
    <col min="4813" max="4813" width="10.85546875" style="2282" customWidth="1"/>
    <col min="4814" max="4814" width="10" style="2282" customWidth="1"/>
    <col min="4815" max="4815" width="10.85546875" style="2282" customWidth="1"/>
    <col min="4816" max="4816" width="3" style="2282" customWidth="1"/>
    <col min="4817" max="5067" width="6.85546875" style="2282"/>
    <col min="5068" max="5068" width="44.85546875" style="2282" customWidth="1"/>
    <col min="5069" max="5069" width="10.85546875" style="2282" customWidth="1"/>
    <col min="5070" max="5070" width="10" style="2282" customWidth="1"/>
    <col min="5071" max="5071" width="10.85546875" style="2282" customWidth="1"/>
    <col min="5072" max="5072" width="3" style="2282" customWidth="1"/>
    <col min="5073" max="5323" width="6.85546875" style="2282"/>
    <col min="5324" max="5324" width="44.85546875" style="2282" customWidth="1"/>
    <col min="5325" max="5325" width="10.85546875" style="2282" customWidth="1"/>
    <col min="5326" max="5326" width="10" style="2282" customWidth="1"/>
    <col min="5327" max="5327" width="10.85546875" style="2282" customWidth="1"/>
    <col min="5328" max="5328" width="3" style="2282" customWidth="1"/>
    <col min="5329" max="5579" width="6.85546875" style="2282"/>
    <col min="5580" max="5580" width="44.85546875" style="2282" customWidth="1"/>
    <col min="5581" max="5581" width="10.85546875" style="2282" customWidth="1"/>
    <col min="5582" max="5582" width="10" style="2282" customWidth="1"/>
    <col min="5583" max="5583" width="10.85546875" style="2282" customWidth="1"/>
    <col min="5584" max="5584" width="3" style="2282" customWidth="1"/>
    <col min="5585" max="5835" width="6.85546875" style="2282"/>
    <col min="5836" max="5836" width="44.85546875" style="2282" customWidth="1"/>
    <col min="5837" max="5837" width="10.85546875" style="2282" customWidth="1"/>
    <col min="5838" max="5838" width="10" style="2282" customWidth="1"/>
    <col min="5839" max="5839" width="10.85546875" style="2282" customWidth="1"/>
    <col min="5840" max="5840" width="3" style="2282" customWidth="1"/>
    <col min="5841" max="6091" width="6.85546875" style="2282"/>
    <col min="6092" max="6092" width="44.85546875" style="2282" customWidth="1"/>
    <col min="6093" max="6093" width="10.85546875" style="2282" customWidth="1"/>
    <col min="6094" max="6094" width="10" style="2282" customWidth="1"/>
    <col min="6095" max="6095" width="10.85546875" style="2282" customWidth="1"/>
    <col min="6096" max="6096" width="3" style="2282" customWidth="1"/>
    <col min="6097" max="6347" width="6.85546875" style="2282"/>
    <col min="6348" max="6348" width="44.85546875" style="2282" customWidth="1"/>
    <col min="6349" max="6349" width="10.85546875" style="2282" customWidth="1"/>
    <col min="6350" max="6350" width="10" style="2282" customWidth="1"/>
    <col min="6351" max="6351" width="10.85546875" style="2282" customWidth="1"/>
    <col min="6352" max="6352" width="3" style="2282" customWidth="1"/>
    <col min="6353" max="6603" width="6.85546875" style="2282"/>
    <col min="6604" max="6604" width="44.85546875" style="2282" customWidth="1"/>
    <col min="6605" max="6605" width="10.85546875" style="2282" customWidth="1"/>
    <col min="6606" max="6606" width="10" style="2282" customWidth="1"/>
    <col min="6607" max="6607" width="10.85546875" style="2282" customWidth="1"/>
    <col min="6608" max="6608" width="3" style="2282" customWidth="1"/>
    <col min="6609" max="6859" width="6.85546875" style="2282"/>
    <col min="6860" max="6860" width="44.85546875" style="2282" customWidth="1"/>
    <col min="6861" max="6861" width="10.85546875" style="2282" customWidth="1"/>
    <col min="6862" max="6862" width="10" style="2282" customWidth="1"/>
    <col min="6863" max="6863" width="10.85546875" style="2282" customWidth="1"/>
    <col min="6864" max="6864" width="3" style="2282" customWidth="1"/>
    <col min="6865" max="7115" width="6.85546875" style="2282"/>
    <col min="7116" max="7116" width="44.85546875" style="2282" customWidth="1"/>
    <col min="7117" max="7117" width="10.85546875" style="2282" customWidth="1"/>
    <col min="7118" max="7118" width="10" style="2282" customWidth="1"/>
    <col min="7119" max="7119" width="10.85546875" style="2282" customWidth="1"/>
    <col min="7120" max="7120" width="3" style="2282" customWidth="1"/>
    <col min="7121" max="7371" width="6.85546875" style="2282"/>
    <col min="7372" max="7372" width="44.85546875" style="2282" customWidth="1"/>
    <col min="7373" max="7373" width="10.85546875" style="2282" customWidth="1"/>
    <col min="7374" max="7374" width="10" style="2282" customWidth="1"/>
    <col min="7375" max="7375" width="10.85546875" style="2282" customWidth="1"/>
    <col min="7376" max="7376" width="3" style="2282" customWidth="1"/>
    <col min="7377" max="7627" width="6.85546875" style="2282"/>
    <col min="7628" max="7628" width="44.85546875" style="2282" customWidth="1"/>
    <col min="7629" max="7629" width="10.85546875" style="2282" customWidth="1"/>
    <col min="7630" max="7630" width="10" style="2282" customWidth="1"/>
    <col min="7631" max="7631" width="10.85546875" style="2282" customWidth="1"/>
    <col min="7632" max="7632" width="3" style="2282" customWidth="1"/>
    <col min="7633" max="7883" width="6.85546875" style="2282"/>
    <col min="7884" max="7884" width="44.85546875" style="2282" customWidth="1"/>
    <col min="7885" max="7885" width="10.85546875" style="2282" customWidth="1"/>
    <col min="7886" max="7886" width="10" style="2282" customWidth="1"/>
    <col min="7887" max="7887" width="10.85546875" style="2282" customWidth="1"/>
    <col min="7888" max="7888" width="3" style="2282" customWidth="1"/>
    <col min="7889" max="8139" width="6.85546875" style="2282"/>
    <col min="8140" max="8140" width="44.85546875" style="2282" customWidth="1"/>
    <col min="8141" max="8141" width="10.85546875" style="2282" customWidth="1"/>
    <col min="8142" max="8142" width="10" style="2282" customWidth="1"/>
    <col min="8143" max="8143" width="10.85546875" style="2282" customWidth="1"/>
    <col min="8144" max="8144" width="3" style="2282" customWidth="1"/>
    <col min="8145" max="8395" width="6.85546875" style="2282"/>
    <col min="8396" max="8396" width="44.85546875" style="2282" customWidth="1"/>
    <col min="8397" max="8397" width="10.85546875" style="2282" customWidth="1"/>
    <col min="8398" max="8398" width="10" style="2282" customWidth="1"/>
    <col min="8399" max="8399" width="10.85546875" style="2282" customWidth="1"/>
    <col min="8400" max="8400" width="3" style="2282" customWidth="1"/>
    <col min="8401" max="8651" width="6.85546875" style="2282"/>
    <col min="8652" max="8652" width="44.85546875" style="2282" customWidth="1"/>
    <col min="8653" max="8653" width="10.85546875" style="2282" customWidth="1"/>
    <col min="8654" max="8654" width="10" style="2282" customWidth="1"/>
    <col min="8655" max="8655" width="10.85546875" style="2282" customWidth="1"/>
    <col min="8656" max="8656" width="3" style="2282" customWidth="1"/>
    <col min="8657" max="8907" width="6.85546875" style="2282"/>
    <col min="8908" max="8908" width="44.85546875" style="2282" customWidth="1"/>
    <col min="8909" max="8909" width="10.85546875" style="2282" customWidth="1"/>
    <col min="8910" max="8910" width="10" style="2282" customWidth="1"/>
    <col min="8911" max="8911" width="10.85546875" style="2282" customWidth="1"/>
    <col min="8912" max="8912" width="3" style="2282" customWidth="1"/>
    <col min="8913" max="9163" width="6.85546875" style="2282"/>
    <col min="9164" max="9164" width="44.85546875" style="2282" customWidth="1"/>
    <col min="9165" max="9165" width="10.85546875" style="2282" customWidth="1"/>
    <col min="9166" max="9166" width="10" style="2282" customWidth="1"/>
    <col min="9167" max="9167" width="10.85546875" style="2282" customWidth="1"/>
    <col min="9168" max="9168" width="3" style="2282" customWidth="1"/>
    <col min="9169" max="9419" width="6.85546875" style="2282"/>
    <col min="9420" max="9420" width="44.85546875" style="2282" customWidth="1"/>
    <col min="9421" max="9421" width="10.85546875" style="2282" customWidth="1"/>
    <col min="9422" max="9422" width="10" style="2282" customWidth="1"/>
    <col min="9423" max="9423" width="10.85546875" style="2282" customWidth="1"/>
    <col min="9424" max="9424" width="3" style="2282" customWidth="1"/>
    <col min="9425" max="9675" width="6.85546875" style="2282"/>
    <col min="9676" max="9676" width="44.85546875" style="2282" customWidth="1"/>
    <col min="9677" max="9677" width="10.85546875" style="2282" customWidth="1"/>
    <col min="9678" max="9678" width="10" style="2282" customWidth="1"/>
    <col min="9679" max="9679" width="10.85546875" style="2282" customWidth="1"/>
    <col min="9680" max="9680" width="3" style="2282" customWidth="1"/>
    <col min="9681" max="9931" width="6.85546875" style="2282"/>
    <col min="9932" max="9932" width="44.85546875" style="2282" customWidth="1"/>
    <col min="9933" max="9933" width="10.85546875" style="2282" customWidth="1"/>
    <col min="9934" max="9934" width="10" style="2282" customWidth="1"/>
    <col min="9935" max="9935" width="10.85546875" style="2282" customWidth="1"/>
    <col min="9936" max="9936" width="3" style="2282" customWidth="1"/>
    <col min="9937" max="10187" width="6.85546875" style="2282"/>
    <col min="10188" max="10188" width="44.85546875" style="2282" customWidth="1"/>
    <col min="10189" max="10189" width="10.85546875" style="2282" customWidth="1"/>
    <col min="10190" max="10190" width="10" style="2282" customWidth="1"/>
    <col min="10191" max="10191" width="10.85546875" style="2282" customWidth="1"/>
    <col min="10192" max="10192" width="3" style="2282" customWidth="1"/>
    <col min="10193" max="10443" width="6.85546875" style="2282"/>
    <col min="10444" max="10444" width="44.85546875" style="2282" customWidth="1"/>
    <col min="10445" max="10445" width="10.85546875" style="2282" customWidth="1"/>
    <col min="10446" max="10446" width="10" style="2282" customWidth="1"/>
    <col min="10447" max="10447" width="10.85546875" style="2282" customWidth="1"/>
    <col min="10448" max="10448" width="3" style="2282" customWidth="1"/>
    <col min="10449" max="10699" width="6.85546875" style="2282"/>
    <col min="10700" max="10700" width="44.85546875" style="2282" customWidth="1"/>
    <col min="10701" max="10701" width="10.85546875" style="2282" customWidth="1"/>
    <col min="10702" max="10702" width="10" style="2282" customWidth="1"/>
    <col min="10703" max="10703" width="10.85546875" style="2282" customWidth="1"/>
    <col min="10704" max="10704" width="3" style="2282" customWidth="1"/>
    <col min="10705" max="10955" width="6.85546875" style="2282"/>
    <col min="10956" max="10956" width="44.85546875" style="2282" customWidth="1"/>
    <col min="10957" max="10957" width="10.85546875" style="2282" customWidth="1"/>
    <col min="10958" max="10958" width="10" style="2282" customWidth="1"/>
    <col min="10959" max="10959" width="10.85546875" style="2282" customWidth="1"/>
    <col min="10960" max="10960" width="3" style="2282" customWidth="1"/>
    <col min="10961" max="11211" width="6.85546875" style="2282"/>
    <col min="11212" max="11212" width="44.85546875" style="2282" customWidth="1"/>
    <col min="11213" max="11213" width="10.85546875" style="2282" customWidth="1"/>
    <col min="11214" max="11214" width="10" style="2282" customWidth="1"/>
    <col min="11215" max="11215" width="10.85546875" style="2282" customWidth="1"/>
    <col min="11216" max="11216" width="3" style="2282" customWidth="1"/>
    <col min="11217" max="11467" width="6.85546875" style="2282"/>
    <col min="11468" max="11468" width="44.85546875" style="2282" customWidth="1"/>
    <col min="11469" max="11469" width="10.85546875" style="2282" customWidth="1"/>
    <col min="11470" max="11470" width="10" style="2282" customWidth="1"/>
    <col min="11471" max="11471" width="10.85546875" style="2282" customWidth="1"/>
    <col min="11472" max="11472" width="3" style="2282" customWidth="1"/>
    <col min="11473" max="11723" width="6.85546875" style="2282"/>
    <col min="11724" max="11724" width="44.85546875" style="2282" customWidth="1"/>
    <col min="11725" max="11725" width="10.85546875" style="2282" customWidth="1"/>
    <col min="11726" max="11726" width="10" style="2282" customWidth="1"/>
    <col min="11727" max="11727" width="10.85546875" style="2282" customWidth="1"/>
    <col min="11728" max="11728" width="3" style="2282" customWidth="1"/>
    <col min="11729" max="11979" width="6.85546875" style="2282"/>
    <col min="11980" max="11980" width="44.85546875" style="2282" customWidth="1"/>
    <col min="11981" max="11981" width="10.85546875" style="2282" customWidth="1"/>
    <col min="11982" max="11982" width="10" style="2282" customWidth="1"/>
    <col min="11983" max="11983" width="10.85546875" style="2282" customWidth="1"/>
    <col min="11984" max="11984" width="3" style="2282" customWidth="1"/>
    <col min="11985" max="12235" width="6.85546875" style="2282"/>
    <col min="12236" max="12236" width="44.85546875" style="2282" customWidth="1"/>
    <col min="12237" max="12237" width="10.85546875" style="2282" customWidth="1"/>
    <col min="12238" max="12238" width="10" style="2282" customWidth="1"/>
    <col min="12239" max="12239" width="10.85546875" style="2282" customWidth="1"/>
    <col min="12240" max="12240" width="3" style="2282" customWidth="1"/>
    <col min="12241" max="12491" width="6.85546875" style="2282"/>
    <col min="12492" max="12492" width="44.85546875" style="2282" customWidth="1"/>
    <col min="12493" max="12493" width="10.85546875" style="2282" customWidth="1"/>
    <col min="12494" max="12494" width="10" style="2282" customWidth="1"/>
    <col min="12495" max="12495" width="10.85546875" style="2282" customWidth="1"/>
    <col min="12496" max="12496" width="3" style="2282" customWidth="1"/>
    <col min="12497" max="12747" width="6.85546875" style="2282"/>
    <col min="12748" max="12748" width="44.85546875" style="2282" customWidth="1"/>
    <col min="12749" max="12749" width="10.85546875" style="2282" customWidth="1"/>
    <col min="12750" max="12750" width="10" style="2282" customWidth="1"/>
    <col min="12751" max="12751" width="10.85546875" style="2282" customWidth="1"/>
    <col min="12752" max="12752" width="3" style="2282" customWidth="1"/>
    <col min="12753" max="13003" width="6.85546875" style="2282"/>
    <col min="13004" max="13004" width="44.85546875" style="2282" customWidth="1"/>
    <col min="13005" max="13005" width="10.85546875" style="2282" customWidth="1"/>
    <col min="13006" max="13006" width="10" style="2282" customWidth="1"/>
    <col min="13007" max="13007" width="10.85546875" style="2282" customWidth="1"/>
    <col min="13008" max="13008" width="3" style="2282" customWidth="1"/>
    <col min="13009" max="13259" width="6.85546875" style="2282"/>
    <col min="13260" max="13260" width="44.85546875" style="2282" customWidth="1"/>
    <col min="13261" max="13261" width="10.85546875" style="2282" customWidth="1"/>
    <col min="13262" max="13262" width="10" style="2282" customWidth="1"/>
    <col min="13263" max="13263" width="10.85546875" style="2282" customWidth="1"/>
    <col min="13264" max="13264" width="3" style="2282" customWidth="1"/>
    <col min="13265" max="13515" width="6.85546875" style="2282"/>
    <col min="13516" max="13516" width="44.85546875" style="2282" customWidth="1"/>
    <col min="13517" max="13517" width="10.85546875" style="2282" customWidth="1"/>
    <col min="13518" max="13518" width="10" style="2282" customWidth="1"/>
    <col min="13519" max="13519" width="10.85546875" style="2282" customWidth="1"/>
    <col min="13520" max="13520" width="3" style="2282" customWidth="1"/>
    <col min="13521" max="13771" width="6.85546875" style="2282"/>
    <col min="13772" max="13772" width="44.85546875" style="2282" customWidth="1"/>
    <col min="13773" max="13773" width="10.85546875" style="2282" customWidth="1"/>
    <col min="13774" max="13774" width="10" style="2282" customWidth="1"/>
    <col min="13775" max="13775" width="10.85546875" style="2282" customWidth="1"/>
    <col min="13776" max="13776" width="3" style="2282" customWidth="1"/>
    <col min="13777" max="14027" width="6.85546875" style="2282"/>
    <col min="14028" max="14028" width="44.85546875" style="2282" customWidth="1"/>
    <col min="14029" max="14029" width="10.85546875" style="2282" customWidth="1"/>
    <col min="14030" max="14030" width="10" style="2282" customWidth="1"/>
    <col min="14031" max="14031" width="10.85546875" style="2282" customWidth="1"/>
    <col min="14032" max="14032" width="3" style="2282" customWidth="1"/>
    <col min="14033" max="14283" width="6.85546875" style="2282"/>
    <col min="14284" max="14284" width="44.85546875" style="2282" customWidth="1"/>
    <col min="14285" max="14285" width="10.85546875" style="2282" customWidth="1"/>
    <col min="14286" max="14286" width="10" style="2282" customWidth="1"/>
    <col min="14287" max="14287" width="10.85546875" style="2282" customWidth="1"/>
    <col min="14288" max="14288" width="3" style="2282" customWidth="1"/>
    <col min="14289" max="14539" width="6.85546875" style="2282"/>
    <col min="14540" max="14540" width="44.85546875" style="2282" customWidth="1"/>
    <col min="14541" max="14541" width="10.85546875" style="2282" customWidth="1"/>
    <col min="14542" max="14542" width="10" style="2282" customWidth="1"/>
    <col min="14543" max="14543" width="10.85546875" style="2282" customWidth="1"/>
    <col min="14544" max="14544" width="3" style="2282" customWidth="1"/>
    <col min="14545" max="14795" width="6.85546875" style="2282"/>
    <col min="14796" max="14796" width="44.85546875" style="2282" customWidth="1"/>
    <col min="14797" max="14797" width="10.85546875" style="2282" customWidth="1"/>
    <col min="14798" max="14798" width="10" style="2282" customWidth="1"/>
    <col min="14799" max="14799" width="10.85546875" style="2282" customWidth="1"/>
    <col min="14800" max="14800" width="3" style="2282" customWidth="1"/>
    <col min="14801" max="15051" width="6.85546875" style="2282"/>
    <col min="15052" max="15052" width="44.85546875" style="2282" customWidth="1"/>
    <col min="15053" max="15053" width="10.85546875" style="2282" customWidth="1"/>
    <col min="15054" max="15054" width="10" style="2282" customWidth="1"/>
    <col min="15055" max="15055" width="10.85546875" style="2282" customWidth="1"/>
    <col min="15056" max="15056" width="3" style="2282" customWidth="1"/>
    <col min="15057" max="15307" width="6.85546875" style="2282"/>
    <col min="15308" max="15308" width="44.85546875" style="2282" customWidth="1"/>
    <col min="15309" max="15309" width="10.85546875" style="2282" customWidth="1"/>
    <col min="15310" max="15310" width="10" style="2282" customWidth="1"/>
    <col min="15311" max="15311" width="10.85546875" style="2282" customWidth="1"/>
    <col min="15312" max="15312" width="3" style="2282" customWidth="1"/>
    <col min="15313" max="15563" width="6.85546875" style="2282"/>
    <col min="15564" max="15564" width="44.85546875" style="2282" customWidth="1"/>
    <col min="15565" max="15565" width="10.85546875" style="2282" customWidth="1"/>
    <col min="15566" max="15566" width="10" style="2282" customWidth="1"/>
    <col min="15567" max="15567" width="10.85546875" style="2282" customWidth="1"/>
    <col min="15568" max="15568" width="3" style="2282" customWidth="1"/>
    <col min="15569" max="15819" width="6.85546875" style="2282"/>
    <col min="15820" max="15820" width="44.85546875" style="2282" customWidth="1"/>
    <col min="15821" max="15821" width="10.85546875" style="2282" customWidth="1"/>
    <col min="15822" max="15822" width="10" style="2282" customWidth="1"/>
    <col min="15823" max="15823" width="10.85546875" style="2282" customWidth="1"/>
    <col min="15824" max="15824" width="3" style="2282" customWidth="1"/>
    <col min="15825" max="16075" width="6.85546875" style="2282"/>
    <col min="16076" max="16076" width="44.85546875" style="2282" customWidth="1"/>
    <col min="16077" max="16077" width="10.85546875" style="2282" customWidth="1"/>
    <col min="16078" max="16078" width="10" style="2282" customWidth="1"/>
    <col min="16079" max="16079" width="10.85546875" style="2282" customWidth="1"/>
    <col min="16080" max="16080" width="3" style="2282" customWidth="1"/>
    <col min="16081" max="16384" width="6.85546875" style="2282"/>
  </cols>
  <sheetData>
    <row r="1" spans="1:4" s="2354" customFormat="1" ht="15.75">
      <c r="A1" s="5669" t="s">
        <v>710</v>
      </c>
      <c r="B1" s="5669"/>
      <c r="C1" s="5669"/>
      <c r="D1" s="5669"/>
    </row>
    <row r="2" spans="1:4" ht="33" customHeight="1">
      <c r="A2" s="6122" t="s">
        <v>1728</v>
      </c>
      <c r="B2" s="6122"/>
      <c r="C2" s="6122"/>
      <c r="D2" s="6122"/>
    </row>
    <row r="3" spans="1:4" ht="15.75" customHeight="1">
      <c r="C3" s="2412"/>
      <c r="D3" s="2413" t="s">
        <v>1712</v>
      </c>
    </row>
    <row r="4" spans="1:4" ht="27.75" customHeight="1">
      <c r="A4" s="2414" t="s">
        <v>1675</v>
      </c>
      <c r="B4" s="2415" t="s">
        <v>1729</v>
      </c>
      <c r="C4" s="2416" t="s">
        <v>1730</v>
      </c>
      <c r="D4" s="2416" t="s">
        <v>1731</v>
      </c>
    </row>
    <row r="5" spans="1:4" ht="23.25" customHeight="1">
      <c r="A5" s="2417" t="s">
        <v>1253</v>
      </c>
      <c r="B5" s="2418">
        <v>24291</v>
      </c>
      <c r="C5" s="2419">
        <v>24068</v>
      </c>
      <c r="D5" s="2419">
        <v>25244</v>
      </c>
    </row>
    <row r="6" spans="1:4" s="2423" customFormat="1" ht="20.100000000000001" customHeight="1">
      <c r="A6" s="2420" t="s">
        <v>1732</v>
      </c>
      <c r="B6" s="2421">
        <v>23857</v>
      </c>
      <c r="C6" s="2422">
        <v>23405</v>
      </c>
      <c r="D6" s="2422">
        <v>24963</v>
      </c>
    </row>
    <row r="7" spans="1:4" ht="20.100000000000001" customHeight="1">
      <c r="A7" s="2424" t="s">
        <v>1254</v>
      </c>
      <c r="B7" s="2425">
        <v>22671</v>
      </c>
      <c r="C7" s="2426">
        <v>22904</v>
      </c>
      <c r="D7" s="2426">
        <v>27748</v>
      </c>
    </row>
    <row r="8" spans="1:4" ht="20.100000000000001" customHeight="1">
      <c r="A8" s="2424" t="s">
        <v>1255</v>
      </c>
      <c r="B8" s="2425">
        <v>21597</v>
      </c>
      <c r="C8" s="2426">
        <v>21126</v>
      </c>
      <c r="D8" s="2426">
        <v>21552</v>
      </c>
    </row>
    <row r="9" spans="1:4" s="2423" customFormat="1" ht="20.100000000000001" customHeight="1">
      <c r="A9" s="2427" t="s">
        <v>1733</v>
      </c>
      <c r="B9" s="2421">
        <v>23379</v>
      </c>
      <c r="C9" s="2422">
        <v>22568</v>
      </c>
      <c r="D9" s="2422">
        <v>24722</v>
      </c>
    </row>
    <row r="10" spans="1:4" s="2423" customFormat="1" ht="20.100000000000001" customHeight="1">
      <c r="A10" s="2428" t="s">
        <v>1734</v>
      </c>
      <c r="B10" s="2421">
        <v>20248</v>
      </c>
      <c r="C10" s="2422">
        <v>19266</v>
      </c>
      <c r="D10" s="2422">
        <v>19509</v>
      </c>
    </row>
    <row r="11" spans="1:4" s="2423" customFormat="1" ht="20.100000000000001" customHeight="1">
      <c r="A11" s="2428" t="s">
        <v>1735</v>
      </c>
      <c r="B11" s="2421">
        <v>21750</v>
      </c>
      <c r="C11" s="2422">
        <v>21932</v>
      </c>
      <c r="D11" s="2422">
        <v>21964</v>
      </c>
    </row>
    <row r="12" spans="1:4" ht="22.5" customHeight="1">
      <c r="A12" s="2424" t="s">
        <v>1256</v>
      </c>
      <c r="B12" s="2425">
        <v>54614</v>
      </c>
      <c r="C12" s="2426">
        <v>53437</v>
      </c>
      <c r="D12" s="2426">
        <v>56105</v>
      </c>
    </row>
    <row r="13" spans="1:4" ht="31.5" customHeight="1">
      <c r="A13" s="2429" t="s">
        <v>1682</v>
      </c>
      <c r="B13" s="2425">
        <v>32284</v>
      </c>
      <c r="C13" s="2426">
        <v>32214</v>
      </c>
      <c r="D13" s="2426">
        <v>33316</v>
      </c>
    </row>
    <row r="14" spans="1:4" ht="20.100000000000001" customHeight="1">
      <c r="A14" s="2424" t="s">
        <v>1258</v>
      </c>
      <c r="B14" s="2425">
        <v>28166</v>
      </c>
      <c r="C14" s="2426">
        <v>30535</v>
      </c>
      <c r="D14" s="2426">
        <v>33391</v>
      </c>
    </row>
    <row r="15" spans="1:4" ht="28.5" customHeight="1">
      <c r="A15" s="2429" t="s">
        <v>1683</v>
      </c>
      <c r="B15" s="2425">
        <v>21609</v>
      </c>
      <c r="C15" s="2426">
        <v>22188</v>
      </c>
      <c r="D15" s="2426">
        <v>23714</v>
      </c>
    </row>
    <row r="16" spans="1:4" ht="20.100000000000001" customHeight="1">
      <c r="A16" s="2427" t="s">
        <v>1736</v>
      </c>
      <c r="B16" s="2421">
        <v>21601</v>
      </c>
      <c r="C16" s="2422">
        <v>22206</v>
      </c>
      <c r="D16" s="2422">
        <v>23737</v>
      </c>
    </row>
    <row r="17" spans="1:4" ht="20.100000000000001" customHeight="1">
      <c r="A17" s="2424" t="s">
        <v>1261</v>
      </c>
      <c r="B17" s="2425">
        <v>35908</v>
      </c>
      <c r="C17" s="2426">
        <v>38537</v>
      </c>
      <c r="D17" s="2426">
        <v>41014</v>
      </c>
    </row>
    <row r="18" spans="1:4" ht="21.75" customHeight="1">
      <c r="A18" s="2424" t="s">
        <v>1370</v>
      </c>
      <c r="B18" s="2425">
        <v>20181</v>
      </c>
      <c r="C18" s="2426">
        <v>20798</v>
      </c>
      <c r="D18" s="2426">
        <v>21601</v>
      </c>
    </row>
    <row r="19" spans="1:4" ht="20.25" customHeight="1">
      <c r="A19" s="2424" t="s">
        <v>1263</v>
      </c>
      <c r="B19" s="2425">
        <v>41140</v>
      </c>
      <c r="C19" s="2426">
        <v>38934</v>
      </c>
      <c r="D19" s="2426">
        <v>39879</v>
      </c>
    </row>
    <row r="20" spans="1:4" ht="21" customHeight="1">
      <c r="A20" s="2424" t="s">
        <v>1264</v>
      </c>
      <c r="B20" s="2425">
        <v>46179</v>
      </c>
      <c r="C20" s="2426">
        <v>51603</v>
      </c>
      <c r="D20" s="2426">
        <v>54382</v>
      </c>
    </row>
    <row r="21" spans="1:4" s="2423" customFormat="1" ht="20.25" customHeight="1">
      <c r="A21" s="2430" t="s">
        <v>1737</v>
      </c>
      <c r="B21" s="2421">
        <v>48484</v>
      </c>
      <c r="C21" s="2422">
        <v>54498</v>
      </c>
      <c r="D21" s="2422">
        <v>56914</v>
      </c>
    </row>
    <row r="22" spans="1:4" s="2423" customFormat="1" ht="20.100000000000001" customHeight="1">
      <c r="A22" s="2431" t="s">
        <v>1738</v>
      </c>
      <c r="B22" s="2421">
        <v>38403</v>
      </c>
      <c r="C22" s="2422">
        <v>42387</v>
      </c>
      <c r="D22" s="2422">
        <v>43206</v>
      </c>
    </row>
    <row r="23" spans="1:4" s="2423" customFormat="1" ht="20.100000000000001" customHeight="1">
      <c r="A23" s="2431" t="s">
        <v>1739</v>
      </c>
      <c r="B23" s="2421">
        <v>35690</v>
      </c>
      <c r="C23" s="2422">
        <v>42955</v>
      </c>
      <c r="D23" s="2422">
        <v>43423</v>
      </c>
    </row>
    <row r="24" spans="1:4" ht="20.100000000000001" customHeight="1">
      <c r="A24" s="2432" t="s">
        <v>1375</v>
      </c>
      <c r="B24" s="2425">
        <v>39760</v>
      </c>
      <c r="C24" s="2426">
        <v>41173</v>
      </c>
      <c r="D24" s="2426">
        <v>43861</v>
      </c>
    </row>
    <row r="25" spans="1:4" ht="20.100000000000001" customHeight="1">
      <c r="A25" s="2432" t="s">
        <v>1267</v>
      </c>
      <c r="B25" s="2425">
        <v>44418</v>
      </c>
      <c r="C25" s="2426">
        <v>45797</v>
      </c>
      <c r="D25" s="2426">
        <v>46197</v>
      </c>
    </row>
    <row r="26" spans="1:4" ht="20.100000000000001" customHeight="1">
      <c r="A26" s="2432" t="s">
        <v>1268</v>
      </c>
      <c r="B26" s="2425">
        <v>16793</v>
      </c>
      <c r="C26" s="2426">
        <v>18908</v>
      </c>
      <c r="D26" s="2426">
        <v>19435</v>
      </c>
    </row>
    <row r="27" spans="1:4" ht="21.75" customHeight="1">
      <c r="A27" s="2424" t="s">
        <v>1269</v>
      </c>
      <c r="B27" s="2425">
        <v>35279</v>
      </c>
      <c r="C27" s="2426">
        <v>37232</v>
      </c>
      <c r="D27" s="2426">
        <v>35861</v>
      </c>
    </row>
    <row r="28" spans="1:4" ht="20.100000000000001" customHeight="1">
      <c r="A28" s="2424" t="s">
        <v>1270</v>
      </c>
      <c r="B28" s="2425">
        <v>35442</v>
      </c>
      <c r="C28" s="2426">
        <v>35655</v>
      </c>
      <c r="D28" s="2426">
        <v>35945</v>
      </c>
    </row>
    <row r="29" spans="1:4" ht="20.100000000000001" customHeight="1">
      <c r="A29" s="2424" t="s">
        <v>1271</v>
      </c>
      <c r="B29" s="2425">
        <v>37313</v>
      </c>
      <c r="C29" s="2426">
        <v>37616</v>
      </c>
      <c r="D29" s="2426">
        <v>36950</v>
      </c>
    </row>
    <row r="30" spans="1:4" ht="20.100000000000001" customHeight="1">
      <c r="A30" s="2424" t="s">
        <v>1272</v>
      </c>
      <c r="B30" s="2425">
        <v>21408</v>
      </c>
      <c r="C30" s="2426">
        <v>21560</v>
      </c>
      <c r="D30" s="2426">
        <v>23376</v>
      </c>
    </row>
    <row r="31" spans="1:4" ht="20.100000000000001" customHeight="1">
      <c r="A31" s="2433" t="s">
        <v>1273</v>
      </c>
      <c r="B31" s="2425">
        <v>21614</v>
      </c>
      <c r="C31" s="2426">
        <v>22020</v>
      </c>
      <c r="D31" s="2426">
        <v>22656</v>
      </c>
    </row>
    <row r="32" spans="1:4" s="2437" customFormat="1" ht="20.100000000000001" customHeight="1">
      <c r="A32" s="2434" t="s">
        <v>1723</v>
      </c>
      <c r="B32" s="2435">
        <v>30950</v>
      </c>
      <c r="C32" s="2436">
        <v>30341</v>
      </c>
      <c r="D32" s="2436">
        <v>32785</v>
      </c>
    </row>
    <row r="33" spans="1:4" ht="19.5" customHeight="1">
      <c r="A33" s="2297" t="s">
        <v>1740</v>
      </c>
    </row>
    <row r="34" spans="1:4" ht="15.75" customHeight="1">
      <c r="A34" s="2300" t="s">
        <v>1741</v>
      </c>
    </row>
    <row r="35" spans="1:4" ht="19.5" customHeight="1">
      <c r="A35" s="2297" t="s">
        <v>1669</v>
      </c>
    </row>
    <row r="36" spans="1:4" ht="37.5" customHeight="1">
      <c r="A36" s="6123" t="s">
        <v>1742</v>
      </c>
      <c r="B36" s="6123"/>
      <c r="C36" s="6123"/>
      <c r="D36" s="6123"/>
    </row>
  </sheetData>
  <mergeCells count="3">
    <mergeCell ref="A2:D2"/>
    <mergeCell ref="A36:D36"/>
    <mergeCell ref="A1:D1"/>
  </mergeCells>
  <hyperlinks>
    <hyperlink ref="A1" location="CONTENT!A1" display="Back to table of contents" xr:uid="{00000000-0004-0000-6A00-000000000000}"/>
  </hyperlinks>
  <pageMargins left="0.7" right="0.7" top="0.75" bottom="0.75" header="0.3" footer="0.3"/>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41"/>
  <sheetViews>
    <sheetView showGridLines="0" workbookViewId="0">
      <selection sqref="A1:G1"/>
    </sheetView>
  </sheetViews>
  <sheetFormatPr defaultRowHeight="15.75"/>
  <cols>
    <col min="1" max="1" width="18.42578125" style="8" customWidth="1"/>
    <col min="2" max="2" width="12.5703125" style="8" customWidth="1"/>
    <col min="3" max="3" width="13.140625" style="8" customWidth="1"/>
    <col min="4" max="4" width="13.7109375" style="8" customWidth="1"/>
    <col min="5" max="5" width="12.28515625" style="8" customWidth="1"/>
    <col min="6" max="6" width="14.140625" style="8" customWidth="1"/>
    <col min="7" max="7" width="12" style="8" customWidth="1"/>
    <col min="8" max="8" width="12.85546875" style="8" customWidth="1"/>
    <col min="9" max="9" width="10.5703125" style="8" customWidth="1"/>
    <col min="10" max="10" width="7" style="8" customWidth="1"/>
    <col min="11" max="11" width="25" style="8" customWidth="1"/>
    <col min="12" max="256" width="9.140625" style="8"/>
    <col min="257" max="257" width="16.28515625" style="8" customWidth="1"/>
    <col min="258" max="258" width="12.5703125" style="8" customWidth="1"/>
    <col min="259" max="259" width="13.140625" style="8" customWidth="1"/>
    <col min="260" max="260" width="13.7109375" style="8" customWidth="1"/>
    <col min="261" max="261" width="12.28515625" style="8" customWidth="1"/>
    <col min="262" max="262" width="14.140625" style="8" customWidth="1"/>
    <col min="263" max="263" width="12" style="8" customWidth="1"/>
    <col min="264" max="264" width="12.85546875" style="8" customWidth="1"/>
    <col min="265" max="265" width="10.5703125" style="8" customWidth="1"/>
    <col min="266" max="266" width="7" style="8" customWidth="1"/>
    <col min="267" max="267" width="25" style="8" customWidth="1"/>
    <col min="268" max="512" width="9.140625" style="8"/>
    <col min="513" max="513" width="16.28515625" style="8" customWidth="1"/>
    <col min="514" max="514" width="12.5703125" style="8" customWidth="1"/>
    <col min="515" max="515" width="13.140625" style="8" customWidth="1"/>
    <col min="516" max="516" width="13.7109375" style="8" customWidth="1"/>
    <col min="517" max="517" width="12.28515625" style="8" customWidth="1"/>
    <col min="518" max="518" width="14.140625" style="8" customWidth="1"/>
    <col min="519" max="519" width="12" style="8" customWidth="1"/>
    <col min="520" max="520" width="12.85546875" style="8" customWidth="1"/>
    <col min="521" max="521" width="10.5703125" style="8" customWidth="1"/>
    <col min="522" max="522" width="7" style="8" customWidth="1"/>
    <col min="523" max="523" width="25" style="8" customWidth="1"/>
    <col min="524" max="768" width="9.140625" style="8"/>
    <col min="769" max="769" width="16.28515625" style="8" customWidth="1"/>
    <col min="770" max="770" width="12.5703125" style="8" customWidth="1"/>
    <col min="771" max="771" width="13.140625" style="8" customWidth="1"/>
    <col min="772" max="772" width="13.7109375" style="8" customWidth="1"/>
    <col min="773" max="773" width="12.28515625" style="8" customWidth="1"/>
    <col min="774" max="774" width="14.140625" style="8" customWidth="1"/>
    <col min="775" max="775" width="12" style="8" customWidth="1"/>
    <col min="776" max="776" width="12.85546875" style="8" customWidth="1"/>
    <col min="777" max="777" width="10.5703125" style="8" customWidth="1"/>
    <col min="778" max="778" width="7" style="8" customWidth="1"/>
    <col min="779" max="779" width="25" style="8" customWidth="1"/>
    <col min="780" max="1024" width="9.140625" style="8"/>
    <col min="1025" max="1025" width="16.28515625" style="8" customWidth="1"/>
    <col min="1026" max="1026" width="12.5703125" style="8" customWidth="1"/>
    <col min="1027" max="1027" width="13.140625" style="8" customWidth="1"/>
    <col min="1028" max="1028" width="13.7109375" style="8" customWidth="1"/>
    <col min="1029" max="1029" width="12.28515625" style="8" customWidth="1"/>
    <col min="1030" max="1030" width="14.140625" style="8" customWidth="1"/>
    <col min="1031" max="1031" width="12" style="8" customWidth="1"/>
    <col min="1032" max="1032" width="12.85546875" style="8" customWidth="1"/>
    <col min="1033" max="1033" width="10.5703125" style="8" customWidth="1"/>
    <col min="1034" max="1034" width="7" style="8" customWidth="1"/>
    <col min="1035" max="1035" width="25" style="8" customWidth="1"/>
    <col min="1036" max="1280" width="9.140625" style="8"/>
    <col min="1281" max="1281" width="16.28515625" style="8" customWidth="1"/>
    <col min="1282" max="1282" width="12.5703125" style="8" customWidth="1"/>
    <col min="1283" max="1283" width="13.140625" style="8" customWidth="1"/>
    <col min="1284" max="1284" width="13.7109375" style="8" customWidth="1"/>
    <col min="1285" max="1285" width="12.28515625" style="8" customWidth="1"/>
    <col min="1286" max="1286" width="14.140625" style="8" customWidth="1"/>
    <col min="1287" max="1287" width="12" style="8" customWidth="1"/>
    <col min="1288" max="1288" width="12.85546875" style="8" customWidth="1"/>
    <col min="1289" max="1289" width="10.5703125" style="8" customWidth="1"/>
    <col min="1290" max="1290" width="7" style="8" customWidth="1"/>
    <col min="1291" max="1291" width="25" style="8" customWidth="1"/>
    <col min="1292" max="1536" width="9.140625" style="8"/>
    <col min="1537" max="1537" width="16.28515625" style="8" customWidth="1"/>
    <col min="1538" max="1538" width="12.5703125" style="8" customWidth="1"/>
    <col min="1539" max="1539" width="13.140625" style="8" customWidth="1"/>
    <col min="1540" max="1540" width="13.7109375" style="8" customWidth="1"/>
    <col min="1541" max="1541" width="12.28515625" style="8" customWidth="1"/>
    <col min="1542" max="1542" width="14.140625" style="8" customWidth="1"/>
    <col min="1543" max="1543" width="12" style="8" customWidth="1"/>
    <col min="1544" max="1544" width="12.85546875" style="8" customWidth="1"/>
    <col min="1545" max="1545" width="10.5703125" style="8" customWidth="1"/>
    <col min="1546" max="1546" width="7" style="8" customWidth="1"/>
    <col min="1547" max="1547" width="25" style="8" customWidth="1"/>
    <col min="1548" max="1792" width="9.140625" style="8"/>
    <col min="1793" max="1793" width="16.28515625" style="8" customWidth="1"/>
    <col min="1794" max="1794" width="12.5703125" style="8" customWidth="1"/>
    <col min="1795" max="1795" width="13.140625" style="8" customWidth="1"/>
    <col min="1796" max="1796" width="13.7109375" style="8" customWidth="1"/>
    <col min="1797" max="1797" width="12.28515625" style="8" customWidth="1"/>
    <col min="1798" max="1798" width="14.140625" style="8" customWidth="1"/>
    <col min="1799" max="1799" width="12" style="8" customWidth="1"/>
    <col min="1800" max="1800" width="12.85546875" style="8" customWidth="1"/>
    <col min="1801" max="1801" width="10.5703125" style="8" customWidth="1"/>
    <col min="1802" max="1802" width="7" style="8" customWidth="1"/>
    <col min="1803" max="1803" width="25" style="8" customWidth="1"/>
    <col min="1804" max="2048" width="9.140625" style="8"/>
    <col min="2049" max="2049" width="16.28515625" style="8" customWidth="1"/>
    <col min="2050" max="2050" width="12.5703125" style="8" customWidth="1"/>
    <col min="2051" max="2051" width="13.140625" style="8" customWidth="1"/>
    <col min="2052" max="2052" width="13.7109375" style="8" customWidth="1"/>
    <col min="2053" max="2053" width="12.28515625" style="8" customWidth="1"/>
    <col min="2054" max="2054" width="14.140625" style="8" customWidth="1"/>
    <col min="2055" max="2055" width="12" style="8" customWidth="1"/>
    <col min="2056" max="2056" width="12.85546875" style="8" customWidth="1"/>
    <col min="2057" max="2057" width="10.5703125" style="8" customWidth="1"/>
    <col min="2058" max="2058" width="7" style="8" customWidth="1"/>
    <col min="2059" max="2059" width="25" style="8" customWidth="1"/>
    <col min="2060" max="2304" width="9.140625" style="8"/>
    <col min="2305" max="2305" width="16.28515625" style="8" customWidth="1"/>
    <col min="2306" max="2306" width="12.5703125" style="8" customWidth="1"/>
    <col min="2307" max="2307" width="13.140625" style="8" customWidth="1"/>
    <col min="2308" max="2308" width="13.7109375" style="8" customWidth="1"/>
    <col min="2309" max="2309" width="12.28515625" style="8" customWidth="1"/>
    <col min="2310" max="2310" width="14.140625" style="8" customWidth="1"/>
    <col min="2311" max="2311" width="12" style="8" customWidth="1"/>
    <col min="2312" max="2312" width="12.85546875" style="8" customWidth="1"/>
    <col min="2313" max="2313" width="10.5703125" style="8" customWidth="1"/>
    <col min="2314" max="2314" width="7" style="8" customWidth="1"/>
    <col min="2315" max="2315" width="25" style="8" customWidth="1"/>
    <col min="2316" max="2560" width="9.140625" style="8"/>
    <col min="2561" max="2561" width="16.28515625" style="8" customWidth="1"/>
    <col min="2562" max="2562" width="12.5703125" style="8" customWidth="1"/>
    <col min="2563" max="2563" width="13.140625" style="8" customWidth="1"/>
    <col min="2564" max="2564" width="13.7109375" style="8" customWidth="1"/>
    <col min="2565" max="2565" width="12.28515625" style="8" customWidth="1"/>
    <col min="2566" max="2566" width="14.140625" style="8" customWidth="1"/>
    <col min="2567" max="2567" width="12" style="8" customWidth="1"/>
    <col min="2568" max="2568" width="12.85546875" style="8" customWidth="1"/>
    <col min="2569" max="2569" width="10.5703125" style="8" customWidth="1"/>
    <col min="2570" max="2570" width="7" style="8" customWidth="1"/>
    <col min="2571" max="2571" width="25" style="8" customWidth="1"/>
    <col min="2572" max="2816" width="9.140625" style="8"/>
    <col min="2817" max="2817" width="16.28515625" style="8" customWidth="1"/>
    <col min="2818" max="2818" width="12.5703125" style="8" customWidth="1"/>
    <col min="2819" max="2819" width="13.140625" style="8" customWidth="1"/>
    <col min="2820" max="2820" width="13.7109375" style="8" customWidth="1"/>
    <col min="2821" max="2821" width="12.28515625" style="8" customWidth="1"/>
    <col min="2822" max="2822" width="14.140625" style="8" customWidth="1"/>
    <col min="2823" max="2823" width="12" style="8" customWidth="1"/>
    <col min="2824" max="2824" width="12.85546875" style="8" customWidth="1"/>
    <col min="2825" max="2825" width="10.5703125" style="8" customWidth="1"/>
    <col min="2826" max="2826" width="7" style="8" customWidth="1"/>
    <col min="2827" max="2827" width="25" style="8" customWidth="1"/>
    <col min="2828" max="3072" width="9.140625" style="8"/>
    <col min="3073" max="3073" width="16.28515625" style="8" customWidth="1"/>
    <col min="3074" max="3074" width="12.5703125" style="8" customWidth="1"/>
    <col min="3075" max="3075" width="13.140625" style="8" customWidth="1"/>
    <col min="3076" max="3076" width="13.7109375" style="8" customWidth="1"/>
    <col min="3077" max="3077" width="12.28515625" style="8" customWidth="1"/>
    <col min="3078" max="3078" width="14.140625" style="8" customWidth="1"/>
    <col min="3079" max="3079" width="12" style="8" customWidth="1"/>
    <col min="3080" max="3080" width="12.85546875" style="8" customWidth="1"/>
    <col min="3081" max="3081" width="10.5703125" style="8" customWidth="1"/>
    <col min="3082" max="3082" width="7" style="8" customWidth="1"/>
    <col min="3083" max="3083" width="25" style="8" customWidth="1"/>
    <col min="3084" max="3328" width="9.140625" style="8"/>
    <col min="3329" max="3329" width="16.28515625" style="8" customWidth="1"/>
    <col min="3330" max="3330" width="12.5703125" style="8" customWidth="1"/>
    <col min="3331" max="3331" width="13.140625" style="8" customWidth="1"/>
    <col min="3332" max="3332" width="13.7109375" style="8" customWidth="1"/>
    <col min="3333" max="3333" width="12.28515625" style="8" customWidth="1"/>
    <col min="3334" max="3334" width="14.140625" style="8" customWidth="1"/>
    <col min="3335" max="3335" width="12" style="8" customWidth="1"/>
    <col min="3336" max="3336" width="12.85546875" style="8" customWidth="1"/>
    <col min="3337" max="3337" width="10.5703125" style="8" customWidth="1"/>
    <col min="3338" max="3338" width="7" style="8" customWidth="1"/>
    <col min="3339" max="3339" width="25" style="8" customWidth="1"/>
    <col min="3340" max="3584" width="9.140625" style="8"/>
    <col min="3585" max="3585" width="16.28515625" style="8" customWidth="1"/>
    <col min="3586" max="3586" width="12.5703125" style="8" customWidth="1"/>
    <col min="3587" max="3587" width="13.140625" style="8" customWidth="1"/>
    <col min="3588" max="3588" width="13.7109375" style="8" customWidth="1"/>
    <col min="3589" max="3589" width="12.28515625" style="8" customWidth="1"/>
    <col min="3590" max="3590" width="14.140625" style="8" customWidth="1"/>
    <col min="3591" max="3591" width="12" style="8" customWidth="1"/>
    <col min="3592" max="3592" width="12.85546875" style="8" customWidth="1"/>
    <col min="3593" max="3593" width="10.5703125" style="8" customWidth="1"/>
    <col min="3594" max="3594" width="7" style="8" customWidth="1"/>
    <col min="3595" max="3595" width="25" style="8" customWidth="1"/>
    <col min="3596" max="3840" width="9.140625" style="8"/>
    <col min="3841" max="3841" width="16.28515625" style="8" customWidth="1"/>
    <col min="3842" max="3842" width="12.5703125" style="8" customWidth="1"/>
    <col min="3843" max="3843" width="13.140625" style="8" customWidth="1"/>
    <col min="3844" max="3844" width="13.7109375" style="8" customWidth="1"/>
    <col min="3845" max="3845" width="12.28515625" style="8" customWidth="1"/>
    <col min="3846" max="3846" width="14.140625" style="8" customWidth="1"/>
    <col min="3847" max="3847" width="12" style="8" customWidth="1"/>
    <col min="3848" max="3848" width="12.85546875" style="8" customWidth="1"/>
    <col min="3849" max="3849" width="10.5703125" style="8" customWidth="1"/>
    <col min="3850" max="3850" width="7" style="8" customWidth="1"/>
    <col min="3851" max="3851" width="25" style="8" customWidth="1"/>
    <col min="3852" max="4096" width="9.140625" style="8"/>
    <col min="4097" max="4097" width="16.28515625" style="8" customWidth="1"/>
    <col min="4098" max="4098" width="12.5703125" style="8" customWidth="1"/>
    <col min="4099" max="4099" width="13.140625" style="8" customWidth="1"/>
    <col min="4100" max="4100" width="13.7109375" style="8" customWidth="1"/>
    <col min="4101" max="4101" width="12.28515625" style="8" customWidth="1"/>
    <col min="4102" max="4102" width="14.140625" style="8" customWidth="1"/>
    <col min="4103" max="4103" width="12" style="8" customWidth="1"/>
    <col min="4104" max="4104" width="12.85546875" style="8" customWidth="1"/>
    <col min="4105" max="4105" width="10.5703125" style="8" customWidth="1"/>
    <col min="4106" max="4106" width="7" style="8" customWidth="1"/>
    <col min="4107" max="4107" width="25" style="8" customWidth="1"/>
    <col min="4108" max="4352" width="9.140625" style="8"/>
    <col min="4353" max="4353" width="16.28515625" style="8" customWidth="1"/>
    <col min="4354" max="4354" width="12.5703125" style="8" customWidth="1"/>
    <col min="4355" max="4355" width="13.140625" style="8" customWidth="1"/>
    <col min="4356" max="4356" width="13.7109375" style="8" customWidth="1"/>
    <col min="4357" max="4357" width="12.28515625" style="8" customWidth="1"/>
    <col min="4358" max="4358" width="14.140625" style="8" customWidth="1"/>
    <col min="4359" max="4359" width="12" style="8" customWidth="1"/>
    <col min="4360" max="4360" width="12.85546875" style="8" customWidth="1"/>
    <col min="4361" max="4361" width="10.5703125" style="8" customWidth="1"/>
    <col min="4362" max="4362" width="7" style="8" customWidth="1"/>
    <col min="4363" max="4363" width="25" style="8" customWidth="1"/>
    <col min="4364" max="4608" width="9.140625" style="8"/>
    <col min="4609" max="4609" width="16.28515625" style="8" customWidth="1"/>
    <col min="4610" max="4610" width="12.5703125" style="8" customWidth="1"/>
    <col min="4611" max="4611" width="13.140625" style="8" customWidth="1"/>
    <col min="4612" max="4612" width="13.7109375" style="8" customWidth="1"/>
    <col min="4613" max="4613" width="12.28515625" style="8" customWidth="1"/>
    <col min="4614" max="4614" width="14.140625" style="8" customWidth="1"/>
    <col min="4615" max="4615" width="12" style="8" customWidth="1"/>
    <col min="4616" max="4616" width="12.85546875" style="8" customWidth="1"/>
    <col min="4617" max="4617" width="10.5703125" style="8" customWidth="1"/>
    <col min="4618" max="4618" width="7" style="8" customWidth="1"/>
    <col min="4619" max="4619" width="25" style="8" customWidth="1"/>
    <col min="4620" max="4864" width="9.140625" style="8"/>
    <col min="4865" max="4865" width="16.28515625" style="8" customWidth="1"/>
    <col min="4866" max="4866" width="12.5703125" style="8" customWidth="1"/>
    <col min="4867" max="4867" width="13.140625" style="8" customWidth="1"/>
    <col min="4868" max="4868" width="13.7109375" style="8" customWidth="1"/>
    <col min="4869" max="4869" width="12.28515625" style="8" customWidth="1"/>
    <col min="4870" max="4870" width="14.140625" style="8" customWidth="1"/>
    <col min="4871" max="4871" width="12" style="8" customWidth="1"/>
    <col min="4872" max="4872" width="12.85546875" style="8" customWidth="1"/>
    <col min="4873" max="4873" width="10.5703125" style="8" customWidth="1"/>
    <col min="4874" max="4874" width="7" style="8" customWidth="1"/>
    <col min="4875" max="4875" width="25" style="8" customWidth="1"/>
    <col min="4876" max="5120" width="9.140625" style="8"/>
    <col min="5121" max="5121" width="16.28515625" style="8" customWidth="1"/>
    <col min="5122" max="5122" width="12.5703125" style="8" customWidth="1"/>
    <col min="5123" max="5123" width="13.140625" style="8" customWidth="1"/>
    <col min="5124" max="5124" width="13.7109375" style="8" customWidth="1"/>
    <col min="5125" max="5125" width="12.28515625" style="8" customWidth="1"/>
    <col min="5126" max="5126" width="14.140625" style="8" customWidth="1"/>
    <col min="5127" max="5127" width="12" style="8" customWidth="1"/>
    <col min="5128" max="5128" width="12.85546875" style="8" customWidth="1"/>
    <col min="5129" max="5129" width="10.5703125" style="8" customWidth="1"/>
    <col min="5130" max="5130" width="7" style="8" customWidth="1"/>
    <col min="5131" max="5131" width="25" style="8" customWidth="1"/>
    <col min="5132" max="5376" width="9.140625" style="8"/>
    <col min="5377" max="5377" width="16.28515625" style="8" customWidth="1"/>
    <col min="5378" max="5378" width="12.5703125" style="8" customWidth="1"/>
    <col min="5379" max="5379" width="13.140625" style="8" customWidth="1"/>
    <col min="5380" max="5380" width="13.7109375" style="8" customWidth="1"/>
    <col min="5381" max="5381" width="12.28515625" style="8" customWidth="1"/>
    <col min="5382" max="5382" width="14.140625" style="8" customWidth="1"/>
    <col min="5383" max="5383" width="12" style="8" customWidth="1"/>
    <col min="5384" max="5384" width="12.85546875" style="8" customWidth="1"/>
    <col min="5385" max="5385" width="10.5703125" style="8" customWidth="1"/>
    <col min="5386" max="5386" width="7" style="8" customWidth="1"/>
    <col min="5387" max="5387" width="25" style="8" customWidth="1"/>
    <col min="5388" max="5632" width="9.140625" style="8"/>
    <col min="5633" max="5633" width="16.28515625" style="8" customWidth="1"/>
    <col min="5634" max="5634" width="12.5703125" style="8" customWidth="1"/>
    <col min="5635" max="5635" width="13.140625" style="8" customWidth="1"/>
    <col min="5636" max="5636" width="13.7109375" style="8" customWidth="1"/>
    <col min="5637" max="5637" width="12.28515625" style="8" customWidth="1"/>
    <col min="5638" max="5638" width="14.140625" style="8" customWidth="1"/>
    <col min="5639" max="5639" width="12" style="8" customWidth="1"/>
    <col min="5640" max="5640" width="12.85546875" style="8" customWidth="1"/>
    <col min="5641" max="5641" width="10.5703125" style="8" customWidth="1"/>
    <col min="5642" max="5642" width="7" style="8" customWidth="1"/>
    <col min="5643" max="5643" width="25" style="8" customWidth="1"/>
    <col min="5644" max="5888" width="9.140625" style="8"/>
    <col min="5889" max="5889" width="16.28515625" style="8" customWidth="1"/>
    <col min="5890" max="5890" width="12.5703125" style="8" customWidth="1"/>
    <col min="5891" max="5891" width="13.140625" style="8" customWidth="1"/>
    <col min="5892" max="5892" width="13.7109375" style="8" customWidth="1"/>
    <col min="5893" max="5893" width="12.28515625" style="8" customWidth="1"/>
    <col min="5894" max="5894" width="14.140625" style="8" customWidth="1"/>
    <col min="5895" max="5895" width="12" style="8" customWidth="1"/>
    <col min="5896" max="5896" width="12.85546875" style="8" customWidth="1"/>
    <col min="5897" max="5897" width="10.5703125" style="8" customWidth="1"/>
    <col min="5898" max="5898" width="7" style="8" customWidth="1"/>
    <col min="5899" max="5899" width="25" style="8" customWidth="1"/>
    <col min="5900" max="6144" width="9.140625" style="8"/>
    <col min="6145" max="6145" width="16.28515625" style="8" customWidth="1"/>
    <col min="6146" max="6146" width="12.5703125" style="8" customWidth="1"/>
    <col min="6147" max="6147" width="13.140625" style="8" customWidth="1"/>
    <col min="6148" max="6148" width="13.7109375" style="8" customWidth="1"/>
    <col min="6149" max="6149" width="12.28515625" style="8" customWidth="1"/>
    <col min="6150" max="6150" width="14.140625" style="8" customWidth="1"/>
    <col min="6151" max="6151" width="12" style="8" customWidth="1"/>
    <col min="6152" max="6152" width="12.85546875" style="8" customWidth="1"/>
    <col min="6153" max="6153" width="10.5703125" style="8" customWidth="1"/>
    <col min="6154" max="6154" width="7" style="8" customWidth="1"/>
    <col min="6155" max="6155" width="25" style="8" customWidth="1"/>
    <col min="6156" max="6400" width="9.140625" style="8"/>
    <col min="6401" max="6401" width="16.28515625" style="8" customWidth="1"/>
    <col min="6402" max="6402" width="12.5703125" style="8" customWidth="1"/>
    <col min="6403" max="6403" width="13.140625" style="8" customWidth="1"/>
    <col min="6404" max="6404" width="13.7109375" style="8" customWidth="1"/>
    <col min="6405" max="6405" width="12.28515625" style="8" customWidth="1"/>
    <col min="6406" max="6406" width="14.140625" style="8" customWidth="1"/>
    <col min="6407" max="6407" width="12" style="8" customWidth="1"/>
    <col min="6408" max="6408" width="12.85546875" style="8" customWidth="1"/>
    <col min="6409" max="6409" width="10.5703125" style="8" customWidth="1"/>
    <col min="6410" max="6410" width="7" style="8" customWidth="1"/>
    <col min="6411" max="6411" width="25" style="8" customWidth="1"/>
    <col min="6412" max="6656" width="9.140625" style="8"/>
    <col min="6657" max="6657" width="16.28515625" style="8" customWidth="1"/>
    <col min="6658" max="6658" width="12.5703125" style="8" customWidth="1"/>
    <col min="6659" max="6659" width="13.140625" style="8" customWidth="1"/>
    <col min="6660" max="6660" width="13.7109375" style="8" customWidth="1"/>
    <col min="6661" max="6661" width="12.28515625" style="8" customWidth="1"/>
    <col min="6662" max="6662" width="14.140625" style="8" customWidth="1"/>
    <col min="6663" max="6663" width="12" style="8" customWidth="1"/>
    <col min="6664" max="6664" width="12.85546875" style="8" customWidth="1"/>
    <col min="6665" max="6665" width="10.5703125" style="8" customWidth="1"/>
    <col min="6666" max="6666" width="7" style="8" customWidth="1"/>
    <col min="6667" max="6667" width="25" style="8" customWidth="1"/>
    <col min="6668" max="6912" width="9.140625" style="8"/>
    <col min="6913" max="6913" width="16.28515625" style="8" customWidth="1"/>
    <col min="6914" max="6914" width="12.5703125" style="8" customWidth="1"/>
    <col min="6915" max="6915" width="13.140625" style="8" customWidth="1"/>
    <col min="6916" max="6916" width="13.7109375" style="8" customWidth="1"/>
    <col min="6917" max="6917" width="12.28515625" style="8" customWidth="1"/>
    <col min="6918" max="6918" width="14.140625" style="8" customWidth="1"/>
    <col min="6919" max="6919" width="12" style="8" customWidth="1"/>
    <col min="6920" max="6920" width="12.85546875" style="8" customWidth="1"/>
    <col min="6921" max="6921" width="10.5703125" style="8" customWidth="1"/>
    <col min="6922" max="6922" width="7" style="8" customWidth="1"/>
    <col min="6923" max="6923" width="25" style="8" customWidth="1"/>
    <col min="6924" max="7168" width="9.140625" style="8"/>
    <col min="7169" max="7169" width="16.28515625" style="8" customWidth="1"/>
    <col min="7170" max="7170" width="12.5703125" style="8" customWidth="1"/>
    <col min="7171" max="7171" width="13.140625" style="8" customWidth="1"/>
    <col min="7172" max="7172" width="13.7109375" style="8" customWidth="1"/>
    <col min="7173" max="7173" width="12.28515625" style="8" customWidth="1"/>
    <col min="7174" max="7174" width="14.140625" style="8" customWidth="1"/>
    <col min="7175" max="7175" width="12" style="8" customWidth="1"/>
    <col min="7176" max="7176" width="12.85546875" style="8" customWidth="1"/>
    <col min="7177" max="7177" width="10.5703125" style="8" customWidth="1"/>
    <col min="7178" max="7178" width="7" style="8" customWidth="1"/>
    <col min="7179" max="7179" width="25" style="8" customWidth="1"/>
    <col min="7180" max="7424" width="9.140625" style="8"/>
    <col min="7425" max="7425" width="16.28515625" style="8" customWidth="1"/>
    <col min="7426" max="7426" width="12.5703125" style="8" customWidth="1"/>
    <col min="7427" max="7427" width="13.140625" style="8" customWidth="1"/>
    <col min="7428" max="7428" width="13.7109375" style="8" customWidth="1"/>
    <col min="7429" max="7429" width="12.28515625" style="8" customWidth="1"/>
    <col min="7430" max="7430" width="14.140625" style="8" customWidth="1"/>
    <col min="7431" max="7431" width="12" style="8" customWidth="1"/>
    <col min="7432" max="7432" width="12.85546875" style="8" customWidth="1"/>
    <col min="7433" max="7433" width="10.5703125" style="8" customWidth="1"/>
    <col min="7434" max="7434" width="7" style="8" customWidth="1"/>
    <col min="7435" max="7435" width="25" style="8" customWidth="1"/>
    <col min="7436" max="7680" width="9.140625" style="8"/>
    <col min="7681" max="7681" width="16.28515625" style="8" customWidth="1"/>
    <col min="7682" max="7682" width="12.5703125" style="8" customWidth="1"/>
    <col min="7683" max="7683" width="13.140625" style="8" customWidth="1"/>
    <col min="7684" max="7684" width="13.7109375" style="8" customWidth="1"/>
    <col min="7685" max="7685" width="12.28515625" style="8" customWidth="1"/>
    <col min="7686" max="7686" width="14.140625" style="8" customWidth="1"/>
    <col min="7687" max="7687" width="12" style="8" customWidth="1"/>
    <col min="7688" max="7688" width="12.85546875" style="8" customWidth="1"/>
    <col min="7689" max="7689" width="10.5703125" style="8" customWidth="1"/>
    <col min="7690" max="7690" width="7" style="8" customWidth="1"/>
    <col min="7691" max="7691" width="25" style="8" customWidth="1"/>
    <col min="7692" max="7936" width="9.140625" style="8"/>
    <col min="7937" max="7937" width="16.28515625" style="8" customWidth="1"/>
    <col min="7938" max="7938" width="12.5703125" style="8" customWidth="1"/>
    <col min="7939" max="7939" width="13.140625" style="8" customWidth="1"/>
    <col min="7940" max="7940" width="13.7109375" style="8" customWidth="1"/>
    <col min="7941" max="7941" width="12.28515625" style="8" customWidth="1"/>
    <col min="7942" max="7942" width="14.140625" style="8" customWidth="1"/>
    <col min="7943" max="7943" width="12" style="8" customWidth="1"/>
    <col min="7944" max="7944" width="12.85546875" style="8" customWidth="1"/>
    <col min="7945" max="7945" width="10.5703125" style="8" customWidth="1"/>
    <col min="7946" max="7946" width="7" style="8" customWidth="1"/>
    <col min="7947" max="7947" width="25" style="8" customWidth="1"/>
    <col min="7948" max="8192" width="9.140625" style="8"/>
    <col min="8193" max="8193" width="16.28515625" style="8" customWidth="1"/>
    <col min="8194" max="8194" width="12.5703125" style="8" customWidth="1"/>
    <col min="8195" max="8195" width="13.140625" style="8" customWidth="1"/>
    <col min="8196" max="8196" width="13.7109375" style="8" customWidth="1"/>
    <col min="8197" max="8197" width="12.28515625" style="8" customWidth="1"/>
    <col min="8198" max="8198" width="14.140625" style="8" customWidth="1"/>
    <col min="8199" max="8199" width="12" style="8" customWidth="1"/>
    <col min="8200" max="8200" width="12.85546875" style="8" customWidth="1"/>
    <col min="8201" max="8201" width="10.5703125" style="8" customWidth="1"/>
    <col min="8202" max="8202" width="7" style="8" customWidth="1"/>
    <col min="8203" max="8203" width="25" style="8" customWidth="1"/>
    <col min="8204" max="8448" width="9.140625" style="8"/>
    <col min="8449" max="8449" width="16.28515625" style="8" customWidth="1"/>
    <col min="8450" max="8450" width="12.5703125" style="8" customWidth="1"/>
    <col min="8451" max="8451" width="13.140625" style="8" customWidth="1"/>
    <col min="8452" max="8452" width="13.7109375" style="8" customWidth="1"/>
    <col min="8453" max="8453" width="12.28515625" style="8" customWidth="1"/>
    <col min="8454" max="8454" width="14.140625" style="8" customWidth="1"/>
    <col min="8455" max="8455" width="12" style="8" customWidth="1"/>
    <col min="8456" max="8456" width="12.85546875" style="8" customWidth="1"/>
    <col min="8457" max="8457" width="10.5703125" style="8" customWidth="1"/>
    <col min="8458" max="8458" width="7" style="8" customWidth="1"/>
    <col min="8459" max="8459" width="25" style="8" customWidth="1"/>
    <col min="8460" max="8704" width="9.140625" style="8"/>
    <col min="8705" max="8705" width="16.28515625" style="8" customWidth="1"/>
    <col min="8706" max="8706" width="12.5703125" style="8" customWidth="1"/>
    <col min="8707" max="8707" width="13.140625" style="8" customWidth="1"/>
    <col min="8708" max="8708" width="13.7109375" style="8" customWidth="1"/>
    <col min="8709" max="8709" width="12.28515625" style="8" customWidth="1"/>
    <col min="8710" max="8710" width="14.140625" style="8" customWidth="1"/>
    <col min="8711" max="8711" width="12" style="8" customWidth="1"/>
    <col min="8712" max="8712" width="12.85546875" style="8" customWidth="1"/>
    <col min="8713" max="8713" width="10.5703125" style="8" customWidth="1"/>
    <col min="8714" max="8714" width="7" style="8" customWidth="1"/>
    <col min="8715" max="8715" width="25" style="8" customWidth="1"/>
    <col min="8716" max="8960" width="9.140625" style="8"/>
    <col min="8961" max="8961" width="16.28515625" style="8" customWidth="1"/>
    <col min="8962" max="8962" width="12.5703125" style="8" customWidth="1"/>
    <col min="8963" max="8963" width="13.140625" style="8" customWidth="1"/>
    <col min="8964" max="8964" width="13.7109375" style="8" customWidth="1"/>
    <col min="8965" max="8965" width="12.28515625" style="8" customWidth="1"/>
    <col min="8966" max="8966" width="14.140625" style="8" customWidth="1"/>
    <col min="8967" max="8967" width="12" style="8" customWidth="1"/>
    <col min="8968" max="8968" width="12.85546875" style="8" customWidth="1"/>
    <col min="8969" max="8969" width="10.5703125" style="8" customWidth="1"/>
    <col min="8970" max="8970" width="7" style="8" customWidth="1"/>
    <col min="8971" max="8971" width="25" style="8" customWidth="1"/>
    <col min="8972" max="9216" width="9.140625" style="8"/>
    <col min="9217" max="9217" width="16.28515625" style="8" customWidth="1"/>
    <col min="9218" max="9218" width="12.5703125" style="8" customWidth="1"/>
    <col min="9219" max="9219" width="13.140625" style="8" customWidth="1"/>
    <col min="9220" max="9220" width="13.7109375" style="8" customWidth="1"/>
    <col min="9221" max="9221" width="12.28515625" style="8" customWidth="1"/>
    <col min="9222" max="9222" width="14.140625" style="8" customWidth="1"/>
    <col min="9223" max="9223" width="12" style="8" customWidth="1"/>
    <col min="9224" max="9224" width="12.85546875" style="8" customWidth="1"/>
    <col min="9225" max="9225" width="10.5703125" style="8" customWidth="1"/>
    <col min="9226" max="9226" width="7" style="8" customWidth="1"/>
    <col min="9227" max="9227" width="25" style="8" customWidth="1"/>
    <col min="9228" max="9472" width="9.140625" style="8"/>
    <col min="9473" max="9473" width="16.28515625" style="8" customWidth="1"/>
    <col min="9474" max="9474" width="12.5703125" style="8" customWidth="1"/>
    <col min="9475" max="9475" width="13.140625" style="8" customWidth="1"/>
    <col min="9476" max="9476" width="13.7109375" style="8" customWidth="1"/>
    <col min="9477" max="9477" width="12.28515625" style="8" customWidth="1"/>
    <col min="9478" max="9478" width="14.140625" style="8" customWidth="1"/>
    <col min="9479" max="9479" width="12" style="8" customWidth="1"/>
    <col min="9480" max="9480" width="12.85546875" style="8" customWidth="1"/>
    <col min="9481" max="9481" width="10.5703125" style="8" customWidth="1"/>
    <col min="9482" max="9482" width="7" style="8" customWidth="1"/>
    <col min="9483" max="9483" width="25" style="8" customWidth="1"/>
    <col min="9484" max="9728" width="9.140625" style="8"/>
    <col min="9729" max="9729" width="16.28515625" style="8" customWidth="1"/>
    <col min="9730" max="9730" width="12.5703125" style="8" customWidth="1"/>
    <col min="9731" max="9731" width="13.140625" style="8" customWidth="1"/>
    <col min="9732" max="9732" width="13.7109375" style="8" customWidth="1"/>
    <col min="9733" max="9733" width="12.28515625" style="8" customWidth="1"/>
    <col min="9734" max="9734" width="14.140625" style="8" customWidth="1"/>
    <col min="9735" max="9735" width="12" style="8" customWidth="1"/>
    <col min="9736" max="9736" width="12.85546875" style="8" customWidth="1"/>
    <col min="9737" max="9737" width="10.5703125" style="8" customWidth="1"/>
    <col min="9738" max="9738" width="7" style="8" customWidth="1"/>
    <col min="9739" max="9739" width="25" style="8" customWidth="1"/>
    <col min="9740" max="9984" width="9.140625" style="8"/>
    <col min="9985" max="9985" width="16.28515625" style="8" customWidth="1"/>
    <col min="9986" max="9986" width="12.5703125" style="8" customWidth="1"/>
    <col min="9987" max="9987" width="13.140625" style="8" customWidth="1"/>
    <col min="9988" max="9988" width="13.7109375" style="8" customWidth="1"/>
    <col min="9989" max="9989" width="12.28515625" style="8" customWidth="1"/>
    <col min="9990" max="9990" width="14.140625" style="8" customWidth="1"/>
    <col min="9991" max="9991" width="12" style="8" customWidth="1"/>
    <col min="9992" max="9992" width="12.85546875" style="8" customWidth="1"/>
    <col min="9993" max="9993" width="10.5703125" style="8" customWidth="1"/>
    <col min="9994" max="9994" width="7" style="8" customWidth="1"/>
    <col min="9995" max="9995" width="25" style="8" customWidth="1"/>
    <col min="9996" max="10240" width="9.140625" style="8"/>
    <col min="10241" max="10241" width="16.28515625" style="8" customWidth="1"/>
    <col min="10242" max="10242" width="12.5703125" style="8" customWidth="1"/>
    <col min="10243" max="10243" width="13.140625" style="8" customWidth="1"/>
    <col min="10244" max="10244" width="13.7109375" style="8" customWidth="1"/>
    <col min="10245" max="10245" width="12.28515625" style="8" customWidth="1"/>
    <col min="10246" max="10246" width="14.140625" style="8" customWidth="1"/>
    <col min="10247" max="10247" width="12" style="8" customWidth="1"/>
    <col min="10248" max="10248" width="12.85546875" style="8" customWidth="1"/>
    <col min="10249" max="10249" width="10.5703125" style="8" customWidth="1"/>
    <col min="10250" max="10250" width="7" style="8" customWidth="1"/>
    <col min="10251" max="10251" width="25" style="8" customWidth="1"/>
    <col min="10252" max="10496" width="9.140625" style="8"/>
    <col min="10497" max="10497" width="16.28515625" style="8" customWidth="1"/>
    <col min="10498" max="10498" width="12.5703125" style="8" customWidth="1"/>
    <col min="10499" max="10499" width="13.140625" style="8" customWidth="1"/>
    <col min="10500" max="10500" width="13.7109375" style="8" customWidth="1"/>
    <col min="10501" max="10501" width="12.28515625" style="8" customWidth="1"/>
    <col min="10502" max="10502" width="14.140625" style="8" customWidth="1"/>
    <col min="10503" max="10503" width="12" style="8" customWidth="1"/>
    <col min="10504" max="10504" width="12.85546875" style="8" customWidth="1"/>
    <col min="10505" max="10505" width="10.5703125" style="8" customWidth="1"/>
    <col min="10506" max="10506" width="7" style="8" customWidth="1"/>
    <col min="10507" max="10507" width="25" style="8" customWidth="1"/>
    <col min="10508" max="10752" width="9.140625" style="8"/>
    <col min="10753" max="10753" width="16.28515625" style="8" customWidth="1"/>
    <col min="10754" max="10754" width="12.5703125" style="8" customWidth="1"/>
    <col min="10755" max="10755" width="13.140625" style="8" customWidth="1"/>
    <col min="10756" max="10756" width="13.7109375" style="8" customWidth="1"/>
    <col min="10757" max="10757" width="12.28515625" style="8" customWidth="1"/>
    <col min="10758" max="10758" width="14.140625" style="8" customWidth="1"/>
    <col min="10759" max="10759" width="12" style="8" customWidth="1"/>
    <col min="10760" max="10760" width="12.85546875" style="8" customWidth="1"/>
    <col min="10761" max="10761" width="10.5703125" style="8" customWidth="1"/>
    <col min="10762" max="10762" width="7" style="8" customWidth="1"/>
    <col min="10763" max="10763" width="25" style="8" customWidth="1"/>
    <col min="10764" max="11008" width="9.140625" style="8"/>
    <col min="11009" max="11009" width="16.28515625" style="8" customWidth="1"/>
    <col min="11010" max="11010" width="12.5703125" style="8" customWidth="1"/>
    <col min="11011" max="11011" width="13.140625" style="8" customWidth="1"/>
    <col min="11012" max="11012" width="13.7109375" style="8" customWidth="1"/>
    <col min="11013" max="11013" width="12.28515625" style="8" customWidth="1"/>
    <col min="11014" max="11014" width="14.140625" style="8" customWidth="1"/>
    <col min="11015" max="11015" width="12" style="8" customWidth="1"/>
    <col min="11016" max="11016" width="12.85546875" style="8" customWidth="1"/>
    <col min="11017" max="11017" width="10.5703125" style="8" customWidth="1"/>
    <col min="11018" max="11018" width="7" style="8" customWidth="1"/>
    <col min="11019" max="11019" width="25" style="8" customWidth="1"/>
    <col min="11020" max="11264" width="9.140625" style="8"/>
    <col min="11265" max="11265" width="16.28515625" style="8" customWidth="1"/>
    <col min="11266" max="11266" width="12.5703125" style="8" customWidth="1"/>
    <col min="11267" max="11267" width="13.140625" style="8" customWidth="1"/>
    <col min="11268" max="11268" width="13.7109375" style="8" customWidth="1"/>
    <col min="11269" max="11269" width="12.28515625" style="8" customWidth="1"/>
    <col min="11270" max="11270" width="14.140625" style="8" customWidth="1"/>
    <col min="11271" max="11271" width="12" style="8" customWidth="1"/>
    <col min="11272" max="11272" width="12.85546875" style="8" customWidth="1"/>
    <col min="11273" max="11273" width="10.5703125" style="8" customWidth="1"/>
    <col min="11274" max="11274" width="7" style="8" customWidth="1"/>
    <col min="11275" max="11275" width="25" style="8" customWidth="1"/>
    <col min="11276" max="11520" width="9.140625" style="8"/>
    <col min="11521" max="11521" width="16.28515625" style="8" customWidth="1"/>
    <col min="11522" max="11522" width="12.5703125" style="8" customWidth="1"/>
    <col min="11523" max="11523" width="13.140625" style="8" customWidth="1"/>
    <col min="11524" max="11524" width="13.7109375" style="8" customWidth="1"/>
    <col min="11525" max="11525" width="12.28515625" style="8" customWidth="1"/>
    <col min="11526" max="11526" width="14.140625" style="8" customWidth="1"/>
    <col min="11527" max="11527" width="12" style="8" customWidth="1"/>
    <col min="11528" max="11528" width="12.85546875" style="8" customWidth="1"/>
    <col min="11529" max="11529" width="10.5703125" style="8" customWidth="1"/>
    <col min="11530" max="11530" width="7" style="8" customWidth="1"/>
    <col min="11531" max="11531" width="25" style="8" customWidth="1"/>
    <col min="11532" max="11776" width="9.140625" style="8"/>
    <col min="11777" max="11777" width="16.28515625" style="8" customWidth="1"/>
    <col min="11778" max="11778" width="12.5703125" style="8" customWidth="1"/>
    <col min="11779" max="11779" width="13.140625" style="8" customWidth="1"/>
    <col min="11780" max="11780" width="13.7109375" style="8" customWidth="1"/>
    <col min="11781" max="11781" width="12.28515625" style="8" customWidth="1"/>
    <col min="11782" max="11782" width="14.140625" style="8" customWidth="1"/>
    <col min="11783" max="11783" width="12" style="8" customWidth="1"/>
    <col min="11784" max="11784" width="12.85546875" style="8" customWidth="1"/>
    <col min="11785" max="11785" width="10.5703125" style="8" customWidth="1"/>
    <col min="11786" max="11786" width="7" style="8" customWidth="1"/>
    <col min="11787" max="11787" width="25" style="8" customWidth="1"/>
    <col min="11788" max="12032" width="9.140625" style="8"/>
    <col min="12033" max="12033" width="16.28515625" style="8" customWidth="1"/>
    <col min="12034" max="12034" width="12.5703125" style="8" customWidth="1"/>
    <col min="12035" max="12035" width="13.140625" style="8" customWidth="1"/>
    <col min="12036" max="12036" width="13.7109375" style="8" customWidth="1"/>
    <col min="12037" max="12037" width="12.28515625" style="8" customWidth="1"/>
    <col min="12038" max="12038" width="14.140625" style="8" customWidth="1"/>
    <col min="12039" max="12039" width="12" style="8" customWidth="1"/>
    <col min="12040" max="12040" width="12.85546875" style="8" customWidth="1"/>
    <col min="12041" max="12041" width="10.5703125" style="8" customWidth="1"/>
    <col min="12042" max="12042" width="7" style="8" customWidth="1"/>
    <col min="12043" max="12043" width="25" style="8" customWidth="1"/>
    <col min="12044" max="12288" width="9.140625" style="8"/>
    <col min="12289" max="12289" width="16.28515625" style="8" customWidth="1"/>
    <col min="12290" max="12290" width="12.5703125" style="8" customWidth="1"/>
    <col min="12291" max="12291" width="13.140625" style="8" customWidth="1"/>
    <col min="12292" max="12292" width="13.7109375" style="8" customWidth="1"/>
    <col min="12293" max="12293" width="12.28515625" style="8" customWidth="1"/>
    <col min="12294" max="12294" width="14.140625" style="8" customWidth="1"/>
    <col min="12295" max="12295" width="12" style="8" customWidth="1"/>
    <col min="12296" max="12296" width="12.85546875" style="8" customWidth="1"/>
    <col min="12297" max="12297" width="10.5703125" style="8" customWidth="1"/>
    <col min="12298" max="12298" width="7" style="8" customWidth="1"/>
    <col min="12299" max="12299" width="25" style="8" customWidth="1"/>
    <col min="12300" max="12544" width="9.140625" style="8"/>
    <col min="12545" max="12545" width="16.28515625" style="8" customWidth="1"/>
    <col min="12546" max="12546" width="12.5703125" style="8" customWidth="1"/>
    <col min="12547" max="12547" width="13.140625" style="8" customWidth="1"/>
    <col min="12548" max="12548" width="13.7109375" style="8" customWidth="1"/>
    <col min="12549" max="12549" width="12.28515625" style="8" customWidth="1"/>
    <col min="12550" max="12550" width="14.140625" style="8" customWidth="1"/>
    <col min="12551" max="12551" width="12" style="8" customWidth="1"/>
    <col min="12552" max="12552" width="12.85546875" style="8" customWidth="1"/>
    <col min="12553" max="12553" width="10.5703125" style="8" customWidth="1"/>
    <col min="12554" max="12554" width="7" style="8" customWidth="1"/>
    <col min="12555" max="12555" width="25" style="8" customWidth="1"/>
    <col min="12556" max="12800" width="9.140625" style="8"/>
    <col min="12801" max="12801" width="16.28515625" style="8" customWidth="1"/>
    <col min="12802" max="12802" width="12.5703125" style="8" customWidth="1"/>
    <col min="12803" max="12803" width="13.140625" style="8" customWidth="1"/>
    <col min="12804" max="12804" width="13.7109375" style="8" customWidth="1"/>
    <col min="12805" max="12805" width="12.28515625" style="8" customWidth="1"/>
    <col min="12806" max="12806" width="14.140625" style="8" customWidth="1"/>
    <col min="12807" max="12807" width="12" style="8" customWidth="1"/>
    <col min="12808" max="12808" width="12.85546875" style="8" customWidth="1"/>
    <col min="12809" max="12809" width="10.5703125" style="8" customWidth="1"/>
    <col min="12810" max="12810" width="7" style="8" customWidth="1"/>
    <col min="12811" max="12811" width="25" style="8" customWidth="1"/>
    <col min="12812" max="13056" width="9.140625" style="8"/>
    <col min="13057" max="13057" width="16.28515625" style="8" customWidth="1"/>
    <col min="13058" max="13058" width="12.5703125" style="8" customWidth="1"/>
    <col min="13059" max="13059" width="13.140625" style="8" customWidth="1"/>
    <col min="13060" max="13060" width="13.7109375" style="8" customWidth="1"/>
    <col min="13061" max="13061" width="12.28515625" style="8" customWidth="1"/>
    <col min="13062" max="13062" width="14.140625" style="8" customWidth="1"/>
    <col min="13063" max="13063" width="12" style="8" customWidth="1"/>
    <col min="13064" max="13064" width="12.85546875" style="8" customWidth="1"/>
    <col min="13065" max="13065" width="10.5703125" style="8" customWidth="1"/>
    <col min="13066" max="13066" width="7" style="8" customWidth="1"/>
    <col min="13067" max="13067" width="25" style="8" customWidth="1"/>
    <col min="13068" max="13312" width="9.140625" style="8"/>
    <col min="13313" max="13313" width="16.28515625" style="8" customWidth="1"/>
    <col min="13314" max="13314" width="12.5703125" style="8" customWidth="1"/>
    <col min="13315" max="13315" width="13.140625" style="8" customWidth="1"/>
    <col min="13316" max="13316" width="13.7109375" style="8" customWidth="1"/>
    <col min="13317" max="13317" width="12.28515625" style="8" customWidth="1"/>
    <col min="13318" max="13318" width="14.140625" style="8" customWidth="1"/>
    <col min="13319" max="13319" width="12" style="8" customWidth="1"/>
    <col min="13320" max="13320" width="12.85546875" style="8" customWidth="1"/>
    <col min="13321" max="13321" width="10.5703125" style="8" customWidth="1"/>
    <col min="13322" max="13322" width="7" style="8" customWidth="1"/>
    <col min="13323" max="13323" width="25" style="8" customWidth="1"/>
    <col min="13324" max="13568" width="9.140625" style="8"/>
    <col min="13569" max="13569" width="16.28515625" style="8" customWidth="1"/>
    <col min="13570" max="13570" width="12.5703125" style="8" customWidth="1"/>
    <col min="13571" max="13571" width="13.140625" style="8" customWidth="1"/>
    <col min="13572" max="13572" width="13.7109375" style="8" customWidth="1"/>
    <col min="13573" max="13573" width="12.28515625" style="8" customWidth="1"/>
    <col min="13574" max="13574" width="14.140625" style="8" customWidth="1"/>
    <col min="13575" max="13575" width="12" style="8" customWidth="1"/>
    <col min="13576" max="13576" width="12.85546875" style="8" customWidth="1"/>
    <col min="13577" max="13577" width="10.5703125" style="8" customWidth="1"/>
    <col min="13578" max="13578" width="7" style="8" customWidth="1"/>
    <col min="13579" max="13579" width="25" style="8" customWidth="1"/>
    <col min="13580" max="13824" width="9.140625" style="8"/>
    <col min="13825" max="13825" width="16.28515625" style="8" customWidth="1"/>
    <col min="13826" max="13826" width="12.5703125" style="8" customWidth="1"/>
    <col min="13827" max="13827" width="13.140625" style="8" customWidth="1"/>
    <col min="13828" max="13828" width="13.7109375" style="8" customWidth="1"/>
    <col min="13829" max="13829" width="12.28515625" style="8" customWidth="1"/>
    <col min="13830" max="13830" width="14.140625" style="8" customWidth="1"/>
    <col min="13831" max="13831" width="12" style="8" customWidth="1"/>
    <col min="13832" max="13832" width="12.85546875" style="8" customWidth="1"/>
    <col min="13833" max="13833" width="10.5703125" style="8" customWidth="1"/>
    <col min="13834" max="13834" width="7" style="8" customWidth="1"/>
    <col min="13835" max="13835" width="25" style="8" customWidth="1"/>
    <col min="13836" max="14080" width="9.140625" style="8"/>
    <col min="14081" max="14081" width="16.28515625" style="8" customWidth="1"/>
    <col min="14082" max="14082" width="12.5703125" style="8" customWidth="1"/>
    <col min="14083" max="14083" width="13.140625" style="8" customWidth="1"/>
    <col min="14084" max="14084" width="13.7109375" style="8" customWidth="1"/>
    <col min="14085" max="14085" width="12.28515625" style="8" customWidth="1"/>
    <col min="14086" max="14086" width="14.140625" style="8" customWidth="1"/>
    <col min="14087" max="14087" width="12" style="8" customWidth="1"/>
    <col min="14088" max="14088" width="12.85546875" style="8" customWidth="1"/>
    <col min="14089" max="14089" width="10.5703125" style="8" customWidth="1"/>
    <col min="14090" max="14090" width="7" style="8" customWidth="1"/>
    <col min="14091" max="14091" width="25" style="8" customWidth="1"/>
    <col min="14092" max="14336" width="9.140625" style="8"/>
    <col min="14337" max="14337" width="16.28515625" style="8" customWidth="1"/>
    <col min="14338" max="14338" width="12.5703125" style="8" customWidth="1"/>
    <col min="14339" max="14339" width="13.140625" style="8" customWidth="1"/>
    <col min="14340" max="14340" width="13.7109375" style="8" customWidth="1"/>
    <col min="14341" max="14341" width="12.28515625" style="8" customWidth="1"/>
    <col min="14342" max="14342" width="14.140625" style="8" customWidth="1"/>
    <col min="14343" max="14343" width="12" style="8" customWidth="1"/>
    <col min="14344" max="14344" width="12.85546875" style="8" customWidth="1"/>
    <col min="14345" max="14345" width="10.5703125" style="8" customWidth="1"/>
    <col min="14346" max="14346" width="7" style="8" customWidth="1"/>
    <col min="14347" max="14347" width="25" style="8" customWidth="1"/>
    <col min="14348" max="14592" width="9.140625" style="8"/>
    <col min="14593" max="14593" width="16.28515625" style="8" customWidth="1"/>
    <col min="14594" max="14594" width="12.5703125" style="8" customWidth="1"/>
    <col min="14595" max="14595" width="13.140625" style="8" customWidth="1"/>
    <col min="14596" max="14596" width="13.7109375" style="8" customWidth="1"/>
    <col min="14597" max="14597" width="12.28515625" style="8" customWidth="1"/>
    <col min="14598" max="14598" width="14.140625" style="8" customWidth="1"/>
    <col min="14599" max="14599" width="12" style="8" customWidth="1"/>
    <col min="14600" max="14600" width="12.85546875" style="8" customWidth="1"/>
    <col min="14601" max="14601" width="10.5703125" style="8" customWidth="1"/>
    <col min="14602" max="14602" width="7" style="8" customWidth="1"/>
    <col min="14603" max="14603" width="25" style="8" customWidth="1"/>
    <col min="14604" max="14848" width="9.140625" style="8"/>
    <col min="14849" max="14849" width="16.28515625" style="8" customWidth="1"/>
    <col min="14850" max="14850" width="12.5703125" style="8" customWidth="1"/>
    <col min="14851" max="14851" width="13.140625" style="8" customWidth="1"/>
    <col min="14852" max="14852" width="13.7109375" style="8" customWidth="1"/>
    <col min="14853" max="14853" width="12.28515625" style="8" customWidth="1"/>
    <col min="14854" max="14854" width="14.140625" style="8" customWidth="1"/>
    <col min="14855" max="14855" width="12" style="8" customWidth="1"/>
    <col min="14856" max="14856" width="12.85546875" style="8" customWidth="1"/>
    <col min="14857" max="14857" width="10.5703125" style="8" customWidth="1"/>
    <col min="14858" max="14858" width="7" style="8" customWidth="1"/>
    <col min="14859" max="14859" width="25" style="8" customWidth="1"/>
    <col min="14860" max="15104" width="9.140625" style="8"/>
    <col min="15105" max="15105" width="16.28515625" style="8" customWidth="1"/>
    <col min="15106" max="15106" width="12.5703125" style="8" customWidth="1"/>
    <col min="15107" max="15107" width="13.140625" style="8" customWidth="1"/>
    <col min="15108" max="15108" width="13.7109375" style="8" customWidth="1"/>
    <col min="15109" max="15109" width="12.28515625" style="8" customWidth="1"/>
    <col min="15110" max="15110" width="14.140625" style="8" customWidth="1"/>
    <col min="15111" max="15111" width="12" style="8" customWidth="1"/>
    <col min="15112" max="15112" width="12.85546875" style="8" customWidth="1"/>
    <col min="15113" max="15113" width="10.5703125" style="8" customWidth="1"/>
    <col min="15114" max="15114" width="7" style="8" customWidth="1"/>
    <col min="15115" max="15115" width="25" style="8" customWidth="1"/>
    <col min="15116" max="15360" width="9.140625" style="8"/>
    <col min="15361" max="15361" width="16.28515625" style="8" customWidth="1"/>
    <col min="15362" max="15362" width="12.5703125" style="8" customWidth="1"/>
    <col min="15363" max="15363" width="13.140625" style="8" customWidth="1"/>
    <col min="15364" max="15364" width="13.7109375" style="8" customWidth="1"/>
    <col min="15365" max="15365" width="12.28515625" style="8" customWidth="1"/>
    <col min="15366" max="15366" width="14.140625" style="8" customWidth="1"/>
    <col min="15367" max="15367" width="12" style="8" customWidth="1"/>
    <col min="15368" max="15368" width="12.85546875" style="8" customWidth="1"/>
    <col min="15369" max="15369" width="10.5703125" style="8" customWidth="1"/>
    <col min="15370" max="15370" width="7" style="8" customWidth="1"/>
    <col min="15371" max="15371" width="25" style="8" customWidth="1"/>
    <col min="15372" max="15616" width="9.140625" style="8"/>
    <col min="15617" max="15617" width="16.28515625" style="8" customWidth="1"/>
    <col min="15618" max="15618" width="12.5703125" style="8" customWidth="1"/>
    <col min="15619" max="15619" width="13.140625" style="8" customWidth="1"/>
    <col min="15620" max="15620" width="13.7109375" style="8" customWidth="1"/>
    <col min="15621" max="15621" width="12.28515625" style="8" customWidth="1"/>
    <col min="15622" max="15622" width="14.140625" style="8" customWidth="1"/>
    <col min="15623" max="15623" width="12" style="8" customWidth="1"/>
    <col min="15624" max="15624" width="12.85546875" style="8" customWidth="1"/>
    <col min="15625" max="15625" width="10.5703125" style="8" customWidth="1"/>
    <col min="15626" max="15626" width="7" style="8" customWidth="1"/>
    <col min="15627" max="15627" width="25" style="8" customWidth="1"/>
    <col min="15628" max="15872" width="9.140625" style="8"/>
    <col min="15873" max="15873" width="16.28515625" style="8" customWidth="1"/>
    <col min="15874" max="15874" width="12.5703125" style="8" customWidth="1"/>
    <col min="15875" max="15875" width="13.140625" style="8" customWidth="1"/>
    <col min="15876" max="15876" width="13.7109375" style="8" customWidth="1"/>
    <col min="15877" max="15877" width="12.28515625" style="8" customWidth="1"/>
    <col min="15878" max="15878" width="14.140625" style="8" customWidth="1"/>
    <col min="15879" max="15879" width="12" style="8" customWidth="1"/>
    <col min="15880" max="15880" width="12.85546875" style="8" customWidth="1"/>
    <col min="15881" max="15881" width="10.5703125" style="8" customWidth="1"/>
    <col min="15882" max="15882" width="7" style="8" customWidth="1"/>
    <col min="15883" max="15883" width="25" style="8" customWidth="1"/>
    <col min="15884" max="16128" width="9.140625" style="8"/>
    <col min="16129" max="16129" width="16.28515625" style="8" customWidth="1"/>
    <col min="16130" max="16130" width="12.5703125" style="8" customWidth="1"/>
    <col min="16131" max="16131" width="13.140625" style="8" customWidth="1"/>
    <col min="16132" max="16132" width="13.7109375" style="8" customWidth="1"/>
    <col min="16133" max="16133" width="12.28515625" style="8" customWidth="1"/>
    <col min="16134" max="16134" width="14.140625" style="8" customWidth="1"/>
    <col min="16135" max="16135" width="12" style="8" customWidth="1"/>
    <col min="16136" max="16136" width="12.85546875" style="8" customWidth="1"/>
    <col min="16137" max="16137" width="10.5703125" style="8" customWidth="1"/>
    <col min="16138" max="16138" width="7" style="8" customWidth="1"/>
    <col min="16139" max="16139" width="25" style="8" customWidth="1"/>
    <col min="16140" max="16384" width="9.140625" style="8"/>
  </cols>
  <sheetData>
    <row r="1" spans="1:9">
      <c r="A1" s="5669" t="s">
        <v>710</v>
      </c>
      <c r="B1" s="5669"/>
      <c r="C1" s="5669"/>
      <c r="D1" s="5669"/>
      <c r="E1" s="5669"/>
      <c r="F1" s="5669"/>
      <c r="G1" s="5669"/>
    </row>
    <row r="2" spans="1:9" ht="19.5">
      <c r="A2" s="95" t="s">
        <v>176</v>
      </c>
    </row>
    <row r="3" spans="1:9" ht="14.25" customHeight="1" thickBot="1">
      <c r="A3" s="95"/>
    </row>
    <row r="4" spans="1:9" ht="21.75" customHeight="1" thickBot="1">
      <c r="A4" s="159" t="s">
        <v>177</v>
      </c>
      <c r="B4" s="160" t="s">
        <v>178</v>
      </c>
      <c r="C4" s="339"/>
      <c r="D4" s="340"/>
      <c r="E4" s="341"/>
      <c r="F4" s="160" t="s">
        <v>179</v>
      </c>
      <c r="G4" s="339"/>
      <c r="H4" s="340"/>
      <c r="I4" s="341"/>
    </row>
    <row r="5" spans="1:9" ht="23.25" customHeight="1" thickBot="1">
      <c r="A5" s="113" t="s">
        <v>180</v>
      </c>
      <c r="B5" s="240" t="s">
        <v>6</v>
      </c>
      <c r="C5" s="342" t="s">
        <v>7</v>
      </c>
      <c r="D5" s="343" t="s">
        <v>5</v>
      </c>
      <c r="E5" s="344"/>
      <c r="F5" s="240" t="s">
        <v>6</v>
      </c>
      <c r="G5" s="342" t="s">
        <v>7</v>
      </c>
      <c r="H5" s="343" t="s">
        <v>5</v>
      </c>
      <c r="I5" s="344"/>
    </row>
    <row r="6" spans="1:9" ht="15.95" customHeight="1" thickBot="1">
      <c r="A6" s="79"/>
      <c r="B6" s="345"/>
      <c r="C6" s="346"/>
      <c r="D6" s="347" t="s">
        <v>97</v>
      </c>
      <c r="E6" s="348" t="s">
        <v>181</v>
      </c>
      <c r="F6" s="345"/>
      <c r="G6" s="346"/>
      <c r="H6" s="347" t="s">
        <v>97</v>
      </c>
      <c r="I6" s="348" t="s">
        <v>181</v>
      </c>
    </row>
    <row r="7" spans="1:9" ht="15.95" customHeight="1">
      <c r="A7" s="159" t="s">
        <v>182</v>
      </c>
      <c r="B7" s="349">
        <v>9574</v>
      </c>
      <c r="C7" s="350">
        <v>9341</v>
      </c>
      <c r="D7" s="351">
        <v>18915</v>
      </c>
      <c r="E7" s="352">
        <v>1.6045325606015364</v>
      </c>
      <c r="F7" s="349">
        <v>6151</v>
      </c>
      <c r="G7" s="350">
        <v>6156</v>
      </c>
      <c r="H7" s="351">
        <v>12307</v>
      </c>
      <c r="I7" s="352">
        <v>0.99505424003712761</v>
      </c>
    </row>
    <row r="8" spans="1:9" ht="15.95" customHeight="1">
      <c r="A8" s="113" t="s">
        <v>183</v>
      </c>
      <c r="B8" s="169">
        <v>38066</v>
      </c>
      <c r="C8" s="22">
        <v>37322</v>
      </c>
      <c r="D8" s="353">
        <v>75388</v>
      </c>
      <c r="E8" s="354">
        <v>6.3950568690789655</v>
      </c>
      <c r="F8" s="169">
        <v>30551</v>
      </c>
      <c r="G8" s="22">
        <v>30220</v>
      </c>
      <c r="H8" s="353">
        <v>60771</v>
      </c>
      <c r="I8" s="354">
        <v>4.9134997335903376</v>
      </c>
    </row>
    <row r="9" spans="1:9" ht="15.95" customHeight="1">
      <c r="A9" s="113" t="s">
        <v>184</v>
      </c>
      <c r="B9" s="169">
        <v>53037</v>
      </c>
      <c r="C9" s="22">
        <v>52152</v>
      </c>
      <c r="D9" s="353">
        <v>105189</v>
      </c>
      <c r="E9" s="354">
        <v>8.9230333342381716</v>
      </c>
      <c r="F9" s="169">
        <v>44947</v>
      </c>
      <c r="G9" s="22">
        <v>44068</v>
      </c>
      <c r="H9" s="353">
        <v>89015</v>
      </c>
      <c r="I9" s="354">
        <v>7.1971035326972386</v>
      </c>
    </row>
    <row r="10" spans="1:9" ht="15.95" customHeight="1">
      <c r="A10" s="113" t="s">
        <v>185</v>
      </c>
      <c r="B10" s="169">
        <v>49428</v>
      </c>
      <c r="C10" s="22">
        <v>48312</v>
      </c>
      <c r="D10" s="353">
        <v>97740</v>
      </c>
      <c r="E10" s="354">
        <v>8.291145253671381</v>
      </c>
      <c r="F10" s="169">
        <v>47302</v>
      </c>
      <c r="G10" s="22">
        <v>46337</v>
      </c>
      <c r="H10" s="353">
        <v>93639</v>
      </c>
      <c r="I10" s="354">
        <v>7.5709664404677497</v>
      </c>
    </row>
    <row r="11" spans="1:9" ht="15.95" customHeight="1">
      <c r="A11" s="113" t="s">
        <v>186</v>
      </c>
      <c r="B11" s="169">
        <v>51671</v>
      </c>
      <c r="C11" s="22">
        <v>50417</v>
      </c>
      <c r="D11" s="353">
        <v>102088</v>
      </c>
      <c r="E11" s="354">
        <v>8.6599799125926324</v>
      </c>
      <c r="F11" s="169">
        <v>50715</v>
      </c>
      <c r="G11" s="22">
        <v>50293</v>
      </c>
      <c r="H11" s="353">
        <v>101008</v>
      </c>
      <c r="I11" s="354">
        <v>8.1</v>
      </c>
    </row>
    <row r="12" spans="1:9" ht="15.95" customHeight="1">
      <c r="A12" s="113" t="s">
        <v>187</v>
      </c>
      <c r="B12" s="169">
        <v>55108</v>
      </c>
      <c r="C12" s="22">
        <v>55784</v>
      </c>
      <c r="D12" s="353">
        <v>110892</v>
      </c>
      <c r="E12" s="354">
        <v>9.4068107169032817</v>
      </c>
      <c r="F12" s="169">
        <v>46871</v>
      </c>
      <c r="G12" s="22">
        <v>45800</v>
      </c>
      <c r="H12" s="353">
        <v>92671</v>
      </c>
      <c r="I12" s="354">
        <v>7.4</v>
      </c>
    </row>
    <row r="13" spans="1:9" ht="15.95" customHeight="1">
      <c r="A13" s="113" t="s">
        <v>188</v>
      </c>
      <c r="B13" s="169">
        <v>46749</v>
      </c>
      <c r="C13" s="22">
        <v>47048</v>
      </c>
      <c r="D13" s="353">
        <v>93797</v>
      </c>
      <c r="E13" s="354">
        <v>7.9566661690056737</v>
      </c>
      <c r="F13" s="169">
        <v>45589</v>
      </c>
      <c r="G13" s="22">
        <v>45348</v>
      </c>
      <c r="H13" s="353">
        <v>90937</v>
      </c>
      <c r="I13" s="354">
        <v>7.3525024316451013</v>
      </c>
    </row>
    <row r="14" spans="1:9" ht="15.95" customHeight="1">
      <c r="A14" s="113" t="s">
        <v>189</v>
      </c>
      <c r="B14" s="169">
        <v>49964</v>
      </c>
      <c r="C14" s="22">
        <v>49551</v>
      </c>
      <c r="D14" s="353">
        <v>99515</v>
      </c>
      <c r="E14" s="354">
        <v>8.4417159803469151</v>
      </c>
      <c r="F14" s="169">
        <v>52182</v>
      </c>
      <c r="G14" s="22">
        <v>51247</v>
      </c>
      <c r="H14" s="353">
        <v>103429</v>
      </c>
      <c r="I14" s="354">
        <v>8.3625144221012491</v>
      </c>
    </row>
    <row r="15" spans="1:9" ht="15.95" customHeight="1">
      <c r="A15" s="113" t="s">
        <v>190</v>
      </c>
      <c r="B15" s="169">
        <v>51621</v>
      </c>
      <c r="C15" s="22">
        <v>50325</v>
      </c>
      <c r="D15" s="353">
        <v>101946</v>
      </c>
      <c r="E15" s="354">
        <v>8.6479342544585904</v>
      </c>
      <c r="F15" s="169">
        <v>44241</v>
      </c>
      <c r="G15" s="22">
        <v>43556</v>
      </c>
      <c r="H15" s="353">
        <v>87797</v>
      </c>
      <c r="I15" s="354">
        <v>7.0986249380466147</v>
      </c>
    </row>
    <row r="16" spans="1:9" ht="15.95" customHeight="1">
      <c r="A16" s="113" t="s">
        <v>191</v>
      </c>
      <c r="B16" s="169">
        <v>45798</v>
      </c>
      <c r="C16" s="22">
        <v>44608</v>
      </c>
      <c r="D16" s="353">
        <v>90406</v>
      </c>
      <c r="E16" s="354">
        <v>7.6690124596215963</v>
      </c>
      <c r="F16" s="169">
        <v>45150</v>
      </c>
      <c r="G16" s="22">
        <v>44236</v>
      </c>
      <c r="H16" s="353">
        <v>89386</v>
      </c>
      <c r="I16" s="354">
        <v>7.2270998862402447</v>
      </c>
    </row>
    <row r="17" spans="1:9" ht="15.95" customHeight="1">
      <c r="A17" s="113" t="s">
        <v>192</v>
      </c>
      <c r="B17" s="169">
        <v>39133</v>
      </c>
      <c r="C17" s="22">
        <v>38798</v>
      </c>
      <c r="D17" s="353">
        <v>77931</v>
      </c>
      <c r="E17" s="354">
        <v>6.6107759439724205</v>
      </c>
      <c r="F17" s="169">
        <v>49800</v>
      </c>
      <c r="G17" s="22">
        <v>49541</v>
      </c>
      <c r="H17" s="353">
        <v>99341</v>
      </c>
      <c r="I17" s="354">
        <v>8.0319885641934103</v>
      </c>
    </row>
    <row r="18" spans="1:9" ht="15.95" customHeight="1">
      <c r="A18" s="113" t="s">
        <v>193</v>
      </c>
      <c r="B18" s="169">
        <v>27790</v>
      </c>
      <c r="C18" s="22">
        <v>29149</v>
      </c>
      <c r="D18" s="353">
        <v>56939</v>
      </c>
      <c r="E18" s="354">
        <v>4.8300544260159066</v>
      </c>
      <c r="F18" s="169">
        <v>42996</v>
      </c>
      <c r="G18" s="22">
        <v>43341</v>
      </c>
      <c r="H18" s="353">
        <v>86337</v>
      </c>
      <c r="I18" s="354">
        <v>6.9805799887938154</v>
      </c>
    </row>
    <row r="19" spans="1:9" ht="15.95" customHeight="1">
      <c r="A19" s="113" t="s">
        <v>194</v>
      </c>
      <c r="B19" s="169">
        <v>19228</v>
      </c>
      <c r="C19" s="22">
        <v>21263</v>
      </c>
      <c r="D19" s="353">
        <v>40491</v>
      </c>
      <c r="E19" s="354">
        <v>3.4347939683487607</v>
      </c>
      <c r="F19" s="169">
        <v>35713</v>
      </c>
      <c r="G19" s="22">
        <v>37341</v>
      </c>
      <c r="H19" s="353">
        <v>73054</v>
      </c>
      <c r="I19" s="354">
        <v>5.9066135087082401</v>
      </c>
    </row>
    <row r="20" spans="1:9" ht="15.95" customHeight="1">
      <c r="A20" s="113" t="s">
        <v>195</v>
      </c>
      <c r="B20" s="169">
        <v>15301</v>
      </c>
      <c r="C20" s="22">
        <v>17796</v>
      </c>
      <c r="D20" s="353">
        <v>33097</v>
      </c>
      <c r="E20" s="354">
        <v>2.8075714595944516</v>
      </c>
      <c r="F20" s="169">
        <v>27143</v>
      </c>
      <c r="G20" s="22">
        <v>30199</v>
      </c>
      <c r="H20" s="353">
        <v>57342</v>
      </c>
      <c r="I20" s="354">
        <v>4.6362558082561938</v>
      </c>
    </row>
    <row r="21" spans="1:9" ht="15.95" customHeight="1">
      <c r="A21" s="113" t="s">
        <v>196</v>
      </c>
      <c r="B21" s="169">
        <v>11758</v>
      </c>
      <c r="C21" s="22">
        <v>14010</v>
      </c>
      <c r="D21" s="353">
        <v>25768</v>
      </c>
      <c r="E21" s="354">
        <v>2.1858628084367111</v>
      </c>
      <c r="F21" s="169">
        <v>15846</v>
      </c>
      <c r="G21" s="22">
        <v>19593</v>
      </c>
      <c r="H21" s="353">
        <v>35439</v>
      </c>
      <c r="I21" s="354">
        <v>2.865339011349294</v>
      </c>
    </row>
    <row r="22" spans="1:9" ht="15.95" customHeight="1">
      <c r="A22" s="113" t="s">
        <v>197</v>
      </c>
      <c r="B22" s="169">
        <v>9491</v>
      </c>
      <c r="C22" s="22">
        <v>12203</v>
      </c>
      <c r="D22" s="353">
        <v>21694</v>
      </c>
      <c r="E22" s="354">
        <v>1.9</v>
      </c>
      <c r="F22" s="169">
        <v>10986</v>
      </c>
      <c r="G22" s="22">
        <v>14389</v>
      </c>
      <c r="H22" s="353">
        <v>25375</v>
      </c>
      <c r="I22" s="354">
        <v>2.0516373885546528</v>
      </c>
    </row>
    <row r="23" spans="1:9" ht="15.95" customHeight="1">
      <c r="A23" s="113" t="s">
        <v>198</v>
      </c>
      <c r="B23" s="169">
        <v>6047</v>
      </c>
      <c r="C23" s="22">
        <v>8863</v>
      </c>
      <c r="D23" s="353">
        <v>14910</v>
      </c>
      <c r="E23" s="354">
        <v>1.3</v>
      </c>
      <c r="F23" s="169">
        <v>7349</v>
      </c>
      <c r="G23" s="22">
        <v>10695</v>
      </c>
      <c r="H23" s="353">
        <v>18044</v>
      </c>
      <c r="I23" s="354">
        <v>1.4589062084366564</v>
      </c>
    </row>
    <row r="24" spans="1:9" ht="15.95" customHeight="1">
      <c r="A24" s="113" t="s">
        <v>199</v>
      </c>
      <c r="B24" s="169">
        <v>2584</v>
      </c>
      <c r="C24" s="22">
        <v>4548</v>
      </c>
      <c r="D24" s="353">
        <v>7132</v>
      </c>
      <c r="E24" s="354">
        <v>0.60499742121121636</v>
      </c>
      <c r="F24" s="169">
        <v>4176</v>
      </c>
      <c r="G24" s="22">
        <v>7193</v>
      </c>
      <c r="H24" s="353">
        <v>11369</v>
      </c>
      <c r="I24" s="354">
        <v>0.91921440277745214</v>
      </c>
    </row>
    <row r="25" spans="1:9" ht="15.95" customHeight="1">
      <c r="A25" s="355" t="s">
        <v>200</v>
      </c>
      <c r="B25" s="169">
        <v>1363</v>
      </c>
      <c r="C25" s="22">
        <v>3528</v>
      </c>
      <c r="D25" s="353">
        <v>4891</v>
      </c>
      <c r="E25" s="354">
        <v>0.41489657699720406</v>
      </c>
      <c r="F25" s="169">
        <v>2767</v>
      </c>
      <c r="G25" s="22">
        <v>6170</v>
      </c>
      <c r="H25" s="353">
        <v>8937</v>
      </c>
      <c r="I25" s="354">
        <v>0.72258062429607617</v>
      </c>
    </row>
    <row r="26" spans="1:9" ht="15.95" customHeight="1" thickBot="1">
      <c r="A26" s="355" t="s">
        <v>201</v>
      </c>
      <c r="B26" s="169">
        <v>45</v>
      </c>
      <c r="C26" s="22">
        <v>74</v>
      </c>
      <c r="D26" s="353">
        <v>119</v>
      </c>
      <c r="E26" s="354">
        <v>0</v>
      </c>
      <c r="F26" s="169">
        <v>373</v>
      </c>
      <c r="G26" s="22">
        <v>246</v>
      </c>
      <c r="H26" s="353">
        <v>619</v>
      </c>
      <c r="I26" s="356">
        <v>5.0047824374988371E-2</v>
      </c>
    </row>
    <row r="27" spans="1:9" s="33" customFormat="1" ht="15.95" customHeight="1" thickBot="1">
      <c r="A27" s="357" t="s">
        <v>202</v>
      </c>
      <c r="B27" s="358">
        <v>583756</v>
      </c>
      <c r="C27" s="359">
        <v>595092</v>
      </c>
      <c r="D27" s="360">
        <v>1178848</v>
      </c>
      <c r="E27" s="361">
        <v>100</v>
      </c>
      <c r="F27" s="358">
        <v>610848</v>
      </c>
      <c r="G27" s="359">
        <v>625969</v>
      </c>
      <c r="H27" s="360">
        <v>1236817</v>
      </c>
      <c r="I27" s="361">
        <v>100</v>
      </c>
    </row>
    <row r="28" spans="1:9" ht="17.25" customHeight="1">
      <c r="A28" s="92" t="s">
        <v>203</v>
      </c>
      <c r="B28" s="93"/>
      <c r="C28" s="93"/>
      <c r="D28" s="93"/>
      <c r="E28" s="362"/>
      <c r="F28" s="363"/>
      <c r="G28" s="363"/>
      <c r="H28" s="364"/>
      <c r="I28" s="365"/>
    </row>
    <row r="29" spans="1:9" ht="17.25" customHeight="1">
      <c r="A29" s="94" t="s">
        <v>204</v>
      </c>
      <c r="B29" s="93"/>
      <c r="C29" s="93"/>
      <c r="D29" s="93"/>
    </row>
    <row r="31" spans="1:9">
      <c r="E31" s="366"/>
      <c r="H31" s="367"/>
      <c r="I31" s="366"/>
    </row>
    <row r="33" spans="5:9">
      <c r="E33" s="366"/>
      <c r="H33" s="367"/>
      <c r="I33" s="366"/>
    </row>
    <row r="35" spans="5:9">
      <c r="E35" s="366"/>
      <c r="H35" s="367"/>
      <c r="I35" s="366"/>
    </row>
    <row r="37" spans="5:9">
      <c r="E37" s="366"/>
      <c r="H37" s="367"/>
      <c r="I37" s="366"/>
    </row>
    <row r="39" spans="5:9">
      <c r="E39" s="366"/>
      <c r="H39" s="367"/>
      <c r="I39" s="366"/>
    </row>
    <row r="41" spans="5:9">
      <c r="E41" s="366"/>
      <c r="H41" s="367"/>
      <c r="I41" s="366"/>
    </row>
  </sheetData>
  <mergeCells count="1">
    <mergeCell ref="A1:G1"/>
  </mergeCells>
  <hyperlinks>
    <hyperlink ref="A1" location="CONTENT!A1" display="Back to table of contents" xr:uid="{00000000-0004-0000-0B00-000000000000}"/>
  </hyperlinks>
  <pageMargins left="0.7" right="0.7" top="0.75" bottom="0.75" header="0.3" footer="0.3"/>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9">
    <pageSetUpPr fitToPage="1"/>
  </sheetPr>
  <dimension ref="A1:E61"/>
  <sheetViews>
    <sheetView showGridLines="0" topLeftCell="A52" workbookViewId="0">
      <selection sqref="A1:G1"/>
    </sheetView>
  </sheetViews>
  <sheetFormatPr defaultColWidth="6.85546875" defaultRowHeight="12.75"/>
  <cols>
    <col min="1" max="1" width="1.140625" style="2467" customWidth="1"/>
    <col min="2" max="2" width="41.7109375" style="2467" customWidth="1"/>
    <col min="3" max="3" width="22.140625" style="2438" customWidth="1"/>
    <col min="4" max="5" width="22.140625" style="2499" customWidth="1"/>
    <col min="6" max="16384" width="6.85546875" style="2467"/>
  </cols>
  <sheetData>
    <row r="1" spans="1:5" s="2354" customFormat="1" ht="15.75">
      <c r="A1" s="5669" t="s">
        <v>710</v>
      </c>
      <c r="B1" s="5669"/>
      <c r="C1" s="5669"/>
      <c r="D1" s="5669"/>
      <c r="E1" s="5669"/>
    </row>
    <row r="2" spans="1:5" s="2438" customFormat="1" ht="24.75" customHeight="1">
      <c r="B2" s="6124" t="s">
        <v>1743</v>
      </c>
      <c r="C2" s="6124"/>
      <c r="D2" s="6124"/>
      <c r="E2" s="6124"/>
    </row>
    <row r="3" spans="1:5" s="2438" customFormat="1" ht="19.5" customHeight="1">
      <c r="B3" s="2439" t="s">
        <v>1675</v>
      </c>
      <c r="C3" s="2359" t="s">
        <v>1744</v>
      </c>
      <c r="D3" s="2359" t="s">
        <v>1745</v>
      </c>
      <c r="E3" s="2359" t="s">
        <v>1746</v>
      </c>
    </row>
    <row r="4" spans="1:5" s="2438" customFormat="1" ht="15" customHeight="1">
      <c r="A4" s="2440"/>
      <c r="B4" s="2441" t="s">
        <v>1253</v>
      </c>
      <c r="C4" s="2442">
        <v>544</v>
      </c>
      <c r="D4" s="2443">
        <v>557</v>
      </c>
      <c r="E4" s="2444">
        <v>563</v>
      </c>
    </row>
    <row r="5" spans="1:5" s="2438" customFormat="1" ht="15" customHeight="1">
      <c r="A5" s="2440"/>
      <c r="B5" s="2445" t="s">
        <v>1747</v>
      </c>
      <c r="C5" s="2446">
        <v>632</v>
      </c>
      <c r="D5" s="2447">
        <v>646</v>
      </c>
      <c r="E5" s="2448">
        <v>655</v>
      </c>
    </row>
    <row r="6" spans="1:5" s="2438" customFormat="1" ht="15" customHeight="1">
      <c r="A6" s="2440"/>
      <c r="B6" s="2449" t="s">
        <v>1254</v>
      </c>
      <c r="C6" s="2442">
        <v>818</v>
      </c>
      <c r="D6" s="2450">
        <v>912</v>
      </c>
      <c r="E6" s="2448">
        <v>170</v>
      </c>
    </row>
    <row r="7" spans="1:5" s="2438" customFormat="1" ht="15" customHeight="1">
      <c r="A7" s="2440"/>
      <c r="B7" s="2449" t="s">
        <v>1255</v>
      </c>
      <c r="C7" s="2442">
        <v>480</v>
      </c>
      <c r="D7" s="2450">
        <v>524</v>
      </c>
      <c r="E7" s="2448">
        <v>532</v>
      </c>
    </row>
    <row r="8" spans="1:5" s="2438" customFormat="1" ht="15" customHeight="1">
      <c r="A8" s="2440"/>
      <c r="B8" s="2451" t="s">
        <v>1748</v>
      </c>
      <c r="C8" s="2446">
        <v>900</v>
      </c>
      <c r="D8" s="2447">
        <v>962</v>
      </c>
      <c r="E8" s="2448">
        <v>1229</v>
      </c>
    </row>
    <row r="9" spans="1:5" s="2438" customFormat="1" ht="15" customHeight="1">
      <c r="A9" s="2440"/>
      <c r="B9" s="2452" t="s">
        <v>1749</v>
      </c>
      <c r="C9" s="2446">
        <v>415</v>
      </c>
      <c r="D9" s="2447">
        <v>375</v>
      </c>
      <c r="E9" s="2448">
        <v>376</v>
      </c>
    </row>
    <row r="10" spans="1:5" s="2438" customFormat="1" ht="15" customHeight="1">
      <c r="A10" s="2440"/>
      <c r="B10" s="2452" t="s">
        <v>1750</v>
      </c>
      <c r="C10" s="2446">
        <v>443</v>
      </c>
      <c r="D10" s="2447">
        <v>514</v>
      </c>
      <c r="E10" s="2448">
        <v>534</v>
      </c>
    </row>
    <row r="11" spans="1:5" s="2438" customFormat="1" ht="15" customHeight="1">
      <c r="A11" s="2440"/>
      <c r="B11" s="2449" t="s">
        <v>1256</v>
      </c>
      <c r="C11" s="2453" t="s">
        <v>815</v>
      </c>
      <c r="D11" s="2454" t="s">
        <v>815</v>
      </c>
      <c r="E11" s="2448" t="s">
        <v>815</v>
      </c>
    </row>
    <row r="12" spans="1:5" s="2438" customFormat="1" ht="25.5" customHeight="1">
      <c r="A12" s="2440"/>
      <c r="B12" s="2455" t="s">
        <v>1257</v>
      </c>
      <c r="C12" s="2442">
        <v>483</v>
      </c>
      <c r="D12" s="2450">
        <v>483</v>
      </c>
      <c r="E12" s="2448">
        <v>483</v>
      </c>
    </row>
    <row r="13" spans="1:5" s="2438" customFormat="1" ht="15" customHeight="1">
      <c r="A13" s="2440"/>
      <c r="B13" s="2449" t="s">
        <v>1258</v>
      </c>
      <c r="C13" s="2442">
        <v>714</v>
      </c>
      <c r="D13" s="2450">
        <v>744</v>
      </c>
      <c r="E13" s="2448">
        <v>833</v>
      </c>
    </row>
    <row r="14" spans="1:5" s="2438" customFormat="1" ht="26.25" customHeight="1">
      <c r="A14" s="2440"/>
      <c r="B14" s="2456" t="s">
        <v>1683</v>
      </c>
      <c r="C14" s="2442">
        <v>480</v>
      </c>
      <c r="D14" s="2450">
        <v>468</v>
      </c>
      <c r="E14" s="2448">
        <v>430</v>
      </c>
    </row>
    <row r="15" spans="1:5" s="2438" customFormat="1" ht="15" customHeight="1">
      <c r="A15" s="2440"/>
      <c r="B15" s="2449" t="s">
        <v>1261</v>
      </c>
      <c r="C15" s="2442">
        <v>784</v>
      </c>
      <c r="D15" s="2450">
        <v>764</v>
      </c>
      <c r="E15" s="2448">
        <v>740</v>
      </c>
    </row>
    <row r="16" spans="1:5" s="2438" customFormat="1" ht="15" customHeight="1">
      <c r="A16" s="2440"/>
      <c r="B16" s="2449" t="s">
        <v>1370</v>
      </c>
      <c r="C16" s="2442">
        <v>426</v>
      </c>
      <c r="D16" s="2450">
        <v>351</v>
      </c>
      <c r="E16" s="2448">
        <v>287</v>
      </c>
    </row>
    <row r="17" spans="1:5" s="2438" customFormat="1" ht="15" customHeight="1">
      <c r="A17" s="2440"/>
      <c r="B17" s="2449" t="s">
        <v>1263</v>
      </c>
      <c r="C17" s="2453" t="s">
        <v>815</v>
      </c>
      <c r="D17" s="2450">
        <v>883</v>
      </c>
      <c r="E17" s="2448" t="s">
        <v>815</v>
      </c>
    </row>
    <row r="18" spans="1:5" s="2438" customFormat="1" ht="15" customHeight="1">
      <c r="A18" s="2440"/>
      <c r="B18" s="2449" t="s">
        <v>1264</v>
      </c>
      <c r="C18" s="2453" t="s">
        <v>815</v>
      </c>
      <c r="D18" s="2454" t="s">
        <v>815</v>
      </c>
      <c r="E18" s="2448" t="s">
        <v>815</v>
      </c>
    </row>
    <row r="19" spans="1:5" s="2438" customFormat="1" ht="15" customHeight="1">
      <c r="A19" s="2440"/>
      <c r="B19" s="2457" t="s">
        <v>1375</v>
      </c>
      <c r="C19" s="2453" t="s">
        <v>815</v>
      </c>
      <c r="D19" s="2454" t="s">
        <v>815</v>
      </c>
      <c r="E19" s="2448" t="s">
        <v>815</v>
      </c>
    </row>
    <row r="20" spans="1:5" s="2438" customFormat="1" ht="15" customHeight="1">
      <c r="A20" s="2440"/>
      <c r="B20" s="2457" t="s">
        <v>1267</v>
      </c>
      <c r="C20" s="2450">
        <v>599</v>
      </c>
      <c r="D20" s="2450">
        <v>599</v>
      </c>
      <c r="E20" s="2448">
        <v>599</v>
      </c>
    </row>
    <row r="21" spans="1:5" s="2438" customFormat="1" ht="15" customHeight="1">
      <c r="A21" s="2440"/>
      <c r="B21" s="2457" t="s">
        <v>1268</v>
      </c>
      <c r="C21" s="2442">
        <v>440</v>
      </c>
      <c r="D21" s="2450">
        <v>451</v>
      </c>
      <c r="E21" s="2448">
        <v>296</v>
      </c>
    </row>
    <row r="22" spans="1:5" s="2438" customFormat="1" ht="28.5" customHeight="1">
      <c r="A22" s="2440"/>
      <c r="B22" s="2455" t="s">
        <v>1269</v>
      </c>
      <c r="C22" s="2458">
        <v>1953</v>
      </c>
      <c r="D22" s="2450">
        <v>701</v>
      </c>
      <c r="E22" s="2448">
        <v>1021</v>
      </c>
    </row>
    <row r="23" spans="1:5" s="2438" customFormat="1" ht="15" customHeight="1">
      <c r="A23" s="2440"/>
      <c r="B23" s="2449" t="s">
        <v>1270</v>
      </c>
      <c r="C23" s="2442">
        <v>546</v>
      </c>
      <c r="D23" s="2450">
        <v>713</v>
      </c>
      <c r="E23" s="2448">
        <v>375</v>
      </c>
    </row>
    <row r="24" spans="1:5" s="2438" customFormat="1" ht="15" customHeight="1">
      <c r="A24" s="2440"/>
      <c r="B24" s="2449" t="s">
        <v>1271</v>
      </c>
      <c r="C24" s="2458">
        <v>1063</v>
      </c>
      <c r="D24" s="2450">
        <v>645</v>
      </c>
      <c r="E24" s="2448">
        <v>423</v>
      </c>
    </row>
    <row r="25" spans="1:5" s="2438" customFormat="1" ht="15" customHeight="1">
      <c r="A25" s="2440"/>
      <c r="B25" s="2449" t="s">
        <v>1272</v>
      </c>
      <c r="C25" s="2442">
        <v>423</v>
      </c>
      <c r="D25" s="2450">
        <v>484</v>
      </c>
      <c r="E25" s="2448">
        <v>632</v>
      </c>
    </row>
    <row r="26" spans="1:5" s="2438" customFormat="1" ht="15" customHeight="1">
      <c r="A26" s="2440"/>
      <c r="B26" s="2459" t="s">
        <v>1273</v>
      </c>
      <c r="C26" s="2442">
        <v>327</v>
      </c>
      <c r="D26" s="2460">
        <v>327</v>
      </c>
      <c r="E26" s="2461">
        <v>327</v>
      </c>
    </row>
    <row r="27" spans="1:5" s="2462" customFormat="1" ht="15" customHeight="1">
      <c r="B27" s="2463" t="s">
        <v>1723</v>
      </c>
      <c r="C27" s="2464">
        <v>583</v>
      </c>
      <c r="D27" s="2465">
        <v>591</v>
      </c>
      <c r="E27" s="2466">
        <v>632</v>
      </c>
    </row>
    <row r="28" spans="1:5" ht="30.75" customHeight="1">
      <c r="B28" s="6125" t="s">
        <v>1751</v>
      </c>
      <c r="C28" s="6125"/>
      <c r="D28" s="6125"/>
      <c r="E28" s="6125"/>
    </row>
    <row r="29" spans="1:5" ht="15" customHeight="1">
      <c r="A29" s="2468"/>
      <c r="B29" s="2469" t="s">
        <v>1675</v>
      </c>
      <c r="C29" s="2359" t="s">
        <v>1744</v>
      </c>
      <c r="D29" s="2359" t="s">
        <v>1752</v>
      </c>
      <c r="E29" s="2359" t="s">
        <v>1746</v>
      </c>
    </row>
    <row r="30" spans="1:5" s="2474" customFormat="1" ht="15" customHeight="1">
      <c r="A30" s="2468"/>
      <c r="B30" s="2470" t="s">
        <v>1255</v>
      </c>
      <c r="C30" s="2471">
        <v>21613.441008950365</v>
      </c>
      <c r="D30" s="2472">
        <v>19855</v>
      </c>
      <c r="E30" s="2473">
        <v>19947</v>
      </c>
    </row>
    <row r="31" spans="1:5" ht="15" customHeight="1">
      <c r="A31" s="2440"/>
      <c r="B31" s="2475" t="s">
        <v>1753</v>
      </c>
      <c r="C31" s="2476">
        <v>17526.446753246753</v>
      </c>
      <c r="D31" s="2477">
        <v>15372</v>
      </c>
      <c r="E31" s="2478">
        <v>16027</v>
      </c>
    </row>
    <row r="32" spans="1:5" ht="15" customHeight="1">
      <c r="A32" s="2440"/>
      <c r="B32" s="2475" t="s">
        <v>1754</v>
      </c>
      <c r="C32" s="2476">
        <v>20414.784974093265</v>
      </c>
      <c r="D32" s="2477">
        <v>21285</v>
      </c>
      <c r="E32" s="2478">
        <v>21292</v>
      </c>
    </row>
    <row r="33" spans="1:5" ht="15" customHeight="1">
      <c r="A33" s="2440"/>
      <c r="B33" s="2475" t="s">
        <v>1755</v>
      </c>
      <c r="C33" s="2476">
        <v>22859.629622305714</v>
      </c>
      <c r="D33" s="2477">
        <v>22250</v>
      </c>
      <c r="E33" s="2478">
        <v>22582</v>
      </c>
    </row>
    <row r="34" spans="1:5" s="2480" customFormat="1" ht="15" customHeight="1">
      <c r="A34" s="2479"/>
      <c r="B34" s="2475" t="s">
        <v>1756</v>
      </c>
      <c r="C34" s="2476">
        <v>21036.090322580643</v>
      </c>
      <c r="D34" s="2477">
        <v>21606</v>
      </c>
      <c r="E34" s="2478">
        <v>21880</v>
      </c>
    </row>
    <row r="35" spans="1:5" ht="15" customHeight="1">
      <c r="A35" s="2440"/>
      <c r="B35" s="2475" t="s">
        <v>1757</v>
      </c>
      <c r="C35" s="2476">
        <v>15834.130653266331</v>
      </c>
      <c r="D35" s="2477">
        <v>16821</v>
      </c>
      <c r="E35" s="2478">
        <v>17296</v>
      </c>
    </row>
    <row r="36" spans="1:5" ht="15" customHeight="1">
      <c r="A36" s="2440"/>
      <c r="B36" s="2475" t="s">
        <v>1758</v>
      </c>
      <c r="C36" s="2476">
        <v>19888.747609942639</v>
      </c>
      <c r="D36" s="2477">
        <v>18885</v>
      </c>
      <c r="E36" s="2478">
        <v>19234</v>
      </c>
    </row>
    <row r="37" spans="1:5" ht="15" customHeight="1">
      <c r="A37" s="2440"/>
      <c r="B37" s="2475" t="s">
        <v>1569</v>
      </c>
      <c r="C37" s="2476">
        <v>18855.15028901734</v>
      </c>
      <c r="D37" s="2477">
        <v>20107</v>
      </c>
      <c r="E37" s="2478">
        <v>17539</v>
      </c>
    </row>
    <row r="38" spans="1:5" s="2480" customFormat="1" ht="15" customHeight="1">
      <c r="A38" s="2479"/>
      <c r="B38" s="2475" t="s">
        <v>1759</v>
      </c>
      <c r="C38" s="2476">
        <v>17759.647422680413</v>
      </c>
      <c r="D38" s="2477">
        <v>19791</v>
      </c>
      <c r="E38" s="2478">
        <v>20129</v>
      </c>
    </row>
    <row r="39" spans="1:5" ht="15" customHeight="1">
      <c r="A39" s="2440"/>
      <c r="B39" s="2475" t="s">
        <v>1760</v>
      </c>
      <c r="C39" s="2476">
        <v>22326.915619389587</v>
      </c>
      <c r="D39" s="2477">
        <v>23378</v>
      </c>
      <c r="E39" s="2478">
        <v>23984</v>
      </c>
    </row>
    <row r="40" spans="1:5" s="2480" customFormat="1" ht="15" customHeight="1">
      <c r="A40" s="2479"/>
      <c r="B40" s="2475" t="s">
        <v>1761</v>
      </c>
      <c r="C40" s="2476">
        <v>23250.55235602094</v>
      </c>
      <c r="D40" s="2477">
        <v>24678</v>
      </c>
      <c r="E40" s="2478">
        <v>24671</v>
      </c>
    </row>
    <row r="41" spans="1:5" ht="15" customHeight="1">
      <c r="A41" s="2440"/>
      <c r="B41" s="2475" t="s">
        <v>1314</v>
      </c>
      <c r="C41" s="2476">
        <v>14105.461102106969</v>
      </c>
      <c r="D41" s="2477">
        <v>14305</v>
      </c>
      <c r="E41" s="2478">
        <v>14418</v>
      </c>
    </row>
    <row r="42" spans="1:5" s="2474" customFormat="1" ht="15" customHeight="1">
      <c r="A42" s="2468"/>
      <c r="B42" s="2470" t="s">
        <v>1762</v>
      </c>
      <c r="C42" s="2476">
        <v>28129.740890688259</v>
      </c>
      <c r="D42" s="2477">
        <v>29052</v>
      </c>
      <c r="E42" s="2478">
        <v>29029</v>
      </c>
    </row>
    <row r="43" spans="1:5" s="2474" customFormat="1" ht="15" customHeight="1">
      <c r="A43" s="2468"/>
      <c r="B43" s="2481" t="s">
        <v>1723</v>
      </c>
      <c r="C43" s="2482">
        <v>21925.182694170056</v>
      </c>
      <c r="D43" s="2483">
        <v>20490</v>
      </c>
      <c r="E43" s="2484">
        <v>20834</v>
      </c>
    </row>
    <row r="44" spans="1:5" s="2474" customFormat="1" ht="15" customHeight="1">
      <c r="A44" s="2468"/>
      <c r="B44" s="2485"/>
      <c r="C44" s="2486"/>
      <c r="D44" s="2487"/>
      <c r="E44" s="2487"/>
    </row>
    <row r="45" spans="1:5" ht="30" customHeight="1">
      <c r="B45" s="6125" t="s">
        <v>1763</v>
      </c>
      <c r="C45" s="6125"/>
      <c r="D45" s="6125"/>
      <c r="E45" s="6125"/>
    </row>
    <row r="46" spans="1:5" ht="15" customHeight="1">
      <c r="A46" s="2468"/>
      <c r="B46" s="2469" t="s">
        <v>1675</v>
      </c>
      <c r="C46" s="2359" t="s">
        <v>1744</v>
      </c>
      <c r="D46" s="2359" t="s">
        <v>1745</v>
      </c>
      <c r="E46" s="2359" t="s">
        <v>1746</v>
      </c>
    </row>
    <row r="47" spans="1:5" ht="15" customHeight="1">
      <c r="A47" s="2440"/>
      <c r="B47" s="2470" t="s">
        <v>1255</v>
      </c>
      <c r="C47" s="2488">
        <v>456.70469484739249</v>
      </c>
      <c r="D47" s="2488">
        <v>491</v>
      </c>
      <c r="E47" s="2489">
        <v>522</v>
      </c>
    </row>
    <row r="48" spans="1:5" ht="15" customHeight="1">
      <c r="A48" s="2440"/>
      <c r="B48" s="2475" t="s">
        <v>1753</v>
      </c>
      <c r="C48" s="2490">
        <v>318.43347953216374</v>
      </c>
      <c r="D48" s="2490">
        <v>318</v>
      </c>
      <c r="E48" s="2491">
        <v>305</v>
      </c>
    </row>
    <row r="49" spans="1:5" ht="15" customHeight="1">
      <c r="A49" s="2440"/>
      <c r="B49" s="2475" t="s">
        <v>1754</v>
      </c>
      <c r="C49" s="2490">
        <v>501.66428571428571</v>
      </c>
      <c r="D49" s="2490" t="s">
        <v>815</v>
      </c>
      <c r="E49" s="2491" t="s">
        <v>815</v>
      </c>
    </row>
    <row r="50" spans="1:5" ht="15" customHeight="1">
      <c r="A50" s="2440"/>
      <c r="B50" s="2475" t="s">
        <v>1755</v>
      </c>
      <c r="C50" s="2490">
        <v>444.23438163043988</v>
      </c>
      <c r="D50" s="2490">
        <v>454</v>
      </c>
      <c r="E50" s="2491">
        <v>513</v>
      </c>
    </row>
    <row r="51" spans="1:5" ht="15" customHeight="1">
      <c r="A51" s="2440"/>
      <c r="B51" s="2475" t="s">
        <v>1756</v>
      </c>
      <c r="C51" s="2490">
        <v>536.5831932773109</v>
      </c>
      <c r="D51" s="2490">
        <v>558</v>
      </c>
      <c r="E51" s="2491">
        <v>506</v>
      </c>
    </row>
    <row r="52" spans="1:5" ht="15" customHeight="1">
      <c r="A52" s="2440"/>
      <c r="B52" s="2475" t="s">
        <v>1757</v>
      </c>
      <c r="C52" s="2490">
        <v>480.54049251078953</v>
      </c>
      <c r="D52" s="2490">
        <v>540</v>
      </c>
      <c r="E52" s="2491">
        <v>513</v>
      </c>
    </row>
    <row r="53" spans="1:5" ht="15" customHeight="1">
      <c r="A53" s="2440"/>
      <c r="B53" s="2475" t="s">
        <v>1758</v>
      </c>
      <c r="C53" s="2490">
        <v>330.35784313725492</v>
      </c>
      <c r="D53" s="2490">
        <v>0</v>
      </c>
      <c r="E53" s="2492">
        <v>0</v>
      </c>
    </row>
    <row r="54" spans="1:5" ht="15" customHeight="1">
      <c r="A54" s="2440"/>
      <c r="B54" s="2493" t="s">
        <v>1759</v>
      </c>
      <c r="C54" s="2490">
        <v>589.64815882692153</v>
      </c>
      <c r="D54" s="2490">
        <v>633</v>
      </c>
      <c r="E54" s="2491">
        <v>677</v>
      </c>
    </row>
    <row r="55" spans="1:5" ht="15" customHeight="1">
      <c r="A55" s="2440"/>
      <c r="B55" s="2475" t="s">
        <v>1760</v>
      </c>
      <c r="C55" s="2494">
        <v>0</v>
      </c>
      <c r="D55" s="2494">
        <v>0</v>
      </c>
      <c r="E55" s="2491">
        <v>536</v>
      </c>
    </row>
    <row r="56" spans="1:5" ht="15" customHeight="1">
      <c r="A56" s="2440"/>
      <c r="B56" s="2475" t="s">
        <v>1761</v>
      </c>
      <c r="C56" s="2495">
        <v>344.58391608391611</v>
      </c>
      <c r="D56" s="2490">
        <v>342</v>
      </c>
      <c r="E56" s="2491">
        <v>357</v>
      </c>
    </row>
    <row r="57" spans="1:5" ht="15" customHeight="1">
      <c r="A57" s="2440"/>
      <c r="B57" s="2475" t="s">
        <v>1314</v>
      </c>
      <c r="C57" s="2490" t="s">
        <v>815</v>
      </c>
      <c r="D57" s="2494">
        <v>0</v>
      </c>
      <c r="E57" s="2492">
        <v>0</v>
      </c>
    </row>
    <row r="58" spans="1:5" ht="15" customHeight="1">
      <c r="A58" s="2440"/>
      <c r="B58" s="2470" t="s">
        <v>1762</v>
      </c>
      <c r="C58" s="2488">
        <v>502</v>
      </c>
      <c r="D58" s="2496">
        <v>501</v>
      </c>
      <c r="E58" s="2496">
        <v>606</v>
      </c>
    </row>
    <row r="59" spans="1:5" s="2474" customFormat="1" ht="15" customHeight="1">
      <c r="A59" s="2468"/>
      <c r="B59" s="2497" t="s">
        <v>1723</v>
      </c>
      <c r="C59" s="2482">
        <v>461</v>
      </c>
      <c r="D59" s="2483">
        <v>492</v>
      </c>
      <c r="E59" s="2483">
        <v>518</v>
      </c>
    </row>
    <row r="60" spans="1:5" s="2440" customFormat="1" ht="15" customHeight="1">
      <c r="B60" s="2498" t="s">
        <v>1764</v>
      </c>
      <c r="C60" s="2438"/>
      <c r="D60" s="2438"/>
      <c r="E60" s="2438"/>
    </row>
    <row r="61" spans="1:5" s="2440" customFormat="1" ht="41.25" customHeight="1">
      <c r="B61" s="6126" t="s">
        <v>1742</v>
      </c>
      <c r="C61" s="6126"/>
      <c r="D61" s="6126"/>
      <c r="E61" s="6126"/>
    </row>
  </sheetData>
  <mergeCells count="5">
    <mergeCell ref="B2:E2"/>
    <mergeCell ref="B28:E28"/>
    <mergeCell ref="B45:E45"/>
    <mergeCell ref="B61:E61"/>
    <mergeCell ref="A1:E1"/>
  </mergeCells>
  <hyperlinks>
    <hyperlink ref="A1" location="CONTENT!A1" display="Back to table of contents" xr:uid="{00000000-0004-0000-6B00-000000000000}"/>
  </hyperlinks>
  <pageMargins left="0.7" right="0.7" top="0.75" bottom="0.75" header="0.3" footer="0.3"/>
  <pageSetup paperSize="9" scale="73"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0">
    <pageSetUpPr fitToPage="1"/>
  </sheetPr>
  <dimension ref="A1:G40"/>
  <sheetViews>
    <sheetView showGridLines="0" workbookViewId="0">
      <selection sqref="A1:G1"/>
    </sheetView>
  </sheetViews>
  <sheetFormatPr defaultColWidth="7.85546875" defaultRowHeight="12.75"/>
  <cols>
    <col min="1" max="1" width="1.5703125" style="2501" customWidth="1"/>
    <col min="2" max="2" width="42.5703125" style="2501" customWidth="1"/>
    <col min="3" max="3" width="43.5703125" style="2503" customWidth="1"/>
    <col min="4" max="6" width="16.140625" style="2501" customWidth="1"/>
    <col min="7" max="7" width="8.28515625" style="2501" bestFit="1" customWidth="1"/>
    <col min="8" max="237" width="7.85546875" style="2501"/>
    <col min="238" max="238" width="2.85546875" style="2501" customWidth="1"/>
    <col min="239" max="239" width="36.42578125" style="2501" customWidth="1"/>
    <col min="240" max="240" width="30" style="2501" customWidth="1"/>
    <col min="241" max="241" width="16" style="2501" customWidth="1"/>
    <col min="242" max="242" width="14.140625" style="2501" customWidth="1"/>
    <col min="243" max="243" width="16.28515625" style="2501" customWidth="1"/>
    <col min="244" max="255" width="7.85546875" style="2501"/>
    <col min="256" max="256" width="1.5703125" style="2501" customWidth="1"/>
    <col min="257" max="257" width="36.42578125" style="2501" customWidth="1"/>
    <col min="258" max="258" width="29.5703125" style="2501" customWidth="1"/>
    <col min="259" max="261" width="14.140625" style="2501" customWidth="1"/>
    <col min="262" max="262" width="8.42578125" style="2501" customWidth="1"/>
    <col min="263" max="493" width="7.85546875" style="2501"/>
    <col min="494" max="494" width="2.85546875" style="2501" customWidth="1"/>
    <col min="495" max="495" width="36.42578125" style="2501" customWidth="1"/>
    <col min="496" max="496" width="30" style="2501" customWidth="1"/>
    <col min="497" max="497" width="16" style="2501" customWidth="1"/>
    <col min="498" max="498" width="14.140625" style="2501" customWidth="1"/>
    <col min="499" max="499" width="16.28515625" style="2501" customWidth="1"/>
    <col min="500" max="511" width="7.85546875" style="2501"/>
    <col min="512" max="512" width="1.5703125" style="2501" customWidth="1"/>
    <col min="513" max="513" width="36.42578125" style="2501" customWidth="1"/>
    <col min="514" max="514" width="29.5703125" style="2501" customWidth="1"/>
    <col min="515" max="517" width="14.140625" style="2501" customWidth="1"/>
    <col min="518" max="518" width="8.42578125" style="2501" customWidth="1"/>
    <col min="519" max="749" width="7.85546875" style="2501"/>
    <col min="750" max="750" width="2.85546875" style="2501" customWidth="1"/>
    <col min="751" max="751" width="36.42578125" style="2501" customWidth="1"/>
    <col min="752" max="752" width="30" style="2501" customWidth="1"/>
    <col min="753" max="753" width="16" style="2501" customWidth="1"/>
    <col min="754" max="754" width="14.140625" style="2501" customWidth="1"/>
    <col min="755" max="755" width="16.28515625" style="2501" customWidth="1"/>
    <col min="756" max="767" width="7.85546875" style="2501"/>
    <col min="768" max="768" width="1.5703125" style="2501" customWidth="1"/>
    <col min="769" max="769" width="36.42578125" style="2501" customWidth="1"/>
    <col min="770" max="770" width="29.5703125" style="2501" customWidth="1"/>
    <col min="771" max="773" width="14.140625" style="2501" customWidth="1"/>
    <col min="774" max="774" width="8.42578125" style="2501" customWidth="1"/>
    <col min="775" max="1005" width="7.85546875" style="2501"/>
    <col min="1006" max="1006" width="2.85546875" style="2501" customWidth="1"/>
    <col min="1007" max="1007" width="36.42578125" style="2501" customWidth="1"/>
    <col min="1008" max="1008" width="30" style="2501" customWidth="1"/>
    <col min="1009" max="1009" width="16" style="2501" customWidth="1"/>
    <col min="1010" max="1010" width="14.140625" style="2501" customWidth="1"/>
    <col min="1011" max="1011" width="16.28515625" style="2501" customWidth="1"/>
    <col min="1012" max="1023" width="7.85546875" style="2501"/>
    <col min="1024" max="1024" width="1.5703125" style="2501" customWidth="1"/>
    <col min="1025" max="1025" width="36.42578125" style="2501" customWidth="1"/>
    <col min="1026" max="1026" width="29.5703125" style="2501" customWidth="1"/>
    <col min="1027" max="1029" width="14.140625" style="2501" customWidth="1"/>
    <col min="1030" max="1030" width="8.42578125" style="2501" customWidth="1"/>
    <col min="1031" max="1261" width="7.85546875" style="2501"/>
    <col min="1262" max="1262" width="2.85546875" style="2501" customWidth="1"/>
    <col min="1263" max="1263" width="36.42578125" style="2501" customWidth="1"/>
    <col min="1264" max="1264" width="30" style="2501" customWidth="1"/>
    <col min="1265" max="1265" width="16" style="2501" customWidth="1"/>
    <col min="1266" max="1266" width="14.140625" style="2501" customWidth="1"/>
    <col min="1267" max="1267" width="16.28515625" style="2501" customWidth="1"/>
    <col min="1268" max="1279" width="7.85546875" style="2501"/>
    <col min="1280" max="1280" width="1.5703125" style="2501" customWidth="1"/>
    <col min="1281" max="1281" width="36.42578125" style="2501" customWidth="1"/>
    <col min="1282" max="1282" width="29.5703125" style="2501" customWidth="1"/>
    <col min="1283" max="1285" width="14.140625" style="2501" customWidth="1"/>
    <col min="1286" max="1286" width="8.42578125" style="2501" customWidth="1"/>
    <col min="1287" max="1517" width="7.85546875" style="2501"/>
    <col min="1518" max="1518" width="2.85546875" style="2501" customWidth="1"/>
    <col min="1519" max="1519" width="36.42578125" style="2501" customWidth="1"/>
    <col min="1520" max="1520" width="30" style="2501" customWidth="1"/>
    <col min="1521" max="1521" width="16" style="2501" customWidth="1"/>
    <col min="1522" max="1522" width="14.140625" style="2501" customWidth="1"/>
    <col min="1523" max="1523" width="16.28515625" style="2501" customWidth="1"/>
    <col min="1524" max="1535" width="7.85546875" style="2501"/>
    <col min="1536" max="1536" width="1.5703125" style="2501" customWidth="1"/>
    <col min="1537" max="1537" width="36.42578125" style="2501" customWidth="1"/>
    <col min="1538" max="1538" width="29.5703125" style="2501" customWidth="1"/>
    <col min="1539" max="1541" width="14.140625" style="2501" customWidth="1"/>
    <col min="1542" max="1542" width="8.42578125" style="2501" customWidth="1"/>
    <col min="1543" max="1773" width="7.85546875" style="2501"/>
    <col min="1774" max="1774" width="2.85546875" style="2501" customWidth="1"/>
    <col min="1775" max="1775" width="36.42578125" style="2501" customWidth="1"/>
    <col min="1776" max="1776" width="30" style="2501" customWidth="1"/>
    <col min="1777" max="1777" width="16" style="2501" customWidth="1"/>
    <col min="1778" max="1778" width="14.140625" style="2501" customWidth="1"/>
    <col min="1779" max="1779" width="16.28515625" style="2501" customWidth="1"/>
    <col min="1780" max="1791" width="7.85546875" style="2501"/>
    <col min="1792" max="1792" width="1.5703125" style="2501" customWidth="1"/>
    <col min="1793" max="1793" width="36.42578125" style="2501" customWidth="1"/>
    <col min="1794" max="1794" width="29.5703125" style="2501" customWidth="1"/>
    <col min="1795" max="1797" width="14.140625" style="2501" customWidth="1"/>
    <col min="1798" max="1798" width="8.42578125" style="2501" customWidth="1"/>
    <col min="1799" max="2029" width="7.85546875" style="2501"/>
    <col min="2030" max="2030" width="2.85546875" style="2501" customWidth="1"/>
    <col min="2031" max="2031" width="36.42578125" style="2501" customWidth="1"/>
    <col min="2032" max="2032" width="30" style="2501" customWidth="1"/>
    <col min="2033" max="2033" width="16" style="2501" customWidth="1"/>
    <col min="2034" max="2034" width="14.140625" style="2501" customWidth="1"/>
    <col min="2035" max="2035" width="16.28515625" style="2501" customWidth="1"/>
    <col min="2036" max="2047" width="7.85546875" style="2501"/>
    <col min="2048" max="2048" width="1.5703125" style="2501" customWidth="1"/>
    <col min="2049" max="2049" width="36.42578125" style="2501" customWidth="1"/>
    <col min="2050" max="2050" width="29.5703125" style="2501" customWidth="1"/>
    <col min="2051" max="2053" width="14.140625" style="2501" customWidth="1"/>
    <col min="2054" max="2054" width="8.42578125" style="2501" customWidth="1"/>
    <col min="2055" max="2285" width="7.85546875" style="2501"/>
    <col min="2286" max="2286" width="2.85546875" style="2501" customWidth="1"/>
    <col min="2287" max="2287" width="36.42578125" style="2501" customWidth="1"/>
    <col min="2288" max="2288" width="30" style="2501" customWidth="1"/>
    <col min="2289" max="2289" width="16" style="2501" customWidth="1"/>
    <col min="2290" max="2290" width="14.140625" style="2501" customWidth="1"/>
    <col min="2291" max="2291" width="16.28515625" style="2501" customWidth="1"/>
    <col min="2292" max="2303" width="7.85546875" style="2501"/>
    <col min="2304" max="2304" width="1.5703125" style="2501" customWidth="1"/>
    <col min="2305" max="2305" width="36.42578125" style="2501" customWidth="1"/>
    <col min="2306" max="2306" width="29.5703125" style="2501" customWidth="1"/>
    <col min="2307" max="2309" width="14.140625" style="2501" customWidth="1"/>
    <col min="2310" max="2310" width="8.42578125" style="2501" customWidth="1"/>
    <col min="2311" max="2541" width="7.85546875" style="2501"/>
    <col min="2542" max="2542" width="2.85546875" style="2501" customWidth="1"/>
    <col min="2543" max="2543" width="36.42578125" style="2501" customWidth="1"/>
    <col min="2544" max="2544" width="30" style="2501" customWidth="1"/>
    <col min="2545" max="2545" width="16" style="2501" customWidth="1"/>
    <col min="2546" max="2546" width="14.140625" style="2501" customWidth="1"/>
    <col min="2547" max="2547" width="16.28515625" style="2501" customWidth="1"/>
    <col min="2548" max="2559" width="7.85546875" style="2501"/>
    <col min="2560" max="2560" width="1.5703125" style="2501" customWidth="1"/>
    <col min="2561" max="2561" width="36.42578125" style="2501" customWidth="1"/>
    <col min="2562" max="2562" width="29.5703125" style="2501" customWidth="1"/>
    <col min="2563" max="2565" width="14.140625" style="2501" customWidth="1"/>
    <col min="2566" max="2566" width="8.42578125" style="2501" customWidth="1"/>
    <col min="2567" max="2797" width="7.85546875" style="2501"/>
    <col min="2798" max="2798" width="2.85546875" style="2501" customWidth="1"/>
    <col min="2799" max="2799" width="36.42578125" style="2501" customWidth="1"/>
    <col min="2800" max="2800" width="30" style="2501" customWidth="1"/>
    <col min="2801" max="2801" width="16" style="2501" customWidth="1"/>
    <col min="2802" max="2802" width="14.140625" style="2501" customWidth="1"/>
    <col min="2803" max="2803" width="16.28515625" style="2501" customWidth="1"/>
    <col min="2804" max="2815" width="7.85546875" style="2501"/>
    <col min="2816" max="2816" width="1.5703125" style="2501" customWidth="1"/>
    <col min="2817" max="2817" width="36.42578125" style="2501" customWidth="1"/>
    <col min="2818" max="2818" width="29.5703125" style="2501" customWidth="1"/>
    <col min="2819" max="2821" width="14.140625" style="2501" customWidth="1"/>
    <col min="2822" max="2822" width="8.42578125" style="2501" customWidth="1"/>
    <col min="2823" max="3053" width="7.85546875" style="2501"/>
    <col min="3054" max="3054" width="2.85546875" style="2501" customWidth="1"/>
    <col min="3055" max="3055" width="36.42578125" style="2501" customWidth="1"/>
    <col min="3056" max="3056" width="30" style="2501" customWidth="1"/>
    <col min="3057" max="3057" width="16" style="2501" customWidth="1"/>
    <col min="3058" max="3058" width="14.140625" style="2501" customWidth="1"/>
    <col min="3059" max="3059" width="16.28515625" style="2501" customWidth="1"/>
    <col min="3060" max="3071" width="7.85546875" style="2501"/>
    <col min="3072" max="3072" width="1.5703125" style="2501" customWidth="1"/>
    <col min="3073" max="3073" width="36.42578125" style="2501" customWidth="1"/>
    <col min="3074" max="3074" width="29.5703125" style="2501" customWidth="1"/>
    <col min="3075" max="3077" width="14.140625" style="2501" customWidth="1"/>
    <col min="3078" max="3078" width="8.42578125" style="2501" customWidth="1"/>
    <col min="3079" max="3309" width="7.85546875" style="2501"/>
    <col min="3310" max="3310" width="2.85546875" style="2501" customWidth="1"/>
    <col min="3311" max="3311" width="36.42578125" style="2501" customWidth="1"/>
    <col min="3312" max="3312" width="30" style="2501" customWidth="1"/>
    <col min="3313" max="3313" width="16" style="2501" customWidth="1"/>
    <col min="3314" max="3314" width="14.140625" style="2501" customWidth="1"/>
    <col min="3315" max="3315" width="16.28515625" style="2501" customWidth="1"/>
    <col min="3316" max="3327" width="7.85546875" style="2501"/>
    <col min="3328" max="3328" width="1.5703125" style="2501" customWidth="1"/>
    <col min="3329" max="3329" width="36.42578125" style="2501" customWidth="1"/>
    <col min="3330" max="3330" width="29.5703125" style="2501" customWidth="1"/>
    <col min="3331" max="3333" width="14.140625" style="2501" customWidth="1"/>
    <col min="3334" max="3334" width="8.42578125" style="2501" customWidth="1"/>
    <col min="3335" max="3565" width="7.85546875" style="2501"/>
    <col min="3566" max="3566" width="2.85546875" style="2501" customWidth="1"/>
    <col min="3567" max="3567" width="36.42578125" style="2501" customWidth="1"/>
    <col min="3568" max="3568" width="30" style="2501" customWidth="1"/>
    <col min="3569" max="3569" width="16" style="2501" customWidth="1"/>
    <col min="3570" max="3570" width="14.140625" style="2501" customWidth="1"/>
    <col min="3571" max="3571" width="16.28515625" style="2501" customWidth="1"/>
    <col min="3572" max="3583" width="7.85546875" style="2501"/>
    <col min="3584" max="3584" width="1.5703125" style="2501" customWidth="1"/>
    <col min="3585" max="3585" width="36.42578125" style="2501" customWidth="1"/>
    <col min="3586" max="3586" width="29.5703125" style="2501" customWidth="1"/>
    <col min="3587" max="3589" width="14.140625" style="2501" customWidth="1"/>
    <col min="3590" max="3590" width="8.42578125" style="2501" customWidth="1"/>
    <col min="3591" max="3821" width="7.85546875" style="2501"/>
    <col min="3822" max="3822" width="2.85546875" style="2501" customWidth="1"/>
    <col min="3823" max="3823" width="36.42578125" style="2501" customWidth="1"/>
    <col min="3824" max="3824" width="30" style="2501" customWidth="1"/>
    <col min="3825" max="3825" width="16" style="2501" customWidth="1"/>
    <col min="3826" max="3826" width="14.140625" style="2501" customWidth="1"/>
    <col min="3827" max="3827" width="16.28515625" style="2501" customWidth="1"/>
    <col min="3828" max="3839" width="7.85546875" style="2501"/>
    <col min="3840" max="3840" width="1.5703125" style="2501" customWidth="1"/>
    <col min="3841" max="3841" width="36.42578125" style="2501" customWidth="1"/>
    <col min="3842" max="3842" width="29.5703125" style="2501" customWidth="1"/>
    <col min="3843" max="3845" width="14.140625" style="2501" customWidth="1"/>
    <col min="3846" max="3846" width="8.42578125" style="2501" customWidth="1"/>
    <col min="3847" max="4077" width="7.85546875" style="2501"/>
    <col min="4078" max="4078" width="2.85546875" style="2501" customWidth="1"/>
    <col min="4079" max="4079" width="36.42578125" style="2501" customWidth="1"/>
    <col min="4080" max="4080" width="30" style="2501" customWidth="1"/>
    <col min="4081" max="4081" width="16" style="2501" customWidth="1"/>
    <col min="4082" max="4082" width="14.140625" style="2501" customWidth="1"/>
    <col min="4083" max="4083" width="16.28515625" style="2501" customWidth="1"/>
    <col min="4084" max="4095" width="7.85546875" style="2501"/>
    <col min="4096" max="4096" width="1.5703125" style="2501" customWidth="1"/>
    <col min="4097" max="4097" width="36.42578125" style="2501" customWidth="1"/>
    <col min="4098" max="4098" width="29.5703125" style="2501" customWidth="1"/>
    <col min="4099" max="4101" width="14.140625" style="2501" customWidth="1"/>
    <col min="4102" max="4102" width="8.42578125" style="2501" customWidth="1"/>
    <col min="4103" max="4333" width="7.85546875" style="2501"/>
    <col min="4334" max="4334" width="2.85546875" style="2501" customWidth="1"/>
    <col min="4335" max="4335" width="36.42578125" style="2501" customWidth="1"/>
    <col min="4336" max="4336" width="30" style="2501" customWidth="1"/>
    <col min="4337" max="4337" width="16" style="2501" customWidth="1"/>
    <col min="4338" max="4338" width="14.140625" style="2501" customWidth="1"/>
    <col min="4339" max="4339" width="16.28515625" style="2501" customWidth="1"/>
    <col min="4340" max="4351" width="7.85546875" style="2501"/>
    <col min="4352" max="4352" width="1.5703125" style="2501" customWidth="1"/>
    <col min="4353" max="4353" width="36.42578125" style="2501" customWidth="1"/>
    <col min="4354" max="4354" width="29.5703125" style="2501" customWidth="1"/>
    <col min="4355" max="4357" width="14.140625" style="2501" customWidth="1"/>
    <col min="4358" max="4358" width="8.42578125" style="2501" customWidth="1"/>
    <col min="4359" max="4589" width="7.85546875" style="2501"/>
    <col min="4590" max="4590" width="2.85546875" style="2501" customWidth="1"/>
    <col min="4591" max="4591" width="36.42578125" style="2501" customWidth="1"/>
    <col min="4592" max="4592" width="30" style="2501" customWidth="1"/>
    <col min="4593" max="4593" width="16" style="2501" customWidth="1"/>
    <col min="4594" max="4594" width="14.140625" style="2501" customWidth="1"/>
    <col min="4595" max="4595" width="16.28515625" style="2501" customWidth="1"/>
    <col min="4596" max="4607" width="7.85546875" style="2501"/>
    <col min="4608" max="4608" width="1.5703125" style="2501" customWidth="1"/>
    <col min="4609" max="4609" width="36.42578125" style="2501" customWidth="1"/>
    <col min="4610" max="4610" width="29.5703125" style="2501" customWidth="1"/>
    <col min="4611" max="4613" width="14.140625" style="2501" customWidth="1"/>
    <col min="4614" max="4614" width="8.42578125" style="2501" customWidth="1"/>
    <col min="4615" max="4845" width="7.85546875" style="2501"/>
    <col min="4846" max="4846" width="2.85546875" style="2501" customWidth="1"/>
    <col min="4847" max="4847" width="36.42578125" style="2501" customWidth="1"/>
    <col min="4848" max="4848" width="30" style="2501" customWidth="1"/>
    <col min="4849" max="4849" width="16" style="2501" customWidth="1"/>
    <col min="4850" max="4850" width="14.140625" style="2501" customWidth="1"/>
    <col min="4851" max="4851" width="16.28515625" style="2501" customWidth="1"/>
    <col min="4852" max="4863" width="7.85546875" style="2501"/>
    <col min="4864" max="4864" width="1.5703125" style="2501" customWidth="1"/>
    <col min="4865" max="4865" width="36.42578125" style="2501" customWidth="1"/>
    <col min="4866" max="4866" width="29.5703125" style="2501" customWidth="1"/>
    <col min="4867" max="4869" width="14.140625" style="2501" customWidth="1"/>
    <col min="4870" max="4870" width="8.42578125" style="2501" customWidth="1"/>
    <col min="4871" max="5101" width="7.85546875" style="2501"/>
    <col min="5102" max="5102" width="2.85546875" style="2501" customWidth="1"/>
    <col min="5103" max="5103" width="36.42578125" style="2501" customWidth="1"/>
    <col min="5104" max="5104" width="30" style="2501" customWidth="1"/>
    <col min="5105" max="5105" width="16" style="2501" customWidth="1"/>
    <col min="5106" max="5106" width="14.140625" style="2501" customWidth="1"/>
    <col min="5107" max="5107" width="16.28515625" style="2501" customWidth="1"/>
    <col min="5108" max="5119" width="7.85546875" style="2501"/>
    <col min="5120" max="5120" width="1.5703125" style="2501" customWidth="1"/>
    <col min="5121" max="5121" width="36.42578125" style="2501" customWidth="1"/>
    <col min="5122" max="5122" width="29.5703125" style="2501" customWidth="1"/>
    <col min="5123" max="5125" width="14.140625" style="2501" customWidth="1"/>
    <col min="5126" max="5126" width="8.42578125" style="2501" customWidth="1"/>
    <col min="5127" max="5357" width="7.85546875" style="2501"/>
    <col min="5358" max="5358" width="2.85546875" style="2501" customWidth="1"/>
    <col min="5359" max="5359" width="36.42578125" style="2501" customWidth="1"/>
    <col min="5360" max="5360" width="30" style="2501" customWidth="1"/>
    <col min="5361" max="5361" width="16" style="2501" customWidth="1"/>
    <col min="5362" max="5362" width="14.140625" style="2501" customWidth="1"/>
    <col min="5363" max="5363" width="16.28515625" style="2501" customWidth="1"/>
    <col min="5364" max="5375" width="7.85546875" style="2501"/>
    <col min="5376" max="5376" width="1.5703125" style="2501" customWidth="1"/>
    <col min="5377" max="5377" width="36.42578125" style="2501" customWidth="1"/>
    <col min="5378" max="5378" width="29.5703125" style="2501" customWidth="1"/>
    <col min="5379" max="5381" width="14.140625" style="2501" customWidth="1"/>
    <col min="5382" max="5382" width="8.42578125" style="2501" customWidth="1"/>
    <col min="5383" max="5613" width="7.85546875" style="2501"/>
    <col min="5614" max="5614" width="2.85546875" style="2501" customWidth="1"/>
    <col min="5615" max="5615" width="36.42578125" style="2501" customWidth="1"/>
    <col min="5616" max="5616" width="30" style="2501" customWidth="1"/>
    <col min="5617" max="5617" width="16" style="2501" customWidth="1"/>
    <col min="5618" max="5618" width="14.140625" style="2501" customWidth="1"/>
    <col min="5619" max="5619" width="16.28515625" style="2501" customWidth="1"/>
    <col min="5620" max="5631" width="7.85546875" style="2501"/>
    <col min="5632" max="5632" width="1.5703125" style="2501" customWidth="1"/>
    <col min="5633" max="5633" width="36.42578125" style="2501" customWidth="1"/>
    <col min="5634" max="5634" width="29.5703125" style="2501" customWidth="1"/>
    <col min="5635" max="5637" width="14.140625" style="2501" customWidth="1"/>
    <col min="5638" max="5638" width="8.42578125" style="2501" customWidth="1"/>
    <col min="5639" max="5869" width="7.85546875" style="2501"/>
    <col min="5870" max="5870" width="2.85546875" style="2501" customWidth="1"/>
    <col min="5871" max="5871" width="36.42578125" style="2501" customWidth="1"/>
    <col min="5872" max="5872" width="30" style="2501" customWidth="1"/>
    <col min="5873" max="5873" width="16" style="2501" customWidth="1"/>
    <col min="5874" max="5874" width="14.140625" style="2501" customWidth="1"/>
    <col min="5875" max="5875" width="16.28515625" style="2501" customWidth="1"/>
    <col min="5876" max="5887" width="7.85546875" style="2501"/>
    <col min="5888" max="5888" width="1.5703125" style="2501" customWidth="1"/>
    <col min="5889" max="5889" width="36.42578125" style="2501" customWidth="1"/>
    <col min="5890" max="5890" width="29.5703125" style="2501" customWidth="1"/>
    <col min="5891" max="5893" width="14.140625" style="2501" customWidth="1"/>
    <col min="5894" max="5894" width="8.42578125" style="2501" customWidth="1"/>
    <col min="5895" max="6125" width="7.85546875" style="2501"/>
    <col min="6126" max="6126" width="2.85546875" style="2501" customWidth="1"/>
    <col min="6127" max="6127" width="36.42578125" style="2501" customWidth="1"/>
    <col min="6128" max="6128" width="30" style="2501" customWidth="1"/>
    <col min="6129" max="6129" width="16" style="2501" customWidth="1"/>
    <col min="6130" max="6130" width="14.140625" style="2501" customWidth="1"/>
    <col min="6131" max="6131" width="16.28515625" style="2501" customWidth="1"/>
    <col min="6132" max="6143" width="7.85546875" style="2501"/>
    <col min="6144" max="6144" width="1.5703125" style="2501" customWidth="1"/>
    <col min="6145" max="6145" width="36.42578125" style="2501" customWidth="1"/>
    <col min="6146" max="6146" width="29.5703125" style="2501" customWidth="1"/>
    <col min="6147" max="6149" width="14.140625" style="2501" customWidth="1"/>
    <col min="6150" max="6150" width="8.42578125" style="2501" customWidth="1"/>
    <col min="6151" max="6381" width="7.85546875" style="2501"/>
    <col min="6382" max="6382" width="2.85546875" style="2501" customWidth="1"/>
    <col min="6383" max="6383" width="36.42578125" style="2501" customWidth="1"/>
    <col min="6384" max="6384" width="30" style="2501" customWidth="1"/>
    <col min="6385" max="6385" width="16" style="2501" customWidth="1"/>
    <col min="6386" max="6386" width="14.140625" style="2501" customWidth="1"/>
    <col min="6387" max="6387" width="16.28515625" style="2501" customWidth="1"/>
    <col min="6388" max="6399" width="7.85546875" style="2501"/>
    <col min="6400" max="6400" width="1.5703125" style="2501" customWidth="1"/>
    <col min="6401" max="6401" width="36.42578125" style="2501" customWidth="1"/>
    <col min="6402" max="6402" width="29.5703125" style="2501" customWidth="1"/>
    <col min="6403" max="6405" width="14.140625" style="2501" customWidth="1"/>
    <col min="6406" max="6406" width="8.42578125" style="2501" customWidth="1"/>
    <col min="6407" max="6637" width="7.85546875" style="2501"/>
    <col min="6638" max="6638" width="2.85546875" style="2501" customWidth="1"/>
    <col min="6639" max="6639" width="36.42578125" style="2501" customWidth="1"/>
    <col min="6640" max="6640" width="30" style="2501" customWidth="1"/>
    <col min="6641" max="6641" width="16" style="2501" customWidth="1"/>
    <col min="6642" max="6642" width="14.140625" style="2501" customWidth="1"/>
    <col min="6643" max="6643" width="16.28515625" style="2501" customWidth="1"/>
    <col min="6644" max="6655" width="7.85546875" style="2501"/>
    <col min="6656" max="6656" width="1.5703125" style="2501" customWidth="1"/>
    <col min="6657" max="6657" width="36.42578125" style="2501" customWidth="1"/>
    <col min="6658" max="6658" width="29.5703125" style="2501" customWidth="1"/>
    <col min="6659" max="6661" width="14.140625" style="2501" customWidth="1"/>
    <col min="6662" max="6662" width="8.42578125" style="2501" customWidth="1"/>
    <col min="6663" max="6893" width="7.85546875" style="2501"/>
    <col min="6894" max="6894" width="2.85546875" style="2501" customWidth="1"/>
    <col min="6895" max="6895" width="36.42578125" style="2501" customWidth="1"/>
    <col min="6896" max="6896" width="30" style="2501" customWidth="1"/>
    <col min="6897" max="6897" width="16" style="2501" customWidth="1"/>
    <col min="6898" max="6898" width="14.140625" style="2501" customWidth="1"/>
    <col min="6899" max="6899" width="16.28515625" style="2501" customWidth="1"/>
    <col min="6900" max="6911" width="7.85546875" style="2501"/>
    <col min="6912" max="6912" width="1.5703125" style="2501" customWidth="1"/>
    <col min="6913" max="6913" width="36.42578125" style="2501" customWidth="1"/>
    <col min="6914" max="6914" width="29.5703125" style="2501" customWidth="1"/>
    <col min="6915" max="6917" width="14.140625" style="2501" customWidth="1"/>
    <col min="6918" max="6918" width="8.42578125" style="2501" customWidth="1"/>
    <col min="6919" max="7149" width="7.85546875" style="2501"/>
    <col min="7150" max="7150" width="2.85546875" style="2501" customWidth="1"/>
    <col min="7151" max="7151" width="36.42578125" style="2501" customWidth="1"/>
    <col min="7152" max="7152" width="30" style="2501" customWidth="1"/>
    <col min="7153" max="7153" width="16" style="2501" customWidth="1"/>
    <col min="7154" max="7154" width="14.140625" style="2501" customWidth="1"/>
    <col min="7155" max="7155" width="16.28515625" style="2501" customWidth="1"/>
    <col min="7156" max="7167" width="7.85546875" style="2501"/>
    <col min="7168" max="7168" width="1.5703125" style="2501" customWidth="1"/>
    <col min="7169" max="7169" width="36.42578125" style="2501" customWidth="1"/>
    <col min="7170" max="7170" width="29.5703125" style="2501" customWidth="1"/>
    <col min="7171" max="7173" width="14.140625" style="2501" customWidth="1"/>
    <col min="7174" max="7174" width="8.42578125" style="2501" customWidth="1"/>
    <col min="7175" max="7405" width="7.85546875" style="2501"/>
    <col min="7406" max="7406" width="2.85546875" style="2501" customWidth="1"/>
    <col min="7407" max="7407" width="36.42578125" style="2501" customWidth="1"/>
    <col min="7408" max="7408" width="30" style="2501" customWidth="1"/>
    <col min="7409" max="7409" width="16" style="2501" customWidth="1"/>
    <col min="7410" max="7410" width="14.140625" style="2501" customWidth="1"/>
    <col min="7411" max="7411" width="16.28515625" style="2501" customWidth="1"/>
    <col min="7412" max="7423" width="7.85546875" style="2501"/>
    <col min="7424" max="7424" width="1.5703125" style="2501" customWidth="1"/>
    <col min="7425" max="7425" width="36.42578125" style="2501" customWidth="1"/>
    <col min="7426" max="7426" width="29.5703125" style="2501" customWidth="1"/>
    <col min="7427" max="7429" width="14.140625" style="2501" customWidth="1"/>
    <col min="7430" max="7430" width="8.42578125" style="2501" customWidth="1"/>
    <col min="7431" max="7661" width="7.85546875" style="2501"/>
    <col min="7662" max="7662" width="2.85546875" style="2501" customWidth="1"/>
    <col min="7663" max="7663" width="36.42578125" style="2501" customWidth="1"/>
    <col min="7664" max="7664" width="30" style="2501" customWidth="1"/>
    <col min="7665" max="7665" width="16" style="2501" customWidth="1"/>
    <col min="7666" max="7666" width="14.140625" style="2501" customWidth="1"/>
    <col min="7667" max="7667" width="16.28515625" style="2501" customWidth="1"/>
    <col min="7668" max="7679" width="7.85546875" style="2501"/>
    <col min="7680" max="7680" width="1.5703125" style="2501" customWidth="1"/>
    <col min="7681" max="7681" width="36.42578125" style="2501" customWidth="1"/>
    <col min="7682" max="7682" width="29.5703125" style="2501" customWidth="1"/>
    <col min="7683" max="7685" width="14.140625" style="2501" customWidth="1"/>
    <col min="7686" max="7686" width="8.42578125" style="2501" customWidth="1"/>
    <col min="7687" max="7917" width="7.85546875" style="2501"/>
    <col min="7918" max="7918" width="2.85546875" style="2501" customWidth="1"/>
    <col min="7919" max="7919" width="36.42578125" style="2501" customWidth="1"/>
    <col min="7920" max="7920" width="30" style="2501" customWidth="1"/>
    <col min="7921" max="7921" width="16" style="2501" customWidth="1"/>
    <col min="7922" max="7922" width="14.140625" style="2501" customWidth="1"/>
    <col min="7923" max="7923" width="16.28515625" style="2501" customWidth="1"/>
    <col min="7924" max="7935" width="7.85546875" style="2501"/>
    <col min="7936" max="7936" width="1.5703125" style="2501" customWidth="1"/>
    <col min="7937" max="7937" width="36.42578125" style="2501" customWidth="1"/>
    <col min="7938" max="7938" width="29.5703125" style="2501" customWidth="1"/>
    <col min="7939" max="7941" width="14.140625" style="2501" customWidth="1"/>
    <col min="7942" max="7942" width="8.42578125" style="2501" customWidth="1"/>
    <col min="7943" max="8173" width="7.85546875" style="2501"/>
    <col min="8174" max="8174" width="2.85546875" style="2501" customWidth="1"/>
    <col min="8175" max="8175" width="36.42578125" style="2501" customWidth="1"/>
    <col min="8176" max="8176" width="30" style="2501" customWidth="1"/>
    <col min="8177" max="8177" width="16" style="2501" customWidth="1"/>
    <col min="8178" max="8178" width="14.140625" style="2501" customWidth="1"/>
    <col min="8179" max="8179" width="16.28515625" style="2501" customWidth="1"/>
    <col min="8180" max="8191" width="7.85546875" style="2501"/>
    <col min="8192" max="8192" width="1.5703125" style="2501" customWidth="1"/>
    <col min="8193" max="8193" width="36.42578125" style="2501" customWidth="1"/>
    <col min="8194" max="8194" width="29.5703125" style="2501" customWidth="1"/>
    <col min="8195" max="8197" width="14.140625" style="2501" customWidth="1"/>
    <col min="8198" max="8198" width="8.42578125" style="2501" customWidth="1"/>
    <col min="8199" max="8429" width="7.85546875" style="2501"/>
    <col min="8430" max="8430" width="2.85546875" style="2501" customWidth="1"/>
    <col min="8431" max="8431" width="36.42578125" style="2501" customWidth="1"/>
    <col min="8432" max="8432" width="30" style="2501" customWidth="1"/>
    <col min="8433" max="8433" width="16" style="2501" customWidth="1"/>
    <col min="8434" max="8434" width="14.140625" style="2501" customWidth="1"/>
    <col min="8435" max="8435" width="16.28515625" style="2501" customWidth="1"/>
    <col min="8436" max="8447" width="7.85546875" style="2501"/>
    <col min="8448" max="8448" width="1.5703125" style="2501" customWidth="1"/>
    <col min="8449" max="8449" width="36.42578125" style="2501" customWidth="1"/>
    <col min="8450" max="8450" width="29.5703125" style="2501" customWidth="1"/>
    <col min="8451" max="8453" width="14.140625" style="2501" customWidth="1"/>
    <col min="8454" max="8454" width="8.42578125" style="2501" customWidth="1"/>
    <col min="8455" max="8685" width="7.85546875" style="2501"/>
    <col min="8686" max="8686" width="2.85546875" style="2501" customWidth="1"/>
    <col min="8687" max="8687" width="36.42578125" style="2501" customWidth="1"/>
    <col min="8688" max="8688" width="30" style="2501" customWidth="1"/>
    <col min="8689" max="8689" width="16" style="2501" customWidth="1"/>
    <col min="8690" max="8690" width="14.140625" style="2501" customWidth="1"/>
    <col min="8691" max="8691" width="16.28515625" style="2501" customWidth="1"/>
    <col min="8692" max="8703" width="7.85546875" style="2501"/>
    <col min="8704" max="8704" width="1.5703125" style="2501" customWidth="1"/>
    <col min="8705" max="8705" width="36.42578125" style="2501" customWidth="1"/>
    <col min="8706" max="8706" width="29.5703125" style="2501" customWidth="1"/>
    <col min="8707" max="8709" width="14.140625" style="2501" customWidth="1"/>
    <col min="8710" max="8710" width="8.42578125" style="2501" customWidth="1"/>
    <col min="8711" max="8941" width="7.85546875" style="2501"/>
    <col min="8942" max="8942" width="2.85546875" style="2501" customWidth="1"/>
    <col min="8943" max="8943" width="36.42578125" style="2501" customWidth="1"/>
    <col min="8944" max="8944" width="30" style="2501" customWidth="1"/>
    <col min="8945" max="8945" width="16" style="2501" customWidth="1"/>
    <col min="8946" max="8946" width="14.140625" style="2501" customWidth="1"/>
    <col min="8947" max="8947" width="16.28515625" style="2501" customWidth="1"/>
    <col min="8948" max="8959" width="7.85546875" style="2501"/>
    <col min="8960" max="8960" width="1.5703125" style="2501" customWidth="1"/>
    <col min="8961" max="8961" width="36.42578125" style="2501" customWidth="1"/>
    <col min="8962" max="8962" width="29.5703125" style="2501" customWidth="1"/>
    <col min="8963" max="8965" width="14.140625" style="2501" customWidth="1"/>
    <col min="8966" max="8966" width="8.42578125" style="2501" customWidth="1"/>
    <col min="8967" max="9197" width="7.85546875" style="2501"/>
    <col min="9198" max="9198" width="2.85546875" style="2501" customWidth="1"/>
    <col min="9199" max="9199" width="36.42578125" style="2501" customWidth="1"/>
    <col min="9200" max="9200" width="30" style="2501" customWidth="1"/>
    <col min="9201" max="9201" width="16" style="2501" customWidth="1"/>
    <col min="9202" max="9202" width="14.140625" style="2501" customWidth="1"/>
    <col min="9203" max="9203" width="16.28515625" style="2501" customWidth="1"/>
    <col min="9204" max="9215" width="7.85546875" style="2501"/>
    <col min="9216" max="9216" width="1.5703125" style="2501" customWidth="1"/>
    <col min="9217" max="9217" width="36.42578125" style="2501" customWidth="1"/>
    <col min="9218" max="9218" width="29.5703125" style="2501" customWidth="1"/>
    <col min="9219" max="9221" width="14.140625" style="2501" customWidth="1"/>
    <col min="9222" max="9222" width="8.42578125" style="2501" customWidth="1"/>
    <col min="9223" max="9453" width="7.85546875" style="2501"/>
    <col min="9454" max="9454" width="2.85546875" style="2501" customWidth="1"/>
    <col min="9455" max="9455" width="36.42578125" style="2501" customWidth="1"/>
    <col min="9456" max="9456" width="30" style="2501" customWidth="1"/>
    <col min="9457" max="9457" width="16" style="2501" customWidth="1"/>
    <col min="9458" max="9458" width="14.140625" style="2501" customWidth="1"/>
    <col min="9459" max="9459" width="16.28515625" style="2501" customWidth="1"/>
    <col min="9460" max="9471" width="7.85546875" style="2501"/>
    <col min="9472" max="9472" width="1.5703125" style="2501" customWidth="1"/>
    <col min="9473" max="9473" width="36.42578125" style="2501" customWidth="1"/>
    <col min="9474" max="9474" width="29.5703125" style="2501" customWidth="1"/>
    <col min="9475" max="9477" width="14.140625" style="2501" customWidth="1"/>
    <col min="9478" max="9478" width="8.42578125" style="2501" customWidth="1"/>
    <col min="9479" max="9709" width="7.85546875" style="2501"/>
    <col min="9710" max="9710" width="2.85546875" style="2501" customWidth="1"/>
    <col min="9711" max="9711" width="36.42578125" style="2501" customWidth="1"/>
    <col min="9712" max="9712" width="30" style="2501" customWidth="1"/>
    <col min="9713" max="9713" width="16" style="2501" customWidth="1"/>
    <col min="9714" max="9714" width="14.140625" style="2501" customWidth="1"/>
    <col min="9715" max="9715" width="16.28515625" style="2501" customWidth="1"/>
    <col min="9716" max="9727" width="7.85546875" style="2501"/>
    <col min="9728" max="9728" width="1.5703125" style="2501" customWidth="1"/>
    <col min="9729" max="9729" width="36.42578125" style="2501" customWidth="1"/>
    <col min="9730" max="9730" width="29.5703125" style="2501" customWidth="1"/>
    <col min="9731" max="9733" width="14.140625" style="2501" customWidth="1"/>
    <col min="9734" max="9734" width="8.42578125" style="2501" customWidth="1"/>
    <col min="9735" max="9965" width="7.85546875" style="2501"/>
    <col min="9966" max="9966" width="2.85546875" style="2501" customWidth="1"/>
    <col min="9967" max="9967" width="36.42578125" style="2501" customWidth="1"/>
    <col min="9968" max="9968" width="30" style="2501" customWidth="1"/>
    <col min="9969" max="9969" width="16" style="2501" customWidth="1"/>
    <col min="9970" max="9970" width="14.140625" style="2501" customWidth="1"/>
    <col min="9971" max="9971" width="16.28515625" style="2501" customWidth="1"/>
    <col min="9972" max="9983" width="7.85546875" style="2501"/>
    <col min="9984" max="9984" width="1.5703125" style="2501" customWidth="1"/>
    <col min="9985" max="9985" width="36.42578125" style="2501" customWidth="1"/>
    <col min="9986" max="9986" width="29.5703125" style="2501" customWidth="1"/>
    <col min="9987" max="9989" width="14.140625" style="2501" customWidth="1"/>
    <col min="9990" max="9990" width="8.42578125" style="2501" customWidth="1"/>
    <col min="9991" max="10221" width="7.85546875" style="2501"/>
    <col min="10222" max="10222" width="2.85546875" style="2501" customWidth="1"/>
    <col min="10223" max="10223" width="36.42578125" style="2501" customWidth="1"/>
    <col min="10224" max="10224" width="30" style="2501" customWidth="1"/>
    <col min="10225" max="10225" width="16" style="2501" customWidth="1"/>
    <col min="10226" max="10226" width="14.140625" style="2501" customWidth="1"/>
    <col min="10227" max="10227" width="16.28515625" style="2501" customWidth="1"/>
    <col min="10228" max="10239" width="7.85546875" style="2501"/>
    <col min="10240" max="10240" width="1.5703125" style="2501" customWidth="1"/>
    <col min="10241" max="10241" width="36.42578125" style="2501" customWidth="1"/>
    <col min="10242" max="10242" width="29.5703125" style="2501" customWidth="1"/>
    <col min="10243" max="10245" width="14.140625" style="2501" customWidth="1"/>
    <col min="10246" max="10246" width="8.42578125" style="2501" customWidth="1"/>
    <col min="10247" max="10477" width="7.85546875" style="2501"/>
    <col min="10478" max="10478" width="2.85546875" style="2501" customWidth="1"/>
    <col min="10479" max="10479" width="36.42578125" style="2501" customWidth="1"/>
    <col min="10480" max="10480" width="30" style="2501" customWidth="1"/>
    <col min="10481" max="10481" width="16" style="2501" customWidth="1"/>
    <col min="10482" max="10482" width="14.140625" style="2501" customWidth="1"/>
    <col min="10483" max="10483" width="16.28515625" style="2501" customWidth="1"/>
    <col min="10484" max="10495" width="7.85546875" style="2501"/>
    <col min="10496" max="10496" width="1.5703125" style="2501" customWidth="1"/>
    <col min="10497" max="10497" width="36.42578125" style="2501" customWidth="1"/>
    <col min="10498" max="10498" width="29.5703125" style="2501" customWidth="1"/>
    <col min="10499" max="10501" width="14.140625" style="2501" customWidth="1"/>
    <col min="10502" max="10502" width="8.42578125" style="2501" customWidth="1"/>
    <col min="10503" max="10733" width="7.85546875" style="2501"/>
    <col min="10734" max="10734" width="2.85546875" style="2501" customWidth="1"/>
    <col min="10735" max="10735" width="36.42578125" style="2501" customWidth="1"/>
    <col min="10736" max="10736" width="30" style="2501" customWidth="1"/>
    <col min="10737" max="10737" width="16" style="2501" customWidth="1"/>
    <col min="10738" max="10738" width="14.140625" style="2501" customWidth="1"/>
    <col min="10739" max="10739" width="16.28515625" style="2501" customWidth="1"/>
    <col min="10740" max="10751" width="7.85546875" style="2501"/>
    <col min="10752" max="10752" width="1.5703125" style="2501" customWidth="1"/>
    <col min="10753" max="10753" width="36.42578125" style="2501" customWidth="1"/>
    <col min="10754" max="10754" width="29.5703125" style="2501" customWidth="1"/>
    <col min="10755" max="10757" width="14.140625" style="2501" customWidth="1"/>
    <col min="10758" max="10758" width="8.42578125" style="2501" customWidth="1"/>
    <col min="10759" max="10989" width="7.85546875" style="2501"/>
    <col min="10990" max="10990" width="2.85546875" style="2501" customWidth="1"/>
    <col min="10991" max="10991" width="36.42578125" style="2501" customWidth="1"/>
    <col min="10992" max="10992" width="30" style="2501" customWidth="1"/>
    <col min="10993" max="10993" width="16" style="2501" customWidth="1"/>
    <col min="10994" max="10994" width="14.140625" style="2501" customWidth="1"/>
    <col min="10995" max="10995" width="16.28515625" style="2501" customWidth="1"/>
    <col min="10996" max="11007" width="7.85546875" style="2501"/>
    <col min="11008" max="11008" width="1.5703125" style="2501" customWidth="1"/>
    <col min="11009" max="11009" width="36.42578125" style="2501" customWidth="1"/>
    <col min="11010" max="11010" width="29.5703125" style="2501" customWidth="1"/>
    <col min="11011" max="11013" width="14.140625" style="2501" customWidth="1"/>
    <col min="11014" max="11014" width="8.42578125" style="2501" customWidth="1"/>
    <col min="11015" max="11245" width="7.85546875" style="2501"/>
    <col min="11246" max="11246" width="2.85546875" style="2501" customWidth="1"/>
    <col min="11247" max="11247" width="36.42578125" style="2501" customWidth="1"/>
    <col min="11248" max="11248" width="30" style="2501" customWidth="1"/>
    <col min="11249" max="11249" width="16" style="2501" customWidth="1"/>
    <col min="11250" max="11250" width="14.140625" style="2501" customWidth="1"/>
    <col min="11251" max="11251" width="16.28515625" style="2501" customWidth="1"/>
    <col min="11252" max="11263" width="7.85546875" style="2501"/>
    <col min="11264" max="11264" width="1.5703125" style="2501" customWidth="1"/>
    <col min="11265" max="11265" width="36.42578125" style="2501" customWidth="1"/>
    <col min="11266" max="11266" width="29.5703125" style="2501" customWidth="1"/>
    <col min="11267" max="11269" width="14.140625" style="2501" customWidth="1"/>
    <col min="11270" max="11270" width="8.42578125" style="2501" customWidth="1"/>
    <col min="11271" max="11501" width="7.85546875" style="2501"/>
    <col min="11502" max="11502" width="2.85546875" style="2501" customWidth="1"/>
    <col min="11503" max="11503" width="36.42578125" style="2501" customWidth="1"/>
    <col min="11504" max="11504" width="30" style="2501" customWidth="1"/>
    <col min="11505" max="11505" width="16" style="2501" customWidth="1"/>
    <col min="11506" max="11506" width="14.140625" style="2501" customWidth="1"/>
    <col min="11507" max="11507" width="16.28515625" style="2501" customWidth="1"/>
    <col min="11508" max="11519" width="7.85546875" style="2501"/>
    <col min="11520" max="11520" width="1.5703125" style="2501" customWidth="1"/>
    <col min="11521" max="11521" width="36.42578125" style="2501" customWidth="1"/>
    <col min="11522" max="11522" width="29.5703125" style="2501" customWidth="1"/>
    <col min="11523" max="11525" width="14.140625" style="2501" customWidth="1"/>
    <col min="11526" max="11526" width="8.42578125" style="2501" customWidth="1"/>
    <col min="11527" max="11757" width="7.85546875" style="2501"/>
    <col min="11758" max="11758" width="2.85546875" style="2501" customWidth="1"/>
    <col min="11759" max="11759" width="36.42578125" style="2501" customWidth="1"/>
    <col min="11760" max="11760" width="30" style="2501" customWidth="1"/>
    <col min="11761" max="11761" width="16" style="2501" customWidth="1"/>
    <col min="11762" max="11762" width="14.140625" style="2501" customWidth="1"/>
    <col min="11763" max="11763" width="16.28515625" style="2501" customWidth="1"/>
    <col min="11764" max="11775" width="7.85546875" style="2501"/>
    <col min="11776" max="11776" width="1.5703125" style="2501" customWidth="1"/>
    <col min="11777" max="11777" width="36.42578125" style="2501" customWidth="1"/>
    <col min="11778" max="11778" width="29.5703125" style="2501" customWidth="1"/>
    <col min="11779" max="11781" width="14.140625" style="2501" customWidth="1"/>
    <col min="11782" max="11782" width="8.42578125" style="2501" customWidth="1"/>
    <col min="11783" max="12013" width="7.85546875" style="2501"/>
    <col min="12014" max="12014" width="2.85546875" style="2501" customWidth="1"/>
    <col min="12015" max="12015" width="36.42578125" style="2501" customWidth="1"/>
    <col min="12016" max="12016" width="30" style="2501" customWidth="1"/>
    <col min="12017" max="12017" width="16" style="2501" customWidth="1"/>
    <col min="12018" max="12018" width="14.140625" style="2501" customWidth="1"/>
    <col min="12019" max="12019" width="16.28515625" style="2501" customWidth="1"/>
    <col min="12020" max="12031" width="7.85546875" style="2501"/>
    <col min="12032" max="12032" width="1.5703125" style="2501" customWidth="1"/>
    <col min="12033" max="12033" width="36.42578125" style="2501" customWidth="1"/>
    <col min="12034" max="12034" width="29.5703125" style="2501" customWidth="1"/>
    <col min="12035" max="12037" width="14.140625" style="2501" customWidth="1"/>
    <col min="12038" max="12038" width="8.42578125" style="2501" customWidth="1"/>
    <col min="12039" max="12269" width="7.85546875" style="2501"/>
    <col min="12270" max="12270" width="2.85546875" style="2501" customWidth="1"/>
    <col min="12271" max="12271" width="36.42578125" style="2501" customWidth="1"/>
    <col min="12272" max="12272" width="30" style="2501" customWidth="1"/>
    <col min="12273" max="12273" width="16" style="2501" customWidth="1"/>
    <col min="12274" max="12274" width="14.140625" style="2501" customWidth="1"/>
    <col min="12275" max="12275" width="16.28515625" style="2501" customWidth="1"/>
    <col min="12276" max="12287" width="7.85546875" style="2501"/>
    <col min="12288" max="12288" width="1.5703125" style="2501" customWidth="1"/>
    <col min="12289" max="12289" width="36.42578125" style="2501" customWidth="1"/>
    <col min="12290" max="12290" width="29.5703125" style="2501" customWidth="1"/>
    <col min="12291" max="12293" width="14.140625" style="2501" customWidth="1"/>
    <col min="12294" max="12294" width="8.42578125" style="2501" customWidth="1"/>
    <col min="12295" max="12525" width="7.85546875" style="2501"/>
    <col min="12526" max="12526" width="2.85546875" style="2501" customWidth="1"/>
    <col min="12527" max="12527" width="36.42578125" style="2501" customWidth="1"/>
    <col min="12528" max="12528" width="30" style="2501" customWidth="1"/>
    <col min="12529" max="12529" width="16" style="2501" customWidth="1"/>
    <col min="12530" max="12530" width="14.140625" style="2501" customWidth="1"/>
    <col min="12531" max="12531" width="16.28515625" style="2501" customWidth="1"/>
    <col min="12532" max="12543" width="7.85546875" style="2501"/>
    <col min="12544" max="12544" width="1.5703125" style="2501" customWidth="1"/>
    <col min="12545" max="12545" width="36.42578125" style="2501" customWidth="1"/>
    <col min="12546" max="12546" width="29.5703125" style="2501" customWidth="1"/>
    <col min="12547" max="12549" width="14.140625" style="2501" customWidth="1"/>
    <col min="12550" max="12550" width="8.42578125" style="2501" customWidth="1"/>
    <col min="12551" max="12781" width="7.85546875" style="2501"/>
    <col min="12782" max="12782" width="2.85546875" style="2501" customWidth="1"/>
    <col min="12783" max="12783" width="36.42578125" style="2501" customWidth="1"/>
    <col min="12784" max="12784" width="30" style="2501" customWidth="1"/>
    <col min="12785" max="12785" width="16" style="2501" customWidth="1"/>
    <col min="12786" max="12786" width="14.140625" style="2501" customWidth="1"/>
    <col min="12787" max="12787" width="16.28515625" style="2501" customWidth="1"/>
    <col min="12788" max="12799" width="7.85546875" style="2501"/>
    <col min="12800" max="12800" width="1.5703125" style="2501" customWidth="1"/>
    <col min="12801" max="12801" width="36.42578125" style="2501" customWidth="1"/>
    <col min="12802" max="12802" width="29.5703125" style="2501" customWidth="1"/>
    <col min="12803" max="12805" width="14.140625" style="2501" customWidth="1"/>
    <col min="12806" max="12806" width="8.42578125" style="2501" customWidth="1"/>
    <col min="12807" max="13037" width="7.85546875" style="2501"/>
    <col min="13038" max="13038" width="2.85546875" style="2501" customWidth="1"/>
    <col min="13039" max="13039" width="36.42578125" style="2501" customWidth="1"/>
    <col min="13040" max="13040" width="30" style="2501" customWidth="1"/>
    <col min="13041" max="13041" width="16" style="2501" customWidth="1"/>
    <col min="13042" max="13042" width="14.140625" style="2501" customWidth="1"/>
    <col min="13043" max="13043" width="16.28515625" style="2501" customWidth="1"/>
    <col min="13044" max="13055" width="7.85546875" style="2501"/>
    <col min="13056" max="13056" width="1.5703125" style="2501" customWidth="1"/>
    <col min="13057" max="13057" width="36.42578125" style="2501" customWidth="1"/>
    <col min="13058" max="13058" width="29.5703125" style="2501" customWidth="1"/>
    <col min="13059" max="13061" width="14.140625" style="2501" customWidth="1"/>
    <col min="13062" max="13062" width="8.42578125" style="2501" customWidth="1"/>
    <col min="13063" max="13293" width="7.85546875" style="2501"/>
    <col min="13294" max="13294" width="2.85546875" style="2501" customWidth="1"/>
    <col min="13295" max="13295" width="36.42578125" style="2501" customWidth="1"/>
    <col min="13296" max="13296" width="30" style="2501" customWidth="1"/>
    <col min="13297" max="13297" width="16" style="2501" customWidth="1"/>
    <col min="13298" max="13298" width="14.140625" style="2501" customWidth="1"/>
    <col min="13299" max="13299" width="16.28515625" style="2501" customWidth="1"/>
    <col min="13300" max="13311" width="7.85546875" style="2501"/>
    <col min="13312" max="13312" width="1.5703125" style="2501" customWidth="1"/>
    <col min="13313" max="13313" width="36.42578125" style="2501" customWidth="1"/>
    <col min="13314" max="13314" width="29.5703125" style="2501" customWidth="1"/>
    <col min="13315" max="13317" width="14.140625" style="2501" customWidth="1"/>
    <col min="13318" max="13318" width="8.42578125" style="2501" customWidth="1"/>
    <col min="13319" max="13549" width="7.85546875" style="2501"/>
    <col min="13550" max="13550" width="2.85546875" style="2501" customWidth="1"/>
    <col min="13551" max="13551" width="36.42578125" style="2501" customWidth="1"/>
    <col min="13552" max="13552" width="30" style="2501" customWidth="1"/>
    <col min="13553" max="13553" width="16" style="2501" customWidth="1"/>
    <col min="13554" max="13554" width="14.140625" style="2501" customWidth="1"/>
    <col min="13555" max="13555" width="16.28515625" style="2501" customWidth="1"/>
    <col min="13556" max="13567" width="7.85546875" style="2501"/>
    <col min="13568" max="13568" width="1.5703125" style="2501" customWidth="1"/>
    <col min="13569" max="13569" width="36.42578125" style="2501" customWidth="1"/>
    <col min="13570" max="13570" width="29.5703125" style="2501" customWidth="1"/>
    <col min="13571" max="13573" width="14.140625" style="2501" customWidth="1"/>
    <col min="13574" max="13574" width="8.42578125" style="2501" customWidth="1"/>
    <col min="13575" max="13805" width="7.85546875" style="2501"/>
    <col min="13806" max="13806" width="2.85546875" style="2501" customWidth="1"/>
    <col min="13807" max="13807" width="36.42578125" style="2501" customWidth="1"/>
    <col min="13808" max="13808" width="30" style="2501" customWidth="1"/>
    <col min="13809" max="13809" width="16" style="2501" customWidth="1"/>
    <col min="13810" max="13810" width="14.140625" style="2501" customWidth="1"/>
    <col min="13811" max="13811" width="16.28515625" style="2501" customWidth="1"/>
    <col min="13812" max="13823" width="7.85546875" style="2501"/>
    <col min="13824" max="13824" width="1.5703125" style="2501" customWidth="1"/>
    <col min="13825" max="13825" width="36.42578125" style="2501" customWidth="1"/>
    <col min="13826" max="13826" width="29.5703125" style="2501" customWidth="1"/>
    <col min="13827" max="13829" width="14.140625" style="2501" customWidth="1"/>
    <col min="13830" max="13830" width="8.42578125" style="2501" customWidth="1"/>
    <col min="13831" max="14061" width="7.85546875" style="2501"/>
    <col min="14062" max="14062" width="2.85546875" style="2501" customWidth="1"/>
    <col min="14063" max="14063" width="36.42578125" style="2501" customWidth="1"/>
    <col min="14064" max="14064" width="30" style="2501" customWidth="1"/>
    <col min="14065" max="14065" width="16" style="2501" customWidth="1"/>
    <col min="14066" max="14066" width="14.140625" style="2501" customWidth="1"/>
    <col min="14067" max="14067" width="16.28515625" style="2501" customWidth="1"/>
    <col min="14068" max="14079" width="7.85546875" style="2501"/>
    <col min="14080" max="14080" width="1.5703125" style="2501" customWidth="1"/>
    <col min="14081" max="14081" width="36.42578125" style="2501" customWidth="1"/>
    <col min="14082" max="14082" width="29.5703125" style="2501" customWidth="1"/>
    <col min="14083" max="14085" width="14.140625" style="2501" customWidth="1"/>
    <col min="14086" max="14086" width="8.42578125" style="2501" customWidth="1"/>
    <col min="14087" max="14317" width="7.85546875" style="2501"/>
    <col min="14318" max="14318" width="2.85546875" style="2501" customWidth="1"/>
    <col min="14319" max="14319" width="36.42578125" style="2501" customWidth="1"/>
    <col min="14320" max="14320" width="30" style="2501" customWidth="1"/>
    <col min="14321" max="14321" width="16" style="2501" customWidth="1"/>
    <col min="14322" max="14322" width="14.140625" style="2501" customWidth="1"/>
    <col min="14323" max="14323" width="16.28515625" style="2501" customWidth="1"/>
    <col min="14324" max="14335" width="7.85546875" style="2501"/>
    <col min="14336" max="14336" width="1.5703125" style="2501" customWidth="1"/>
    <col min="14337" max="14337" width="36.42578125" style="2501" customWidth="1"/>
    <col min="14338" max="14338" width="29.5703125" style="2501" customWidth="1"/>
    <col min="14339" max="14341" width="14.140625" style="2501" customWidth="1"/>
    <col min="14342" max="14342" width="8.42578125" style="2501" customWidth="1"/>
    <col min="14343" max="14573" width="7.85546875" style="2501"/>
    <col min="14574" max="14574" width="2.85546875" style="2501" customWidth="1"/>
    <col min="14575" max="14575" width="36.42578125" style="2501" customWidth="1"/>
    <col min="14576" max="14576" width="30" style="2501" customWidth="1"/>
    <col min="14577" max="14577" width="16" style="2501" customWidth="1"/>
    <col min="14578" max="14578" width="14.140625" style="2501" customWidth="1"/>
    <col min="14579" max="14579" width="16.28515625" style="2501" customWidth="1"/>
    <col min="14580" max="14591" width="7.85546875" style="2501"/>
    <col min="14592" max="14592" width="1.5703125" style="2501" customWidth="1"/>
    <col min="14593" max="14593" width="36.42578125" style="2501" customWidth="1"/>
    <col min="14594" max="14594" width="29.5703125" style="2501" customWidth="1"/>
    <col min="14595" max="14597" width="14.140625" style="2501" customWidth="1"/>
    <col min="14598" max="14598" width="8.42578125" style="2501" customWidth="1"/>
    <col min="14599" max="14829" width="7.85546875" style="2501"/>
    <col min="14830" max="14830" width="2.85546875" style="2501" customWidth="1"/>
    <col min="14831" max="14831" width="36.42578125" style="2501" customWidth="1"/>
    <col min="14832" max="14832" width="30" style="2501" customWidth="1"/>
    <col min="14833" max="14833" width="16" style="2501" customWidth="1"/>
    <col min="14834" max="14834" width="14.140625" style="2501" customWidth="1"/>
    <col min="14835" max="14835" width="16.28515625" style="2501" customWidth="1"/>
    <col min="14836" max="14847" width="7.85546875" style="2501"/>
    <col min="14848" max="14848" width="1.5703125" style="2501" customWidth="1"/>
    <col min="14849" max="14849" width="36.42578125" style="2501" customWidth="1"/>
    <col min="14850" max="14850" width="29.5703125" style="2501" customWidth="1"/>
    <col min="14851" max="14853" width="14.140625" style="2501" customWidth="1"/>
    <col min="14854" max="14854" width="8.42578125" style="2501" customWidth="1"/>
    <col min="14855" max="15085" width="7.85546875" style="2501"/>
    <col min="15086" max="15086" width="2.85546875" style="2501" customWidth="1"/>
    <col min="15087" max="15087" width="36.42578125" style="2501" customWidth="1"/>
    <col min="15088" max="15088" width="30" style="2501" customWidth="1"/>
    <col min="15089" max="15089" width="16" style="2501" customWidth="1"/>
    <col min="15090" max="15090" width="14.140625" style="2501" customWidth="1"/>
    <col min="15091" max="15091" width="16.28515625" style="2501" customWidth="1"/>
    <col min="15092" max="15103" width="7.85546875" style="2501"/>
    <col min="15104" max="15104" width="1.5703125" style="2501" customWidth="1"/>
    <col min="15105" max="15105" width="36.42578125" style="2501" customWidth="1"/>
    <col min="15106" max="15106" width="29.5703125" style="2501" customWidth="1"/>
    <col min="15107" max="15109" width="14.140625" style="2501" customWidth="1"/>
    <col min="15110" max="15110" width="8.42578125" style="2501" customWidth="1"/>
    <col min="15111" max="15341" width="7.85546875" style="2501"/>
    <col min="15342" max="15342" width="2.85546875" style="2501" customWidth="1"/>
    <col min="15343" max="15343" width="36.42578125" style="2501" customWidth="1"/>
    <col min="15344" max="15344" width="30" style="2501" customWidth="1"/>
    <col min="15345" max="15345" width="16" style="2501" customWidth="1"/>
    <col min="15346" max="15346" width="14.140625" style="2501" customWidth="1"/>
    <col min="15347" max="15347" width="16.28515625" style="2501" customWidth="1"/>
    <col min="15348" max="15359" width="7.85546875" style="2501"/>
    <col min="15360" max="15360" width="1.5703125" style="2501" customWidth="1"/>
    <col min="15361" max="15361" width="36.42578125" style="2501" customWidth="1"/>
    <col min="15362" max="15362" width="29.5703125" style="2501" customWidth="1"/>
    <col min="15363" max="15365" width="14.140625" style="2501" customWidth="1"/>
    <col min="15366" max="15366" width="8.42578125" style="2501" customWidth="1"/>
    <col min="15367" max="15597" width="7.85546875" style="2501"/>
    <col min="15598" max="15598" width="2.85546875" style="2501" customWidth="1"/>
    <col min="15599" max="15599" width="36.42578125" style="2501" customWidth="1"/>
    <col min="15600" max="15600" width="30" style="2501" customWidth="1"/>
    <col min="15601" max="15601" width="16" style="2501" customWidth="1"/>
    <col min="15602" max="15602" width="14.140625" style="2501" customWidth="1"/>
    <col min="15603" max="15603" width="16.28515625" style="2501" customWidth="1"/>
    <col min="15604" max="15615" width="7.85546875" style="2501"/>
    <col min="15616" max="15616" width="1.5703125" style="2501" customWidth="1"/>
    <col min="15617" max="15617" width="36.42578125" style="2501" customWidth="1"/>
    <col min="15618" max="15618" width="29.5703125" style="2501" customWidth="1"/>
    <col min="15619" max="15621" width="14.140625" style="2501" customWidth="1"/>
    <col min="15622" max="15622" width="8.42578125" style="2501" customWidth="1"/>
    <col min="15623" max="15853" width="7.85546875" style="2501"/>
    <col min="15854" max="15854" width="2.85546875" style="2501" customWidth="1"/>
    <col min="15855" max="15855" width="36.42578125" style="2501" customWidth="1"/>
    <col min="15856" max="15856" width="30" style="2501" customWidth="1"/>
    <col min="15857" max="15857" width="16" style="2501" customWidth="1"/>
    <col min="15858" max="15858" width="14.140625" style="2501" customWidth="1"/>
    <col min="15859" max="15859" width="16.28515625" style="2501" customWidth="1"/>
    <col min="15860" max="15871" width="7.85546875" style="2501"/>
    <col min="15872" max="15872" width="1.5703125" style="2501" customWidth="1"/>
    <col min="15873" max="15873" width="36.42578125" style="2501" customWidth="1"/>
    <col min="15874" max="15874" width="29.5703125" style="2501" customWidth="1"/>
    <col min="15875" max="15877" width="14.140625" style="2501" customWidth="1"/>
    <col min="15878" max="15878" width="8.42578125" style="2501" customWidth="1"/>
    <col min="15879" max="16109" width="7.85546875" style="2501"/>
    <col min="16110" max="16110" width="2.85546875" style="2501" customWidth="1"/>
    <col min="16111" max="16111" width="36.42578125" style="2501" customWidth="1"/>
    <col min="16112" max="16112" width="30" style="2501" customWidth="1"/>
    <col min="16113" max="16113" width="16" style="2501" customWidth="1"/>
    <col min="16114" max="16114" width="14.140625" style="2501" customWidth="1"/>
    <col min="16115" max="16115" width="16.28515625" style="2501" customWidth="1"/>
    <col min="16116" max="16127" width="7.85546875" style="2501"/>
    <col min="16128" max="16128" width="1.5703125" style="2501" customWidth="1"/>
    <col min="16129" max="16129" width="36.42578125" style="2501" customWidth="1"/>
    <col min="16130" max="16130" width="29.5703125" style="2501" customWidth="1"/>
    <col min="16131" max="16133" width="14.140625" style="2501" customWidth="1"/>
    <col min="16134" max="16134" width="8.42578125" style="2501" customWidth="1"/>
    <col min="16135" max="16365" width="7.85546875" style="2501"/>
    <col min="16366" max="16366" width="2.85546875" style="2501" customWidth="1"/>
    <col min="16367" max="16367" width="36.42578125" style="2501" customWidth="1"/>
    <col min="16368" max="16368" width="30" style="2501" customWidth="1"/>
    <col min="16369" max="16369" width="16" style="2501" customWidth="1"/>
    <col min="16370" max="16370" width="14.140625" style="2501" customWidth="1"/>
    <col min="16371" max="16371" width="16.28515625" style="2501" customWidth="1"/>
    <col min="16372" max="16384" width="7.85546875" style="2501"/>
  </cols>
  <sheetData>
    <row r="1" spans="1:7" s="2500" customFormat="1" ht="15.75">
      <c r="A1" s="5669" t="s">
        <v>710</v>
      </c>
      <c r="B1" s="5669"/>
      <c r="C1" s="5669"/>
      <c r="D1" s="5669"/>
      <c r="E1" s="5669"/>
      <c r="F1" s="5669"/>
    </row>
    <row r="2" spans="1:7" ht="43.5" customHeight="1">
      <c r="A2" s="6127" t="s">
        <v>1765</v>
      </c>
      <c r="B2" s="6128"/>
      <c r="C2" s="6128"/>
      <c r="D2" s="6128"/>
      <c r="E2" s="6128"/>
      <c r="F2" s="6128"/>
    </row>
    <row r="3" spans="1:7" ht="12" customHeight="1">
      <c r="B3" s="2502"/>
      <c r="E3" s="2504"/>
      <c r="F3" s="2505" t="s">
        <v>1712</v>
      </c>
    </row>
    <row r="4" spans="1:7" ht="18" customHeight="1">
      <c r="A4" s="2506"/>
      <c r="B4" s="2507" t="s">
        <v>1766</v>
      </c>
      <c r="C4" s="2508" t="s">
        <v>1767</v>
      </c>
      <c r="D4" s="2509">
        <v>2016</v>
      </c>
      <c r="E4" s="2509">
        <v>2017</v>
      </c>
      <c r="F4" s="2509">
        <v>2019</v>
      </c>
    </row>
    <row r="5" spans="1:7" ht="12" customHeight="1">
      <c r="A5" s="2510" t="s">
        <v>423</v>
      </c>
      <c r="B5" s="2511" t="s">
        <v>1768</v>
      </c>
      <c r="C5" s="2512"/>
      <c r="D5" s="2513"/>
      <c r="E5" s="2513"/>
      <c r="F5" s="2513"/>
    </row>
    <row r="6" spans="1:7" ht="12" customHeight="1">
      <c r="A6" s="2514"/>
      <c r="B6" s="2515" t="s">
        <v>1769</v>
      </c>
      <c r="C6" s="2516" t="s">
        <v>1770</v>
      </c>
      <c r="D6" s="2513"/>
      <c r="E6" s="2513"/>
      <c r="F6" s="2513"/>
    </row>
    <row r="7" spans="1:7" ht="12" customHeight="1">
      <c r="A7" s="2514"/>
      <c r="B7" s="2515"/>
      <c r="C7" s="2516" t="s">
        <v>1771</v>
      </c>
      <c r="D7" s="2517">
        <v>9008</v>
      </c>
      <c r="E7" s="2517">
        <v>9208</v>
      </c>
      <c r="F7" s="2517">
        <v>11355</v>
      </c>
      <c r="G7" s="2518"/>
    </row>
    <row r="8" spans="1:7" ht="12" customHeight="1">
      <c r="A8" s="2514"/>
      <c r="B8" s="2515"/>
      <c r="C8" s="2516" t="s">
        <v>1772</v>
      </c>
      <c r="D8" s="2517">
        <v>7463</v>
      </c>
      <c r="E8" s="2517">
        <v>7663</v>
      </c>
      <c r="F8" s="2517">
        <v>9528</v>
      </c>
      <c r="G8" s="2518"/>
    </row>
    <row r="9" spans="1:7" ht="12" customHeight="1">
      <c r="A9" s="2514"/>
      <c r="B9" s="2515"/>
      <c r="C9" s="2516" t="s">
        <v>1773</v>
      </c>
      <c r="D9" s="2517">
        <v>10657</v>
      </c>
      <c r="E9" s="2517">
        <v>10857</v>
      </c>
      <c r="F9" s="2517">
        <v>13314</v>
      </c>
      <c r="G9" s="2518"/>
    </row>
    <row r="10" spans="1:7" ht="12" customHeight="1">
      <c r="A10" s="2514"/>
      <c r="B10" s="6129"/>
      <c r="C10" s="6130" t="s">
        <v>1774</v>
      </c>
      <c r="D10" s="6131">
        <v>9952</v>
      </c>
      <c r="E10" s="6131">
        <v>10152</v>
      </c>
      <c r="F10" s="6131">
        <v>12371</v>
      </c>
      <c r="G10" s="2518"/>
    </row>
    <row r="11" spans="1:7" ht="12" customHeight="1">
      <c r="A11" s="2514"/>
      <c r="B11" s="6129"/>
      <c r="C11" s="6130"/>
      <c r="D11" s="6132"/>
      <c r="E11" s="6131"/>
      <c r="F11" s="6131"/>
      <c r="G11" s="2518"/>
    </row>
    <row r="12" spans="1:7" ht="12" customHeight="1">
      <c r="A12" s="2514"/>
      <c r="B12" s="6129"/>
      <c r="C12" s="6130"/>
      <c r="D12" s="6132"/>
      <c r="E12" s="6131"/>
      <c r="F12" s="6131"/>
      <c r="G12" s="2518"/>
    </row>
    <row r="13" spans="1:7" ht="12" customHeight="1">
      <c r="A13" s="2514"/>
      <c r="B13" s="2515"/>
      <c r="C13" s="2516" t="s">
        <v>1775</v>
      </c>
      <c r="D13" s="2517">
        <v>9314</v>
      </c>
      <c r="E13" s="2517">
        <v>9514</v>
      </c>
      <c r="F13" s="2517">
        <v>11624</v>
      </c>
      <c r="G13" s="2518"/>
    </row>
    <row r="14" spans="1:7" ht="12" customHeight="1">
      <c r="A14" s="2514"/>
      <c r="B14" s="2515" t="s">
        <v>1776</v>
      </c>
      <c r="C14" s="2516" t="s">
        <v>1777</v>
      </c>
      <c r="D14" s="2517"/>
      <c r="E14" s="2517"/>
      <c r="F14" s="2517"/>
      <c r="G14" s="2518"/>
    </row>
    <row r="15" spans="1:7" ht="12" customHeight="1">
      <c r="A15" s="2514"/>
      <c r="B15" s="2515"/>
      <c r="C15" s="2516" t="s">
        <v>1771</v>
      </c>
      <c r="D15" s="2517">
        <v>7757</v>
      </c>
      <c r="E15" s="2517">
        <v>8520</v>
      </c>
      <c r="F15" s="2517">
        <v>9280</v>
      </c>
      <c r="G15" s="2518"/>
    </row>
    <row r="16" spans="1:7" ht="12" customHeight="1">
      <c r="A16" s="2514"/>
      <c r="B16" s="2515"/>
      <c r="C16" s="2516" t="s">
        <v>1772</v>
      </c>
      <c r="D16" s="2517">
        <v>6611</v>
      </c>
      <c r="E16" s="2517">
        <v>7374</v>
      </c>
      <c r="F16" s="2517">
        <v>8900</v>
      </c>
      <c r="G16" s="2518"/>
    </row>
    <row r="17" spans="1:7" ht="18.75" customHeight="1">
      <c r="A17" s="2519" t="s">
        <v>423</v>
      </c>
      <c r="B17" s="2520" t="s">
        <v>1778</v>
      </c>
      <c r="C17" s="2516"/>
      <c r="D17" s="2517"/>
      <c r="E17" s="2517"/>
      <c r="F17" s="2517"/>
      <c r="G17" s="2518"/>
    </row>
    <row r="18" spans="1:7" ht="13.5" customHeight="1">
      <c r="A18" s="2514"/>
      <c r="B18" s="2521" t="s">
        <v>1779</v>
      </c>
      <c r="C18" s="2516" t="s">
        <v>1780</v>
      </c>
      <c r="D18" s="2517">
        <v>9639</v>
      </c>
      <c r="E18" s="2517">
        <v>9839</v>
      </c>
      <c r="F18" s="2517">
        <v>10599</v>
      </c>
      <c r="G18" s="2518"/>
    </row>
    <row r="19" spans="1:7" ht="13.5" customHeight="1">
      <c r="A19" s="2514"/>
      <c r="B19" s="2521" t="s">
        <v>1781</v>
      </c>
      <c r="C19" s="2516" t="s">
        <v>1782</v>
      </c>
      <c r="D19" s="2517">
        <v>5113</v>
      </c>
      <c r="E19" s="2517">
        <v>5314</v>
      </c>
      <c r="F19" s="2517">
        <v>8540</v>
      </c>
      <c r="G19" s="2518"/>
    </row>
    <row r="20" spans="1:7" ht="13.5" customHeight="1">
      <c r="A20" s="2514"/>
      <c r="B20" s="2521" t="s">
        <v>1783</v>
      </c>
      <c r="C20" s="2516" t="s">
        <v>1784</v>
      </c>
      <c r="D20" s="2517">
        <v>9436</v>
      </c>
      <c r="E20" s="2517">
        <v>10288</v>
      </c>
      <c r="F20" s="2517">
        <v>11048</v>
      </c>
      <c r="G20" s="2518"/>
    </row>
    <row r="21" spans="1:7" ht="13.5" customHeight="1">
      <c r="A21" s="2514"/>
      <c r="B21" s="2515" t="s">
        <v>1785</v>
      </c>
      <c r="C21" s="2516" t="s">
        <v>1786</v>
      </c>
      <c r="D21" s="2517">
        <v>9730</v>
      </c>
      <c r="E21" s="2517">
        <v>9930</v>
      </c>
      <c r="F21" s="2517">
        <v>10690</v>
      </c>
      <c r="G21" s="2518"/>
    </row>
    <row r="22" spans="1:7" ht="25.5" customHeight="1">
      <c r="A22" s="2514"/>
      <c r="B22" s="2522" t="s">
        <v>1787</v>
      </c>
      <c r="C22" s="2516" t="s">
        <v>1788</v>
      </c>
      <c r="D22" s="2517">
        <v>11452</v>
      </c>
      <c r="E22" s="2517">
        <v>11652</v>
      </c>
      <c r="F22" s="2517">
        <v>13910</v>
      </c>
      <c r="G22" s="2518"/>
    </row>
    <row r="23" spans="1:7" ht="15.75" customHeight="1">
      <c r="A23" s="2514" t="s">
        <v>1789</v>
      </c>
      <c r="B23" s="2523" t="s">
        <v>1790</v>
      </c>
      <c r="C23" s="2516" t="s">
        <v>1791</v>
      </c>
      <c r="D23" s="2517">
        <v>10419</v>
      </c>
      <c r="E23" s="2517">
        <v>10619</v>
      </c>
      <c r="F23" s="2517">
        <v>11379</v>
      </c>
      <c r="G23" s="2518"/>
    </row>
    <row r="24" spans="1:7" ht="15" customHeight="1">
      <c r="A24" s="2519" t="s">
        <v>423</v>
      </c>
      <c r="B24" s="2520" t="s">
        <v>1792</v>
      </c>
      <c r="C24" s="2515"/>
      <c r="D24" s="2517"/>
      <c r="E24" s="2517"/>
      <c r="F24" s="2517"/>
      <c r="G24" s="2518"/>
    </row>
    <row r="25" spans="1:7" ht="12" customHeight="1">
      <c r="A25" s="2519"/>
      <c r="B25" s="2520"/>
      <c r="C25" s="2515" t="s">
        <v>1793</v>
      </c>
      <c r="D25" s="2517">
        <v>11676</v>
      </c>
      <c r="E25" s="2517">
        <v>11876</v>
      </c>
      <c r="F25" s="2517">
        <v>14144</v>
      </c>
      <c r="G25" s="2518"/>
    </row>
    <row r="26" spans="1:7" ht="12" customHeight="1">
      <c r="A26" s="2514"/>
      <c r="B26" s="2515"/>
      <c r="C26" s="2515" t="s">
        <v>1794</v>
      </c>
      <c r="D26" s="2517">
        <v>11676</v>
      </c>
      <c r="E26" s="2517">
        <v>11876</v>
      </c>
      <c r="F26" s="2517">
        <v>14144</v>
      </c>
      <c r="G26" s="2518"/>
    </row>
    <row r="27" spans="1:7" ht="12" customHeight="1">
      <c r="A27" s="2519"/>
      <c r="B27" s="2524" t="s">
        <v>1683</v>
      </c>
      <c r="C27" s="2525"/>
      <c r="D27" s="2526"/>
      <c r="E27" s="2526"/>
      <c r="F27" s="2526"/>
      <c r="G27" s="2518"/>
    </row>
    <row r="28" spans="1:7" ht="12" customHeight="1">
      <c r="A28" s="2514"/>
      <c r="B28" s="2527" t="s">
        <v>1795</v>
      </c>
      <c r="C28" s="2527" t="s">
        <v>1796</v>
      </c>
      <c r="D28" s="2528">
        <v>8434</v>
      </c>
      <c r="E28" s="2528">
        <v>8634</v>
      </c>
      <c r="F28" s="2528">
        <v>9394</v>
      </c>
      <c r="G28" s="2518"/>
    </row>
    <row r="29" spans="1:7" ht="12" customHeight="1">
      <c r="A29" s="2514"/>
      <c r="B29" s="2529" t="s">
        <v>1370</v>
      </c>
      <c r="C29" s="2527"/>
      <c r="D29" s="2528"/>
      <c r="E29" s="2528"/>
      <c r="F29" s="2528"/>
      <c r="G29" s="2518"/>
    </row>
    <row r="30" spans="1:7" ht="12" customHeight="1">
      <c r="A30" s="2514"/>
      <c r="B30" s="2529"/>
      <c r="C30" s="2527" t="s">
        <v>1797</v>
      </c>
      <c r="D30" s="2528">
        <v>10632</v>
      </c>
      <c r="E30" s="2528">
        <v>10832</v>
      </c>
      <c r="F30" s="2528">
        <v>11592</v>
      </c>
      <c r="G30" s="2518"/>
    </row>
    <row r="31" spans="1:7" ht="12" customHeight="1">
      <c r="A31" s="2514"/>
      <c r="B31" s="2527"/>
      <c r="C31" s="2527" t="s">
        <v>1798</v>
      </c>
      <c r="D31" s="2528">
        <v>11130</v>
      </c>
      <c r="E31" s="2528">
        <v>11330</v>
      </c>
      <c r="F31" s="2528">
        <v>12090</v>
      </c>
      <c r="G31" s="2518"/>
    </row>
    <row r="32" spans="1:7" ht="12" customHeight="1">
      <c r="A32" s="2514"/>
      <c r="B32" s="2527"/>
      <c r="C32" s="2527" t="s">
        <v>1799</v>
      </c>
      <c r="D32" s="2528">
        <v>8792</v>
      </c>
      <c r="E32" s="2528">
        <v>8992</v>
      </c>
      <c r="F32" s="2528">
        <v>9752</v>
      </c>
      <c r="G32" s="2518"/>
    </row>
    <row r="33" spans="1:7" ht="12" customHeight="1">
      <c r="A33" s="2519" t="s">
        <v>423</v>
      </c>
      <c r="B33" s="2530" t="s">
        <v>1261</v>
      </c>
      <c r="C33" s="2531"/>
      <c r="D33" s="2526"/>
      <c r="E33" s="2526"/>
      <c r="F33" s="2526"/>
      <c r="G33" s="2518"/>
    </row>
    <row r="34" spans="1:7" ht="12" customHeight="1">
      <c r="A34" s="2514"/>
      <c r="B34" s="2532" t="s">
        <v>1800</v>
      </c>
      <c r="C34" s="2527" t="s">
        <v>1801</v>
      </c>
      <c r="D34" s="2533">
        <v>13543</v>
      </c>
      <c r="E34" s="2533">
        <v>14187</v>
      </c>
      <c r="F34" s="2533">
        <v>14947</v>
      </c>
      <c r="G34" s="2518"/>
    </row>
    <row r="35" spans="1:7" ht="12" customHeight="1">
      <c r="A35" s="2514"/>
      <c r="B35" s="2527"/>
      <c r="C35" s="2527" t="s">
        <v>1802</v>
      </c>
      <c r="D35" s="2533">
        <v>12982</v>
      </c>
      <c r="E35" s="2533">
        <v>13608</v>
      </c>
      <c r="F35" s="2533">
        <v>14368</v>
      </c>
      <c r="G35" s="2518"/>
    </row>
    <row r="36" spans="1:7" ht="12" customHeight="1">
      <c r="A36" s="2519" t="s">
        <v>423</v>
      </c>
      <c r="B36" s="2529" t="s">
        <v>1271</v>
      </c>
      <c r="C36" s="2527"/>
      <c r="D36" s="2526"/>
      <c r="E36" s="2526"/>
      <c r="F36" s="2526"/>
      <c r="G36" s="2518"/>
    </row>
    <row r="37" spans="1:7" ht="12" customHeight="1">
      <c r="A37" s="2514"/>
      <c r="B37" s="2527" t="s">
        <v>1803</v>
      </c>
      <c r="C37" s="2534" t="s">
        <v>1804</v>
      </c>
      <c r="D37" s="2528">
        <v>8884</v>
      </c>
      <c r="E37" s="2528">
        <v>9944</v>
      </c>
      <c r="F37" s="2528">
        <v>10704</v>
      </c>
      <c r="G37" s="2518"/>
    </row>
    <row r="38" spans="1:7" ht="16.149999999999999" customHeight="1">
      <c r="A38" s="2535"/>
      <c r="B38" s="2536"/>
      <c r="C38" s="2536" t="s">
        <v>1805</v>
      </c>
      <c r="D38" s="2537">
        <v>5890</v>
      </c>
      <c r="E38" s="2537">
        <v>6950</v>
      </c>
      <c r="F38" s="2537">
        <v>8900</v>
      </c>
      <c r="G38" s="2518"/>
    </row>
    <row r="39" spans="1:7" ht="16.5" customHeight="1">
      <c r="B39" s="2538" t="s">
        <v>1806</v>
      </c>
      <c r="C39" s="2501"/>
      <c r="D39" s="2539"/>
      <c r="E39" s="2539"/>
      <c r="F39" s="2539"/>
    </row>
    <row r="40" spans="1:7" s="2544" customFormat="1" ht="14.25">
      <c r="A40" s="2540"/>
      <c r="B40" s="2541" t="s">
        <v>1807</v>
      </c>
      <c r="C40" s="2542"/>
      <c r="D40" s="2543"/>
      <c r="E40" s="2543"/>
      <c r="F40" s="2543"/>
    </row>
  </sheetData>
  <mergeCells count="7">
    <mergeCell ref="A1:F1"/>
    <mergeCell ref="A2:F2"/>
    <mergeCell ref="B10:B12"/>
    <mergeCell ref="C10:C12"/>
    <mergeCell ref="D10:D12"/>
    <mergeCell ref="E10:E12"/>
    <mergeCell ref="F10:F12"/>
  </mergeCells>
  <hyperlinks>
    <hyperlink ref="A1" location="CONTENT!A1" display="Back to table of contents" xr:uid="{00000000-0004-0000-6C00-000000000000}"/>
  </hyperlinks>
  <pageMargins left="0.7" right="0.7" top="0.75" bottom="0.75" header="0.3" footer="0.3"/>
  <pageSetup paperSize="9" scale="8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1">
    <pageSetUpPr fitToPage="1"/>
  </sheetPr>
  <dimension ref="A1:G46"/>
  <sheetViews>
    <sheetView showGridLines="0" workbookViewId="0">
      <selection sqref="A1:G1"/>
    </sheetView>
  </sheetViews>
  <sheetFormatPr defaultColWidth="2.140625" defaultRowHeight="18"/>
  <cols>
    <col min="1" max="1" width="2.140625" style="2588"/>
    <col min="2" max="2" width="36.85546875" style="2545" customWidth="1"/>
    <col min="3" max="3" width="39.140625" style="2589" customWidth="1"/>
    <col min="4" max="4" width="11" style="2589" customWidth="1"/>
    <col min="5" max="5" width="11" style="2590" customWidth="1"/>
    <col min="6" max="6" width="2.140625" style="2545"/>
    <col min="7" max="7" width="7.5703125" style="2545" customWidth="1"/>
    <col min="8" max="16384" width="2.140625" style="2545"/>
  </cols>
  <sheetData>
    <row r="1" spans="1:7" s="2500" customFormat="1" ht="15.75">
      <c r="A1" s="5669" t="s">
        <v>710</v>
      </c>
      <c r="B1" s="5669"/>
      <c r="C1" s="5669"/>
      <c r="D1" s="5669"/>
      <c r="E1" s="5669"/>
    </row>
    <row r="2" spans="1:7" ht="33.75" customHeight="1">
      <c r="A2" s="6133" t="s">
        <v>1808</v>
      </c>
      <c r="B2" s="6133"/>
      <c r="C2" s="6133"/>
      <c r="D2" s="6133"/>
      <c r="E2" s="6133"/>
    </row>
    <row r="3" spans="1:7">
      <c r="A3" s="2546"/>
      <c r="B3" s="2547"/>
      <c r="C3" s="2548"/>
      <c r="D3" s="2548"/>
      <c r="E3" s="2549" t="s">
        <v>1712</v>
      </c>
    </row>
    <row r="4" spans="1:7" ht="16.5">
      <c r="A4" s="2550" t="s">
        <v>1766</v>
      </c>
      <c r="B4" s="2551"/>
      <c r="C4" s="2552" t="s">
        <v>1809</v>
      </c>
      <c r="D4" s="2552" t="s">
        <v>1810</v>
      </c>
      <c r="E4" s="2552" t="s">
        <v>1811</v>
      </c>
    </row>
    <row r="5" spans="1:7" s="2557" customFormat="1" ht="13.5">
      <c r="A5" s="2553" t="s">
        <v>1812</v>
      </c>
      <c r="B5" s="2554"/>
      <c r="C5" s="2555"/>
      <c r="D5" s="2556"/>
      <c r="E5" s="2556"/>
    </row>
    <row r="6" spans="1:7" s="2557" customFormat="1" ht="15">
      <c r="A6" s="2558"/>
      <c r="B6" s="2559" t="s">
        <v>1813</v>
      </c>
      <c r="C6" s="2560" t="s">
        <v>1814</v>
      </c>
      <c r="D6" s="2561">
        <v>32112</v>
      </c>
      <c r="E6" s="2561">
        <v>32171</v>
      </c>
      <c r="G6" s="2562"/>
    </row>
    <row r="7" spans="1:7" s="2557" customFormat="1" ht="15">
      <c r="A7" s="2558"/>
      <c r="B7" s="2559"/>
      <c r="C7" s="2560" t="s">
        <v>1815</v>
      </c>
      <c r="D7" s="2561">
        <v>17999</v>
      </c>
      <c r="E7" s="2561">
        <v>18869</v>
      </c>
      <c r="G7" s="2562"/>
    </row>
    <row r="8" spans="1:7" s="2557" customFormat="1" ht="13.5">
      <c r="A8" s="2563" t="s">
        <v>1191</v>
      </c>
      <c r="B8" s="2564"/>
      <c r="C8" s="2555"/>
      <c r="D8" s="2561"/>
      <c r="E8" s="2561"/>
      <c r="G8" s="2562"/>
    </row>
    <row r="9" spans="1:7" s="2557" customFormat="1" ht="15">
      <c r="A9" s="2558"/>
      <c r="B9" s="2565" t="s">
        <v>1816</v>
      </c>
      <c r="C9" s="2566" t="s">
        <v>1817</v>
      </c>
      <c r="D9" s="2561">
        <v>17633</v>
      </c>
      <c r="E9" s="2561">
        <v>19660</v>
      </c>
      <c r="G9" s="2562"/>
    </row>
    <row r="10" spans="1:7" s="2557" customFormat="1" ht="60">
      <c r="A10" s="2558"/>
      <c r="B10" s="2567" t="s">
        <v>1818</v>
      </c>
      <c r="C10" s="2566" t="s">
        <v>1817</v>
      </c>
      <c r="D10" s="2561">
        <v>19320</v>
      </c>
      <c r="E10" s="2561">
        <v>20798</v>
      </c>
      <c r="G10" s="2562"/>
    </row>
    <row r="11" spans="1:7" s="2557" customFormat="1" ht="15">
      <c r="A11" s="2558"/>
      <c r="B11" s="2568" t="s">
        <v>1819</v>
      </c>
      <c r="C11" s="2566" t="s">
        <v>1817</v>
      </c>
      <c r="D11" s="2561">
        <v>25506</v>
      </c>
      <c r="E11" s="2561">
        <v>26682</v>
      </c>
      <c r="G11" s="2562"/>
    </row>
    <row r="12" spans="1:7" s="2557" customFormat="1" ht="60">
      <c r="A12" s="2558"/>
      <c r="B12" s="2569" t="s">
        <v>1820</v>
      </c>
      <c r="C12" s="2570" t="s">
        <v>1821</v>
      </c>
      <c r="D12" s="2561">
        <v>20603</v>
      </c>
      <c r="E12" s="2561">
        <v>19861</v>
      </c>
      <c r="G12" s="2562"/>
    </row>
    <row r="13" spans="1:7" s="2557" customFormat="1" ht="15">
      <c r="A13" s="2558"/>
      <c r="B13" s="2571" t="s">
        <v>1822</v>
      </c>
      <c r="C13" s="2566" t="s">
        <v>1817</v>
      </c>
      <c r="D13" s="2561">
        <v>10697</v>
      </c>
      <c r="E13" s="2561">
        <v>10533</v>
      </c>
      <c r="G13" s="2562"/>
    </row>
    <row r="14" spans="1:7" s="2557" customFormat="1" ht="15">
      <c r="A14" s="2558"/>
      <c r="B14" s="2565" t="s">
        <v>1755</v>
      </c>
      <c r="C14" s="2566" t="s">
        <v>1817</v>
      </c>
      <c r="D14" s="2561">
        <v>10834</v>
      </c>
      <c r="E14" s="2561">
        <v>11021</v>
      </c>
      <c r="G14" s="2562"/>
    </row>
    <row r="15" spans="1:7" s="2557" customFormat="1" ht="15">
      <c r="A15" s="2558"/>
      <c r="B15" s="2568" t="s">
        <v>1823</v>
      </c>
      <c r="C15" s="2572" t="s">
        <v>1824</v>
      </c>
      <c r="D15" s="2561">
        <v>16839</v>
      </c>
      <c r="E15" s="2561">
        <v>17450</v>
      </c>
      <c r="G15" s="2562"/>
    </row>
    <row r="16" spans="1:7" s="2557" customFormat="1" ht="15">
      <c r="A16" s="2558"/>
      <c r="B16" s="2568" t="s">
        <v>1825</v>
      </c>
      <c r="C16" s="2566" t="s">
        <v>1826</v>
      </c>
      <c r="D16" s="2561">
        <v>11389</v>
      </c>
      <c r="E16" s="2561">
        <v>12646</v>
      </c>
      <c r="G16" s="2562"/>
    </row>
    <row r="17" spans="1:7" s="2557" customFormat="1" ht="13.5">
      <c r="A17" s="2563" t="s">
        <v>1192</v>
      </c>
      <c r="B17" s="2564"/>
      <c r="C17" s="2555"/>
      <c r="D17" s="2561"/>
      <c r="E17" s="2561"/>
      <c r="G17" s="2562"/>
    </row>
    <row r="18" spans="1:7" s="2557" customFormat="1" ht="13.5">
      <c r="A18" s="2563"/>
      <c r="B18" s="2564"/>
      <c r="C18" s="2555" t="s">
        <v>1827</v>
      </c>
      <c r="D18" s="2561">
        <v>18539</v>
      </c>
      <c r="E18" s="2561">
        <v>19119</v>
      </c>
      <c r="G18" s="2562"/>
    </row>
    <row r="19" spans="1:7" s="2557" customFormat="1" ht="13.5">
      <c r="A19" s="2558"/>
      <c r="B19" s="2559"/>
      <c r="C19" s="2555" t="s">
        <v>1828</v>
      </c>
      <c r="D19" s="2561">
        <v>18379</v>
      </c>
      <c r="E19" s="2561">
        <v>18243</v>
      </c>
      <c r="G19" s="2562"/>
    </row>
    <row r="20" spans="1:7" s="2557" customFormat="1" ht="13.5">
      <c r="A20" s="2563" t="s">
        <v>1829</v>
      </c>
      <c r="B20" s="2564"/>
      <c r="C20" s="2555"/>
      <c r="D20" s="2561"/>
      <c r="E20" s="2561"/>
      <c r="G20" s="2562"/>
    </row>
    <row r="21" spans="1:7" s="2557" customFormat="1" ht="13.5">
      <c r="A21" s="2558"/>
      <c r="B21" s="2559" t="s">
        <v>1830</v>
      </c>
      <c r="C21" s="2555" t="s">
        <v>1831</v>
      </c>
      <c r="D21" s="2561">
        <v>25423</v>
      </c>
      <c r="E21" s="2561">
        <v>24257</v>
      </c>
      <c r="G21" s="2562"/>
    </row>
    <row r="22" spans="1:7" s="2557" customFormat="1" ht="13.5">
      <c r="A22" s="2558"/>
      <c r="B22" s="2559"/>
      <c r="C22" s="2555" t="s">
        <v>1832</v>
      </c>
      <c r="D22" s="2561">
        <v>23669</v>
      </c>
      <c r="E22" s="2561">
        <v>22610</v>
      </c>
      <c r="G22" s="2562"/>
    </row>
    <row r="23" spans="1:7" s="2557" customFormat="1" ht="13.5">
      <c r="A23" s="2563" t="s">
        <v>1833</v>
      </c>
      <c r="B23" s="2564"/>
      <c r="C23" s="2555"/>
      <c r="D23" s="2561"/>
      <c r="E23" s="2561"/>
      <c r="G23" s="2562"/>
    </row>
    <row r="24" spans="1:7" s="2557" customFormat="1" ht="13.5">
      <c r="A24" s="2558"/>
      <c r="B24" s="2559" t="s">
        <v>1834</v>
      </c>
      <c r="C24" s="2555" t="s">
        <v>1835</v>
      </c>
      <c r="D24" s="2561">
        <v>14397</v>
      </c>
      <c r="E24" s="2561">
        <v>14410</v>
      </c>
      <c r="G24" s="2562"/>
    </row>
    <row r="25" spans="1:7" s="2557" customFormat="1" ht="13.5">
      <c r="A25" s="2558"/>
      <c r="B25" s="2559"/>
      <c r="C25" s="2555" t="s">
        <v>1836</v>
      </c>
      <c r="D25" s="2561">
        <v>13112</v>
      </c>
      <c r="E25" s="2561">
        <v>11837</v>
      </c>
      <c r="G25" s="2562"/>
    </row>
    <row r="26" spans="1:7" s="2557" customFormat="1" ht="13.5">
      <c r="A26" s="2563" t="s">
        <v>1837</v>
      </c>
      <c r="B26" s="2564"/>
      <c r="C26" s="2555"/>
      <c r="D26" s="2561"/>
      <c r="E26" s="2561"/>
      <c r="G26" s="2562"/>
    </row>
    <row r="27" spans="1:7" s="2557" customFormat="1" ht="13.5">
      <c r="A27" s="2558"/>
      <c r="B27" s="2559" t="s">
        <v>1838</v>
      </c>
      <c r="C27" s="2555" t="s">
        <v>1839</v>
      </c>
      <c r="D27" s="2561">
        <v>68828</v>
      </c>
      <c r="E27" s="2561">
        <v>71646</v>
      </c>
      <c r="G27" s="2562"/>
    </row>
    <row r="28" spans="1:7" s="2557" customFormat="1" ht="13.5">
      <c r="A28" s="2558"/>
      <c r="B28" s="2559"/>
      <c r="C28" s="2555" t="s">
        <v>1840</v>
      </c>
      <c r="D28" s="2561">
        <v>46839</v>
      </c>
      <c r="E28" s="2561">
        <v>48662</v>
      </c>
      <c r="G28" s="2562"/>
    </row>
    <row r="29" spans="1:7" s="2557" customFormat="1" ht="13.5">
      <c r="A29" s="2558"/>
      <c r="B29" s="2559" t="s">
        <v>1841</v>
      </c>
      <c r="C29" s="2555" t="s">
        <v>1842</v>
      </c>
      <c r="D29" s="2561">
        <v>54749</v>
      </c>
      <c r="E29" s="2561">
        <v>55334</v>
      </c>
      <c r="G29" s="2562"/>
    </row>
    <row r="30" spans="1:7" s="2557" customFormat="1" ht="13.5">
      <c r="A30" s="2563" t="s">
        <v>1843</v>
      </c>
      <c r="B30" s="2564"/>
      <c r="C30" s="2555"/>
      <c r="D30" s="2561"/>
      <c r="E30" s="2561"/>
      <c r="G30" s="2562"/>
    </row>
    <row r="31" spans="1:7" s="2557" customFormat="1" ht="13.5">
      <c r="A31" s="2558"/>
      <c r="B31" s="2559" t="s">
        <v>1844</v>
      </c>
      <c r="C31" s="2555" t="s">
        <v>1845</v>
      </c>
      <c r="D31" s="2561">
        <v>25696</v>
      </c>
      <c r="E31" s="2561">
        <v>24930</v>
      </c>
      <c r="G31" s="2562"/>
    </row>
    <row r="32" spans="1:7" s="2557" customFormat="1" ht="13.5">
      <c r="A32" s="2558"/>
      <c r="B32" s="2559" t="s">
        <v>1846</v>
      </c>
      <c r="C32" s="2555" t="s">
        <v>1847</v>
      </c>
      <c r="D32" s="2561">
        <v>27719</v>
      </c>
      <c r="E32" s="2561">
        <v>33030</v>
      </c>
      <c r="G32" s="2562"/>
    </row>
    <row r="33" spans="1:7" s="2557" customFormat="1" ht="13.5">
      <c r="A33" s="2573" t="s">
        <v>1848</v>
      </c>
      <c r="B33" s="2564"/>
      <c r="C33" s="2555"/>
      <c r="D33" s="2561"/>
      <c r="E33" s="2561"/>
      <c r="G33" s="2562"/>
    </row>
    <row r="34" spans="1:7" s="2557" customFormat="1" ht="30">
      <c r="A34" s="2558"/>
      <c r="B34" s="2569" t="s">
        <v>1849</v>
      </c>
      <c r="C34" s="2574" t="s">
        <v>1850</v>
      </c>
      <c r="D34" s="2561">
        <v>29262</v>
      </c>
      <c r="E34" s="2561">
        <v>36468</v>
      </c>
      <c r="G34" s="2562"/>
    </row>
    <row r="35" spans="1:7" s="2557" customFormat="1" ht="14.25">
      <c r="A35" s="2575" t="s">
        <v>1851</v>
      </c>
      <c r="B35" s="2576"/>
      <c r="C35" s="2555"/>
      <c r="D35" s="2561"/>
      <c r="E35" s="2561"/>
      <c r="G35" s="2562"/>
    </row>
    <row r="36" spans="1:7" s="2557" customFormat="1" ht="15">
      <c r="A36" s="2558"/>
      <c r="B36" s="2568" t="s">
        <v>1852</v>
      </c>
      <c r="C36" s="2577" t="s">
        <v>1853</v>
      </c>
      <c r="D36" s="2561">
        <v>18338</v>
      </c>
      <c r="E36" s="2561">
        <v>18996</v>
      </c>
      <c r="G36" s="2562"/>
    </row>
    <row r="37" spans="1:7" s="2557" customFormat="1" ht="15">
      <c r="A37" s="2558"/>
      <c r="B37" s="2568" t="s">
        <v>1854</v>
      </c>
      <c r="C37" s="2578" t="s">
        <v>1855</v>
      </c>
      <c r="D37" s="2561">
        <v>17813</v>
      </c>
      <c r="E37" s="2561">
        <v>19807</v>
      </c>
      <c r="G37" s="2562"/>
    </row>
    <row r="38" spans="1:7" s="2557" customFormat="1" ht="13.5">
      <c r="A38" s="2563" t="s">
        <v>1178</v>
      </c>
      <c r="B38" s="2564"/>
      <c r="C38" s="2555"/>
      <c r="D38" s="2561"/>
      <c r="E38" s="2561"/>
      <c r="G38" s="2562"/>
    </row>
    <row r="39" spans="1:7" s="2557" customFormat="1" ht="15">
      <c r="A39" s="2558"/>
      <c r="B39" s="2579" t="s">
        <v>1856</v>
      </c>
      <c r="C39" s="2566" t="s">
        <v>1857</v>
      </c>
      <c r="D39" s="2561">
        <v>27659</v>
      </c>
      <c r="E39" s="2561">
        <v>29050</v>
      </c>
      <c r="G39" s="2562"/>
    </row>
    <row r="40" spans="1:7" s="2557" customFormat="1" ht="13.5">
      <c r="A40" s="2558"/>
      <c r="B40" s="2559"/>
      <c r="C40" s="2555" t="s">
        <v>1858</v>
      </c>
      <c r="D40" s="2561">
        <v>49258</v>
      </c>
      <c r="E40" s="2561">
        <v>50240</v>
      </c>
      <c r="G40" s="2562"/>
    </row>
    <row r="41" spans="1:7" s="2557" customFormat="1" ht="13.5">
      <c r="A41" s="2563" t="s">
        <v>1859</v>
      </c>
      <c r="B41" s="2564"/>
      <c r="C41" s="2555"/>
      <c r="D41" s="2561"/>
      <c r="E41" s="2561"/>
      <c r="G41" s="2562"/>
    </row>
    <row r="42" spans="1:7" s="2557" customFormat="1" ht="13.5">
      <c r="A42" s="2580"/>
      <c r="B42" s="2581" t="s">
        <v>1860</v>
      </c>
      <c r="C42" s="2582" t="s">
        <v>1861</v>
      </c>
      <c r="D42" s="2583">
        <v>18819</v>
      </c>
      <c r="E42" s="2583">
        <v>19432</v>
      </c>
      <c r="G42" s="2562"/>
    </row>
    <row r="43" spans="1:7" s="2557" customFormat="1" ht="13.5">
      <c r="A43" s="2559"/>
      <c r="B43" s="2579"/>
      <c r="C43" s="2584"/>
      <c r="D43" s="2585"/>
      <c r="E43" s="2585"/>
    </row>
    <row r="44" spans="1:7" s="2587" customFormat="1" ht="28.5" customHeight="1">
      <c r="A44" s="2586"/>
      <c r="B44" s="6134" t="s">
        <v>1862</v>
      </c>
      <c r="C44" s="6135"/>
      <c r="D44" s="6135"/>
      <c r="E44" s="6135"/>
    </row>
    <row r="45" spans="1:7" s="2587" customFormat="1" ht="15" customHeight="1">
      <c r="A45" s="2586"/>
      <c r="B45" s="6136" t="s">
        <v>1863</v>
      </c>
      <c r="C45" s="6137"/>
      <c r="D45" s="6137"/>
      <c r="E45" s="6137"/>
    </row>
    <row r="46" spans="1:7" s="2587" customFormat="1" ht="15" customHeight="1">
      <c r="A46" s="2586"/>
      <c r="B46" s="6137" t="s">
        <v>1864</v>
      </c>
      <c r="C46" s="6137"/>
      <c r="D46" s="6137"/>
      <c r="E46" s="6137"/>
    </row>
  </sheetData>
  <mergeCells count="5">
    <mergeCell ref="A2:E2"/>
    <mergeCell ref="B44:E44"/>
    <mergeCell ref="B45:E45"/>
    <mergeCell ref="B46:E46"/>
    <mergeCell ref="A1:E1"/>
  </mergeCells>
  <hyperlinks>
    <hyperlink ref="A1" location="CONTENT!A1" display="Back to table of contents" xr:uid="{00000000-0004-0000-6D00-000000000000}"/>
  </hyperlinks>
  <pageMargins left="0.7" right="0.7" top="0.75" bottom="0.75" header="0.3" footer="0.3"/>
  <pageSetup paperSize="9" scale="87"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2">
    <pageSetUpPr fitToPage="1"/>
  </sheetPr>
  <dimension ref="A1:IP35"/>
  <sheetViews>
    <sheetView showGridLines="0" workbookViewId="0">
      <selection sqref="A1:G1"/>
    </sheetView>
  </sheetViews>
  <sheetFormatPr defaultColWidth="7.85546875" defaultRowHeight="15"/>
  <cols>
    <col min="1" max="1" width="83.140625" style="2592" customWidth="1"/>
    <col min="2" max="2" width="20.28515625" style="2592" customWidth="1"/>
    <col min="3" max="3" width="22.28515625" style="2592" customWidth="1"/>
    <col min="4" max="255" width="7.85546875" style="2592"/>
    <col min="256" max="256" width="74.7109375" style="2592" customWidth="1"/>
    <col min="257" max="258" width="20.28515625" style="2592" customWidth="1"/>
    <col min="259" max="511" width="7.85546875" style="2592"/>
    <col min="512" max="512" width="74.7109375" style="2592" customWidth="1"/>
    <col min="513" max="514" width="20.28515625" style="2592" customWidth="1"/>
    <col min="515" max="767" width="7.85546875" style="2592"/>
    <col min="768" max="768" width="74.7109375" style="2592" customWidth="1"/>
    <col min="769" max="770" width="20.28515625" style="2592" customWidth="1"/>
    <col min="771" max="1023" width="7.85546875" style="2592"/>
    <col min="1024" max="1024" width="74.7109375" style="2592" customWidth="1"/>
    <col min="1025" max="1026" width="20.28515625" style="2592" customWidth="1"/>
    <col min="1027" max="1279" width="7.85546875" style="2592"/>
    <col min="1280" max="1280" width="74.7109375" style="2592" customWidth="1"/>
    <col min="1281" max="1282" width="20.28515625" style="2592" customWidth="1"/>
    <col min="1283" max="1535" width="7.85546875" style="2592"/>
    <col min="1536" max="1536" width="74.7109375" style="2592" customWidth="1"/>
    <col min="1537" max="1538" width="20.28515625" style="2592" customWidth="1"/>
    <col min="1539" max="1791" width="7.85546875" style="2592"/>
    <col min="1792" max="1792" width="74.7109375" style="2592" customWidth="1"/>
    <col min="1793" max="1794" width="20.28515625" style="2592" customWidth="1"/>
    <col min="1795" max="2047" width="7.85546875" style="2592"/>
    <col min="2048" max="2048" width="74.7109375" style="2592" customWidth="1"/>
    <col min="2049" max="2050" width="20.28515625" style="2592" customWidth="1"/>
    <col min="2051" max="2303" width="7.85546875" style="2592"/>
    <col min="2304" max="2304" width="74.7109375" style="2592" customWidth="1"/>
    <col min="2305" max="2306" width="20.28515625" style="2592" customWidth="1"/>
    <col min="2307" max="2559" width="7.85546875" style="2592"/>
    <col min="2560" max="2560" width="74.7109375" style="2592" customWidth="1"/>
    <col min="2561" max="2562" width="20.28515625" style="2592" customWidth="1"/>
    <col min="2563" max="2815" width="7.85546875" style="2592"/>
    <col min="2816" max="2816" width="74.7109375" style="2592" customWidth="1"/>
    <col min="2817" max="2818" width="20.28515625" style="2592" customWidth="1"/>
    <col min="2819" max="3071" width="7.85546875" style="2592"/>
    <col min="3072" max="3072" width="74.7109375" style="2592" customWidth="1"/>
    <col min="3073" max="3074" width="20.28515625" style="2592" customWidth="1"/>
    <col min="3075" max="3327" width="7.85546875" style="2592"/>
    <col min="3328" max="3328" width="74.7109375" style="2592" customWidth="1"/>
    <col min="3329" max="3330" width="20.28515625" style="2592" customWidth="1"/>
    <col min="3331" max="3583" width="7.85546875" style="2592"/>
    <col min="3584" max="3584" width="74.7109375" style="2592" customWidth="1"/>
    <col min="3585" max="3586" width="20.28515625" style="2592" customWidth="1"/>
    <col min="3587" max="3839" width="7.85546875" style="2592"/>
    <col min="3840" max="3840" width="74.7109375" style="2592" customWidth="1"/>
    <col min="3841" max="3842" width="20.28515625" style="2592" customWidth="1"/>
    <col min="3843" max="4095" width="7.85546875" style="2592"/>
    <col min="4096" max="4096" width="74.7109375" style="2592" customWidth="1"/>
    <col min="4097" max="4098" width="20.28515625" style="2592" customWidth="1"/>
    <col min="4099" max="4351" width="7.85546875" style="2592"/>
    <col min="4352" max="4352" width="74.7109375" style="2592" customWidth="1"/>
    <col min="4353" max="4354" width="20.28515625" style="2592" customWidth="1"/>
    <col min="4355" max="4607" width="7.85546875" style="2592"/>
    <col min="4608" max="4608" width="74.7109375" style="2592" customWidth="1"/>
    <col min="4609" max="4610" width="20.28515625" style="2592" customWidth="1"/>
    <col min="4611" max="4863" width="7.85546875" style="2592"/>
    <col min="4864" max="4864" width="74.7109375" style="2592" customWidth="1"/>
    <col min="4865" max="4866" width="20.28515625" style="2592" customWidth="1"/>
    <col min="4867" max="5119" width="7.85546875" style="2592"/>
    <col min="5120" max="5120" width="74.7109375" style="2592" customWidth="1"/>
    <col min="5121" max="5122" width="20.28515625" style="2592" customWidth="1"/>
    <col min="5123" max="5375" width="7.85546875" style="2592"/>
    <col min="5376" max="5376" width="74.7109375" style="2592" customWidth="1"/>
    <col min="5377" max="5378" width="20.28515625" style="2592" customWidth="1"/>
    <col min="5379" max="5631" width="7.85546875" style="2592"/>
    <col min="5632" max="5632" width="74.7109375" style="2592" customWidth="1"/>
    <col min="5633" max="5634" width="20.28515625" style="2592" customWidth="1"/>
    <col min="5635" max="5887" width="7.85546875" style="2592"/>
    <col min="5888" max="5888" width="74.7109375" style="2592" customWidth="1"/>
    <col min="5889" max="5890" width="20.28515625" style="2592" customWidth="1"/>
    <col min="5891" max="6143" width="7.85546875" style="2592"/>
    <col min="6144" max="6144" width="74.7109375" style="2592" customWidth="1"/>
    <col min="6145" max="6146" width="20.28515625" style="2592" customWidth="1"/>
    <col min="6147" max="6399" width="7.85546875" style="2592"/>
    <col min="6400" max="6400" width="74.7109375" style="2592" customWidth="1"/>
    <col min="6401" max="6402" width="20.28515625" style="2592" customWidth="1"/>
    <col min="6403" max="6655" width="7.85546875" style="2592"/>
    <col min="6656" max="6656" width="74.7109375" style="2592" customWidth="1"/>
    <col min="6657" max="6658" width="20.28515625" style="2592" customWidth="1"/>
    <col min="6659" max="6911" width="7.85546875" style="2592"/>
    <col min="6912" max="6912" width="74.7109375" style="2592" customWidth="1"/>
    <col min="6913" max="6914" width="20.28515625" style="2592" customWidth="1"/>
    <col min="6915" max="7167" width="7.85546875" style="2592"/>
    <col min="7168" max="7168" width="74.7109375" style="2592" customWidth="1"/>
    <col min="7169" max="7170" width="20.28515625" style="2592" customWidth="1"/>
    <col min="7171" max="7423" width="7.85546875" style="2592"/>
    <col min="7424" max="7424" width="74.7109375" style="2592" customWidth="1"/>
    <col min="7425" max="7426" width="20.28515625" style="2592" customWidth="1"/>
    <col min="7427" max="7679" width="7.85546875" style="2592"/>
    <col min="7680" max="7680" width="74.7109375" style="2592" customWidth="1"/>
    <col min="7681" max="7682" width="20.28515625" style="2592" customWidth="1"/>
    <col min="7683" max="7935" width="7.85546875" style="2592"/>
    <col min="7936" max="7936" width="74.7109375" style="2592" customWidth="1"/>
    <col min="7937" max="7938" width="20.28515625" style="2592" customWidth="1"/>
    <col min="7939" max="8191" width="7.85546875" style="2592"/>
    <col min="8192" max="8192" width="74.7109375" style="2592" customWidth="1"/>
    <col min="8193" max="8194" width="20.28515625" style="2592" customWidth="1"/>
    <col min="8195" max="8447" width="7.85546875" style="2592"/>
    <col min="8448" max="8448" width="74.7109375" style="2592" customWidth="1"/>
    <col min="8449" max="8450" width="20.28515625" style="2592" customWidth="1"/>
    <col min="8451" max="8703" width="7.85546875" style="2592"/>
    <col min="8704" max="8704" width="74.7109375" style="2592" customWidth="1"/>
    <col min="8705" max="8706" width="20.28515625" style="2592" customWidth="1"/>
    <col min="8707" max="8959" width="7.85546875" style="2592"/>
    <col min="8960" max="8960" width="74.7109375" style="2592" customWidth="1"/>
    <col min="8961" max="8962" width="20.28515625" style="2592" customWidth="1"/>
    <col min="8963" max="9215" width="7.85546875" style="2592"/>
    <col min="9216" max="9216" width="74.7109375" style="2592" customWidth="1"/>
    <col min="9217" max="9218" width="20.28515625" style="2592" customWidth="1"/>
    <col min="9219" max="9471" width="7.85546875" style="2592"/>
    <col min="9472" max="9472" width="74.7109375" style="2592" customWidth="1"/>
    <col min="9473" max="9474" width="20.28515625" style="2592" customWidth="1"/>
    <col min="9475" max="9727" width="7.85546875" style="2592"/>
    <col min="9728" max="9728" width="74.7109375" style="2592" customWidth="1"/>
    <col min="9729" max="9730" width="20.28515625" style="2592" customWidth="1"/>
    <col min="9731" max="9983" width="7.85546875" style="2592"/>
    <col min="9984" max="9984" width="74.7109375" style="2592" customWidth="1"/>
    <col min="9985" max="9986" width="20.28515625" style="2592" customWidth="1"/>
    <col min="9987" max="10239" width="7.85546875" style="2592"/>
    <col min="10240" max="10240" width="74.7109375" style="2592" customWidth="1"/>
    <col min="10241" max="10242" width="20.28515625" style="2592" customWidth="1"/>
    <col min="10243" max="10495" width="7.85546875" style="2592"/>
    <col min="10496" max="10496" width="74.7109375" style="2592" customWidth="1"/>
    <col min="10497" max="10498" width="20.28515625" style="2592" customWidth="1"/>
    <col min="10499" max="10751" width="7.85546875" style="2592"/>
    <col min="10752" max="10752" width="74.7109375" style="2592" customWidth="1"/>
    <col min="10753" max="10754" width="20.28515625" style="2592" customWidth="1"/>
    <col min="10755" max="11007" width="7.85546875" style="2592"/>
    <col min="11008" max="11008" width="74.7109375" style="2592" customWidth="1"/>
    <col min="11009" max="11010" width="20.28515625" style="2592" customWidth="1"/>
    <col min="11011" max="11263" width="7.85546875" style="2592"/>
    <col min="11264" max="11264" width="74.7109375" style="2592" customWidth="1"/>
    <col min="11265" max="11266" width="20.28515625" style="2592" customWidth="1"/>
    <col min="11267" max="11519" width="7.85546875" style="2592"/>
    <col min="11520" max="11520" width="74.7109375" style="2592" customWidth="1"/>
    <col min="11521" max="11522" width="20.28515625" style="2592" customWidth="1"/>
    <col min="11523" max="11775" width="7.85546875" style="2592"/>
    <col min="11776" max="11776" width="74.7109375" style="2592" customWidth="1"/>
    <col min="11777" max="11778" width="20.28515625" style="2592" customWidth="1"/>
    <col min="11779" max="12031" width="7.85546875" style="2592"/>
    <col min="12032" max="12032" width="74.7109375" style="2592" customWidth="1"/>
    <col min="12033" max="12034" width="20.28515625" style="2592" customWidth="1"/>
    <col min="12035" max="12287" width="7.85546875" style="2592"/>
    <col min="12288" max="12288" width="74.7109375" style="2592" customWidth="1"/>
    <col min="12289" max="12290" width="20.28515625" style="2592" customWidth="1"/>
    <col min="12291" max="12543" width="7.85546875" style="2592"/>
    <col min="12544" max="12544" width="74.7109375" style="2592" customWidth="1"/>
    <col min="12545" max="12546" width="20.28515625" style="2592" customWidth="1"/>
    <col min="12547" max="12799" width="7.85546875" style="2592"/>
    <col min="12800" max="12800" width="74.7109375" style="2592" customWidth="1"/>
    <col min="12801" max="12802" width="20.28515625" style="2592" customWidth="1"/>
    <col min="12803" max="13055" width="7.85546875" style="2592"/>
    <col min="13056" max="13056" width="74.7109375" style="2592" customWidth="1"/>
    <col min="13057" max="13058" width="20.28515625" style="2592" customWidth="1"/>
    <col min="13059" max="13311" width="7.85546875" style="2592"/>
    <col min="13312" max="13312" width="74.7109375" style="2592" customWidth="1"/>
    <col min="13313" max="13314" width="20.28515625" style="2592" customWidth="1"/>
    <col min="13315" max="13567" width="7.85546875" style="2592"/>
    <col min="13568" max="13568" width="74.7109375" style="2592" customWidth="1"/>
    <col min="13569" max="13570" width="20.28515625" style="2592" customWidth="1"/>
    <col min="13571" max="13823" width="7.85546875" style="2592"/>
    <col min="13824" max="13824" width="74.7109375" style="2592" customWidth="1"/>
    <col min="13825" max="13826" width="20.28515625" style="2592" customWidth="1"/>
    <col min="13827" max="14079" width="7.85546875" style="2592"/>
    <col min="14080" max="14080" width="74.7109375" style="2592" customWidth="1"/>
    <col min="14081" max="14082" width="20.28515625" style="2592" customWidth="1"/>
    <col min="14083" max="14335" width="7.85546875" style="2592"/>
    <col min="14336" max="14336" width="74.7109375" style="2592" customWidth="1"/>
    <col min="14337" max="14338" width="20.28515625" style="2592" customWidth="1"/>
    <col min="14339" max="14591" width="7.85546875" style="2592"/>
    <col min="14592" max="14592" width="74.7109375" style="2592" customWidth="1"/>
    <col min="14593" max="14594" width="20.28515625" style="2592" customWidth="1"/>
    <col min="14595" max="14847" width="7.85546875" style="2592"/>
    <col min="14848" max="14848" width="74.7109375" style="2592" customWidth="1"/>
    <col min="14849" max="14850" width="20.28515625" style="2592" customWidth="1"/>
    <col min="14851" max="15103" width="7.85546875" style="2592"/>
    <col min="15104" max="15104" width="74.7109375" style="2592" customWidth="1"/>
    <col min="15105" max="15106" width="20.28515625" style="2592" customWidth="1"/>
    <col min="15107" max="15359" width="7.85546875" style="2592"/>
    <col min="15360" max="15360" width="74.7109375" style="2592" customWidth="1"/>
    <col min="15361" max="15362" width="20.28515625" style="2592" customWidth="1"/>
    <col min="15363" max="15615" width="7.85546875" style="2592"/>
    <col min="15616" max="15616" width="74.7109375" style="2592" customWidth="1"/>
    <col min="15617" max="15618" width="20.28515625" style="2592" customWidth="1"/>
    <col min="15619" max="15871" width="7.85546875" style="2592"/>
    <col min="15872" max="15872" width="74.7109375" style="2592" customWidth="1"/>
    <col min="15873" max="15874" width="20.28515625" style="2592" customWidth="1"/>
    <col min="15875" max="16127" width="7.85546875" style="2592"/>
    <col min="16128" max="16128" width="74.7109375" style="2592" customWidth="1"/>
    <col min="16129" max="16130" width="20.28515625" style="2592" customWidth="1"/>
    <col min="16131" max="16384" width="7.85546875" style="2592"/>
  </cols>
  <sheetData>
    <row r="1" spans="1:7" s="2500" customFormat="1" ht="15.75">
      <c r="A1" s="5669" t="s">
        <v>710</v>
      </c>
      <c r="B1" s="5669"/>
      <c r="C1" s="5669"/>
    </row>
    <row r="2" spans="1:7">
      <c r="A2" s="6138" t="s">
        <v>1865</v>
      </c>
      <c r="B2" s="6138"/>
      <c r="C2" s="6138"/>
      <c r="D2" s="2591"/>
      <c r="E2" s="2591"/>
      <c r="F2" s="2591"/>
    </row>
    <row r="3" spans="1:7">
      <c r="A3" s="2593"/>
      <c r="B3" s="2593"/>
      <c r="C3" s="2594" t="s">
        <v>1712</v>
      </c>
      <c r="D3" s="2591"/>
      <c r="E3" s="2591"/>
      <c r="F3" s="2591"/>
    </row>
    <row r="4" spans="1:7">
      <c r="A4" s="2595" t="s">
        <v>1809</v>
      </c>
      <c r="B4" s="2595" t="s">
        <v>1866</v>
      </c>
      <c r="C4" s="2595" t="s">
        <v>1867</v>
      </c>
    </row>
    <row r="5" spans="1:7">
      <c r="A5" s="2596" t="s">
        <v>1768</v>
      </c>
      <c r="B5" s="2597"/>
      <c r="C5" s="2597"/>
    </row>
    <row r="6" spans="1:7">
      <c r="A6" s="2598" t="s">
        <v>1868</v>
      </c>
      <c r="B6" s="2599">
        <v>21850</v>
      </c>
      <c r="C6" s="2599">
        <v>47675</v>
      </c>
    </row>
    <row r="7" spans="1:7">
      <c r="A7" s="2600" t="s">
        <v>1258</v>
      </c>
      <c r="B7" s="2601"/>
      <c r="C7" s="2601"/>
    </row>
    <row r="8" spans="1:7">
      <c r="A8" s="2598" t="s">
        <v>1828</v>
      </c>
      <c r="B8" s="2599">
        <v>15745</v>
      </c>
      <c r="C8" s="2599">
        <v>23975</v>
      </c>
    </row>
    <row r="9" spans="1:7">
      <c r="A9" s="2598" t="s">
        <v>1869</v>
      </c>
      <c r="B9" s="2599">
        <v>15745</v>
      </c>
      <c r="C9" s="2599">
        <v>23975</v>
      </c>
    </row>
    <row r="10" spans="1:7">
      <c r="A10" s="2598" t="s">
        <v>1870</v>
      </c>
      <c r="B10" s="2599">
        <v>13745</v>
      </c>
      <c r="C10" s="2599">
        <v>21850</v>
      </c>
    </row>
    <row r="11" spans="1:7">
      <c r="A11" s="2598" t="s">
        <v>1871</v>
      </c>
      <c r="B11" s="2599">
        <v>15745</v>
      </c>
      <c r="C11" s="2599">
        <v>28225</v>
      </c>
    </row>
    <row r="12" spans="1:7">
      <c r="A12" s="2598" t="s">
        <v>1872</v>
      </c>
      <c r="B12" s="2599">
        <v>15745</v>
      </c>
      <c r="C12" s="2599">
        <v>28225</v>
      </c>
    </row>
    <row r="13" spans="1:7">
      <c r="A13" s="2598" t="s">
        <v>1873</v>
      </c>
      <c r="B13" s="2599">
        <v>49250</v>
      </c>
      <c r="C13" s="2599">
        <v>82250</v>
      </c>
      <c r="G13" s="2602"/>
    </row>
    <row r="14" spans="1:7">
      <c r="A14" s="2600" t="s">
        <v>1874</v>
      </c>
      <c r="B14" s="2601"/>
      <c r="C14" s="2601"/>
    </row>
    <row r="15" spans="1:7">
      <c r="A15" s="2598" t="s">
        <v>1875</v>
      </c>
      <c r="B15" s="2599">
        <v>23025</v>
      </c>
      <c r="C15" s="2599">
        <v>57600</v>
      </c>
    </row>
    <row r="16" spans="1:7">
      <c r="A16" s="2598" t="s">
        <v>1876</v>
      </c>
      <c r="B16" s="2599">
        <v>15225</v>
      </c>
      <c r="C16" s="2599">
        <v>29875</v>
      </c>
    </row>
    <row r="17" spans="1:3">
      <c r="A17" s="2600" t="s">
        <v>1877</v>
      </c>
      <c r="B17" s="2601"/>
      <c r="C17" s="2601"/>
    </row>
    <row r="18" spans="1:3">
      <c r="A18" s="2598" t="s">
        <v>1878</v>
      </c>
      <c r="B18" s="2599">
        <v>18925</v>
      </c>
      <c r="C18" s="2599">
        <v>37450</v>
      </c>
    </row>
    <row r="19" spans="1:3">
      <c r="A19" s="2598" t="s">
        <v>1879</v>
      </c>
      <c r="B19" s="2599">
        <v>15485</v>
      </c>
      <c r="C19" s="2599">
        <v>27400</v>
      </c>
    </row>
    <row r="20" spans="1:3">
      <c r="A20" s="2598" t="s">
        <v>1880</v>
      </c>
      <c r="B20" s="2599">
        <v>24475</v>
      </c>
      <c r="C20" s="2599">
        <v>46100</v>
      </c>
    </row>
    <row r="21" spans="1:3">
      <c r="A21" s="2598" t="s">
        <v>1881</v>
      </c>
      <c r="B21" s="2599">
        <v>10250</v>
      </c>
      <c r="C21" s="2599">
        <v>21150</v>
      </c>
    </row>
    <row r="22" spans="1:3">
      <c r="A22" s="2598" t="s">
        <v>1882</v>
      </c>
      <c r="B22" s="2599">
        <v>18650</v>
      </c>
      <c r="C22" s="2599">
        <v>38400</v>
      </c>
    </row>
    <row r="23" spans="1:3">
      <c r="A23" s="2598" t="s">
        <v>1883</v>
      </c>
      <c r="B23" s="2599">
        <v>16265</v>
      </c>
      <c r="C23" s="2599">
        <v>37450</v>
      </c>
    </row>
    <row r="24" spans="1:3">
      <c r="A24" s="2598" t="s">
        <v>1884</v>
      </c>
      <c r="B24" s="2599">
        <v>18650</v>
      </c>
      <c r="C24" s="2599">
        <v>38400</v>
      </c>
    </row>
    <row r="25" spans="1:3">
      <c r="A25" s="2598" t="s">
        <v>1885</v>
      </c>
      <c r="B25" s="2599">
        <v>16525</v>
      </c>
      <c r="C25" s="2599">
        <v>34000</v>
      </c>
    </row>
    <row r="26" spans="1:3">
      <c r="A26" s="2598" t="s">
        <v>1886</v>
      </c>
      <c r="B26" s="2599">
        <v>27400</v>
      </c>
      <c r="C26" s="2599">
        <v>69800</v>
      </c>
    </row>
    <row r="27" spans="1:3">
      <c r="A27" s="2600" t="s">
        <v>1270</v>
      </c>
      <c r="B27" s="2601"/>
      <c r="C27" s="2601"/>
    </row>
    <row r="28" spans="1:3">
      <c r="A28" s="2598" t="s">
        <v>1887</v>
      </c>
      <c r="B28" s="2599">
        <v>21850</v>
      </c>
      <c r="C28" s="2599">
        <v>44800</v>
      </c>
    </row>
    <row r="29" spans="1:3">
      <c r="A29" s="2598" t="s">
        <v>1888</v>
      </c>
      <c r="B29" s="2599">
        <v>21850</v>
      </c>
      <c r="C29" s="2599">
        <v>62700</v>
      </c>
    </row>
    <row r="30" spans="1:3">
      <c r="A30" s="2600" t="s">
        <v>1271</v>
      </c>
      <c r="B30" s="2601"/>
      <c r="C30" s="2601"/>
    </row>
    <row r="31" spans="1:3">
      <c r="A31" s="2598" t="s">
        <v>1889</v>
      </c>
      <c r="B31" s="2599">
        <v>41250</v>
      </c>
      <c r="C31" s="2599">
        <v>82250</v>
      </c>
    </row>
    <row r="32" spans="1:3">
      <c r="A32" s="2598" t="s">
        <v>1890</v>
      </c>
      <c r="B32" s="2599">
        <v>21850</v>
      </c>
      <c r="C32" s="2599">
        <v>55900</v>
      </c>
    </row>
    <row r="33" spans="1:250">
      <c r="A33" s="2603" t="s">
        <v>1891</v>
      </c>
      <c r="B33" s="2604">
        <v>19525</v>
      </c>
      <c r="C33" s="2604">
        <v>44800</v>
      </c>
    </row>
    <row r="34" spans="1:250" ht="7.5" customHeight="1"/>
    <row r="35" spans="1:250">
      <c r="A35" s="2605" t="s">
        <v>1892</v>
      </c>
      <c r="D35" s="2606"/>
      <c r="E35" s="2606"/>
      <c r="F35" s="2606"/>
      <c r="G35" s="2606"/>
      <c r="H35" s="2606"/>
      <c r="I35" s="2606"/>
      <c r="J35" s="2606"/>
      <c r="K35" s="2606"/>
      <c r="L35" s="2606"/>
      <c r="M35" s="2606"/>
      <c r="N35" s="2606"/>
      <c r="O35" s="2606"/>
      <c r="P35" s="2606"/>
      <c r="Q35" s="2606"/>
      <c r="R35" s="2606"/>
      <c r="S35" s="2606"/>
      <c r="T35" s="2606"/>
      <c r="U35" s="2606"/>
      <c r="V35" s="2606"/>
      <c r="W35" s="2606"/>
      <c r="X35" s="2606"/>
      <c r="Y35" s="2606"/>
      <c r="Z35" s="2606"/>
      <c r="AA35" s="2606"/>
      <c r="AB35" s="2606"/>
      <c r="AC35" s="2606"/>
      <c r="AD35" s="2606"/>
      <c r="AE35" s="2606"/>
      <c r="AF35" s="2606"/>
      <c r="AG35" s="2606"/>
      <c r="AH35" s="2606"/>
      <c r="AI35" s="2606"/>
      <c r="AJ35" s="2606"/>
      <c r="AK35" s="2606"/>
      <c r="AL35" s="2606"/>
      <c r="AM35" s="2606"/>
      <c r="AN35" s="2606"/>
      <c r="AO35" s="2606"/>
      <c r="AP35" s="2606"/>
      <c r="AQ35" s="2606"/>
      <c r="AR35" s="2606"/>
      <c r="AS35" s="2606"/>
      <c r="AT35" s="2606"/>
      <c r="AU35" s="2606"/>
      <c r="AV35" s="2606"/>
      <c r="AW35" s="2606"/>
      <c r="AX35" s="2606"/>
      <c r="AY35" s="2606"/>
      <c r="AZ35" s="2606"/>
      <c r="BA35" s="2606"/>
      <c r="BB35" s="2606"/>
      <c r="BC35" s="2606"/>
      <c r="BD35" s="2606"/>
      <c r="BE35" s="2606"/>
      <c r="BF35" s="2606"/>
      <c r="BG35" s="2606"/>
      <c r="BH35" s="2606"/>
      <c r="BI35" s="2606"/>
      <c r="BJ35" s="2606"/>
      <c r="BK35" s="2606"/>
      <c r="BL35" s="2606"/>
      <c r="BM35" s="2606"/>
      <c r="BN35" s="2606"/>
      <c r="BO35" s="2606"/>
      <c r="BP35" s="2606"/>
      <c r="BQ35" s="2606"/>
      <c r="BR35" s="2606"/>
      <c r="BS35" s="2606"/>
      <c r="BT35" s="2606"/>
      <c r="BU35" s="2606"/>
      <c r="BV35" s="2606"/>
      <c r="BW35" s="2606"/>
      <c r="BX35" s="2606"/>
      <c r="BY35" s="2606"/>
      <c r="BZ35" s="2606"/>
      <c r="CA35" s="2606"/>
      <c r="CB35" s="2606"/>
      <c r="CC35" s="2606"/>
      <c r="CD35" s="2606"/>
      <c r="CE35" s="2606"/>
      <c r="CF35" s="2606"/>
      <c r="CG35" s="2606"/>
      <c r="CH35" s="2606"/>
      <c r="CI35" s="2606"/>
      <c r="CJ35" s="2606"/>
      <c r="CK35" s="2606"/>
      <c r="CL35" s="2606"/>
      <c r="CM35" s="2606"/>
      <c r="CN35" s="2606"/>
      <c r="CO35" s="2606"/>
      <c r="CP35" s="2606"/>
      <c r="CQ35" s="2606"/>
      <c r="CR35" s="2606"/>
      <c r="CS35" s="2606"/>
      <c r="CT35" s="2606"/>
      <c r="CU35" s="2606"/>
      <c r="CV35" s="2606"/>
      <c r="CW35" s="2606"/>
      <c r="CX35" s="2606"/>
      <c r="CY35" s="2606"/>
      <c r="CZ35" s="2606"/>
      <c r="DA35" s="2606"/>
      <c r="DB35" s="2606"/>
      <c r="DC35" s="2606"/>
      <c r="DD35" s="2606"/>
      <c r="DE35" s="2606"/>
      <c r="DF35" s="2606"/>
      <c r="DG35" s="2606"/>
      <c r="DH35" s="2606"/>
      <c r="DI35" s="2606"/>
      <c r="DJ35" s="2606"/>
      <c r="DK35" s="2606"/>
      <c r="DL35" s="2606"/>
      <c r="DM35" s="2606"/>
      <c r="DN35" s="2606"/>
      <c r="DO35" s="2606"/>
      <c r="DP35" s="2606"/>
      <c r="DQ35" s="2606"/>
      <c r="DR35" s="2606"/>
      <c r="DS35" s="2606"/>
      <c r="DT35" s="2606"/>
      <c r="DU35" s="2606"/>
      <c r="DV35" s="2606"/>
      <c r="DW35" s="2606"/>
      <c r="DX35" s="2606"/>
      <c r="DY35" s="2606"/>
      <c r="DZ35" s="2606"/>
      <c r="EA35" s="2606"/>
      <c r="EB35" s="2606"/>
      <c r="EC35" s="2606"/>
      <c r="ED35" s="2606"/>
      <c r="EE35" s="2606"/>
      <c r="EF35" s="2606"/>
      <c r="EG35" s="2606"/>
      <c r="EH35" s="2606"/>
      <c r="EI35" s="2606"/>
      <c r="EJ35" s="2606"/>
      <c r="EK35" s="2606"/>
      <c r="EL35" s="2606"/>
      <c r="EM35" s="2606"/>
      <c r="EN35" s="2606"/>
      <c r="EO35" s="2606"/>
      <c r="EP35" s="2606"/>
      <c r="EQ35" s="2606"/>
      <c r="ER35" s="2606"/>
      <c r="ES35" s="2606"/>
      <c r="ET35" s="2606"/>
      <c r="EU35" s="2606"/>
      <c r="EV35" s="2606"/>
      <c r="EW35" s="2606"/>
      <c r="EX35" s="2606"/>
      <c r="EY35" s="2606"/>
      <c r="EZ35" s="2606"/>
      <c r="FA35" s="2606"/>
      <c r="FB35" s="2606"/>
      <c r="FC35" s="2606"/>
      <c r="FD35" s="2606"/>
      <c r="FE35" s="2606"/>
      <c r="FF35" s="2606"/>
      <c r="FG35" s="2606"/>
      <c r="FH35" s="2606"/>
      <c r="FI35" s="2606"/>
      <c r="FJ35" s="2606"/>
      <c r="FK35" s="2606"/>
      <c r="FL35" s="2606"/>
      <c r="FM35" s="2606"/>
      <c r="FN35" s="2606"/>
      <c r="FO35" s="2606"/>
      <c r="FP35" s="2606"/>
      <c r="FQ35" s="2606"/>
      <c r="FR35" s="2606"/>
      <c r="FS35" s="2606"/>
      <c r="FT35" s="2606"/>
      <c r="FU35" s="2606"/>
      <c r="FV35" s="2606"/>
      <c r="FW35" s="2606"/>
      <c r="FX35" s="2606"/>
      <c r="FY35" s="2606"/>
      <c r="FZ35" s="2606"/>
      <c r="GA35" s="2606"/>
      <c r="GB35" s="2606"/>
      <c r="GC35" s="2606"/>
      <c r="GD35" s="2606"/>
      <c r="GE35" s="2606"/>
      <c r="GF35" s="2606"/>
      <c r="GG35" s="2606"/>
      <c r="GH35" s="2606"/>
      <c r="GI35" s="2606"/>
      <c r="GJ35" s="2606"/>
      <c r="GK35" s="2606"/>
      <c r="GL35" s="2606"/>
      <c r="GM35" s="2606"/>
      <c r="GN35" s="2606"/>
      <c r="GO35" s="2606"/>
      <c r="GP35" s="2606"/>
      <c r="GQ35" s="2606"/>
      <c r="GR35" s="2606"/>
      <c r="GS35" s="2606"/>
      <c r="GT35" s="2606"/>
      <c r="GU35" s="2606"/>
      <c r="GV35" s="2606"/>
      <c r="GW35" s="2606"/>
      <c r="GX35" s="2606"/>
      <c r="GY35" s="2606"/>
      <c r="GZ35" s="2606"/>
      <c r="HA35" s="2606"/>
      <c r="HB35" s="2606"/>
      <c r="HC35" s="2606"/>
      <c r="HD35" s="2606"/>
      <c r="HE35" s="2606"/>
      <c r="HF35" s="2606"/>
      <c r="HG35" s="2606"/>
      <c r="HH35" s="2606"/>
      <c r="HI35" s="2606"/>
      <c r="HJ35" s="2606"/>
      <c r="HK35" s="2606"/>
      <c r="HL35" s="2606"/>
      <c r="HM35" s="2606"/>
      <c r="HN35" s="2606"/>
      <c r="HO35" s="2606"/>
      <c r="HP35" s="2606"/>
      <c r="HQ35" s="2606"/>
      <c r="HR35" s="2606"/>
      <c r="HS35" s="2606"/>
      <c r="HT35" s="2606"/>
      <c r="HU35" s="2606"/>
      <c r="HV35" s="2606"/>
      <c r="HW35" s="2606"/>
      <c r="HX35" s="2606"/>
      <c r="HY35" s="2606"/>
      <c r="HZ35" s="2606"/>
      <c r="IA35" s="2606"/>
      <c r="IB35" s="2606"/>
      <c r="IC35" s="2606"/>
      <c r="ID35" s="2606"/>
      <c r="IE35" s="2606"/>
      <c r="IF35" s="2606"/>
      <c r="IG35" s="2606"/>
      <c r="IH35" s="2606"/>
      <c r="II35" s="2606"/>
      <c r="IJ35" s="2606"/>
      <c r="IK35" s="2606"/>
      <c r="IL35" s="2606"/>
      <c r="IM35" s="2606"/>
      <c r="IN35" s="2606"/>
      <c r="IO35" s="2606"/>
      <c r="IP35" s="2606"/>
    </row>
  </sheetData>
  <mergeCells count="2">
    <mergeCell ref="A1:C1"/>
    <mergeCell ref="A2:C2"/>
  </mergeCells>
  <hyperlinks>
    <hyperlink ref="A1" location="CONTENT!A1" display="Back to table of contents" xr:uid="{00000000-0004-0000-6E00-000000000000}"/>
  </hyperlinks>
  <pageMargins left="0.7" right="0.7" top="0.75" bottom="0.75" header="0.3" footer="0.3"/>
  <pageSetup paperSize="9" scale="97"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3">
    <pageSetUpPr fitToPage="1"/>
  </sheetPr>
  <dimension ref="A1:H37"/>
  <sheetViews>
    <sheetView showGridLines="0" workbookViewId="0">
      <selection sqref="A1:G1"/>
    </sheetView>
  </sheetViews>
  <sheetFormatPr defaultColWidth="7.85546875" defaultRowHeight="20.100000000000001" customHeight="1"/>
  <cols>
    <col min="1" max="1" width="56.42578125" style="2622" customWidth="1"/>
    <col min="2" max="2" width="15.28515625" style="2622" customWidth="1"/>
    <col min="3" max="3" width="15.28515625" style="2607" customWidth="1"/>
    <col min="4" max="242" width="7.85546875" style="2607"/>
    <col min="243" max="243" width="11.140625" style="2607" customWidth="1"/>
    <col min="244" max="244" width="47.85546875" style="2607" customWidth="1"/>
    <col min="245" max="245" width="9.42578125" style="2607" customWidth="1"/>
    <col min="246" max="256" width="7.85546875" style="2607"/>
    <col min="257" max="257" width="56.140625" style="2607" customWidth="1"/>
    <col min="258" max="259" width="8.85546875" style="2607" customWidth="1"/>
    <col min="260" max="498" width="7.85546875" style="2607"/>
    <col min="499" max="499" width="11.140625" style="2607" customWidth="1"/>
    <col min="500" max="500" width="47.85546875" style="2607" customWidth="1"/>
    <col min="501" max="501" width="9.42578125" style="2607" customWidth="1"/>
    <col min="502" max="512" width="7.85546875" style="2607"/>
    <col min="513" max="513" width="56.140625" style="2607" customWidth="1"/>
    <col min="514" max="515" width="8.85546875" style="2607" customWidth="1"/>
    <col min="516" max="754" width="7.85546875" style="2607"/>
    <col min="755" max="755" width="11.140625" style="2607" customWidth="1"/>
    <col min="756" max="756" width="47.85546875" style="2607" customWidth="1"/>
    <col min="757" max="757" width="9.42578125" style="2607" customWidth="1"/>
    <col min="758" max="768" width="7.85546875" style="2607"/>
    <col min="769" max="769" width="56.140625" style="2607" customWidth="1"/>
    <col min="770" max="771" width="8.85546875" style="2607" customWidth="1"/>
    <col min="772" max="1010" width="7.85546875" style="2607"/>
    <col min="1011" max="1011" width="11.140625" style="2607" customWidth="1"/>
    <col min="1012" max="1012" width="47.85546875" style="2607" customWidth="1"/>
    <col min="1013" max="1013" width="9.42578125" style="2607" customWidth="1"/>
    <col min="1014" max="1024" width="7.85546875" style="2607"/>
    <col min="1025" max="1025" width="56.140625" style="2607" customWidth="1"/>
    <col min="1026" max="1027" width="8.85546875" style="2607" customWidth="1"/>
    <col min="1028" max="1266" width="7.85546875" style="2607"/>
    <col min="1267" max="1267" width="11.140625" style="2607" customWidth="1"/>
    <col min="1268" max="1268" width="47.85546875" style="2607" customWidth="1"/>
    <col min="1269" max="1269" width="9.42578125" style="2607" customWidth="1"/>
    <col min="1270" max="1280" width="7.85546875" style="2607"/>
    <col min="1281" max="1281" width="56.140625" style="2607" customWidth="1"/>
    <col min="1282" max="1283" width="8.85546875" style="2607" customWidth="1"/>
    <col min="1284" max="1522" width="7.85546875" style="2607"/>
    <col min="1523" max="1523" width="11.140625" style="2607" customWidth="1"/>
    <col min="1524" max="1524" width="47.85546875" style="2607" customWidth="1"/>
    <col min="1525" max="1525" width="9.42578125" style="2607" customWidth="1"/>
    <col min="1526" max="1536" width="7.85546875" style="2607"/>
    <col min="1537" max="1537" width="56.140625" style="2607" customWidth="1"/>
    <col min="1538" max="1539" width="8.85546875" style="2607" customWidth="1"/>
    <col min="1540" max="1778" width="7.85546875" style="2607"/>
    <col min="1779" max="1779" width="11.140625" style="2607" customWidth="1"/>
    <col min="1780" max="1780" width="47.85546875" style="2607" customWidth="1"/>
    <col min="1781" max="1781" width="9.42578125" style="2607" customWidth="1"/>
    <col min="1782" max="1792" width="7.85546875" style="2607"/>
    <col min="1793" max="1793" width="56.140625" style="2607" customWidth="1"/>
    <col min="1794" max="1795" width="8.85546875" style="2607" customWidth="1"/>
    <col min="1796" max="2034" width="7.85546875" style="2607"/>
    <col min="2035" max="2035" width="11.140625" style="2607" customWidth="1"/>
    <col min="2036" max="2036" width="47.85546875" style="2607" customWidth="1"/>
    <col min="2037" max="2037" width="9.42578125" style="2607" customWidth="1"/>
    <col min="2038" max="2048" width="7.85546875" style="2607"/>
    <col min="2049" max="2049" width="56.140625" style="2607" customWidth="1"/>
    <col min="2050" max="2051" width="8.85546875" style="2607" customWidth="1"/>
    <col min="2052" max="2290" width="7.85546875" style="2607"/>
    <col min="2291" max="2291" width="11.140625" style="2607" customWidth="1"/>
    <col min="2292" max="2292" width="47.85546875" style="2607" customWidth="1"/>
    <col min="2293" max="2293" width="9.42578125" style="2607" customWidth="1"/>
    <col min="2294" max="2304" width="7.85546875" style="2607"/>
    <col min="2305" max="2305" width="56.140625" style="2607" customWidth="1"/>
    <col min="2306" max="2307" width="8.85546875" style="2607" customWidth="1"/>
    <col min="2308" max="2546" width="7.85546875" style="2607"/>
    <col min="2547" max="2547" width="11.140625" style="2607" customWidth="1"/>
    <col min="2548" max="2548" width="47.85546875" style="2607" customWidth="1"/>
    <col min="2549" max="2549" width="9.42578125" style="2607" customWidth="1"/>
    <col min="2550" max="2560" width="7.85546875" style="2607"/>
    <col min="2561" max="2561" width="56.140625" style="2607" customWidth="1"/>
    <col min="2562" max="2563" width="8.85546875" style="2607" customWidth="1"/>
    <col min="2564" max="2802" width="7.85546875" style="2607"/>
    <col min="2803" max="2803" width="11.140625" style="2607" customWidth="1"/>
    <col min="2804" max="2804" width="47.85546875" style="2607" customWidth="1"/>
    <col min="2805" max="2805" width="9.42578125" style="2607" customWidth="1"/>
    <col min="2806" max="2816" width="7.85546875" style="2607"/>
    <col min="2817" max="2817" width="56.140625" style="2607" customWidth="1"/>
    <col min="2818" max="2819" width="8.85546875" style="2607" customWidth="1"/>
    <col min="2820" max="3058" width="7.85546875" style="2607"/>
    <col min="3059" max="3059" width="11.140625" style="2607" customWidth="1"/>
    <col min="3060" max="3060" width="47.85546875" style="2607" customWidth="1"/>
    <col min="3061" max="3061" width="9.42578125" style="2607" customWidth="1"/>
    <col min="3062" max="3072" width="7.85546875" style="2607"/>
    <col min="3073" max="3073" width="56.140625" style="2607" customWidth="1"/>
    <col min="3074" max="3075" width="8.85546875" style="2607" customWidth="1"/>
    <col min="3076" max="3314" width="7.85546875" style="2607"/>
    <col min="3315" max="3315" width="11.140625" style="2607" customWidth="1"/>
    <col min="3316" max="3316" width="47.85546875" style="2607" customWidth="1"/>
    <col min="3317" max="3317" width="9.42578125" style="2607" customWidth="1"/>
    <col min="3318" max="3328" width="7.85546875" style="2607"/>
    <col min="3329" max="3329" width="56.140625" style="2607" customWidth="1"/>
    <col min="3330" max="3331" width="8.85546875" style="2607" customWidth="1"/>
    <col min="3332" max="3570" width="7.85546875" style="2607"/>
    <col min="3571" max="3571" width="11.140625" style="2607" customWidth="1"/>
    <col min="3572" max="3572" width="47.85546875" style="2607" customWidth="1"/>
    <col min="3573" max="3573" width="9.42578125" style="2607" customWidth="1"/>
    <col min="3574" max="3584" width="7.85546875" style="2607"/>
    <col min="3585" max="3585" width="56.140625" style="2607" customWidth="1"/>
    <col min="3586" max="3587" width="8.85546875" style="2607" customWidth="1"/>
    <col min="3588" max="3826" width="7.85546875" style="2607"/>
    <col min="3827" max="3827" width="11.140625" style="2607" customWidth="1"/>
    <col min="3828" max="3828" width="47.85546875" style="2607" customWidth="1"/>
    <col min="3829" max="3829" width="9.42578125" style="2607" customWidth="1"/>
    <col min="3830" max="3840" width="7.85546875" style="2607"/>
    <col min="3841" max="3841" width="56.140625" style="2607" customWidth="1"/>
    <col min="3842" max="3843" width="8.85546875" style="2607" customWidth="1"/>
    <col min="3844" max="4082" width="7.85546875" style="2607"/>
    <col min="4083" max="4083" width="11.140625" style="2607" customWidth="1"/>
    <col min="4084" max="4084" width="47.85546875" style="2607" customWidth="1"/>
    <col min="4085" max="4085" width="9.42578125" style="2607" customWidth="1"/>
    <col min="4086" max="4096" width="7.85546875" style="2607"/>
    <col min="4097" max="4097" width="56.140625" style="2607" customWidth="1"/>
    <col min="4098" max="4099" width="8.85546875" style="2607" customWidth="1"/>
    <col min="4100" max="4338" width="7.85546875" style="2607"/>
    <col min="4339" max="4339" width="11.140625" style="2607" customWidth="1"/>
    <col min="4340" max="4340" width="47.85546875" style="2607" customWidth="1"/>
    <col min="4341" max="4341" width="9.42578125" style="2607" customWidth="1"/>
    <col min="4342" max="4352" width="7.85546875" style="2607"/>
    <col min="4353" max="4353" width="56.140625" style="2607" customWidth="1"/>
    <col min="4354" max="4355" width="8.85546875" style="2607" customWidth="1"/>
    <col min="4356" max="4594" width="7.85546875" style="2607"/>
    <col min="4595" max="4595" width="11.140625" style="2607" customWidth="1"/>
    <col min="4596" max="4596" width="47.85546875" style="2607" customWidth="1"/>
    <col min="4597" max="4597" width="9.42578125" style="2607" customWidth="1"/>
    <col min="4598" max="4608" width="7.85546875" style="2607"/>
    <col min="4609" max="4609" width="56.140625" style="2607" customWidth="1"/>
    <col min="4610" max="4611" width="8.85546875" style="2607" customWidth="1"/>
    <col min="4612" max="4850" width="7.85546875" style="2607"/>
    <col min="4851" max="4851" width="11.140625" style="2607" customWidth="1"/>
    <col min="4852" max="4852" width="47.85546875" style="2607" customWidth="1"/>
    <col min="4853" max="4853" width="9.42578125" style="2607" customWidth="1"/>
    <col min="4854" max="4864" width="7.85546875" style="2607"/>
    <col min="4865" max="4865" width="56.140625" style="2607" customWidth="1"/>
    <col min="4866" max="4867" width="8.85546875" style="2607" customWidth="1"/>
    <col min="4868" max="5106" width="7.85546875" style="2607"/>
    <col min="5107" max="5107" width="11.140625" style="2607" customWidth="1"/>
    <col min="5108" max="5108" width="47.85546875" style="2607" customWidth="1"/>
    <col min="5109" max="5109" width="9.42578125" style="2607" customWidth="1"/>
    <col min="5110" max="5120" width="7.85546875" style="2607"/>
    <col min="5121" max="5121" width="56.140625" style="2607" customWidth="1"/>
    <col min="5122" max="5123" width="8.85546875" style="2607" customWidth="1"/>
    <col min="5124" max="5362" width="7.85546875" style="2607"/>
    <col min="5363" max="5363" width="11.140625" style="2607" customWidth="1"/>
    <col min="5364" max="5364" width="47.85546875" style="2607" customWidth="1"/>
    <col min="5365" max="5365" width="9.42578125" style="2607" customWidth="1"/>
    <col min="5366" max="5376" width="7.85546875" style="2607"/>
    <col min="5377" max="5377" width="56.140625" style="2607" customWidth="1"/>
    <col min="5378" max="5379" width="8.85546875" style="2607" customWidth="1"/>
    <col min="5380" max="5618" width="7.85546875" style="2607"/>
    <col min="5619" max="5619" width="11.140625" style="2607" customWidth="1"/>
    <col min="5620" max="5620" width="47.85546875" style="2607" customWidth="1"/>
    <col min="5621" max="5621" width="9.42578125" style="2607" customWidth="1"/>
    <col min="5622" max="5632" width="7.85546875" style="2607"/>
    <col min="5633" max="5633" width="56.140625" style="2607" customWidth="1"/>
    <col min="5634" max="5635" width="8.85546875" style="2607" customWidth="1"/>
    <col min="5636" max="5874" width="7.85546875" style="2607"/>
    <col min="5875" max="5875" width="11.140625" style="2607" customWidth="1"/>
    <col min="5876" max="5876" width="47.85546875" style="2607" customWidth="1"/>
    <col min="5877" max="5877" width="9.42578125" style="2607" customWidth="1"/>
    <col min="5878" max="5888" width="7.85546875" style="2607"/>
    <col min="5889" max="5889" width="56.140625" style="2607" customWidth="1"/>
    <col min="5890" max="5891" width="8.85546875" style="2607" customWidth="1"/>
    <col min="5892" max="6130" width="7.85546875" style="2607"/>
    <col min="6131" max="6131" width="11.140625" style="2607" customWidth="1"/>
    <col min="6132" max="6132" width="47.85546875" style="2607" customWidth="1"/>
    <col min="6133" max="6133" width="9.42578125" style="2607" customWidth="1"/>
    <col min="6134" max="6144" width="7.85546875" style="2607"/>
    <col min="6145" max="6145" width="56.140625" style="2607" customWidth="1"/>
    <col min="6146" max="6147" width="8.85546875" style="2607" customWidth="1"/>
    <col min="6148" max="6386" width="7.85546875" style="2607"/>
    <col min="6387" max="6387" width="11.140625" style="2607" customWidth="1"/>
    <col min="6388" max="6388" width="47.85546875" style="2607" customWidth="1"/>
    <col min="6389" max="6389" width="9.42578125" style="2607" customWidth="1"/>
    <col min="6390" max="6400" width="7.85546875" style="2607"/>
    <col min="6401" max="6401" width="56.140625" style="2607" customWidth="1"/>
    <col min="6402" max="6403" width="8.85546875" style="2607" customWidth="1"/>
    <col min="6404" max="6642" width="7.85546875" style="2607"/>
    <col min="6643" max="6643" width="11.140625" style="2607" customWidth="1"/>
    <col min="6644" max="6644" width="47.85546875" style="2607" customWidth="1"/>
    <col min="6645" max="6645" width="9.42578125" style="2607" customWidth="1"/>
    <col min="6646" max="6656" width="7.85546875" style="2607"/>
    <col min="6657" max="6657" width="56.140625" style="2607" customWidth="1"/>
    <col min="6658" max="6659" width="8.85546875" style="2607" customWidth="1"/>
    <col min="6660" max="6898" width="7.85546875" style="2607"/>
    <col min="6899" max="6899" width="11.140625" style="2607" customWidth="1"/>
    <col min="6900" max="6900" width="47.85546875" style="2607" customWidth="1"/>
    <col min="6901" max="6901" width="9.42578125" style="2607" customWidth="1"/>
    <col min="6902" max="6912" width="7.85546875" style="2607"/>
    <col min="6913" max="6913" width="56.140625" style="2607" customWidth="1"/>
    <col min="6914" max="6915" width="8.85546875" style="2607" customWidth="1"/>
    <col min="6916" max="7154" width="7.85546875" style="2607"/>
    <col min="7155" max="7155" width="11.140625" style="2607" customWidth="1"/>
    <col min="7156" max="7156" width="47.85546875" style="2607" customWidth="1"/>
    <col min="7157" max="7157" width="9.42578125" style="2607" customWidth="1"/>
    <col min="7158" max="7168" width="7.85546875" style="2607"/>
    <col min="7169" max="7169" width="56.140625" style="2607" customWidth="1"/>
    <col min="7170" max="7171" width="8.85546875" style="2607" customWidth="1"/>
    <col min="7172" max="7410" width="7.85546875" style="2607"/>
    <col min="7411" max="7411" width="11.140625" style="2607" customWidth="1"/>
    <col min="7412" max="7412" width="47.85546875" style="2607" customWidth="1"/>
    <col min="7413" max="7413" width="9.42578125" style="2607" customWidth="1"/>
    <col min="7414" max="7424" width="7.85546875" style="2607"/>
    <col min="7425" max="7425" width="56.140625" style="2607" customWidth="1"/>
    <col min="7426" max="7427" width="8.85546875" style="2607" customWidth="1"/>
    <col min="7428" max="7666" width="7.85546875" style="2607"/>
    <col min="7667" max="7667" width="11.140625" style="2607" customWidth="1"/>
    <col min="7668" max="7668" width="47.85546875" style="2607" customWidth="1"/>
    <col min="7669" max="7669" width="9.42578125" style="2607" customWidth="1"/>
    <col min="7670" max="7680" width="7.85546875" style="2607"/>
    <col min="7681" max="7681" width="56.140625" style="2607" customWidth="1"/>
    <col min="7682" max="7683" width="8.85546875" style="2607" customWidth="1"/>
    <col min="7684" max="7922" width="7.85546875" style="2607"/>
    <col min="7923" max="7923" width="11.140625" style="2607" customWidth="1"/>
    <col min="7924" max="7924" width="47.85546875" style="2607" customWidth="1"/>
    <col min="7925" max="7925" width="9.42578125" style="2607" customWidth="1"/>
    <col min="7926" max="7936" width="7.85546875" style="2607"/>
    <col min="7937" max="7937" width="56.140625" style="2607" customWidth="1"/>
    <col min="7938" max="7939" width="8.85546875" style="2607" customWidth="1"/>
    <col min="7940" max="8178" width="7.85546875" style="2607"/>
    <col min="8179" max="8179" width="11.140625" style="2607" customWidth="1"/>
    <col min="8180" max="8180" width="47.85546875" style="2607" customWidth="1"/>
    <col min="8181" max="8181" width="9.42578125" style="2607" customWidth="1"/>
    <col min="8182" max="8192" width="7.85546875" style="2607"/>
    <col min="8193" max="8193" width="56.140625" style="2607" customWidth="1"/>
    <col min="8194" max="8195" width="8.85546875" style="2607" customWidth="1"/>
    <col min="8196" max="8434" width="7.85546875" style="2607"/>
    <col min="8435" max="8435" width="11.140625" style="2607" customWidth="1"/>
    <col min="8436" max="8436" width="47.85546875" style="2607" customWidth="1"/>
    <col min="8437" max="8437" width="9.42578125" style="2607" customWidth="1"/>
    <col min="8438" max="8448" width="7.85546875" style="2607"/>
    <col min="8449" max="8449" width="56.140625" style="2607" customWidth="1"/>
    <col min="8450" max="8451" width="8.85546875" style="2607" customWidth="1"/>
    <col min="8452" max="8690" width="7.85546875" style="2607"/>
    <col min="8691" max="8691" width="11.140625" style="2607" customWidth="1"/>
    <col min="8692" max="8692" width="47.85546875" style="2607" customWidth="1"/>
    <col min="8693" max="8693" width="9.42578125" style="2607" customWidth="1"/>
    <col min="8694" max="8704" width="7.85546875" style="2607"/>
    <col min="8705" max="8705" width="56.140625" style="2607" customWidth="1"/>
    <col min="8706" max="8707" width="8.85546875" style="2607" customWidth="1"/>
    <col min="8708" max="8946" width="7.85546875" style="2607"/>
    <col min="8947" max="8947" width="11.140625" style="2607" customWidth="1"/>
    <col min="8948" max="8948" width="47.85546875" style="2607" customWidth="1"/>
    <col min="8949" max="8949" width="9.42578125" style="2607" customWidth="1"/>
    <col min="8950" max="8960" width="7.85546875" style="2607"/>
    <col min="8961" max="8961" width="56.140625" style="2607" customWidth="1"/>
    <col min="8962" max="8963" width="8.85546875" style="2607" customWidth="1"/>
    <col min="8964" max="9202" width="7.85546875" style="2607"/>
    <col min="9203" max="9203" width="11.140625" style="2607" customWidth="1"/>
    <col min="9204" max="9204" width="47.85546875" style="2607" customWidth="1"/>
    <col min="9205" max="9205" width="9.42578125" style="2607" customWidth="1"/>
    <col min="9206" max="9216" width="7.85546875" style="2607"/>
    <col min="9217" max="9217" width="56.140625" style="2607" customWidth="1"/>
    <col min="9218" max="9219" width="8.85546875" style="2607" customWidth="1"/>
    <col min="9220" max="9458" width="7.85546875" style="2607"/>
    <col min="9459" max="9459" width="11.140625" style="2607" customWidth="1"/>
    <col min="9460" max="9460" width="47.85546875" style="2607" customWidth="1"/>
    <col min="9461" max="9461" width="9.42578125" style="2607" customWidth="1"/>
    <col min="9462" max="9472" width="7.85546875" style="2607"/>
    <col min="9473" max="9473" width="56.140625" style="2607" customWidth="1"/>
    <col min="9474" max="9475" width="8.85546875" style="2607" customWidth="1"/>
    <col min="9476" max="9714" width="7.85546875" style="2607"/>
    <col min="9715" max="9715" width="11.140625" style="2607" customWidth="1"/>
    <col min="9716" max="9716" width="47.85546875" style="2607" customWidth="1"/>
    <col min="9717" max="9717" width="9.42578125" style="2607" customWidth="1"/>
    <col min="9718" max="9728" width="7.85546875" style="2607"/>
    <col min="9729" max="9729" width="56.140625" style="2607" customWidth="1"/>
    <col min="9730" max="9731" width="8.85546875" style="2607" customWidth="1"/>
    <col min="9732" max="9970" width="7.85546875" style="2607"/>
    <col min="9971" max="9971" width="11.140625" style="2607" customWidth="1"/>
    <col min="9972" max="9972" width="47.85546875" style="2607" customWidth="1"/>
    <col min="9973" max="9973" width="9.42578125" style="2607" customWidth="1"/>
    <col min="9974" max="9984" width="7.85546875" style="2607"/>
    <col min="9985" max="9985" width="56.140625" style="2607" customWidth="1"/>
    <col min="9986" max="9987" width="8.85546875" style="2607" customWidth="1"/>
    <col min="9988" max="10226" width="7.85546875" style="2607"/>
    <col min="10227" max="10227" width="11.140625" style="2607" customWidth="1"/>
    <col min="10228" max="10228" width="47.85546875" style="2607" customWidth="1"/>
    <col min="10229" max="10229" width="9.42578125" style="2607" customWidth="1"/>
    <col min="10230" max="10240" width="7.85546875" style="2607"/>
    <col min="10241" max="10241" width="56.140625" style="2607" customWidth="1"/>
    <col min="10242" max="10243" width="8.85546875" style="2607" customWidth="1"/>
    <col min="10244" max="10482" width="7.85546875" style="2607"/>
    <col min="10483" max="10483" width="11.140625" style="2607" customWidth="1"/>
    <col min="10484" max="10484" width="47.85546875" style="2607" customWidth="1"/>
    <col min="10485" max="10485" width="9.42578125" style="2607" customWidth="1"/>
    <col min="10486" max="10496" width="7.85546875" style="2607"/>
    <col min="10497" max="10497" width="56.140625" style="2607" customWidth="1"/>
    <col min="10498" max="10499" width="8.85546875" style="2607" customWidth="1"/>
    <col min="10500" max="10738" width="7.85546875" style="2607"/>
    <col min="10739" max="10739" width="11.140625" style="2607" customWidth="1"/>
    <col min="10740" max="10740" width="47.85546875" style="2607" customWidth="1"/>
    <col min="10741" max="10741" width="9.42578125" style="2607" customWidth="1"/>
    <col min="10742" max="10752" width="7.85546875" style="2607"/>
    <col min="10753" max="10753" width="56.140625" style="2607" customWidth="1"/>
    <col min="10754" max="10755" width="8.85546875" style="2607" customWidth="1"/>
    <col min="10756" max="10994" width="7.85546875" style="2607"/>
    <col min="10995" max="10995" width="11.140625" style="2607" customWidth="1"/>
    <col min="10996" max="10996" width="47.85546875" style="2607" customWidth="1"/>
    <col min="10997" max="10997" width="9.42578125" style="2607" customWidth="1"/>
    <col min="10998" max="11008" width="7.85546875" style="2607"/>
    <col min="11009" max="11009" width="56.140625" style="2607" customWidth="1"/>
    <col min="11010" max="11011" width="8.85546875" style="2607" customWidth="1"/>
    <col min="11012" max="11250" width="7.85546875" style="2607"/>
    <col min="11251" max="11251" width="11.140625" style="2607" customWidth="1"/>
    <col min="11252" max="11252" width="47.85546875" style="2607" customWidth="1"/>
    <col min="11253" max="11253" width="9.42578125" style="2607" customWidth="1"/>
    <col min="11254" max="11264" width="7.85546875" style="2607"/>
    <col min="11265" max="11265" width="56.140625" style="2607" customWidth="1"/>
    <col min="11266" max="11267" width="8.85546875" style="2607" customWidth="1"/>
    <col min="11268" max="11506" width="7.85546875" style="2607"/>
    <col min="11507" max="11507" width="11.140625" style="2607" customWidth="1"/>
    <col min="11508" max="11508" width="47.85546875" style="2607" customWidth="1"/>
    <col min="11509" max="11509" width="9.42578125" style="2607" customWidth="1"/>
    <col min="11510" max="11520" width="7.85546875" style="2607"/>
    <col min="11521" max="11521" width="56.140625" style="2607" customWidth="1"/>
    <col min="11522" max="11523" width="8.85546875" style="2607" customWidth="1"/>
    <col min="11524" max="11762" width="7.85546875" style="2607"/>
    <col min="11763" max="11763" width="11.140625" style="2607" customWidth="1"/>
    <col min="11764" max="11764" width="47.85546875" style="2607" customWidth="1"/>
    <col min="11765" max="11765" width="9.42578125" style="2607" customWidth="1"/>
    <col min="11766" max="11776" width="7.85546875" style="2607"/>
    <col min="11777" max="11777" width="56.140625" style="2607" customWidth="1"/>
    <col min="11778" max="11779" width="8.85546875" style="2607" customWidth="1"/>
    <col min="11780" max="12018" width="7.85546875" style="2607"/>
    <col min="12019" max="12019" width="11.140625" style="2607" customWidth="1"/>
    <col min="12020" max="12020" width="47.85546875" style="2607" customWidth="1"/>
    <col min="12021" max="12021" width="9.42578125" style="2607" customWidth="1"/>
    <col min="12022" max="12032" width="7.85546875" style="2607"/>
    <col min="12033" max="12033" width="56.140625" style="2607" customWidth="1"/>
    <col min="12034" max="12035" width="8.85546875" style="2607" customWidth="1"/>
    <col min="12036" max="12274" width="7.85546875" style="2607"/>
    <col min="12275" max="12275" width="11.140625" style="2607" customWidth="1"/>
    <col min="12276" max="12276" width="47.85546875" style="2607" customWidth="1"/>
    <col min="12277" max="12277" width="9.42578125" style="2607" customWidth="1"/>
    <col min="12278" max="12288" width="7.85546875" style="2607"/>
    <col min="12289" max="12289" width="56.140625" style="2607" customWidth="1"/>
    <col min="12290" max="12291" width="8.85546875" style="2607" customWidth="1"/>
    <col min="12292" max="12530" width="7.85546875" style="2607"/>
    <col min="12531" max="12531" width="11.140625" style="2607" customWidth="1"/>
    <col min="12532" max="12532" width="47.85546875" style="2607" customWidth="1"/>
    <col min="12533" max="12533" width="9.42578125" style="2607" customWidth="1"/>
    <col min="12534" max="12544" width="7.85546875" style="2607"/>
    <col min="12545" max="12545" width="56.140625" style="2607" customWidth="1"/>
    <col min="12546" max="12547" width="8.85546875" style="2607" customWidth="1"/>
    <col min="12548" max="12786" width="7.85546875" style="2607"/>
    <col min="12787" max="12787" width="11.140625" style="2607" customWidth="1"/>
    <col min="12788" max="12788" width="47.85546875" style="2607" customWidth="1"/>
    <col min="12789" max="12789" width="9.42578125" style="2607" customWidth="1"/>
    <col min="12790" max="12800" width="7.85546875" style="2607"/>
    <col min="12801" max="12801" width="56.140625" style="2607" customWidth="1"/>
    <col min="12802" max="12803" width="8.85546875" style="2607" customWidth="1"/>
    <col min="12804" max="13042" width="7.85546875" style="2607"/>
    <col min="13043" max="13043" width="11.140625" style="2607" customWidth="1"/>
    <col min="13044" max="13044" width="47.85546875" style="2607" customWidth="1"/>
    <col min="13045" max="13045" width="9.42578125" style="2607" customWidth="1"/>
    <col min="13046" max="13056" width="7.85546875" style="2607"/>
    <col min="13057" max="13057" width="56.140625" style="2607" customWidth="1"/>
    <col min="13058" max="13059" width="8.85546875" style="2607" customWidth="1"/>
    <col min="13060" max="13298" width="7.85546875" style="2607"/>
    <col min="13299" max="13299" width="11.140625" style="2607" customWidth="1"/>
    <col min="13300" max="13300" width="47.85546875" style="2607" customWidth="1"/>
    <col min="13301" max="13301" width="9.42578125" style="2607" customWidth="1"/>
    <col min="13302" max="13312" width="7.85546875" style="2607"/>
    <col min="13313" max="13313" width="56.140625" style="2607" customWidth="1"/>
    <col min="13314" max="13315" width="8.85546875" style="2607" customWidth="1"/>
    <col min="13316" max="13554" width="7.85546875" style="2607"/>
    <col min="13555" max="13555" width="11.140625" style="2607" customWidth="1"/>
    <col min="13556" max="13556" width="47.85546875" style="2607" customWidth="1"/>
    <col min="13557" max="13557" width="9.42578125" style="2607" customWidth="1"/>
    <col min="13558" max="13568" width="7.85546875" style="2607"/>
    <col min="13569" max="13569" width="56.140625" style="2607" customWidth="1"/>
    <col min="13570" max="13571" width="8.85546875" style="2607" customWidth="1"/>
    <col min="13572" max="13810" width="7.85546875" style="2607"/>
    <col min="13811" max="13811" width="11.140625" style="2607" customWidth="1"/>
    <col min="13812" max="13812" width="47.85546875" style="2607" customWidth="1"/>
    <col min="13813" max="13813" width="9.42578125" style="2607" customWidth="1"/>
    <col min="13814" max="13824" width="7.85546875" style="2607"/>
    <col min="13825" max="13825" width="56.140625" style="2607" customWidth="1"/>
    <col min="13826" max="13827" width="8.85546875" style="2607" customWidth="1"/>
    <col min="13828" max="14066" width="7.85546875" style="2607"/>
    <col min="14067" max="14067" width="11.140625" style="2607" customWidth="1"/>
    <col min="14068" max="14068" width="47.85546875" style="2607" customWidth="1"/>
    <col min="14069" max="14069" width="9.42578125" style="2607" customWidth="1"/>
    <col min="14070" max="14080" width="7.85546875" style="2607"/>
    <col min="14081" max="14081" width="56.140625" style="2607" customWidth="1"/>
    <col min="14082" max="14083" width="8.85546875" style="2607" customWidth="1"/>
    <col min="14084" max="14322" width="7.85546875" style="2607"/>
    <col min="14323" max="14323" width="11.140625" style="2607" customWidth="1"/>
    <col min="14324" max="14324" width="47.85546875" style="2607" customWidth="1"/>
    <col min="14325" max="14325" width="9.42578125" style="2607" customWidth="1"/>
    <col min="14326" max="14336" width="7.85546875" style="2607"/>
    <col min="14337" max="14337" width="56.140625" style="2607" customWidth="1"/>
    <col min="14338" max="14339" width="8.85546875" style="2607" customWidth="1"/>
    <col min="14340" max="14578" width="7.85546875" style="2607"/>
    <col min="14579" max="14579" width="11.140625" style="2607" customWidth="1"/>
    <col min="14580" max="14580" width="47.85546875" style="2607" customWidth="1"/>
    <col min="14581" max="14581" width="9.42578125" style="2607" customWidth="1"/>
    <col min="14582" max="14592" width="7.85546875" style="2607"/>
    <col min="14593" max="14593" width="56.140625" style="2607" customWidth="1"/>
    <col min="14594" max="14595" width="8.85546875" style="2607" customWidth="1"/>
    <col min="14596" max="14834" width="7.85546875" style="2607"/>
    <col min="14835" max="14835" width="11.140625" style="2607" customWidth="1"/>
    <col min="14836" max="14836" width="47.85546875" style="2607" customWidth="1"/>
    <col min="14837" max="14837" width="9.42578125" style="2607" customWidth="1"/>
    <col min="14838" max="14848" width="7.85546875" style="2607"/>
    <col min="14849" max="14849" width="56.140625" style="2607" customWidth="1"/>
    <col min="14850" max="14851" width="8.85546875" style="2607" customWidth="1"/>
    <col min="14852" max="15090" width="7.85546875" style="2607"/>
    <col min="15091" max="15091" width="11.140625" style="2607" customWidth="1"/>
    <col min="15092" max="15092" width="47.85546875" style="2607" customWidth="1"/>
    <col min="15093" max="15093" width="9.42578125" style="2607" customWidth="1"/>
    <col min="15094" max="15104" width="7.85546875" style="2607"/>
    <col min="15105" max="15105" width="56.140625" style="2607" customWidth="1"/>
    <col min="15106" max="15107" width="8.85546875" style="2607" customWidth="1"/>
    <col min="15108" max="15346" width="7.85546875" style="2607"/>
    <col min="15347" max="15347" width="11.140625" style="2607" customWidth="1"/>
    <col min="15348" max="15348" width="47.85546875" style="2607" customWidth="1"/>
    <col min="15349" max="15349" width="9.42578125" style="2607" customWidth="1"/>
    <col min="15350" max="15360" width="7.85546875" style="2607"/>
    <col min="15361" max="15361" width="56.140625" style="2607" customWidth="1"/>
    <col min="15362" max="15363" width="8.85546875" style="2607" customWidth="1"/>
    <col min="15364" max="15602" width="7.85546875" style="2607"/>
    <col min="15603" max="15603" width="11.140625" style="2607" customWidth="1"/>
    <col min="15604" max="15604" width="47.85546875" style="2607" customWidth="1"/>
    <col min="15605" max="15605" width="9.42578125" style="2607" customWidth="1"/>
    <col min="15606" max="15616" width="7.85546875" style="2607"/>
    <col min="15617" max="15617" width="56.140625" style="2607" customWidth="1"/>
    <col min="15618" max="15619" width="8.85546875" style="2607" customWidth="1"/>
    <col min="15620" max="15858" width="7.85546875" style="2607"/>
    <col min="15859" max="15859" width="11.140625" style="2607" customWidth="1"/>
    <col min="15860" max="15860" width="47.85546875" style="2607" customWidth="1"/>
    <col min="15861" max="15861" width="9.42578125" style="2607" customWidth="1"/>
    <col min="15862" max="15872" width="7.85546875" style="2607"/>
    <col min="15873" max="15873" width="56.140625" style="2607" customWidth="1"/>
    <col min="15874" max="15875" width="8.85546875" style="2607" customWidth="1"/>
    <col min="15876" max="16114" width="7.85546875" style="2607"/>
    <col min="16115" max="16115" width="11.140625" style="2607" customWidth="1"/>
    <col min="16116" max="16116" width="47.85546875" style="2607" customWidth="1"/>
    <col min="16117" max="16117" width="9.42578125" style="2607" customWidth="1"/>
    <col min="16118" max="16128" width="7.85546875" style="2607"/>
    <col min="16129" max="16129" width="56.140625" style="2607" customWidth="1"/>
    <col min="16130" max="16131" width="8.85546875" style="2607" customWidth="1"/>
    <col min="16132" max="16370" width="7.85546875" style="2607"/>
    <col min="16371" max="16371" width="11.140625" style="2607" customWidth="1"/>
    <col min="16372" max="16372" width="47.85546875" style="2607" customWidth="1"/>
    <col min="16373" max="16373" width="9.42578125" style="2607" customWidth="1"/>
    <col min="16374" max="16384" width="7.85546875" style="2607"/>
  </cols>
  <sheetData>
    <row r="1" spans="1:8" s="2500" customFormat="1" ht="20.100000000000001" customHeight="1">
      <c r="A1" s="5669" t="s">
        <v>710</v>
      </c>
      <c r="B1" s="5669"/>
      <c r="C1" s="5669"/>
    </row>
    <row r="2" spans="1:8" ht="37.5" customHeight="1">
      <c r="A2" s="6139" t="s">
        <v>1893</v>
      </c>
      <c r="B2" s="6139"/>
      <c r="C2" s="6139"/>
    </row>
    <row r="3" spans="1:8" ht="20.100000000000001" customHeight="1">
      <c r="A3" s="2547"/>
      <c r="B3" s="2608"/>
      <c r="C3" s="2609" t="s">
        <v>1712</v>
      </c>
    </row>
    <row r="4" spans="1:8" ht="20.100000000000001" customHeight="1">
      <c r="A4" s="2610" t="s">
        <v>1809</v>
      </c>
      <c r="B4" s="2611">
        <v>2020</v>
      </c>
      <c r="C4" s="2611" t="s">
        <v>1894</v>
      </c>
    </row>
    <row r="5" spans="1:8" ht="20.100000000000001" customHeight="1">
      <c r="A5" s="2612" t="s">
        <v>1895</v>
      </c>
      <c r="B5" s="2613"/>
      <c r="C5" s="2613"/>
    </row>
    <row r="6" spans="1:8" ht="20.100000000000001" customHeight="1">
      <c r="A6" s="2614" t="s">
        <v>1896</v>
      </c>
      <c r="B6" s="2613">
        <v>40737</v>
      </c>
      <c r="C6" s="2613">
        <v>42940</v>
      </c>
      <c r="D6" s="2615"/>
      <c r="E6" s="2615"/>
      <c r="F6" s="2615"/>
    </row>
    <row r="7" spans="1:8" ht="20.100000000000001" customHeight="1">
      <c r="A7" s="2614" t="s">
        <v>1897</v>
      </c>
      <c r="B7" s="2613">
        <v>32278</v>
      </c>
      <c r="C7" s="2613">
        <v>33982</v>
      </c>
      <c r="D7" s="2615"/>
      <c r="E7" s="2615"/>
      <c r="F7" s="2615"/>
    </row>
    <row r="8" spans="1:8" ht="20.100000000000001" customHeight="1">
      <c r="A8" s="2616" t="s">
        <v>1898</v>
      </c>
      <c r="B8" s="2613">
        <v>28200</v>
      </c>
      <c r="C8" s="2613">
        <v>29617</v>
      </c>
      <c r="D8" s="2615"/>
      <c r="E8" s="2615"/>
      <c r="F8" s="2615"/>
    </row>
    <row r="9" spans="1:8" ht="20.100000000000001" customHeight="1">
      <c r="A9" s="2616" t="s">
        <v>1899</v>
      </c>
      <c r="B9" s="2613">
        <v>28735</v>
      </c>
      <c r="C9" s="2613">
        <v>29759</v>
      </c>
      <c r="D9" s="2615"/>
      <c r="E9" s="2615"/>
      <c r="F9" s="2615"/>
    </row>
    <row r="10" spans="1:8" ht="20.100000000000001" customHeight="1">
      <c r="A10" s="2614" t="s">
        <v>1884</v>
      </c>
      <c r="B10" s="2613">
        <v>28800</v>
      </c>
      <c r="C10" s="2613">
        <v>30515</v>
      </c>
      <c r="D10" s="2615"/>
      <c r="E10" s="2615"/>
      <c r="F10" s="2615"/>
    </row>
    <row r="11" spans="1:8" ht="20.100000000000001" customHeight="1">
      <c r="A11" s="2616" t="s">
        <v>1900</v>
      </c>
      <c r="B11" s="2613">
        <v>24311</v>
      </c>
      <c r="C11" s="2613">
        <v>24523</v>
      </c>
      <c r="D11" s="2615"/>
      <c r="E11" s="2615"/>
      <c r="F11" s="2615"/>
    </row>
    <row r="12" spans="1:8" ht="20.100000000000001" customHeight="1">
      <c r="A12" s="2616" t="s">
        <v>1901</v>
      </c>
      <c r="B12" s="2613">
        <v>25532</v>
      </c>
      <c r="C12" s="2613">
        <v>26744</v>
      </c>
      <c r="D12" s="2615"/>
      <c r="E12" s="2615"/>
      <c r="F12" s="2615"/>
    </row>
    <row r="13" spans="1:8" ht="20.100000000000001" customHeight="1">
      <c r="A13" s="2616" t="s">
        <v>1885</v>
      </c>
      <c r="B13" s="2613">
        <v>21066</v>
      </c>
      <c r="C13" s="2613">
        <v>22011</v>
      </c>
      <c r="D13" s="2615"/>
      <c r="E13" s="2615"/>
      <c r="F13" s="2615"/>
      <c r="H13" s="2617"/>
    </row>
    <row r="14" spans="1:8" ht="20.100000000000001" customHeight="1">
      <c r="A14" s="2616" t="s">
        <v>1879</v>
      </c>
      <c r="B14" s="2613">
        <v>22692</v>
      </c>
      <c r="C14" s="2613">
        <v>23243</v>
      </c>
      <c r="D14" s="2615"/>
      <c r="E14" s="2615"/>
      <c r="F14" s="2615"/>
    </row>
    <row r="15" spans="1:8" ht="20.100000000000001" customHeight="1">
      <c r="A15" s="2618" t="s">
        <v>1902</v>
      </c>
      <c r="B15" s="2613">
        <v>19836</v>
      </c>
      <c r="C15" s="2613">
        <v>20560</v>
      </c>
      <c r="D15" s="2615"/>
      <c r="E15" s="2615"/>
      <c r="F15" s="2615"/>
    </row>
    <row r="16" spans="1:8" ht="20.100000000000001" customHeight="1">
      <c r="A16" s="2612" t="s">
        <v>1178</v>
      </c>
      <c r="B16" s="2613"/>
      <c r="C16" s="2613"/>
      <c r="D16" s="2615"/>
      <c r="E16" s="2615"/>
      <c r="F16" s="2615"/>
    </row>
    <row r="17" spans="1:6" ht="20.100000000000001" customHeight="1">
      <c r="A17" s="2614" t="s">
        <v>1903</v>
      </c>
      <c r="B17" s="2613">
        <v>52305</v>
      </c>
      <c r="C17" s="2613">
        <v>54200</v>
      </c>
      <c r="D17" s="2615"/>
      <c r="E17" s="2615"/>
      <c r="F17" s="2615"/>
    </row>
    <row r="18" spans="1:6" ht="20.100000000000001" customHeight="1">
      <c r="A18" s="2614" t="s">
        <v>1904</v>
      </c>
      <c r="B18" s="2613">
        <v>36509</v>
      </c>
      <c r="C18" s="2613">
        <v>37701</v>
      </c>
      <c r="D18" s="2615"/>
      <c r="E18" s="2615"/>
      <c r="F18" s="2615"/>
    </row>
    <row r="19" spans="1:6" ht="20.100000000000001" customHeight="1">
      <c r="A19" s="2612" t="s">
        <v>1179</v>
      </c>
      <c r="B19" s="2613"/>
      <c r="C19" s="2613"/>
      <c r="D19" s="2615"/>
      <c r="E19" s="2615"/>
      <c r="F19" s="2615"/>
    </row>
    <row r="20" spans="1:6" ht="20.100000000000001" customHeight="1">
      <c r="A20" s="2616" t="s">
        <v>1905</v>
      </c>
      <c r="B20" s="2613">
        <v>68625</v>
      </c>
      <c r="C20" s="2613">
        <v>70432</v>
      </c>
      <c r="D20" s="2615"/>
      <c r="E20" s="2615"/>
      <c r="F20" s="2615"/>
    </row>
    <row r="21" spans="1:6" ht="20.100000000000001" customHeight="1">
      <c r="A21" s="2616" t="s">
        <v>1906</v>
      </c>
      <c r="B21" s="2613">
        <v>27374</v>
      </c>
      <c r="C21" s="2613">
        <v>28328</v>
      </c>
      <c r="D21" s="2615"/>
      <c r="E21" s="2615"/>
      <c r="F21" s="2615"/>
    </row>
    <row r="22" spans="1:6" ht="20.100000000000001" customHeight="1">
      <c r="A22" s="2614" t="s">
        <v>1861</v>
      </c>
      <c r="B22" s="2613">
        <v>24824</v>
      </c>
      <c r="C22" s="2613">
        <v>26155</v>
      </c>
      <c r="D22" s="2615"/>
      <c r="E22" s="2615"/>
      <c r="F22" s="2615"/>
    </row>
    <row r="23" spans="1:6" ht="20.100000000000001" customHeight="1">
      <c r="A23" s="2616" t="s">
        <v>1907</v>
      </c>
      <c r="B23" s="2613">
        <v>18952</v>
      </c>
      <c r="C23" s="2613">
        <v>19844</v>
      </c>
      <c r="D23" s="2615"/>
      <c r="E23" s="2615"/>
      <c r="F23" s="2615"/>
    </row>
    <row r="24" spans="1:6" s="2622" customFormat="1" ht="20.100000000000001" customHeight="1">
      <c r="A24" s="2619" t="s">
        <v>1908</v>
      </c>
      <c r="B24" s="2620"/>
      <c r="C24" s="2621"/>
      <c r="D24" s="2615"/>
      <c r="E24" s="2615"/>
      <c r="F24" s="2615"/>
    </row>
    <row r="25" spans="1:6" ht="20.100000000000001" customHeight="1">
      <c r="A25" s="2614" t="s">
        <v>1909</v>
      </c>
      <c r="B25" s="2623">
        <v>32816</v>
      </c>
      <c r="C25" s="2624">
        <v>35253</v>
      </c>
      <c r="D25" s="2615"/>
      <c r="E25" s="2615"/>
      <c r="F25" s="2615"/>
    </row>
    <row r="26" spans="1:6" ht="20.100000000000001" customHeight="1">
      <c r="A26" s="2614" t="s">
        <v>1910</v>
      </c>
      <c r="B26" s="2623">
        <v>24786</v>
      </c>
      <c r="C26" s="2624">
        <v>25393</v>
      </c>
      <c r="D26" s="2615"/>
      <c r="E26" s="2615"/>
      <c r="F26" s="2615"/>
    </row>
    <row r="27" spans="1:6" ht="20.100000000000001" customHeight="1">
      <c r="A27" s="2614" t="s">
        <v>1871</v>
      </c>
      <c r="B27" s="2623">
        <v>24584</v>
      </c>
      <c r="C27" s="2624">
        <v>25071</v>
      </c>
      <c r="D27" s="2615"/>
      <c r="E27" s="2615"/>
      <c r="F27" s="2615"/>
    </row>
    <row r="28" spans="1:6" ht="20.100000000000001" customHeight="1">
      <c r="A28" s="2616" t="s">
        <v>1900</v>
      </c>
      <c r="B28" s="2623">
        <v>24466</v>
      </c>
      <c r="C28" s="2624">
        <v>26130</v>
      </c>
      <c r="D28" s="2615"/>
      <c r="E28" s="2615"/>
      <c r="F28" s="2615"/>
    </row>
    <row r="29" spans="1:6" ht="20.100000000000001" customHeight="1">
      <c r="A29" s="2614" t="s">
        <v>1879</v>
      </c>
      <c r="B29" s="2623">
        <v>22164</v>
      </c>
      <c r="C29" s="2624">
        <v>23187</v>
      </c>
      <c r="D29" s="2615"/>
      <c r="E29" s="2615"/>
      <c r="F29" s="2615"/>
    </row>
    <row r="30" spans="1:6" ht="20.100000000000001" customHeight="1">
      <c r="A30" s="2614" t="s">
        <v>1911</v>
      </c>
      <c r="B30" s="2623">
        <v>22002</v>
      </c>
      <c r="C30" s="2624">
        <v>23000</v>
      </c>
      <c r="D30" s="2615"/>
      <c r="E30" s="2615"/>
      <c r="F30" s="2615"/>
    </row>
    <row r="31" spans="1:6" ht="20.100000000000001" customHeight="1">
      <c r="A31" s="2618" t="s">
        <v>1902</v>
      </c>
      <c r="B31" s="2623">
        <v>20034</v>
      </c>
      <c r="C31" s="2624">
        <v>20784</v>
      </c>
      <c r="D31" s="2615"/>
      <c r="E31" s="2615"/>
      <c r="F31" s="2615"/>
    </row>
    <row r="32" spans="1:6" ht="20.100000000000001" customHeight="1">
      <c r="A32" s="2614" t="s">
        <v>1912</v>
      </c>
      <c r="B32" s="2623">
        <v>19470</v>
      </c>
      <c r="C32" s="2624">
        <v>20334</v>
      </c>
      <c r="D32" s="2615"/>
      <c r="E32" s="2615"/>
      <c r="F32" s="2615"/>
    </row>
    <row r="33" spans="1:6" ht="20.100000000000001" customHeight="1">
      <c r="A33" s="2614" t="s">
        <v>1913</v>
      </c>
      <c r="B33" s="2623">
        <v>19006</v>
      </c>
      <c r="C33" s="2624">
        <v>19682</v>
      </c>
      <c r="D33" s="2615"/>
      <c r="E33" s="2615"/>
      <c r="F33" s="2615"/>
    </row>
    <row r="34" spans="1:6" ht="20.100000000000001" customHeight="1">
      <c r="A34" s="2614" t="s">
        <v>1914</v>
      </c>
      <c r="B34" s="2623">
        <v>16721</v>
      </c>
      <c r="C34" s="2625">
        <v>17604</v>
      </c>
      <c r="D34" s="2615"/>
      <c r="E34" s="2615"/>
      <c r="F34" s="2615"/>
    </row>
    <row r="35" spans="1:6" ht="30.75" customHeight="1">
      <c r="A35" s="6140" t="s">
        <v>1915</v>
      </c>
      <c r="B35" s="6140"/>
      <c r="C35" s="6140"/>
      <c r="E35" s="2615"/>
      <c r="F35" s="2615"/>
    </row>
    <row r="36" spans="1:6" ht="20.100000000000001" customHeight="1">
      <c r="A36" s="6141" t="s">
        <v>1916</v>
      </c>
      <c r="B36" s="6141"/>
      <c r="C36" s="6141"/>
      <c r="E36" s="2615"/>
      <c r="F36" s="2615"/>
    </row>
    <row r="37" spans="1:6" ht="20.100000000000001" customHeight="1">
      <c r="A37" s="2617" t="s">
        <v>1917</v>
      </c>
      <c r="B37" s="2617"/>
      <c r="E37" s="2615"/>
      <c r="F37" s="2615"/>
    </row>
  </sheetData>
  <mergeCells count="4">
    <mergeCell ref="A1:C1"/>
    <mergeCell ref="A2:C2"/>
    <mergeCell ref="A35:C35"/>
    <mergeCell ref="A36:C36"/>
  </mergeCells>
  <hyperlinks>
    <hyperlink ref="A1" location="CONTENT!A1" display="Back to table of contents" xr:uid="{00000000-0004-0000-6F00-000000000000}"/>
  </hyperlinks>
  <pageMargins left="0.7" right="0.7" top="0.75" bottom="0.75" header="0.3" footer="0.3"/>
  <pageSetup paperSize="9" scale="98" fitToWidth="0"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4">
    <pageSetUpPr fitToPage="1"/>
  </sheetPr>
  <dimension ref="A1:G57"/>
  <sheetViews>
    <sheetView showGridLines="0" zoomScale="110" zoomScaleNormal="110" workbookViewId="0">
      <selection sqref="A1:G1"/>
    </sheetView>
  </sheetViews>
  <sheetFormatPr defaultColWidth="7.85546875" defaultRowHeight="12.75"/>
  <cols>
    <col min="1" max="1" width="3.42578125" style="289" customWidth="1"/>
    <col min="2" max="2" width="1.85546875" style="289" customWidth="1"/>
    <col min="3" max="3" width="35.140625" style="289" customWidth="1"/>
    <col min="4" max="7" width="13.5703125" style="289" customWidth="1"/>
    <col min="8" max="16384" width="7.85546875" style="289"/>
  </cols>
  <sheetData>
    <row r="1" spans="1:7" ht="15.75" customHeight="1">
      <c r="A1" s="5669" t="s">
        <v>710</v>
      </c>
      <c r="B1" s="5669"/>
      <c r="C1" s="5669"/>
      <c r="D1" s="5669"/>
      <c r="E1" s="5669"/>
      <c r="F1" s="5669"/>
      <c r="G1" s="5669"/>
    </row>
    <row r="2" spans="1:7" ht="9.75" customHeight="1">
      <c r="A2" s="2626"/>
      <c r="B2" s="2627"/>
      <c r="C2" s="2627"/>
      <c r="D2" s="2628"/>
      <c r="E2" s="2628"/>
      <c r="F2" s="2628"/>
      <c r="G2" s="2628"/>
    </row>
    <row r="3" spans="1:7" ht="20.25" customHeight="1">
      <c r="A3" s="6142" t="s">
        <v>1918</v>
      </c>
      <c r="B3" s="6142"/>
      <c r="C3" s="6142"/>
      <c r="D3" s="6142"/>
      <c r="E3" s="6142"/>
      <c r="F3" s="2627"/>
      <c r="G3" s="2627"/>
    </row>
    <row r="4" spans="1:7" ht="15" customHeight="1">
      <c r="A4" s="2629" t="s">
        <v>1919</v>
      </c>
      <c r="B4" s="2630"/>
      <c r="C4" s="2630"/>
      <c r="D4" s="2631"/>
      <c r="E4" s="2631"/>
      <c r="F4" s="2631"/>
      <c r="G4" s="2631"/>
    </row>
    <row r="5" spans="1:7" ht="5.25" customHeight="1" thickBot="1">
      <c r="A5" s="2632"/>
      <c r="B5" s="2630"/>
      <c r="C5" s="2630"/>
      <c r="D5" s="2631"/>
      <c r="E5" s="2631"/>
      <c r="F5" s="2631"/>
      <c r="G5" s="2631"/>
    </row>
    <row r="6" spans="1:7" ht="18.75" customHeight="1" thickBot="1">
      <c r="A6" s="2633"/>
      <c r="B6" s="2634"/>
      <c r="C6" s="2635"/>
      <c r="D6" s="2636" t="s">
        <v>1920</v>
      </c>
      <c r="E6" s="2636" t="s">
        <v>1921</v>
      </c>
      <c r="F6" s="2636" t="s">
        <v>1922</v>
      </c>
      <c r="G6" s="2636" t="s">
        <v>1923</v>
      </c>
    </row>
    <row r="7" spans="1:7" ht="14.1" customHeight="1">
      <c r="A7" s="2637">
        <v>1</v>
      </c>
      <c r="B7" s="2638" t="s">
        <v>1924</v>
      </c>
      <c r="C7" s="2639"/>
      <c r="D7" s="2640"/>
      <c r="E7" s="2640"/>
      <c r="F7" s="2640"/>
      <c r="G7" s="2640"/>
    </row>
    <row r="8" spans="1:7" ht="14.1" customHeight="1">
      <c r="A8" s="2641"/>
      <c r="B8" s="2627"/>
      <c r="C8" s="2639" t="s">
        <v>1925</v>
      </c>
      <c r="D8" s="2642">
        <v>16975</v>
      </c>
      <c r="E8" s="2642">
        <v>15851</v>
      </c>
      <c r="F8" s="2642">
        <v>15537</v>
      </c>
      <c r="G8" s="2642">
        <v>13857</v>
      </c>
    </row>
    <row r="9" spans="1:7" ht="14.25" customHeight="1">
      <c r="A9" s="2641"/>
      <c r="B9" s="2627"/>
      <c r="C9" s="2639" t="s">
        <v>1926</v>
      </c>
      <c r="D9" s="2643">
        <v>562.49</v>
      </c>
      <c r="E9" s="2643">
        <v>495.81</v>
      </c>
      <c r="F9" s="2643">
        <v>496.48</v>
      </c>
      <c r="G9" s="2643">
        <v>504.47</v>
      </c>
    </row>
    <row r="10" spans="1:7" ht="12" customHeight="1">
      <c r="A10" s="2644">
        <v>2</v>
      </c>
      <c r="B10" s="2638" t="s">
        <v>1927</v>
      </c>
      <c r="C10" s="2639"/>
      <c r="D10" s="2645"/>
      <c r="E10" s="2645"/>
      <c r="F10" s="2645"/>
      <c r="G10" s="2645"/>
    </row>
    <row r="11" spans="1:7" ht="14.1" customHeight="1">
      <c r="A11" s="2641"/>
      <c r="B11" s="2627"/>
      <c r="C11" s="2639" t="s">
        <v>1928</v>
      </c>
      <c r="D11" s="2646">
        <v>642</v>
      </c>
      <c r="E11" s="2646">
        <v>645</v>
      </c>
      <c r="F11" s="2646">
        <v>608</v>
      </c>
      <c r="G11" s="2646">
        <v>621</v>
      </c>
    </row>
    <row r="12" spans="1:7" ht="14.1" customHeight="1">
      <c r="A12" s="2641"/>
      <c r="B12" s="2627"/>
      <c r="C12" s="2639" t="s">
        <v>1929</v>
      </c>
      <c r="D12" s="2646">
        <v>2</v>
      </c>
      <c r="E12" s="2646">
        <v>1</v>
      </c>
      <c r="F12" s="2646">
        <v>0</v>
      </c>
      <c r="G12" s="2646">
        <v>0</v>
      </c>
    </row>
    <row r="13" spans="1:7" ht="14.1" customHeight="1">
      <c r="A13" s="2641"/>
      <c r="B13" s="2627"/>
      <c r="C13" s="2639" t="s">
        <v>1930</v>
      </c>
      <c r="D13" s="2647">
        <v>60.47</v>
      </c>
      <c r="E13" s="2647">
        <v>62.8</v>
      </c>
      <c r="F13" s="2647">
        <v>62.66</v>
      </c>
      <c r="G13" s="2647">
        <v>63.3</v>
      </c>
    </row>
    <row r="14" spans="1:7" ht="12.75" customHeight="1">
      <c r="A14" s="2637">
        <v>3</v>
      </c>
      <c r="B14" s="2638" t="s">
        <v>1931</v>
      </c>
      <c r="C14" s="2639"/>
      <c r="D14" s="2645"/>
      <c r="E14" s="2645"/>
      <c r="F14" s="2645"/>
      <c r="G14" s="2645"/>
    </row>
    <row r="15" spans="1:7" ht="10.5" customHeight="1">
      <c r="A15" s="2641"/>
      <c r="B15" s="2628" t="s">
        <v>1932</v>
      </c>
      <c r="C15" s="2639"/>
      <c r="D15" s="2645"/>
      <c r="E15" s="2645"/>
      <c r="F15" s="2645"/>
      <c r="G15" s="2645"/>
    </row>
    <row r="16" spans="1:7" ht="14.1" customHeight="1">
      <c r="A16" s="2641"/>
      <c r="B16" s="2627"/>
      <c r="C16" s="2639" t="s">
        <v>1933</v>
      </c>
      <c r="D16" s="2646">
        <v>215334</v>
      </c>
      <c r="E16" s="2646">
        <v>224277</v>
      </c>
      <c r="F16" s="2646">
        <v>232935</v>
      </c>
      <c r="G16" s="2646">
        <v>242367</v>
      </c>
    </row>
    <row r="17" spans="1:7" ht="14.1" customHeight="1">
      <c r="A17" s="2641"/>
      <c r="B17" s="2627"/>
      <c r="C17" s="2648" t="s">
        <v>1934</v>
      </c>
      <c r="D17" s="2649">
        <v>16147</v>
      </c>
      <c r="E17" s="2649">
        <v>17083</v>
      </c>
      <c r="F17" s="2649">
        <v>17586</v>
      </c>
      <c r="G17" s="2649">
        <v>19937</v>
      </c>
    </row>
    <row r="18" spans="1:7" ht="14.1" customHeight="1">
      <c r="A18" s="2641"/>
      <c r="B18" s="2627"/>
      <c r="C18" s="2639" t="s">
        <v>1935</v>
      </c>
      <c r="D18" s="2646">
        <v>103287</v>
      </c>
      <c r="E18" s="2646">
        <v>111971</v>
      </c>
      <c r="F18" s="2646">
        <v>119782</v>
      </c>
      <c r="G18" s="2646">
        <v>128964</v>
      </c>
    </row>
    <row r="19" spans="1:7" ht="14.1" customHeight="1">
      <c r="A19" s="2641"/>
      <c r="B19" s="2628" t="s">
        <v>1936</v>
      </c>
      <c r="C19" s="2639"/>
      <c r="D19" s="2645"/>
      <c r="E19" s="2645"/>
      <c r="F19" s="2645"/>
      <c r="G19" s="2645"/>
    </row>
    <row r="20" spans="1:7" ht="16.5" customHeight="1">
      <c r="A20" s="2641"/>
      <c r="B20" s="2627"/>
      <c r="C20" s="2639" t="s">
        <v>1937</v>
      </c>
      <c r="D20" s="2647">
        <v>16809.62</v>
      </c>
      <c r="E20" s="2647">
        <v>18555.8</v>
      </c>
      <c r="F20" s="2647">
        <v>25081.408588230006</v>
      </c>
      <c r="G20" s="2647">
        <v>29550.18</v>
      </c>
    </row>
    <row r="21" spans="1:7" ht="14.1" customHeight="1">
      <c r="A21" s="2641"/>
      <c r="B21" s="2627"/>
      <c r="C21" s="2639" t="s">
        <v>1935</v>
      </c>
      <c r="D21" s="2647">
        <v>1978.87</v>
      </c>
      <c r="E21" s="2647">
        <v>2223.89</v>
      </c>
      <c r="F21" s="2647">
        <v>2460.15</v>
      </c>
      <c r="G21" s="2647">
        <v>2700.44</v>
      </c>
    </row>
    <row r="22" spans="1:7" ht="12.75" customHeight="1">
      <c r="A22" s="2637">
        <v>4</v>
      </c>
      <c r="B22" s="2638" t="s">
        <v>1938</v>
      </c>
      <c r="C22" s="2639"/>
      <c r="D22" s="2645"/>
      <c r="E22" s="2645"/>
      <c r="F22" s="2645"/>
      <c r="G22" s="2645"/>
    </row>
    <row r="23" spans="1:7" ht="11.25" customHeight="1">
      <c r="A23" s="2641"/>
      <c r="B23" s="2628" t="s">
        <v>1932</v>
      </c>
      <c r="C23" s="2639"/>
      <c r="D23" s="2645"/>
      <c r="E23" s="2645"/>
      <c r="F23" s="2645"/>
      <c r="G23" s="2645"/>
    </row>
    <row r="24" spans="1:7" ht="14.1" customHeight="1">
      <c r="A24" s="2641"/>
      <c r="B24" s="2627"/>
      <c r="C24" s="2639" t="s">
        <v>1939</v>
      </c>
      <c r="D24" s="2646">
        <v>19282</v>
      </c>
      <c r="E24" s="2646">
        <v>18830</v>
      </c>
      <c r="F24" s="2646">
        <v>18460</v>
      </c>
      <c r="G24" s="2646">
        <v>18219</v>
      </c>
    </row>
    <row r="25" spans="1:7" ht="11.25" customHeight="1">
      <c r="A25" s="2641"/>
      <c r="B25" s="2627"/>
      <c r="C25" s="2639" t="s">
        <v>1940</v>
      </c>
      <c r="D25" s="2646">
        <v>28826</v>
      </c>
      <c r="E25" s="2646">
        <v>30147</v>
      </c>
      <c r="F25" s="2646">
        <v>31101</v>
      </c>
      <c r="G25" s="2646">
        <v>32526</v>
      </c>
    </row>
    <row r="26" spans="1:7" ht="9.75" customHeight="1">
      <c r="A26" s="2641"/>
      <c r="B26" s="2628" t="s">
        <v>1936</v>
      </c>
      <c r="C26" s="2639"/>
      <c r="D26" s="2645"/>
      <c r="E26" s="2645"/>
      <c r="F26" s="2645"/>
      <c r="G26" s="2645"/>
    </row>
    <row r="27" spans="1:7" ht="15" customHeight="1">
      <c r="A27" s="2641"/>
      <c r="B27" s="2627"/>
      <c r="C27" s="2639" t="s">
        <v>1941</v>
      </c>
      <c r="D27" s="2647">
        <v>1525.78</v>
      </c>
      <c r="E27" s="2647">
        <v>1588.69</v>
      </c>
      <c r="F27" s="2647">
        <v>2026.5587860000001</v>
      </c>
      <c r="G27" s="2647">
        <v>2277.08</v>
      </c>
    </row>
    <row r="28" spans="1:7" ht="11.25" customHeight="1">
      <c r="A28" s="2641"/>
      <c r="B28" s="2627"/>
      <c r="C28" s="2639" t="s">
        <v>1935</v>
      </c>
      <c r="D28" s="2647">
        <v>498</v>
      </c>
      <c r="E28" s="2647">
        <v>555.42999999999995</v>
      </c>
      <c r="F28" s="2647">
        <v>607.82000000000005</v>
      </c>
      <c r="G28" s="2647">
        <v>668.81</v>
      </c>
    </row>
    <row r="29" spans="1:7" ht="12" customHeight="1">
      <c r="A29" s="2637">
        <v>5</v>
      </c>
      <c r="B29" s="2638" t="s">
        <v>1942</v>
      </c>
      <c r="C29" s="2639"/>
      <c r="D29" s="2645"/>
      <c r="E29" s="2645"/>
      <c r="F29" s="2645"/>
      <c r="G29" s="2645"/>
    </row>
    <row r="30" spans="1:7" ht="11.25" customHeight="1">
      <c r="A30" s="2641"/>
      <c r="B30" s="2628" t="s">
        <v>1932</v>
      </c>
      <c r="C30" s="2639"/>
      <c r="D30" s="2650"/>
      <c r="E30" s="2650"/>
      <c r="F30" s="2650"/>
      <c r="G30" s="2650"/>
    </row>
    <row r="31" spans="1:7" ht="14.1" customHeight="1">
      <c r="A31" s="2641"/>
      <c r="B31" s="2627"/>
      <c r="C31" s="2639" t="s">
        <v>1939</v>
      </c>
      <c r="D31" s="2646">
        <v>349</v>
      </c>
      <c r="E31" s="2646">
        <v>308</v>
      </c>
      <c r="F31" s="2646">
        <v>326</v>
      </c>
      <c r="G31" s="2646">
        <v>274</v>
      </c>
    </row>
    <row r="32" spans="1:7" ht="14.1" customHeight="1">
      <c r="A32" s="2641"/>
      <c r="B32" s="2627"/>
      <c r="C32" s="2639" t="s">
        <v>1935</v>
      </c>
      <c r="D32" s="2646">
        <v>207</v>
      </c>
      <c r="E32" s="2646">
        <v>202</v>
      </c>
      <c r="F32" s="2646">
        <v>201</v>
      </c>
      <c r="G32" s="2646">
        <v>201</v>
      </c>
    </row>
    <row r="33" spans="1:7" ht="12" customHeight="1">
      <c r="A33" s="2641"/>
      <c r="B33" s="2628" t="s">
        <v>1943</v>
      </c>
      <c r="C33" s="2639"/>
      <c r="D33" s="2646">
        <v>290</v>
      </c>
      <c r="E33" s="2646">
        <v>263</v>
      </c>
      <c r="F33" s="2646">
        <v>269</v>
      </c>
      <c r="G33" s="2646">
        <v>223</v>
      </c>
    </row>
    <row r="34" spans="1:7" ht="14.1" customHeight="1">
      <c r="A34" s="2641"/>
      <c r="B34" s="2628" t="s">
        <v>1936</v>
      </c>
      <c r="C34" s="2639"/>
      <c r="D34" s="2645"/>
      <c r="E34" s="2645"/>
      <c r="F34" s="2645"/>
      <c r="G34" s="2645"/>
    </row>
    <row r="35" spans="1:7" ht="14.25" customHeight="1">
      <c r="A35" s="2641"/>
      <c r="B35" s="2627"/>
      <c r="C35" s="2639" t="s">
        <v>1944</v>
      </c>
      <c r="D35" s="2647">
        <v>34.799999999999997</v>
      </c>
      <c r="E35" s="2647">
        <v>36.76</v>
      </c>
      <c r="F35" s="2647">
        <v>41.248174999999996</v>
      </c>
      <c r="G35" s="2647">
        <v>45.72</v>
      </c>
    </row>
    <row r="36" spans="1:7" ht="14.25" customHeight="1">
      <c r="A36" s="2641"/>
      <c r="B36" s="2627"/>
      <c r="C36" s="2639" t="s">
        <v>1935</v>
      </c>
      <c r="D36" s="2647">
        <v>0.39</v>
      </c>
      <c r="E36" s="2647">
        <v>0.45</v>
      </c>
      <c r="F36" s="2647">
        <v>0.44</v>
      </c>
      <c r="G36" s="2647">
        <v>0.42</v>
      </c>
    </row>
    <row r="37" spans="1:7" ht="12" customHeight="1">
      <c r="A37" s="2637">
        <v>6</v>
      </c>
      <c r="B37" s="2638" t="s">
        <v>1945</v>
      </c>
      <c r="C37" s="2639"/>
      <c r="D37" s="2645"/>
      <c r="E37" s="2645"/>
      <c r="F37" s="2645"/>
      <c r="G37" s="2645"/>
    </row>
    <row r="38" spans="1:7" ht="11.45" customHeight="1">
      <c r="A38" s="2641"/>
      <c r="B38" s="2628" t="s">
        <v>1932</v>
      </c>
      <c r="C38" s="2639"/>
      <c r="D38" s="2645"/>
      <c r="E38" s="2645"/>
      <c r="F38" s="2645"/>
      <c r="G38" s="2645"/>
    </row>
    <row r="39" spans="1:7" ht="17.25" customHeight="1">
      <c r="A39" s="2641"/>
      <c r="B39" s="2627"/>
      <c r="C39" s="2639" t="s">
        <v>1939</v>
      </c>
      <c r="D39" s="2646">
        <v>32075</v>
      </c>
      <c r="E39" s="2646">
        <v>31935</v>
      </c>
      <c r="F39" s="2646">
        <v>31599</v>
      </c>
      <c r="G39" s="2646">
        <v>32321</v>
      </c>
    </row>
    <row r="40" spans="1:7" ht="14.1" customHeight="1">
      <c r="A40" s="2641"/>
      <c r="B40" s="2627"/>
      <c r="C40" s="2648" t="s">
        <v>1946</v>
      </c>
      <c r="D40" s="2649">
        <v>7231</v>
      </c>
      <c r="E40" s="2649">
        <v>7568</v>
      </c>
      <c r="F40" s="2649">
        <v>7550</v>
      </c>
      <c r="G40" s="2649">
        <v>7699</v>
      </c>
    </row>
    <row r="41" spans="1:7" ht="14.1" customHeight="1">
      <c r="A41" s="2641"/>
      <c r="B41" s="2627"/>
      <c r="C41" s="2639" t="s">
        <v>1935</v>
      </c>
      <c r="D41" s="2646">
        <v>10076</v>
      </c>
      <c r="E41" s="2646">
        <v>10563</v>
      </c>
      <c r="F41" s="2646">
        <v>10785</v>
      </c>
      <c r="G41" s="2646">
        <v>11490</v>
      </c>
    </row>
    <row r="42" spans="1:7" ht="14.1" customHeight="1">
      <c r="A42" s="2641"/>
      <c r="B42" s="2628" t="s">
        <v>1936</v>
      </c>
      <c r="C42" s="2639"/>
      <c r="D42" s="2645"/>
      <c r="E42" s="2645"/>
      <c r="F42" s="2645"/>
      <c r="G42" s="2645"/>
    </row>
    <row r="43" spans="1:7" ht="16.5" customHeight="1">
      <c r="A43" s="2641"/>
      <c r="B43" s="2627"/>
      <c r="C43" s="2639" t="s">
        <v>1947</v>
      </c>
      <c r="D43" s="2647">
        <v>2706.17</v>
      </c>
      <c r="E43" s="2647">
        <v>2926.55</v>
      </c>
      <c r="F43" s="2647">
        <v>3722.4444459899996</v>
      </c>
      <c r="G43" s="2647">
        <v>4332</v>
      </c>
    </row>
    <row r="44" spans="1:7" ht="14.1" customHeight="1">
      <c r="A44" s="2641"/>
      <c r="B44" s="2627"/>
      <c r="C44" s="2639" t="s">
        <v>1935</v>
      </c>
      <c r="D44" s="2647">
        <v>69.959999999999994</v>
      </c>
      <c r="E44" s="2647">
        <v>77.38</v>
      </c>
      <c r="F44" s="2647">
        <v>82.87</v>
      </c>
      <c r="G44" s="2647">
        <v>93.6</v>
      </c>
    </row>
    <row r="45" spans="1:7" ht="15.75" customHeight="1">
      <c r="A45" s="2651">
        <v>7</v>
      </c>
      <c r="B45" s="2652" t="s">
        <v>1948</v>
      </c>
      <c r="C45" s="2653"/>
      <c r="D45" s="2645"/>
      <c r="E45" s="2645"/>
      <c r="F45" s="2645"/>
      <c r="G45" s="2645"/>
    </row>
    <row r="46" spans="1:7" ht="10.5" customHeight="1">
      <c r="A46" s="2644"/>
      <c r="B46" s="2627"/>
      <c r="C46" s="2639" t="s">
        <v>1949</v>
      </c>
      <c r="D46" s="2645"/>
      <c r="E46" s="2645"/>
      <c r="F46" s="2645"/>
      <c r="G46" s="2645"/>
    </row>
    <row r="47" spans="1:7" ht="14.1" customHeight="1">
      <c r="A47" s="2644"/>
      <c r="B47" s="2627"/>
      <c r="C47" s="2639" t="s">
        <v>1950</v>
      </c>
      <c r="D47" s="2646">
        <v>540</v>
      </c>
      <c r="E47" s="2646">
        <v>553</v>
      </c>
      <c r="F47" s="2646">
        <v>522</v>
      </c>
      <c r="G47" s="2646">
        <v>529</v>
      </c>
    </row>
    <row r="48" spans="1:7" ht="16.5" customHeight="1">
      <c r="A48" s="2644"/>
      <c r="B48" s="2627"/>
      <c r="C48" s="2654" t="s">
        <v>1951</v>
      </c>
      <c r="D48" s="2655">
        <v>169</v>
      </c>
      <c r="E48" s="2655">
        <v>234</v>
      </c>
      <c r="F48" s="2655">
        <v>171</v>
      </c>
      <c r="G48" s="2655">
        <v>158</v>
      </c>
    </row>
    <row r="49" spans="1:7" ht="14.1" customHeight="1">
      <c r="A49" s="2644"/>
      <c r="B49" s="2627"/>
      <c r="C49" s="2639" t="s">
        <v>1952</v>
      </c>
      <c r="D49" s="2656">
        <v>9.74</v>
      </c>
      <c r="E49" s="2656">
        <v>12.07</v>
      </c>
      <c r="F49" s="2656">
        <v>12.34</v>
      </c>
      <c r="G49" s="2656">
        <v>13.26</v>
      </c>
    </row>
    <row r="50" spans="1:7" ht="14.1" customHeight="1">
      <c r="A50" s="2637">
        <v>8</v>
      </c>
      <c r="B50" s="2657" t="s">
        <v>1953</v>
      </c>
      <c r="C50" s="2639"/>
      <c r="D50" s="2645"/>
      <c r="E50" s="2645"/>
      <c r="F50" s="2645"/>
      <c r="G50" s="2645"/>
    </row>
    <row r="51" spans="1:7" ht="14.1" customHeight="1">
      <c r="A51" s="2658"/>
      <c r="B51" s="2627"/>
      <c r="C51" s="2639" t="s">
        <v>1952</v>
      </c>
      <c r="D51" s="2647">
        <v>27.1</v>
      </c>
      <c r="E51" s="2659">
        <v>39.25</v>
      </c>
      <c r="F51" s="2659">
        <v>40.81</v>
      </c>
      <c r="G51" s="2659">
        <v>36.9</v>
      </c>
    </row>
    <row r="52" spans="1:7" ht="14.1" hidden="1" customHeight="1">
      <c r="A52" s="2637">
        <v>9</v>
      </c>
      <c r="B52" s="2638" t="s">
        <v>1954</v>
      </c>
      <c r="C52" s="2639"/>
      <c r="D52" s="2645"/>
      <c r="E52" s="2645"/>
      <c r="F52" s="2645"/>
      <c r="G52" s="2645"/>
    </row>
    <row r="53" spans="1:7" ht="14.1" hidden="1" customHeight="1">
      <c r="A53" s="2644"/>
      <c r="B53" s="2627"/>
      <c r="C53" s="2639" t="s">
        <v>1952</v>
      </c>
      <c r="D53" s="2647"/>
      <c r="E53" s="2647"/>
      <c r="F53" s="2647"/>
      <c r="G53" s="2647"/>
    </row>
    <row r="54" spans="1:7" ht="16.5" customHeight="1">
      <c r="A54" s="2637">
        <v>9</v>
      </c>
      <c r="B54" s="2638" t="s">
        <v>1955</v>
      </c>
      <c r="C54" s="2639"/>
      <c r="D54" s="2645"/>
      <c r="E54" s="2645"/>
      <c r="F54" s="2645"/>
      <c r="G54" s="2645"/>
    </row>
    <row r="55" spans="1:7" ht="12" customHeight="1">
      <c r="A55" s="2641"/>
      <c r="B55" s="2627"/>
      <c r="C55" s="2639" t="s">
        <v>1932</v>
      </c>
      <c r="D55" s="2646">
        <v>708</v>
      </c>
      <c r="E55" s="2646">
        <v>570</v>
      </c>
      <c r="F55" s="2646">
        <v>524</v>
      </c>
      <c r="G55" s="2646">
        <v>481</v>
      </c>
    </row>
    <row r="56" spans="1:7" ht="18" customHeight="1" thickBot="1">
      <c r="A56" s="2660"/>
      <c r="B56" s="2661"/>
      <c r="C56" s="2662" t="s">
        <v>1956</v>
      </c>
      <c r="D56" s="2663">
        <v>15.71</v>
      </c>
      <c r="E56" s="2663">
        <v>13.2</v>
      </c>
      <c r="F56" s="2663">
        <v>15.76</v>
      </c>
      <c r="G56" s="2663">
        <v>14.48</v>
      </c>
    </row>
    <row r="57" spans="1:7" ht="22.5" customHeight="1">
      <c r="A57" s="2664" t="s">
        <v>1957</v>
      </c>
      <c r="B57" s="2627"/>
      <c r="C57" s="2627"/>
      <c r="D57" s="2628"/>
      <c r="E57" s="2628"/>
      <c r="F57" s="2628"/>
      <c r="G57" s="2628"/>
    </row>
  </sheetData>
  <mergeCells count="2">
    <mergeCell ref="A3:E3"/>
    <mergeCell ref="A1:G1"/>
  </mergeCells>
  <hyperlinks>
    <hyperlink ref="A1" location="CONTENT!A1" display="Back to table of contents" xr:uid="{00000000-0004-0000-7000-000000000000}"/>
  </hyperlinks>
  <pageMargins left="0.7" right="0.7" top="0.75" bottom="0.75" header="0.3" footer="0.3"/>
  <pageSetup paperSize="9" scale="92"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5">
    <pageSetUpPr fitToPage="1"/>
  </sheetPr>
  <dimension ref="A1:H59"/>
  <sheetViews>
    <sheetView showGridLines="0" zoomScale="120" zoomScaleNormal="120" workbookViewId="0">
      <selection sqref="A1:G1"/>
    </sheetView>
  </sheetViews>
  <sheetFormatPr defaultColWidth="7.85546875" defaultRowHeight="15"/>
  <cols>
    <col min="1" max="1" width="3.42578125" style="2626" customWidth="1"/>
    <col min="2" max="2" width="1.85546875" style="2627" customWidth="1"/>
    <col min="3" max="3" width="31.42578125" style="2627" customWidth="1"/>
    <col min="4" max="7" width="12.7109375" style="2627" customWidth="1"/>
    <col min="8" max="8" width="9.42578125" style="2627" bestFit="1" customWidth="1"/>
    <col min="9" max="256" width="7.85546875" style="2627"/>
    <col min="257" max="257" width="3.42578125" style="2627" customWidth="1"/>
    <col min="258" max="258" width="1.85546875" style="2627" customWidth="1"/>
    <col min="259" max="259" width="31.42578125" style="2627" customWidth="1"/>
    <col min="260" max="263" width="10.28515625" style="2627" customWidth="1"/>
    <col min="264" max="264" width="9.42578125" style="2627" bestFit="1" customWidth="1"/>
    <col min="265" max="512" width="7.85546875" style="2627"/>
    <col min="513" max="513" width="3.42578125" style="2627" customWidth="1"/>
    <col min="514" max="514" width="1.85546875" style="2627" customWidth="1"/>
    <col min="515" max="515" width="31.42578125" style="2627" customWidth="1"/>
    <col min="516" max="519" width="10.28515625" style="2627" customWidth="1"/>
    <col min="520" max="520" width="9.42578125" style="2627" bestFit="1" customWidth="1"/>
    <col min="521" max="768" width="7.85546875" style="2627"/>
    <col min="769" max="769" width="3.42578125" style="2627" customWidth="1"/>
    <col min="770" max="770" width="1.85546875" style="2627" customWidth="1"/>
    <col min="771" max="771" width="31.42578125" style="2627" customWidth="1"/>
    <col min="772" max="775" width="10.28515625" style="2627" customWidth="1"/>
    <col min="776" max="776" width="9.42578125" style="2627" bestFit="1" customWidth="1"/>
    <col min="777" max="1024" width="7.85546875" style="2627"/>
    <col min="1025" max="1025" width="3.42578125" style="2627" customWidth="1"/>
    <col min="1026" max="1026" width="1.85546875" style="2627" customWidth="1"/>
    <col min="1027" max="1027" width="31.42578125" style="2627" customWidth="1"/>
    <col min="1028" max="1031" width="10.28515625" style="2627" customWidth="1"/>
    <col min="1032" max="1032" width="9.42578125" style="2627" bestFit="1" customWidth="1"/>
    <col min="1033" max="1280" width="7.85546875" style="2627"/>
    <col min="1281" max="1281" width="3.42578125" style="2627" customWidth="1"/>
    <col min="1282" max="1282" width="1.85546875" style="2627" customWidth="1"/>
    <col min="1283" max="1283" width="31.42578125" style="2627" customWidth="1"/>
    <col min="1284" max="1287" width="10.28515625" style="2627" customWidth="1"/>
    <col min="1288" max="1288" width="9.42578125" style="2627" bestFit="1" customWidth="1"/>
    <col min="1289" max="1536" width="7.85546875" style="2627"/>
    <col min="1537" max="1537" width="3.42578125" style="2627" customWidth="1"/>
    <col min="1538" max="1538" width="1.85546875" style="2627" customWidth="1"/>
    <col min="1539" max="1539" width="31.42578125" style="2627" customWidth="1"/>
    <col min="1540" max="1543" width="10.28515625" style="2627" customWidth="1"/>
    <col min="1544" max="1544" width="9.42578125" style="2627" bestFit="1" customWidth="1"/>
    <col min="1545" max="1792" width="7.85546875" style="2627"/>
    <col min="1793" max="1793" width="3.42578125" style="2627" customWidth="1"/>
    <col min="1794" max="1794" width="1.85546875" style="2627" customWidth="1"/>
    <col min="1795" max="1795" width="31.42578125" style="2627" customWidth="1"/>
    <col min="1796" max="1799" width="10.28515625" style="2627" customWidth="1"/>
    <col min="1800" max="1800" width="9.42578125" style="2627" bestFit="1" customWidth="1"/>
    <col min="1801" max="2048" width="7.85546875" style="2627"/>
    <col min="2049" max="2049" width="3.42578125" style="2627" customWidth="1"/>
    <col min="2050" max="2050" width="1.85546875" style="2627" customWidth="1"/>
    <col min="2051" max="2051" width="31.42578125" style="2627" customWidth="1"/>
    <col min="2052" max="2055" width="10.28515625" style="2627" customWidth="1"/>
    <col min="2056" max="2056" width="9.42578125" style="2627" bestFit="1" customWidth="1"/>
    <col min="2057" max="2304" width="7.85546875" style="2627"/>
    <col min="2305" max="2305" width="3.42578125" style="2627" customWidth="1"/>
    <col min="2306" max="2306" width="1.85546875" style="2627" customWidth="1"/>
    <col min="2307" max="2307" width="31.42578125" style="2627" customWidth="1"/>
    <col min="2308" max="2311" width="10.28515625" style="2627" customWidth="1"/>
    <col min="2312" max="2312" width="9.42578125" style="2627" bestFit="1" customWidth="1"/>
    <col min="2313" max="2560" width="7.85546875" style="2627"/>
    <col min="2561" max="2561" width="3.42578125" style="2627" customWidth="1"/>
    <col min="2562" max="2562" width="1.85546875" style="2627" customWidth="1"/>
    <col min="2563" max="2563" width="31.42578125" style="2627" customWidth="1"/>
    <col min="2564" max="2567" width="10.28515625" style="2627" customWidth="1"/>
    <col min="2568" max="2568" width="9.42578125" style="2627" bestFit="1" customWidth="1"/>
    <col min="2569" max="2816" width="7.85546875" style="2627"/>
    <col min="2817" max="2817" width="3.42578125" style="2627" customWidth="1"/>
    <col min="2818" max="2818" width="1.85546875" style="2627" customWidth="1"/>
    <col min="2819" max="2819" width="31.42578125" style="2627" customWidth="1"/>
    <col min="2820" max="2823" width="10.28515625" style="2627" customWidth="1"/>
    <col min="2824" max="2824" width="9.42578125" style="2627" bestFit="1" customWidth="1"/>
    <col min="2825" max="3072" width="7.85546875" style="2627"/>
    <col min="3073" max="3073" width="3.42578125" style="2627" customWidth="1"/>
    <col min="3074" max="3074" width="1.85546875" style="2627" customWidth="1"/>
    <col min="3075" max="3075" width="31.42578125" style="2627" customWidth="1"/>
    <col min="3076" max="3079" width="10.28515625" style="2627" customWidth="1"/>
    <col min="3080" max="3080" width="9.42578125" style="2627" bestFit="1" customWidth="1"/>
    <col min="3081" max="3328" width="7.85546875" style="2627"/>
    <col min="3329" max="3329" width="3.42578125" style="2627" customWidth="1"/>
    <col min="3330" max="3330" width="1.85546875" style="2627" customWidth="1"/>
    <col min="3331" max="3331" width="31.42578125" style="2627" customWidth="1"/>
    <col min="3332" max="3335" width="10.28515625" style="2627" customWidth="1"/>
    <col min="3336" max="3336" width="9.42578125" style="2627" bestFit="1" customWidth="1"/>
    <col min="3337" max="3584" width="7.85546875" style="2627"/>
    <col min="3585" max="3585" width="3.42578125" style="2627" customWidth="1"/>
    <col min="3586" max="3586" width="1.85546875" style="2627" customWidth="1"/>
    <col min="3587" max="3587" width="31.42578125" style="2627" customWidth="1"/>
    <col min="3588" max="3591" width="10.28515625" style="2627" customWidth="1"/>
    <col min="3592" max="3592" width="9.42578125" style="2627" bestFit="1" customWidth="1"/>
    <col min="3593" max="3840" width="7.85546875" style="2627"/>
    <col min="3841" max="3841" width="3.42578125" style="2627" customWidth="1"/>
    <col min="3842" max="3842" width="1.85546875" style="2627" customWidth="1"/>
    <col min="3843" max="3843" width="31.42578125" style="2627" customWidth="1"/>
    <col min="3844" max="3847" width="10.28515625" style="2627" customWidth="1"/>
    <col min="3848" max="3848" width="9.42578125" style="2627" bestFit="1" customWidth="1"/>
    <col min="3849" max="4096" width="7.85546875" style="2627"/>
    <col min="4097" max="4097" width="3.42578125" style="2627" customWidth="1"/>
    <col min="4098" max="4098" width="1.85546875" style="2627" customWidth="1"/>
    <col min="4099" max="4099" width="31.42578125" style="2627" customWidth="1"/>
    <col min="4100" max="4103" width="10.28515625" style="2627" customWidth="1"/>
    <col min="4104" max="4104" width="9.42578125" style="2627" bestFit="1" customWidth="1"/>
    <col min="4105" max="4352" width="7.85546875" style="2627"/>
    <col min="4353" max="4353" width="3.42578125" style="2627" customWidth="1"/>
    <col min="4354" max="4354" width="1.85546875" style="2627" customWidth="1"/>
    <col min="4355" max="4355" width="31.42578125" style="2627" customWidth="1"/>
    <col min="4356" max="4359" width="10.28515625" style="2627" customWidth="1"/>
    <col min="4360" max="4360" width="9.42578125" style="2627" bestFit="1" customWidth="1"/>
    <col min="4361" max="4608" width="7.85546875" style="2627"/>
    <col min="4609" max="4609" width="3.42578125" style="2627" customWidth="1"/>
    <col min="4610" max="4610" width="1.85546875" style="2627" customWidth="1"/>
    <col min="4611" max="4611" width="31.42578125" style="2627" customWidth="1"/>
    <col min="4612" max="4615" width="10.28515625" style="2627" customWidth="1"/>
    <col min="4616" max="4616" width="9.42578125" style="2627" bestFit="1" customWidth="1"/>
    <col min="4617" max="4864" width="7.85546875" style="2627"/>
    <col min="4865" max="4865" width="3.42578125" style="2627" customWidth="1"/>
    <col min="4866" max="4866" width="1.85546875" style="2627" customWidth="1"/>
    <col min="4867" max="4867" width="31.42578125" style="2627" customWidth="1"/>
    <col min="4868" max="4871" width="10.28515625" style="2627" customWidth="1"/>
    <col min="4872" max="4872" width="9.42578125" style="2627" bestFit="1" customWidth="1"/>
    <col min="4873" max="5120" width="7.85546875" style="2627"/>
    <col min="5121" max="5121" width="3.42578125" style="2627" customWidth="1"/>
    <col min="5122" max="5122" width="1.85546875" style="2627" customWidth="1"/>
    <col min="5123" max="5123" width="31.42578125" style="2627" customWidth="1"/>
    <col min="5124" max="5127" width="10.28515625" style="2627" customWidth="1"/>
    <col min="5128" max="5128" width="9.42578125" style="2627" bestFit="1" customWidth="1"/>
    <col min="5129" max="5376" width="7.85546875" style="2627"/>
    <col min="5377" max="5377" width="3.42578125" style="2627" customWidth="1"/>
    <col min="5378" max="5378" width="1.85546875" style="2627" customWidth="1"/>
    <col min="5379" max="5379" width="31.42578125" style="2627" customWidth="1"/>
    <col min="5380" max="5383" width="10.28515625" style="2627" customWidth="1"/>
    <col min="5384" max="5384" width="9.42578125" style="2627" bestFit="1" customWidth="1"/>
    <col min="5385" max="5632" width="7.85546875" style="2627"/>
    <col min="5633" max="5633" width="3.42578125" style="2627" customWidth="1"/>
    <col min="5634" max="5634" width="1.85546875" style="2627" customWidth="1"/>
    <col min="5635" max="5635" width="31.42578125" style="2627" customWidth="1"/>
    <col min="5636" max="5639" width="10.28515625" style="2627" customWidth="1"/>
    <col min="5640" max="5640" width="9.42578125" style="2627" bestFit="1" customWidth="1"/>
    <col min="5641" max="5888" width="7.85546875" style="2627"/>
    <col min="5889" max="5889" width="3.42578125" style="2627" customWidth="1"/>
    <col min="5890" max="5890" width="1.85546875" style="2627" customWidth="1"/>
    <col min="5891" max="5891" width="31.42578125" style="2627" customWidth="1"/>
    <col min="5892" max="5895" width="10.28515625" style="2627" customWidth="1"/>
    <col min="5896" max="5896" width="9.42578125" style="2627" bestFit="1" customWidth="1"/>
    <col min="5897" max="6144" width="7.85546875" style="2627"/>
    <col min="6145" max="6145" width="3.42578125" style="2627" customWidth="1"/>
    <col min="6146" max="6146" width="1.85546875" style="2627" customWidth="1"/>
    <col min="6147" max="6147" width="31.42578125" style="2627" customWidth="1"/>
    <col min="6148" max="6151" width="10.28515625" style="2627" customWidth="1"/>
    <col min="6152" max="6152" width="9.42578125" style="2627" bestFit="1" customWidth="1"/>
    <col min="6153" max="6400" width="7.85546875" style="2627"/>
    <col min="6401" max="6401" width="3.42578125" style="2627" customWidth="1"/>
    <col min="6402" max="6402" width="1.85546875" style="2627" customWidth="1"/>
    <col min="6403" max="6403" width="31.42578125" style="2627" customWidth="1"/>
    <col min="6404" max="6407" width="10.28515625" style="2627" customWidth="1"/>
    <col min="6408" max="6408" width="9.42578125" style="2627" bestFit="1" customWidth="1"/>
    <col min="6409" max="6656" width="7.85546875" style="2627"/>
    <col min="6657" max="6657" width="3.42578125" style="2627" customWidth="1"/>
    <col min="6658" max="6658" width="1.85546875" style="2627" customWidth="1"/>
    <col min="6659" max="6659" width="31.42578125" style="2627" customWidth="1"/>
    <col min="6660" max="6663" width="10.28515625" style="2627" customWidth="1"/>
    <col min="6664" max="6664" width="9.42578125" style="2627" bestFit="1" customWidth="1"/>
    <col min="6665" max="6912" width="7.85546875" style="2627"/>
    <col min="6913" max="6913" width="3.42578125" style="2627" customWidth="1"/>
    <col min="6914" max="6914" width="1.85546875" style="2627" customWidth="1"/>
    <col min="6915" max="6915" width="31.42578125" style="2627" customWidth="1"/>
    <col min="6916" max="6919" width="10.28515625" style="2627" customWidth="1"/>
    <col min="6920" max="6920" width="9.42578125" style="2627" bestFit="1" customWidth="1"/>
    <col min="6921" max="7168" width="7.85546875" style="2627"/>
    <col min="7169" max="7169" width="3.42578125" style="2627" customWidth="1"/>
    <col min="7170" max="7170" width="1.85546875" style="2627" customWidth="1"/>
    <col min="7171" max="7171" width="31.42578125" style="2627" customWidth="1"/>
    <col min="7172" max="7175" width="10.28515625" style="2627" customWidth="1"/>
    <col min="7176" max="7176" width="9.42578125" style="2627" bestFit="1" customWidth="1"/>
    <col min="7177" max="7424" width="7.85546875" style="2627"/>
    <col min="7425" max="7425" width="3.42578125" style="2627" customWidth="1"/>
    <col min="7426" max="7426" width="1.85546875" style="2627" customWidth="1"/>
    <col min="7427" max="7427" width="31.42578125" style="2627" customWidth="1"/>
    <col min="7428" max="7431" width="10.28515625" style="2627" customWidth="1"/>
    <col min="7432" max="7432" width="9.42578125" style="2627" bestFit="1" customWidth="1"/>
    <col min="7433" max="7680" width="7.85546875" style="2627"/>
    <col min="7681" max="7681" width="3.42578125" style="2627" customWidth="1"/>
    <col min="7682" max="7682" width="1.85546875" style="2627" customWidth="1"/>
    <col min="7683" max="7683" width="31.42578125" style="2627" customWidth="1"/>
    <col min="7684" max="7687" width="10.28515625" style="2627" customWidth="1"/>
    <col min="7688" max="7688" width="9.42578125" style="2627" bestFit="1" customWidth="1"/>
    <col min="7689" max="7936" width="7.85546875" style="2627"/>
    <col min="7937" max="7937" width="3.42578125" style="2627" customWidth="1"/>
    <col min="7938" max="7938" width="1.85546875" style="2627" customWidth="1"/>
    <col min="7939" max="7939" width="31.42578125" style="2627" customWidth="1"/>
    <col min="7940" max="7943" width="10.28515625" style="2627" customWidth="1"/>
    <col min="7944" max="7944" width="9.42578125" style="2627" bestFit="1" customWidth="1"/>
    <col min="7945" max="8192" width="7.85546875" style="2627"/>
    <col min="8193" max="8193" width="3.42578125" style="2627" customWidth="1"/>
    <col min="8194" max="8194" width="1.85546875" style="2627" customWidth="1"/>
    <col min="8195" max="8195" width="31.42578125" style="2627" customWidth="1"/>
    <col min="8196" max="8199" width="10.28515625" style="2627" customWidth="1"/>
    <col min="8200" max="8200" width="9.42578125" style="2627" bestFit="1" customWidth="1"/>
    <col min="8201" max="8448" width="7.85546875" style="2627"/>
    <col min="8449" max="8449" width="3.42578125" style="2627" customWidth="1"/>
    <col min="8450" max="8450" width="1.85546875" style="2627" customWidth="1"/>
    <col min="8451" max="8451" width="31.42578125" style="2627" customWidth="1"/>
    <col min="8452" max="8455" width="10.28515625" style="2627" customWidth="1"/>
    <col min="8456" max="8456" width="9.42578125" style="2627" bestFit="1" customWidth="1"/>
    <col min="8457" max="8704" width="7.85546875" style="2627"/>
    <col min="8705" max="8705" width="3.42578125" style="2627" customWidth="1"/>
    <col min="8706" max="8706" width="1.85546875" style="2627" customWidth="1"/>
    <col min="8707" max="8707" width="31.42578125" style="2627" customWidth="1"/>
    <col min="8708" max="8711" width="10.28515625" style="2627" customWidth="1"/>
    <col min="8712" max="8712" width="9.42578125" style="2627" bestFit="1" customWidth="1"/>
    <col min="8713" max="8960" width="7.85546875" style="2627"/>
    <col min="8961" max="8961" width="3.42578125" style="2627" customWidth="1"/>
    <col min="8962" max="8962" width="1.85546875" style="2627" customWidth="1"/>
    <col min="8963" max="8963" width="31.42578125" style="2627" customWidth="1"/>
    <col min="8964" max="8967" width="10.28515625" style="2627" customWidth="1"/>
    <col min="8968" max="8968" width="9.42578125" style="2627" bestFit="1" customWidth="1"/>
    <col min="8969" max="9216" width="7.85546875" style="2627"/>
    <col min="9217" max="9217" width="3.42578125" style="2627" customWidth="1"/>
    <col min="9218" max="9218" width="1.85546875" style="2627" customWidth="1"/>
    <col min="9219" max="9219" width="31.42578125" style="2627" customWidth="1"/>
    <col min="9220" max="9223" width="10.28515625" style="2627" customWidth="1"/>
    <col min="9224" max="9224" width="9.42578125" style="2627" bestFit="1" customWidth="1"/>
    <col min="9225" max="9472" width="7.85546875" style="2627"/>
    <col min="9473" max="9473" width="3.42578125" style="2627" customWidth="1"/>
    <col min="9474" max="9474" width="1.85546875" style="2627" customWidth="1"/>
    <col min="9475" max="9475" width="31.42578125" style="2627" customWidth="1"/>
    <col min="9476" max="9479" width="10.28515625" style="2627" customWidth="1"/>
    <col min="9480" max="9480" width="9.42578125" style="2627" bestFit="1" customWidth="1"/>
    <col min="9481" max="9728" width="7.85546875" style="2627"/>
    <col min="9729" max="9729" width="3.42578125" style="2627" customWidth="1"/>
    <col min="9730" max="9730" width="1.85546875" style="2627" customWidth="1"/>
    <col min="9731" max="9731" width="31.42578125" style="2627" customWidth="1"/>
    <col min="9732" max="9735" width="10.28515625" style="2627" customWidth="1"/>
    <col min="9736" max="9736" width="9.42578125" style="2627" bestFit="1" customWidth="1"/>
    <col min="9737" max="9984" width="7.85546875" style="2627"/>
    <col min="9985" max="9985" width="3.42578125" style="2627" customWidth="1"/>
    <col min="9986" max="9986" width="1.85546875" style="2627" customWidth="1"/>
    <col min="9987" max="9987" width="31.42578125" style="2627" customWidth="1"/>
    <col min="9988" max="9991" width="10.28515625" style="2627" customWidth="1"/>
    <col min="9992" max="9992" width="9.42578125" style="2627" bestFit="1" customWidth="1"/>
    <col min="9993" max="10240" width="7.85546875" style="2627"/>
    <col min="10241" max="10241" width="3.42578125" style="2627" customWidth="1"/>
    <col min="10242" max="10242" width="1.85546875" style="2627" customWidth="1"/>
    <col min="10243" max="10243" width="31.42578125" style="2627" customWidth="1"/>
    <col min="10244" max="10247" width="10.28515625" style="2627" customWidth="1"/>
    <col min="10248" max="10248" width="9.42578125" style="2627" bestFit="1" customWidth="1"/>
    <col min="10249" max="10496" width="7.85546875" style="2627"/>
    <col min="10497" max="10497" width="3.42578125" style="2627" customWidth="1"/>
    <col min="10498" max="10498" width="1.85546875" style="2627" customWidth="1"/>
    <col min="10499" max="10499" width="31.42578125" style="2627" customWidth="1"/>
    <col min="10500" max="10503" width="10.28515625" style="2627" customWidth="1"/>
    <col min="10504" max="10504" width="9.42578125" style="2627" bestFit="1" customWidth="1"/>
    <col min="10505" max="10752" width="7.85546875" style="2627"/>
    <col min="10753" max="10753" width="3.42578125" style="2627" customWidth="1"/>
    <col min="10754" max="10754" width="1.85546875" style="2627" customWidth="1"/>
    <col min="10755" max="10755" width="31.42578125" style="2627" customWidth="1"/>
    <col min="10756" max="10759" width="10.28515625" style="2627" customWidth="1"/>
    <col min="10760" max="10760" width="9.42578125" style="2627" bestFit="1" customWidth="1"/>
    <col min="10761" max="11008" width="7.85546875" style="2627"/>
    <col min="11009" max="11009" width="3.42578125" style="2627" customWidth="1"/>
    <col min="11010" max="11010" width="1.85546875" style="2627" customWidth="1"/>
    <col min="11011" max="11011" width="31.42578125" style="2627" customWidth="1"/>
    <col min="11012" max="11015" width="10.28515625" style="2627" customWidth="1"/>
    <col min="11016" max="11016" width="9.42578125" style="2627" bestFit="1" customWidth="1"/>
    <col min="11017" max="11264" width="7.85546875" style="2627"/>
    <col min="11265" max="11265" width="3.42578125" style="2627" customWidth="1"/>
    <col min="11266" max="11266" width="1.85546875" style="2627" customWidth="1"/>
    <col min="11267" max="11267" width="31.42578125" style="2627" customWidth="1"/>
    <col min="11268" max="11271" width="10.28515625" style="2627" customWidth="1"/>
    <col min="11272" max="11272" width="9.42578125" style="2627" bestFit="1" customWidth="1"/>
    <col min="11273" max="11520" width="7.85546875" style="2627"/>
    <col min="11521" max="11521" width="3.42578125" style="2627" customWidth="1"/>
    <col min="11522" max="11522" width="1.85546875" style="2627" customWidth="1"/>
    <col min="11523" max="11523" width="31.42578125" style="2627" customWidth="1"/>
    <col min="11524" max="11527" width="10.28515625" style="2627" customWidth="1"/>
    <col min="11528" max="11528" width="9.42578125" style="2627" bestFit="1" customWidth="1"/>
    <col min="11529" max="11776" width="7.85546875" style="2627"/>
    <col min="11777" max="11777" width="3.42578125" style="2627" customWidth="1"/>
    <col min="11778" max="11778" width="1.85546875" style="2627" customWidth="1"/>
    <col min="11779" max="11779" width="31.42578125" style="2627" customWidth="1"/>
    <col min="11780" max="11783" width="10.28515625" style="2627" customWidth="1"/>
    <col min="11784" max="11784" width="9.42578125" style="2627" bestFit="1" customWidth="1"/>
    <col min="11785" max="12032" width="7.85546875" style="2627"/>
    <col min="12033" max="12033" width="3.42578125" style="2627" customWidth="1"/>
    <col min="12034" max="12034" width="1.85546875" style="2627" customWidth="1"/>
    <col min="12035" max="12035" width="31.42578125" style="2627" customWidth="1"/>
    <col min="12036" max="12039" width="10.28515625" style="2627" customWidth="1"/>
    <col min="12040" max="12040" width="9.42578125" style="2627" bestFit="1" customWidth="1"/>
    <col min="12041" max="12288" width="7.85546875" style="2627"/>
    <col min="12289" max="12289" width="3.42578125" style="2627" customWidth="1"/>
    <col min="12290" max="12290" width="1.85546875" style="2627" customWidth="1"/>
    <col min="12291" max="12291" width="31.42578125" style="2627" customWidth="1"/>
    <col min="12292" max="12295" width="10.28515625" style="2627" customWidth="1"/>
    <col min="12296" max="12296" width="9.42578125" style="2627" bestFit="1" customWidth="1"/>
    <col min="12297" max="12544" width="7.85546875" style="2627"/>
    <col min="12545" max="12545" width="3.42578125" style="2627" customWidth="1"/>
    <col min="12546" max="12546" width="1.85546875" style="2627" customWidth="1"/>
    <col min="12547" max="12547" width="31.42578125" style="2627" customWidth="1"/>
    <col min="12548" max="12551" width="10.28515625" style="2627" customWidth="1"/>
    <col min="12552" max="12552" width="9.42578125" style="2627" bestFit="1" customWidth="1"/>
    <col min="12553" max="12800" width="7.85546875" style="2627"/>
    <col min="12801" max="12801" width="3.42578125" style="2627" customWidth="1"/>
    <col min="12802" max="12802" width="1.85546875" style="2627" customWidth="1"/>
    <col min="12803" max="12803" width="31.42578125" style="2627" customWidth="1"/>
    <col min="12804" max="12807" width="10.28515625" style="2627" customWidth="1"/>
    <col min="12808" max="12808" width="9.42578125" style="2627" bestFit="1" customWidth="1"/>
    <col min="12809" max="13056" width="7.85546875" style="2627"/>
    <col min="13057" max="13057" width="3.42578125" style="2627" customWidth="1"/>
    <col min="13058" max="13058" width="1.85546875" style="2627" customWidth="1"/>
    <col min="13059" max="13059" width="31.42578125" style="2627" customWidth="1"/>
    <col min="13060" max="13063" width="10.28515625" style="2627" customWidth="1"/>
    <col min="13064" max="13064" width="9.42578125" style="2627" bestFit="1" customWidth="1"/>
    <col min="13065" max="13312" width="7.85546875" style="2627"/>
    <col min="13313" max="13313" width="3.42578125" style="2627" customWidth="1"/>
    <col min="13314" max="13314" width="1.85546875" style="2627" customWidth="1"/>
    <col min="13315" max="13315" width="31.42578125" style="2627" customWidth="1"/>
    <col min="13316" max="13319" width="10.28515625" style="2627" customWidth="1"/>
    <col min="13320" max="13320" width="9.42578125" style="2627" bestFit="1" customWidth="1"/>
    <col min="13321" max="13568" width="7.85546875" style="2627"/>
    <col min="13569" max="13569" width="3.42578125" style="2627" customWidth="1"/>
    <col min="13570" max="13570" width="1.85546875" style="2627" customWidth="1"/>
    <col min="13571" max="13571" width="31.42578125" style="2627" customWidth="1"/>
    <col min="13572" max="13575" width="10.28515625" style="2627" customWidth="1"/>
    <col min="13576" max="13576" width="9.42578125" style="2627" bestFit="1" customWidth="1"/>
    <col min="13577" max="13824" width="7.85546875" style="2627"/>
    <col min="13825" max="13825" width="3.42578125" style="2627" customWidth="1"/>
    <col min="13826" max="13826" width="1.85546875" style="2627" customWidth="1"/>
    <col min="13827" max="13827" width="31.42578125" style="2627" customWidth="1"/>
    <col min="13828" max="13831" width="10.28515625" style="2627" customWidth="1"/>
    <col min="13832" max="13832" width="9.42578125" style="2627" bestFit="1" customWidth="1"/>
    <col min="13833" max="14080" width="7.85546875" style="2627"/>
    <col min="14081" max="14081" width="3.42578125" style="2627" customWidth="1"/>
    <col min="14082" max="14082" width="1.85546875" style="2627" customWidth="1"/>
    <col min="14083" max="14083" width="31.42578125" style="2627" customWidth="1"/>
    <col min="14084" max="14087" width="10.28515625" style="2627" customWidth="1"/>
    <col min="14088" max="14088" width="9.42578125" style="2627" bestFit="1" customWidth="1"/>
    <col min="14089" max="14336" width="7.85546875" style="2627"/>
    <col min="14337" max="14337" width="3.42578125" style="2627" customWidth="1"/>
    <col min="14338" max="14338" width="1.85546875" style="2627" customWidth="1"/>
    <col min="14339" max="14339" width="31.42578125" style="2627" customWidth="1"/>
    <col min="14340" max="14343" width="10.28515625" style="2627" customWidth="1"/>
    <col min="14344" max="14344" width="9.42578125" style="2627" bestFit="1" customWidth="1"/>
    <col min="14345" max="14592" width="7.85546875" style="2627"/>
    <col min="14593" max="14593" width="3.42578125" style="2627" customWidth="1"/>
    <col min="14594" max="14594" width="1.85546875" style="2627" customWidth="1"/>
    <col min="14595" max="14595" width="31.42578125" style="2627" customWidth="1"/>
    <col min="14596" max="14599" width="10.28515625" style="2627" customWidth="1"/>
    <col min="14600" max="14600" width="9.42578125" style="2627" bestFit="1" customWidth="1"/>
    <col min="14601" max="14848" width="7.85546875" style="2627"/>
    <col min="14849" max="14849" width="3.42578125" style="2627" customWidth="1"/>
    <col min="14850" max="14850" width="1.85546875" style="2627" customWidth="1"/>
    <col min="14851" max="14851" width="31.42578125" style="2627" customWidth="1"/>
    <col min="14852" max="14855" width="10.28515625" style="2627" customWidth="1"/>
    <col min="14856" max="14856" width="9.42578125" style="2627" bestFit="1" customWidth="1"/>
    <col min="14857" max="15104" width="7.85546875" style="2627"/>
    <col min="15105" max="15105" width="3.42578125" style="2627" customWidth="1"/>
    <col min="15106" max="15106" width="1.85546875" style="2627" customWidth="1"/>
    <col min="15107" max="15107" width="31.42578125" style="2627" customWidth="1"/>
    <col min="15108" max="15111" width="10.28515625" style="2627" customWidth="1"/>
    <col min="15112" max="15112" width="9.42578125" style="2627" bestFit="1" customWidth="1"/>
    <col min="15113" max="15360" width="7.85546875" style="2627"/>
    <col min="15361" max="15361" width="3.42578125" style="2627" customWidth="1"/>
    <col min="15362" max="15362" width="1.85546875" style="2627" customWidth="1"/>
    <col min="15363" max="15363" width="31.42578125" style="2627" customWidth="1"/>
    <col min="15364" max="15367" width="10.28515625" style="2627" customWidth="1"/>
    <col min="15368" max="15368" width="9.42578125" style="2627" bestFit="1" customWidth="1"/>
    <col min="15369" max="15616" width="7.85546875" style="2627"/>
    <col min="15617" max="15617" width="3.42578125" style="2627" customWidth="1"/>
    <col min="15618" max="15618" width="1.85546875" style="2627" customWidth="1"/>
    <col min="15619" max="15619" width="31.42578125" style="2627" customWidth="1"/>
    <col min="15620" max="15623" width="10.28515625" style="2627" customWidth="1"/>
    <col min="15624" max="15624" width="9.42578125" style="2627" bestFit="1" customWidth="1"/>
    <col min="15625" max="15872" width="7.85546875" style="2627"/>
    <col min="15873" max="15873" width="3.42578125" style="2627" customWidth="1"/>
    <col min="15874" max="15874" width="1.85546875" style="2627" customWidth="1"/>
    <col min="15875" max="15875" width="31.42578125" style="2627" customWidth="1"/>
    <col min="15876" max="15879" width="10.28515625" style="2627" customWidth="1"/>
    <col min="15880" max="15880" width="9.42578125" style="2627" bestFit="1" customWidth="1"/>
    <col min="15881" max="16128" width="7.85546875" style="2627"/>
    <col min="16129" max="16129" width="3.42578125" style="2627" customWidth="1"/>
    <col min="16130" max="16130" width="1.85546875" style="2627" customWidth="1"/>
    <col min="16131" max="16131" width="31.42578125" style="2627" customWidth="1"/>
    <col min="16132" max="16135" width="10.28515625" style="2627" customWidth="1"/>
    <col min="16136" max="16136" width="9.42578125" style="2627" bestFit="1" customWidth="1"/>
    <col min="16137" max="16384" width="7.85546875" style="2627"/>
  </cols>
  <sheetData>
    <row r="1" spans="1:8" s="2184" customFormat="1" ht="15.75">
      <c r="A1" s="5669" t="s">
        <v>710</v>
      </c>
      <c r="B1" s="5669"/>
      <c r="C1" s="5669"/>
      <c r="D1" s="5669"/>
      <c r="E1" s="5669"/>
      <c r="F1" s="5669"/>
      <c r="G1" s="5669"/>
    </row>
    <row r="2" spans="1:8" s="2666" customFormat="1" ht="15.75" customHeight="1" thickBot="1">
      <c r="A2" s="2665" t="s">
        <v>1958</v>
      </c>
    </row>
    <row r="3" spans="1:8" ht="14.25" customHeight="1" thickBot="1">
      <c r="A3" s="2667"/>
      <c r="B3" s="2668"/>
      <c r="C3" s="2668"/>
      <c r="D3" s="2636" t="s">
        <v>1920</v>
      </c>
      <c r="E3" s="2636" t="s">
        <v>1921</v>
      </c>
      <c r="F3" s="2636" t="s">
        <v>1922</v>
      </c>
      <c r="G3" s="2636" t="s">
        <v>1923</v>
      </c>
    </row>
    <row r="4" spans="1:8" ht="15" customHeight="1">
      <c r="A4" s="2637">
        <v>1</v>
      </c>
      <c r="B4" s="2638" t="s">
        <v>1924</v>
      </c>
      <c r="C4" s="2628"/>
      <c r="D4" s="2669"/>
      <c r="E4" s="2669"/>
      <c r="F4" s="2669"/>
      <c r="G4" s="2669"/>
    </row>
    <row r="5" spans="1:8" ht="15" customHeight="1">
      <c r="A5" s="2670"/>
      <c r="B5" s="2628"/>
      <c r="C5" s="2628" t="s">
        <v>1925</v>
      </c>
      <c r="D5" s="2646">
        <v>14306</v>
      </c>
      <c r="E5" s="2646">
        <v>13141</v>
      </c>
      <c r="F5" s="2646">
        <v>12712</v>
      </c>
      <c r="G5" s="2646">
        <v>11328</v>
      </c>
    </row>
    <row r="6" spans="1:8" ht="15" customHeight="1">
      <c r="A6" s="2670"/>
      <c r="B6" s="2628"/>
      <c r="C6" s="2639" t="s">
        <v>1926</v>
      </c>
      <c r="D6" s="2643">
        <v>448.83</v>
      </c>
      <c r="E6" s="2643">
        <v>379.67</v>
      </c>
      <c r="F6" s="2643">
        <v>364.12</v>
      </c>
      <c r="G6" s="2643">
        <v>347.19</v>
      </c>
    </row>
    <row r="7" spans="1:8" ht="15" customHeight="1">
      <c r="A7" s="2637">
        <v>2</v>
      </c>
      <c r="B7" s="2638" t="s">
        <v>1959</v>
      </c>
      <c r="C7" s="2628"/>
      <c r="D7" s="2671"/>
      <c r="E7" s="2671"/>
      <c r="F7" s="2671"/>
      <c r="G7" s="2671"/>
    </row>
    <row r="8" spans="1:8" ht="15" customHeight="1">
      <c r="A8" s="2670"/>
      <c r="B8" s="2628"/>
      <c r="C8" s="2628" t="s">
        <v>1928</v>
      </c>
      <c r="D8" s="2655">
        <v>642</v>
      </c>
      <c r="E8" s="2655">
        <v>645</v>
      </c>
      <c r="F8" s="2655">
        <v>608</v>
      </c>
      <c r="G8" s="2655">
        <v>621</v>
      </c>
    </row>
    <row r="9" spans="1:8" ht="15" customHeight="1">
      <c r="A9" s="2670"/>
      <c r="B9" s="2628"/>
      <c r="C9" s="2628" t="s">
        <v>1929</v>
      </c>
      <c r="D9" s="2655">
        <v>2</v>
      </c>
      <c r="E9" s="2655">
        <v>1</v>
      </c>
      <c r="F9" s="2646">
        <v>0</v>
      </c>
      <c r="G9" s="2646">
        <v>0</v>
      </c>
    </row>
    <row r="10" spans="1:8" ht="15" customHeight="1">
      <c r="A10" s="2670"/>
      <c r="B10" s="2628"/>
      <c r="C10" s="2628" t="s">
        <v>1960</v>
      </c>
      <c r="D10" s="2656">
        <v>60.47</v>
      </c>
      <c r="E10" s="2656">
        <v>62.8</v>
      </c>
      <c r="F10" s="2656">
        <v>62.66</v>
      </c>
      <c r="G10" s="2656">
        <v>63.3</v>
      </c>
    </row>
    <row r="11" spans="1:8" ht="15" customHeight="1">
      <c r="A11" s="2637">
        <v>3</v>
      </c>
      <c r="B11" s="2638" t="s">
        <v>1931</v>
      </c>
      <c r="C11" s="2628"/>
      <c r="D11" s="2672"/>
      <c r="E11" s="2672"/>
      <c r="F11" s="2672"/>
      <c r="G11" s="2672"/>
    </row>
    <row r="12" spans="1:8" ht="12" customHeight="1">
      <c r="A12" s="2670"/>
      <c r="B12" s="2628" t="s">
        <v>1932</v>
      </c>
      <c r="C12" s="2628"/>
      <c r="D12" s="2672"/>
      <c r="E12" s="2672"/>
      <c r="F12" s="2672"/>
      <c r="G12" s="2672"/>
    </row>
    <row r="13" spans="1:8" ht="15" customHeight="1">
      <c r="A13" s="2670"/>
      <c r="B13" s="2628"/>
      <c r="C13" s="2628" t="s">
        <v>1933</v>
      </c>
      <c r="D13" s="2655">
        <v>210303</v>
      </c>
      <c r="E13" s="2655">
        <v>219053</v>
      </c>
      <c r="F13" s="2655">
        <v>227558</v>
      </c>
      <c r="G13" s="2655">
        <v>236782</v>
      </c>
      <c r="H13" s="2628"/>
    </row>
    <row r="14" spans="1:8" ht="15" customHeight="1">
      <c r="A14" s="2670"/>
      <c r="B14" s="2628"/>
      <c r="C14" s="2673" t="s">
        <v>1934</v>
      </c>
      <c r="D14" s="2674">
        <v>15167</v>
      </c>
      <c r="E14" s="2674">
        <v>15956</v>
      </c>
      <c r="F14" s="2674">
        <v>16363</v>
      </c>
      <c r="G14" s="2674">
        <v>18596</v>
      </c>
    </row>
    <row r="15" spans="1:8" ht="15" customHeight="1">
      <c r="A15" s="2670"/>
      <c r="B15" s="2628"/>
      <c r="C15" s="2628" t="s">
        <v>1935</v>
      </c>
      <c r="D15" s="2655">
        <v>102763</v>
      </c>
      <c r="E15" s="2655">
        <v>111355</v>
      </c>
      <c r="F15" s="2655">
        <v>119057</v>
      </c>
      <c r="G15" s="2655">
        <v>128058</v>
      </c>
    </row>
    <row r="16" spans="1:8" ht="15" customHeight="1">
      <c r="A16" s="2670"/>
      <c r="B16" s="2628" t="s">
        <v>1936</v>
      </c>
      <c r="C16" s="2628"/>
      <c r="D16" s="2672"/>
      <c r="E16" s="2672"/>
      <c r="F16" s="2672"/>
      <c r="G16" s="2672"/>
    </row>
    <row r="17" spans="1:8" ht="15" customHeight="1">
      <c r="A17" s="2670"/>
      <c r="B17" s="2628"/>
      <c r="C17" s="2628" t="s">
        <v>1937</v>
      </c>
      <c r="D17" s="2656">
        <v>16386.580000000002</v>
      </c>
      <c r="E17" s="2656">
        <v>18086.66</v>
      </c>
      <c r="F17" s="2656">
        <v>24460.45</v>
      </c>
      <c r="G17" s="2656">
        <v>28822.17</v>
      </c>
    </row>
    <row r="18" spans="1:8" ht="15" customHeight="1">
      <c r="A18" s="2670"/>
      <c r="B18" s="2628"/>
      <c r="C18" s="2628" t="s">
        <v>1935</v>
      </c>
      <c r="D18" s="2656">
        <v>1972.72</v>
      </c>
      <c r="E18" s="2656">
        <v>2216.69</v>
      </c>
      <c r="F18" s="2656">
        <v>2451.65</v>
      </c>
      <c r="G18" s="2656">
        <v>2681.47</v>
      </c>
    </row>
    <row r="19" spans="1:8" ht="15" customHeight="1">
      <c r="A19" s="2637">
        <v>4</v>
      </c>
      <c r="B19" s="2638" t="s">
        <v>1938</v>
      </c>
      <c r="C19" s="2628"/>
      <c r="D19" s="2672"/>
      <c r="E19" s="2672"/>
      <c r="F19" s="2672"/>
      <c r="G19" s="2672"/>
    </row>
    <row r="20" spans="1:8" ht="12" customHeight="1">
      <c r="A20" s="2670"/>
      <c r="B20" s="2628" t="s">
        <v>1932</v>
      </c>
      <c r="C20" s="2628"/>
      <c r="D20" s="2672"/>
      <c r="E20" s="2672"/>
      <c r="F20" s="2672"/>
      <c r="G20" s="2672"/>
    </row>
    <row r="21" spans="1:8" ht="15" customHeight="1">
      <c r="A21" s="2670"/>
      <c r="B21" s="2628"/>
      <c r="C21" s="2628" t="s">
        <v>1939</v>
      </c>
      <c r="D21" s="2655">
        <v>18869</v>
      </c>
      <c r="E21" s="2655">
        <v>18426</v>
      </c>
      <c r="F21" s="2646">
        <v>18053</v>
      </c>
      <c r="G21" s="2646">
        <v>17825</v>
      </c>
    </row>
    <row r="22" spans="1:8" ht="15" customHeight="1">
      <c r="A22" s="2670"/>
      <c r="B22" s="2628"/>
      <c r="C22" s="2639" t="s">
        <v>1940</v>
      </c>
      <c r="D22" s="2655">
        <v>28728</v>
      </c>
      <c r="E22" s="2655">
        <v>30053</v>
      </c>
      <c r="F22" s="2642">
        <v>30985</v>
      </c>
      <c r="G22" s="2642">
        <v>32404</v>
      </c>
    </row>
    <row r="23" spans="1:8" ht="15" customHeight="1">
      <c r="A23" s="2670"/>
      <c r="B23" s="2628" t="s">
        <v>1936</v>
      </c>
      <c r="C23" s="2628"/>
      <c r="D23" s="2672"/>
      <c r="E23" s="2672"/>
      <c r="F23" s="2671"/>
      <c r="G23" s="2671"/>
    </row>
    <row r="24" spans="1:8" ht="15" customHeight="1">
      <c r="A24" s="2670"/>
      <c r="B24" s="2628"/>
      <c r="C24" s="2628" t="s">
        <v>1941</v>
      </c>
      <c r="D24" s="2656">
        <v>1491.73</v>
      </c>
      <c r="E24" s="2656">
        <v>1553.78</v>
      </c>
      <c r="F24" s="2656">
        <v>1980.91</v>
      </c>
      <c r="G24" s="2656">
        <v>2227.65</v>
      </c>
      <c r="H24" s="2675"/>
    </row>
    <row r="25" spans="1:8" ht="15" customHeight="1">
      <c r="A25" s="2670"/>
      <c r="B25" s="2628"/>
      <c r="C25" s="2628" t="s">
        <v>1935</v>
      </c>
      <c r="D25" s="2656">
        <v>497.01</v>
      </c>
      <c r="E25" s="2656">
        <v>554.36</v>
      </c>
      <c r="F25" s="2676">
        <v>606.30999999999995</v>
      </c>
      <c r="G25" s="2676">
        <v>666.3</v>
      </c>
      <c r="H25" s="2675"/>
    </row>
    <row r="26" spans="1:8" ht="15" customHeight="1">
      <c r="A26" s="2637">
        <v>5</v>
      </c>
      <c r="B26" s="2638" t="s">
        <v>1942</v>
      </c>
      <c r="C26" s="2628"/>
      <c r="D26" s="2672"/>
      <c r="E26" s="2672"/>
      <c r="F26" s="2656"/>
      <c r="G26" s="2656"/>
    </row>
    <row r="27" spans="1:8" ht="12.75" customHeight="1">
      <c r="A27" s="2670"/>
      <c r="B27" s="2628" t="s">
        <v>1932</v>
      </c>
      <c r="C27" s="2628"/>
      <c r="D27" s="2672"/>
      <c r="E27" s="2672"/>
      <c r="F27" s="2672"/>
      <c r="G27" s="2672"/>
    </row>
    <row r="28" spans="1:8" ht="15" customHeight="1">
      <c r="A28" s="2670"/>
      <c r="B28" s="2628"/>
      <c r="C28" s="2628" t="s">
        <v>1939</v>
      </c>
      <c r="D28" s="2655">
        <v>314</v>
      </c>
      <c r="E28" s="2655">
        <v>279</v>
      </c>
      <c r="F28" s="2672">
        <v>292</v>
      </c>
      <c r="G28" s="2672">
        <v>250</v>
      </c>
    </row>
    <row r="29" spans="1:8" ht="15" customHeight="1">
      <c r="A29" s="2670"/>
      <c r="B29" s="2628"/>
      <c r="C29" s="2628" t="s">
        <v>1935</v>
      </c>
      <c r="D29" s="2655">
        <v>202</v>
      </c>
      <c r="E29" s="2655">
        <v>198</v>
      </c>
      <c r="F29" s="2655">
        <v>197</v>
      </c>
      <c r="G29" s="2655">
        <v>201</v>
      </c>
    </row>
    <row r="30" spans="1:8" ht="15" customHeight="1">
      <c r="A30" s="2670"/>
      <c r="B30" s="2628" t="s">
        <v>1943</v>
      </c>
      <c r="C30" s="2628"/>
      <c r="D30" s="2655">
        <v>259</v>
      </c>
      <c r="E30" s="2655">
        <v>239</v>
      </c>
      <c r="F30" s="2674">
        <v>243</v>
      </c>
      <c r="G30" s="2674">
        <v>205</v>
      </c>
    </row>
    <row r="31" spans="1:8" ht="15" customHeight="1">
      <c r="A31" s="2670"/>
      <c r="B31" s="2628" t="s">
        <v>1936</v>
      </c>
      <c r="C31" s="2628"/>
      <c r="D31" s="2672"/>
      <c r="E31" s="2672"/>
      <c r="F31" s="2655"/>
      <c r="G31" s="2655"/>
    </row>
    <row r="32" spans="1:8" ht="15" customHeight="1">
      <c r="A32" s="2670"/>
      <c r="B32" s="2628"/>
      <c r="C32" s="2628" t="s">
        <v>1944</v>
      </c>
      <c r="D32" s="2656">
        <v>31.84</v>
      </c>
      <c r="E32" s="2656">
        <v>34.06</v>
      </c>
      <c r="F32" s="2671">
        <v>37.58</v>
      </c>
      <c r="G32" s="2671">
        <v>42.96</v>
      </c>
    </row>
    <row r="33" spans="1:7" ht="15" customHeight="1">
      <c r="A33" s="2670"/>
      <c r="B33" s="2628"/>
      <c r="C33" s="2628" t="s">
        <v>1935</v>
      </c>
      <c r="D33" s="2656">
        <v>0.38</v>
      </c>
      <c r="E33" s="2656">
        <v>0.44</v>
      </c>
      <c r="F33" s="2656">
        <v>0.43</v>
      </c>
      <c r="G33" s="2656">
        <v>0.42</v>
      </c>
    </row>
    <row r="34" spans="1:7" ht="15" customHeight="1">
      <c r="A34" s="2637">
        <v>6</v>
      </c>
      <c r="B34" s="2638" t="s">
        <v>1945</v>
      </c>
      <c r="C34" s="2628"/>
      <c r="D34" s="2672"/>
      <c r="E34" s="2672"/>
      <c r="F34" s="2672"/>
      <c r="G34" s="2672"/>
    </row>
    <row r="35" spans="1:7" ht="12.75" customHeight="1">
      <c r="A35" s="2670"/>
      <c r="B35" s="2628" t="s">
        <v>1932</v>
      </c>
      <c r="C35" s="2628"/>
      <c r="D35" s="2672"/>
      <c r="E35" s="2672"/>
      <c r="F35" s="2672"/>
      <c r="G35" s="2672"/>
    </row>
    <row r="36" spans="1:7" ht="15" customHeight="1">
      <c r="A36" s="2670"/>
      <c r="B36" s="2628"/>
      <c r="C36" s="2628" t="s">
        <v>1939</v>
      </c>
      <c r="D36" s="2646">
        <v>31055</v>
      </c>
      <c r="E36" s="2646">
        <v>30865</v>
      </c>
      <c r="F36" s="2646">
        <v>30549</v>
      </c>
      <c r="G36" s="2646">
        <v>31146</v>
      </c>
    </row>
    <row r="37" spans="1:7" ht="15" customHeight="1">
      <c r="A37" s="2670"/>
      <c r="B37" s="2628"/>
      <c r="C37" s="2673" t="s">
        <v>1946</v>
      </c>
      <c r="D37" s="2674">
        <v>6750</v>
      </c>
      <c r="E37" s="2674">
        <v>6998</v>
      </c>
      <c r="F37" s="2674">
        <v>6980</v>
      </c>
      <c r="G37" s="2674">
        <v>7136</v>
      </c>
    </row>
    <row r="38" spans="1:7" ht="15" customHeight="1">
      <c r="A38" s="2670"/>
      <c r="B38" s="2628"/>
      <c r="C38" s="2628" t="s">
        <v>1935</v>
      </c>
      <c r="D38" s="2655">
        <v>10020</v>
      </c>
      <c r="E38" s="2655">
        <v>10506</v>
      </c>
      <c r="F38" s="2655">
        <v>10724</v>
      </c>
      <c r="G38" s="2655">
        <v>11408</v>
      </c>
    </row>
    <row r="39" spans="1:7" ht="15" customHeight="1">
      <c r="A39" s="2670"/>
      <c r="B39" s="2628" t="s">
        <v>1936</v>
      </c>
      <c r="C39" s="2628"/>
      <c r="D39" s="2672"/>
      <c r="E39" s="2672"/>
      <c r="F39" s="2672"/>
      <c r="G39" s="2672"/>
    </row>
    <row r="40" spans="1:7" ht="15" customHeight="1">
      <c r="A40" s="2670"/>
      <c r="B40" s="2628"/>
      <c r="C40" s="2628" t="s">
        <v>1947</v>
      </c>
      <c r="D40" s="2656">
        <v>2608.39</v>
      </c>
      <c r="E40" s="2656">
        <v>2812.98</v>
      </c>
      <c r="F40" s="2656">
        <v>3581.51</v>
      </c>
      <c r="G40" s="2656">
        <v>4163.12</v>
      </c>
    </row>
    <row r="41" spans="1:7" ht="15" customHeight="1">
      <c r="A41" s="2670"/>
      <c r="B41" s="2628"/>
      <c r="C41" s="2628" t="s">
        <v>1935</v>
      </c>
      <c r="D41" s="2656">
        <v>69.56</v>
      </c>
      <c r="E41" s="2656">
        <v>76.98</v>
      </c>
      <c r="F41" s="2656">
        <v>82.47</v>
      </c>
      <c r="G41" s="2656">
        <v>92.93</v>
      </c>
    </row>
    <row r="42" spans="1:7" ht="15" customHeight="1">
      <c r="A42" s="2637">
        <v>7</v>
      </c>
      <c r="B42" s="2632" t="s">
        <v>1961</v>
      </c>
      <c r="C42" s="2628"/>
      <c r="D42" s="2672"/>
      <c r="E42" s="2672"/>
      <c r="F42" s="2672"/>
      <c r="G42" s="2672"/>
    </row>
    <row r="43" spans="1:7" ht="12" customHeight="1">
      <c r="A43" s="2637"/>
      <c r="B43" s="2628"/>
      <c r="C43" s="2628" t="s">
        <v>1949</v>
      </c>
      <c r="D43" s="2672"/>
      <c r="E43" s="2672"/>
      <c r="F43" s="2672"/>
      <c r="G43" s="2672"/>
    </row>
    <row r="44" spans="1:7" ht="15" customHeight="1">
      <c r="A44" s="2637"/>
      <c r="B44" s="2628"/>
      <c r="C44" s="2628" t="s">
        <v>1950</v>
      </c>
      <c r="D44" s="2655">
        <v>540</v>
      </c>
      <c r="E44" s="2655">
        <v>553</v>
      </c>
      <c r="F44" s="2646">
        <v>522</v>
      </c>
      <c r="G44" s="2646">
        <v>529</v>
      </c>
    </row>
    <row r="45" spans="1:7" ht="15" customHeight="1">
      <c r="A45" s="2637"/>
      <c r="B45" s="2628"/>
      <c r="C45" s="2677" t="s">
        <v>1951</v>
      </c>
      <c r="D45" s="2655">
        <v>169</v>
      </c>
      <c r="E45" s="2655">
        <v>234</v>
      </c>
      <c r="F45" s="2655">
        <v>171</v>
      </c>
      <c r="G45" s="2655">
        <v>158</v>
      </c>
    </row>
    <row r="46" spans="1:7" ht="15" customHeight="1">
      <c r="A46" s="2637"/>
      <c r="B46" s="2628"/>
      <c r="C46" s="2628" t="s">
        <v>1952</v>
      </c>
      <c r="D46" s="2656">
        <v>9.74</v>
      </c>
      <c r="E46" s="2656">
        <v>12.07</v>
      </c>
      <c r="F46" s="2656">
        <v>12.34</v>
      </c>
      <c r="G46" s="2656">
        <v>13.26</v>
      </c>
    </row>
    <row r="47" spans="1:7" ht="15" customHeight="1">
      <c r="A47" s="2637">
        <v>8</v>
      </c>
      <c r="B47" s="2657" t="s">
        <v>1953</v>
      </c>
      <c r="C47" s="2628"/>
      <c r="D47" s="2672"/>
      <c r="E47" s="2672"/>
      <c r="F47" s="2672"/>
      <c r="G47" s="2672"/>
    </row>
    <row r="48" spans="1:7" ht="15" customHeight="1">
      <c r="A48" s="2678"/>
      <c r="B48" s="2628"/>
      <c r="C48" s="2628" t="s">
        <v>1952</v>
      </c>
      <c r="D48" s="2656">
        <v>26.97</v>
      </c>
      <c r="E48" s="2656">
        <v>39.14</v>
      </c>
      <c r="F48" s="2656">
        <v>40.6</v>
      </c>
      <c r="G48" s="2656">
        <v>36.770000000000003</v>
      </c>
    </row>
    <row r="49" spans="1:7" ht="15" customHeight="1">
      <c r="A49" s="2637">
        <v>9</v>
      </c>
      <c r="B49" s="2638" t="s">
        <v>1955</v>
      </c>
      <c r="C49" s="2628"/>
      <c r="D49" s="2672"/>
      <c r="E49" s="2672"/>
      <c r="F49" s="2672"/>
      <c r="G49" s="2672"/>
    </row>
    <row r="50" spans="1:7" ht="11.25" customHeight="1">
      <c r="A50" s="2670"/>
      <c r="B50" s="2628"/>
      <c r="C50" s="2628" t="s">
        <v>1932</v>
      </c>
      <c r="D50" s="2655">
        <v>26</v>
      </c>
      <c r="E50" s="2655">
        <v>15</v>
      </c>
      <c r="F50" s="2655">
        <v>17</v>
      </c>
      <c r="G50" s="2655">
        <v>18</v>
      </c>
    </row>
    <row r="51" spans="1:7" ht="17.25" customHeight="1" thickBot="1">
      <c r="A51" s="2660"/>
      <c r="B51" s="2661"/>
      <c r="C51" s="2662" t="s">
        <v>1956</v>
      </c>
      <c r="D51" s="2679">
        <v>0.02</v>
      </c>
      <c r="E51" s="2679">
        <v>0.02</v>
      </c>
      <c r="F51" s="2679">
        <v>0.02</v>
      </c>
      <c r="G51" s="2679">
        <v>0.04</v>
      </c>
    </row>
    <row r="52" spans="1:7" ht="15.75" customHeight="1">
      <c r="A52" s="2664" t="s">
        <v>1957</v>
      </c>
      <c r="D52" s="2680"/>
      <c r="E52" s="2680"/>
      <c r="F52" s="2680"/>
      <c r="G52" s="2680"/>
    </row>
    <row r="53" spans="1:7" s="2628" customFormat="1" ht="9.75" customHeight="1"/>
    <row r="54" spans="1:7" ht="15.75" customHeight="1">
      <c r="D54" s="2680"/>
      <c r="E54" s="2680"/>
      <c r="F54" s="2680"/>
      <c r="G54" s="2680"/>
    </row>
    <row r="55" spans="1:7" ht="15.75" customHeight="1">
      <c r="B55" s="2681"/>
      <c r="D55" s="2680"/>
      <c r="E55" s="2680"/>
      <c r="F55" s="2680"/>
      <c r="G55" s="2680"/>
    </row>
    <row r="56" spans="1:7" ht="15.75" customHeight="1">
      <c r="D56" s="2682"/>
      <c r="E56" s="2682"/>
      <c r="F56" s="2682"/>
      <c r="G56" s="2682"/>
    </row>
    <row r="57" spans="1:7" ht="15.75" customHeight="1">
      <c r="D57" s="2682"/>
      <c r="E57" s="2682"/>
      <c r="F57" s="2682"/>
      <c r="G57" s="2682"/>
    </row>
    <row r="58" spans="1:7" ht="15.75" customHeight="1">
      <c r="D58" s="2682"/>
      <c r="E58" s="2682"/>
      <c r="F58" s="2682"/>
      <c r="G58" s="2682"/>
    </row>
    <row r="59" spans="1:7" ht="15.75" customHeight="1">
      <c r="B59" s="2683"/>
    </row>
  </sheetData>
  <mergeCells count="1">
    <mergeCell ref="A1:G1"/>
  </mergeCells>
  <hyperlinks>
    <hyperlink ref="A1" location="CONTENT!A1" display="Back to table of contents" xr:uid="{00000000-0004-0000-7100-000000000000}"/>
  </hyperlinks>
  <pageMargins left="0.7" right="0.7" top="0.75" bottom="0.75" header="0.3" footer="0.3"/>
  <pageSetup paperSize="9" scale="98"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6">
    <pageSetUpPr fitToPage="1"/>
  </sheetPr>
  <dimension ref="A1:H53"/>
  <sheetViews>
    <sheetView showGridLines="0" zoomScale="120" zoomScaleNormal="120" workbookViewId="0">
      <selection sqref="A1:G1"/>
    </sheetView>
  </sheetViews>
  <sheetFormatPr defaultColWidth="7.85546875" defaultRowHeight="12.75"/>
  <cols>
    <col min="1" max="1" width="3.42578125" style="2704" customWidth="1"/>
    <col min="2" max="2" width="1.85546875" style="2628" customWidth="1"/>
    <col min="3" max="3" width="31.42578125" style="2628" customWidth="1"/>
    <col min="4" max="7" width="14.42578125" style="2628" customWidth="1"/>
    <col min="8" max="253" width="7.85546875" style="2628"/>
    <col min="254" max="254" width="3.42578125" style="2628" customWidth="1"/>
    <col min="255" max="255" width="1.85546875" style="2628" customWidth="1"/>
    <col min="256" max="256" width="31.42578125" style="2628" customWidth="1"/>
    <col min="257" max="260" width="10.28515625" style="2628" customWidth="1"/>
    <col min="261" max="509" width="7.85546875" style="2628"/>
    <col min="510" max="510" width="3.42578125" style="2628" customWidth="1"/>
    <col min="511" max="511" width="1.85546875" style="2628" customWidth="1"/>
    <col min="512" max="512" width="31.42578125" style="2628" customWidth="1"/>
    <col min="513" max="516" width="10.28515625" style="2628" customWidth="1"/>
    <col min="517" max="765" width="7.85546875" style="2628"/>
    <col min="766" max="766" width="3.42578125" style="2628" customWidth="1"/>
    <col min="767" max="767" width="1.85546875" style="2628" customWidth="1"/>
    <col min="768" max="768" width="31.42578125" style="2628" customWidth="1"/>
    <col min="769" max="772" width="10.28515625" style="2628" customWidth="1"/>
    <col min="773" max="1021" width="7.85546875" style="2628"/>
    <col min="1022" max="1022" width="3.42578125" style="2628" customWidth="1"/>
    <col min="1023" max="1023" width="1.85546875" style="2628" customWidth="1"/>
    <col min="1024" max="1024" width="31.42578125" style="2628" customWidth="1"/>
    <col min="1025" max="1028" width="10.28515625" style="2628" customWidth="1"/>
    <col min="1029" max="1277" width="7.85546875" style="2628"/>
    <col min="1278" max="1278" width="3.42578125" style="2628" customWidth="1"/>
    <col min="1279" max="1279" width="1.85546875" style="2628" customWidth="1"/>
    <col min="1280" max="1280" width="31.42578125" style="2628" customWidth="1"/>
    <col min="1281" max="1284" width="10.28515625" style="2628" customWidth="1"/>
    <col min="1285" max="1533" width="7.85546875" style="2628"/>
    <col min="1534" max="1534" width="3.42578125" style="2628" customWidth="1"/>
    <col min="1535" max="1535" width="1.85546875" style="2628" customWidth="1"/>
    <col min="1536" max="1536" width="31.42578125" style="2628" customWidth="1"/>
    <col min="1537" max="1540" width="10.28515625" style="2628" customWidth="1"/>
    <col min="1541" max="1789" width="7.85546875" style="2628"/>
    <col min="1790" max="1790" width="3.42578125" style="2628" customWidth="1"/>
    <col min="1791" max="1791" width="1.85546875" style="2628" customWidth="1"/>
    <col min="1792" max="1792" width="31.42578125" style="2628" customWidth="1"/>
    <col min="1793" max="1796" width="10.28515625" style="2628" customWidth="1"/>
    <col min="1797" max="2045" width="7.85546875" style="2628"/>
    <col min="2046" max="2046" width="3.42578125" style="2628" customWidth="1"/>
    <col min="2047" max="2047" width="1.85546875" style="2628" customWidth="1"/>
    <col min="2048" max="2048" width="31.42578125" style="2628" customWidth="1"/>
    <col min="2049" max="2052" width="10.28515625" style="2628" customWidth="1"/>
    <col min="2053" max="2301" width="7.85546875" style="2628"/>
    <col min="2302" max="2302" width="3.42578125" style="2628" customWidth="1"/>
    <col min="2303" max="2303" width="1.85546875" style="2628" customWidth="1"/>
    <col min="2304" max="2304" width="31.42578125" style="2628" customWidth="1"/>
    <col min="2305" max="2308" width="10.28515625" style="2628" customWidth="1"/>
    <col min="2309" max="2557" width="7.85546875" style="2628"/>
    <col min="2558" max="2558" width="3.42578125" style="2628" customWidth="1"/>
    <col min="2559" max="2559" width="1.85546875" style="2628" customWidth="1"/>
    <col min="2560" max="2560" width="31.42578125" style="2628" customWidth="1"/>
    <col min="2561" max="2564" width="10.28515625" style="2628" customWidth="1"/>
    <col min="2565" max="2813" width="7.85546875" style="2628"/>
    <col min="2814" max="2814" width="3.42578125" style="2628" customWidth="1"/>
    <col min="2815" max="2815" width="1.85546875" style="2628" customWidth="1"/>
    <col min="2816" max="2816" width="31.42578125" style="2628" customWidth="1"/>
    <col min="2817" max="2820" width="10.28515625" style="2628" customWidth="1"/>
    <col min="2821" max="3069" width="7.85546875" style="2628"/>
    <col min="3070" max="3070" width="3.42578125" style="2628" customWidth="1"/>
    <col min="3071" max="3071" width="1.85546875" style="2628" customWidth="1"/>
    <col min="3072" max="3072" width="31.42578125" style="2628" customWidth="1"/>
    <col min="3073" max="3076" width="10.28515625" style="2628" customWidth="1"/>
    <col min="3077" max="3325" width="7.85546875" style="2628"/>
    <col min="3326" max="3326" width="3.42578125" style="2628" customWidth="1"/>
    <col min="3327" max="3327" width="1.85546875" style="2628" customWidth="1"/>
    <col min="3328" max="3328" width="31.42578125" style="2628" customWidth="1"/>
    <col min="3329" max="3332" width="10.28515625" style="2628" customWidth="1"/>
    <col min="3333" max="3581" width="7.85546875" style="2628"/>
    <col min="3582" max="3582" width="3.42578125" style="2628" customWidth="1"/>
    <col min="3583" max="3583" width="1.85546875" style="2628" customWidth="1"/>
    <col min="3584" max="3584" width="31.42578125" style="2628" customWidth="1"/>
    <col min="3585" max="3588" width="10.28515625" style="2628" customWidth="1"/>
    <col min="3589" max="3837" width="7.85546875" style="2628"/>
    <col min="3838" max="3838" width="3.42578125" style="2628" customWidth="1"/>
    <col min="3839" max="3839" width="1.85546875" style="2628" customWidth="1"/>
    <col min="3840" max="3840" width="31.42578125" style="2628" customWidth="1"/>
    <col min="3841" max="3844" width="10.28515625" style="2628" customWidth="1"/>
    <col min="3845" max="4093" width="7.85546875" style="2628"/>
    <col min="4094" max="4094" width="3.42578125" style="2628" customWidth="1"/>
    <col min="4095" max="4095" width="1.85546875" style="2628" customWidth="1"/>
    <col min="4096" max="4096" width="31.42578125" style="2628" customWidth="1"/>
    <col min="4097" max="4100" width="10.28515625" style="2628" customWidth="1"/>
    <col min="4101" max="4349" width="7.85546875" style="2628"/>
    <col min="4350" max="4350" width="3.42578125" style="2628" customWidth="1"/>
    <col min="4351" max="4351" width="1.85546875" style="2628" customWidth="1"/>
    <col min="4352" max="4352" width="31.42578125" style="2628" customWidth="1"/>
    <col min="4353" max="4356" width="10.28515625" style="2628" customWidth="1"/>
    <col min="4357" max="4605" width="7.85546875" style="2628"/>
    <col min="4606" max="4606" width="3.42578125" style="2628" customWidth="1"/>
    <col min="4607" max="4607" width="1.85546875" style="2628" customWidth="1"/>
    <col min="4608" max="4608" width="31.42578125" style="2628" customWidth="1"/>
    <col min="4609" max="4612" width="10.28515625" style="2628" customWidth="1"/>
    <col min="4613" max="4861" width="7.85546875" style="2628"/>
    <col min="4862" max="4862" width="3.42578125" style="2628" customWidth="1"/>
    <col min="4863" max="4863" width="1.85546875" style="2628" customWidth="1"/>
    <col min="4864" max="4864" width="31.42578125" style="2628" customWidth="1"/>
    <col min="4865" max="4868" width="10.28515625" style="2628" customWidth="1"/>
    <col min="4869" max="5117" width="7.85546875" style="2628"/>
    <col min="5118" max="5118" width="3.42578125" style="2628" customWidth="1"/>
    <col min="5119" max="5119" width="1.85546875" style="2628" customWidth="1"/>
    <col min="5120" max="5120" width="31.42578125" style="2628" customWidth="1"/>
    <col min="5121" max="5124" width="10.28515625" style="2628" customWidth="1"/>
    <col min="5125" max="5373" width="7.85546875" style="2628"/>
    <col min="5374" max="5374" width="3.42578125" style="2628" customWidth="1"/>
    <col min="5375" max="5375" width="1.85546875" style="2628" customWidth="1"/>
    <col min="5376" max="5376" width="31.42578125" style="2628" customWidth="1"/>
    <col min="5377" max="5380" width="10.28515625" style="2628" customWidth="1"/>
    <col min="5381" max="5629" width="7.85546875" style="2628"/>
    <col min="5630" max="5630" width="3.42578125" style="2628" customWidth="1"/>
    <col min="5631" max="5631" width="1.85546875" style="2628" customWidth="1"/>
    <col min="5632" max="5632" width="31.42578125" style="2628" customWidth="1"/>
    <col min="5633" max="5636" width="10.28515625" style="2628" customWidth="1"/>
    <col min="5637" max="5885" width="7.85546875" style="2628"/>
    <col min="5886" max="5886" width="3.42578125" style="2628" customWidth="1"/>
    <col min="5887" max="5887" width="1.85546875" style="2628" customWidth="1"/>
    <col min="5888" max="5888" width="31.42578125" style="2628" customWidth="1"/>
    <col min="5889" max="5892" width="10.28515625" style="2628" customWidth="1"/>
    <col min="5893" max="6141" width="7.85546875" style="2628"/>
    <col min="6142" max="6142" width="3.42578125" style="2628" customWidth="1"/>
    <col min="6143" max="6143" width="1.85546875" style="2628" customWidth="1"/>
    <col min="6144" max="6144" width="31.42578125" style="2628" customWidth="1"/>
    <col min="6145" max="6148" width="10.28515625" style="2628" customWidth="1"/>
    <col min="6149" max="6397" width="7.85546875" style="2628"/>
    <col min="6398" max="6398" width="3.42578125" style="2628" customWidth="1"/>
    <col min="6399" max="6399" width="1.85546875" style="2628" customWidth="1"/>
    <col min="6400" max="6400" width="31.42578125" style="2628" customWidth="1"/>
    <col min="6401" max="6404" width="10.28515625" style="2628" customWidth="1"/>
    <col min="6405" max="6653" width="7.85546875" style="2628"/>
    <col min="6654" max="6654" width="3.42578125" style="2628" customWidth="1"/>
    <col min="6655" max="6655" width="1.85546875" style="2628" customWidth="1"/>
    <col min="6656" max="6656" width="31.42578125" style="2628" customWidth="1"/>
    <col min="6657" max="6660" width="10.28515625" style="2628" customWidth="1"/>
    <col min="6661" max="6909" width="7.85546875" style="2628"/>
    <col min="6910" max="6910" width="3.42578125" style="2628" customWidth="1"/>
    <col min="6911" max="6911" width="1.85546875" style="2628" customWidth="1"/>
    <col min="6912" max="6912" width="31.42578125" style="2628" customWidth="1"/>
    <col min="6913" max="6916" width="10.28515625" style="2628" customWidth="1"/>
    <col min="6917" max="7165" width="7.85546875" style="2628"/>
    <col min="7166" max="7166" width="3.42578125" style="2628" customWidth="1"/>
    <col min="7167" max="7167" width="1.85546875" style="2628" customWidth="1"/>
    <col min="7168" max="7168" width="31.42578125" style="2628" customWidth="1"/>
    <col min="7169" max="7172" width="10.28515625" style="2628" customWidth="1"/>
    <col min="7173" max="7421" width="7.85546875" style="2628"/>
    <col min="7422" max="7422" width="3.42578125" style="2628" customWidth="1"/>
    <col min="7423" max="7423" width="1.85546875" style="2628" customWidth="1"/>
    <col min="7424" max="7424" width="31.42578125" style="2628" customWidth="1"/>
    <col min="7425" max="7428" width="10.28515625" style="2628" customWidth="1"/>
    <col min="7429" max="7677" width="7.85546875" style="2628"/>
    <col min="7678" max="7678" width="3.42578125" style="2628" customWidth="1"/>
    <col min="7679" max="7679" width="1.85546875" style="2628" customWidth="1"/>
    <col min="7680" max="7680" width="31.42578125" style="2628" customWidth="1"/>
    <col min="7681" max="7684" width="10.28515625" style="2628" customWidth="1"/>
    <col min="7685" max="7933" width="7.85546875" style="2628"/>
    <col min="7934" max="7934" width="3.42578125" style="2628" customWidth="1"/>
    <col min="7935" max="7935" width="1.85546875" style="2628" customWidth="1"/>
    <col min="7936" max="7936" width="31.42578125" style="2628" customWidth="1"/>
    <col min="7937" max="7940" width="10.28515625" style="2628" customWidth="1"/>
    <col min="7941" max="8189" width="7.85546875" style="2628"/>
    <col min="8190" max="8190" width="3.42578125" style="2628" customWidth="1"/>
    <col min="8191" max="8191" width="1.85546875" style="2628" customWidth="1"/>
    <col min="8192" max="8192" width="31.42578125" style="2628" customWidth="1"/>
    <col min="8193" max="8196" width="10.28515625" style="2628" customWidth="1"/>
    <col min="8197" max="8445" width="7.85546875" style="2628"/>
    <col min="8446" max="8446" width="3.42578125" style="2628" customWidth="1"/>
    <col min="8447" max="8447" width="1.85546875" style="2628" customWidth="1"/>
    <col min="8448" max="8448" width="31.42578125" style="2628" customWidth="1"/>
    <col min="8449" max="8452" width="10.28515625" style="2628" customWidth="1"/>
    <col min="8453" max="8701" width="7.85546875" style="2628"/>
    <col min="8702" max="8702" width="3.42578125" style="2628" customWidth="1"/>
    <col min="8703" max="8703" width="1.85546875" style="2628" customWidth="1"/>
    <col min="8704" max="8704" width="31.42578125" style="2628" customWidth="1"/>
    <col min="8705" max="8708" width="10.28515625" style="2628" customWidth="1"/>
    <col min="8709" max="8957" width="7.85546875" style="2628"/>
    <col min="8958" max="8958" width="3.42578125" style="2628" customWidth="1"/>
    <col min="8959" max="8959" width="1.85546875" style="2628" customWidth="1"/>
    <col min="8960" max="8960" width="31.42578125" style="2628" customWidth="1"/>
    <col min="8961" max="8964" width="10.28515625" style="2628" customWidth="1"/>
    <col min="8965" max="9213" width="7.85546875" style="2628"/>
    <col min="9214" max="9214" width="3.42578125" style="2628" customWidth="1"/>
    <col min="9215" max="9215" width="1.85546875" style="2628" customWidth="1"/>
    <col min="9216" max="9216" width="31.42578125" style="2628" customWidth="1"/>
    <col min="9217" max="9220" width="10.28515625" style="2628" customWidth="1"/>
    <col min="9221" max="9469" width="7.85546875" style="2628"/>
    <col min="9470" max="9470" width="3.42578125" style="2628" customWidth="1"/>
    <col min="9471" max="9471" width="1.85546875" style="2628" customWidth="1"/>
    <col min="9472" max="9472" width="31.42578125" style="2628" customWidth="1"/>
    <col min="9473" max="9476" width="10.28515625" style="2628" customWidth="1"/>
    <col min="9477" max="9725" width="7.85546875" style="2628"/>
    <col min="9726" max="9726" width="3.42578125" style="2628" customWidth="1"/>
    <col min="9727" max="9727" width="1.85546875" style="2628" customWidth="1"/>
    <col min="9728" max="9728" width="31.42578125" style="2628" customWidth="1"/>
    <col min="9729" max="9732" width="10.28515625" style="2628" customWidth="1"/>
    <col min="9733" max="9981" width="7.85546875" style="2628"/>
    <col min="9982" max="9982" width="3.42578125" style="2628" customWidth="1"/>
    <col min="9983" max="9983" width="1.85546875" style="2628" customWidth="1"/>
    <col min="9984" max="9984" width="31.42578125" style="2628" customWidth="1"/>
    <col min="9985" max="9988" width="10.28515625" style="2628" customWidth="1"/>
    <col min="9989" max="10237" width="7.85546875" style="2628"/>
    <col min="10238" max="10238" width="3.42578125" style="2628" customWidth="1"/>
    <col min="10239" max="10239" width="1.85546875" style="2628" customWidth="1"/>
    <col min="10240" max="10240" width="31.42578125" style="2628" customWidth="1"/>
    <col min="10241" max="10244" width="10.28515625" style="2628" customWidth="1"/>
    <col min="10245" max="10493" width="7.85546875" style="2628"/>
    <col min="10494" max="10494" width="3.42578125" style="2628" customWidth="1"/>
    <col min="10495" max="10495" width="1.85546875" style="2628" customWidth="1"/>
    <col min="10496" max="10496" width="31.42578125" style="2628" customWidth="1"/>
    <col min="10497" max="10500" width="10.28515625" style="2628" customWidth="1"/>
    <col min="10501" max="10749" width="7.85546875" style="2628"/>
    <col min="10750" max="10750" width="3.42578125" style="2628" customWidth="1"/>
    <col min="10751" max="10751" width="1.85546875" style="2628" customWidth="1"/>
    <col min="10752" max="10752" width="31.42578125" style="2628" customWidth="1"/>
    <col min="10753" max="10756" width="10.28515625" style="2628" customWidth="1"/>
    <col min="10757" max="11005" width="7.85546875" style="2628"/>
    <col min="11006" max="11006" width="3.42578125" style="2628" customWidth="1"/>
    <col min="11007" max="11007" width="1.85546875" style="2628" customWidth="1"/>
    <col min="11008" max="11008" width="31.42578125" style="2628" customWidth="1"/>
    <col min="11009" max="11012" width="10.28515625" style="2628" customWidth="1"/>
    <col min="11013" max="11261" width="7.85546875" style="2628"/>
    <col min="11262" max="11262" width="3.42578125" style="2628" customWidth="1"/>
    <col min="11263" max="11263" width="1.85546875" style="2628" customWidth="1"/>
    <col min="11264" max="11264" width="31.42578125" style="2628" customWidth="1"/>
    <col min="11265" max="11268" width="10.28515625" style="2628" customWidth="1"/>
    <col min="11269" max="11517" width="7.85546875" style="2628"/>
    <col min="11518" max="11518" width="3.42578125" style="2628" customWidth="1"/>
    <col min="11519" max="11519" width="1.85546875" style="2628" customWidth="1"/>
    <col min="11520" max="11520" width="31.42578125" style="2628" customWidth="1"/>
    <col min="11521" max="11524" width="10.28515625" style="2628" customWidth="1"/>
    <col min="11525" max="11773" width="7.85546875" style="2628"/>
    <col min="11774" max="11774" width="3.42578125" style="2628" customWidth="1"/>
    <col min="11775" max="11775" width="1.85546875" style="2628" customWidth="1"/>
    <col min="11776" max="11776" width="31.42578125" style="2628" customWidth="1"/>
    <col min="11777" max="11780" width="10.28515625" style="2628" customWidth="1"/>
    <col min="11781" max="12029" width="7.85546875" style="2628"/>
    <col min="12030" max="12030" width="3.42578125" style="2628" customWidth="1"/>
    <col min="12031" max="12031" width="1.85546875" style="2628" customWidth="1"/>
    <col min="12032" max="12032" width="31.42578125" style="2628" customWidth="1"/>
    <col min="12033" max="12036" width="10.28515625" style="2628" customWidth="1"/>
    <col min="12037" max="12285" width="7.85546875" style="2628"/>
    <col min="12286" max="12286" width="3.42578125" style="2628" customWidth="1"/>
    <col min="12287" max="12287" width="1.85546875" style="2628" customWidth="1"/>
    <col min="12288" max="12288" width="31.42578125" style="2628" customWidth="1"/>
    <col min="12289" max="12292" width="10.28515625" style="2628" customWidth="1"/>
    <col min="12293" max="12541" width="7.85546875" style="2628"/>
    <col min="12542" max="12542" width="3.42578125" style="2628" customWidth="1"/>
    <col min="12543" max="12543" width="1.85546875" style="2628" customWidth="1"/>
    <col min="12544" max="12544" width="31.42578125" style="2628" customWidth="1"/>
    <col min="12545" max="12548" width="10.28515625" style="2628" customWidth="1"/>
    <col min="12549" max="12797" width="7.85546875" style="2628"/>
    <col min="12798" max="12798" width="3.42578125" style="2628" customWidth="1"/>
    <col min="12799" max="12799" width="1.85546875" style="2628" customWidth="1"/>
    <col min="12800" max="12800" width="31.42578125" style="2628" customWidth="1"/>
    <col min="12801" max="12804" width="10.28515625" style="2628" customWidth="1"/>
    <col min="12805" max="13053" width="7.85546875" style="2628"/>
    <col min="13054" max="13054" width="3.42578125" style="2628" customWidth="1"/>
    <col min="13055" max="13055" width="1.85546875" style="2628" customWidth="1"/>
    <col min="13056" max="13056" width="31.42578125" style="2628" customWidth="1"/>
    <col min="13057" max="13060" width="10.28515625" style="2628" customWidth="1"/>
    <col min="13061" max="13309" width="7.85546875" style="2628"/>
    <col min="13310" max="13310" width="3.42578125" style="2628" customWidth="1"/>
    <col min="13311" max="13311" width="1.85546875" style="2628" customWidth="1"/>
    <col min="13312" max="13312" width="31.42578125" style="2628" customWidth="1"/>
    <col min="13313" max="13316" width="10.28515625" style="2628" customWidth="1"/>
    <col min="13317" max="13565" width="7.85546875" style="2628"/>
    <col min="13566" max="13566" width="3.42578125" style="2628" customWidth="1"/>
    <col min="13567" max="13567" width="1.85546875" style="2628" customWidth="1"/>
    <col min="13568" max="13568" width="31.42578125" style="2628" customWidth="1"/>
    <col min="13569" max="13572" width="10.28515625" style="2628" customWidth="1"/>
    <col min="13573" max="13821" width="7.85546875" style="2628"/>
    <col min="13822" max="13822" width="3.42578125" style="2628" customWidth="1"/>
    <col min="13823" max="13823" width="1.85546875" style="2628" customWidth="1"/>
    <col min="13824" max="13824" width="31.42578125" style="2628" customWidth="1"/>
    <col min="13825" max="13828" width="10.28515625" style="2628" customWidth="1"/>
    <col min="13829" max="14077" width="7.85546875" style="2628"/>
    <col min="14078" max="14078" width="3.42578125" style="2628" customWidth="1"/>
    <col min="14079" max="14079" width="1.85546875" style="2628" customWidth="1"/>
    <col min="14080" max="14080" width="31.42578125" style="2628" customWidth="1"/>
    <col min="14081" max="14084" width="10.28515625" style="2628" customWidth="1"/>
    <col min="14085" max="14333" width="7.85546875" style="2628"/>
    <col min="14334" max="14334" width="3.42578125" style="2628" customWidth="1"/>
    <col min="14335" max="14335" width="1.85546875" style="2628" customWidth="1"/>
    <col min="14336" max="14336" width="31.42578125" style="2628" customWidth="1"/>
    <col min="14337" max="14340" width="10.28515625" style="2628" customWidth="1"/>
    <col min="14341" max="14589" width="7.85546875" style="2628"/>
    <col min="14590" max="14590" width="3.42578125" style="2628" customWidth="1"/>
    <col min="14591" max="14591" width="1.85546875" style="2628" customWidth="1"/>
    <col min="14592" max="14592" width="31.42578125" style="2628" customWidth="1"/>
    <col min="14593" max="14596" width="10.28515625" style="2628" customWidth="1"/>
    <col min="14597" max="14845" width="7.85546875" style="2628"/>
    <col min="14846" max="14846" width="3.42578125" style="2628" customWidth="1"/>
    <col min="14847" max="14847" width="1.85546875" style="2628" customWidth="1"/>
    <col min="14848" max="14848" width="31.42578125" style="2628" customWidth="1"/>
    <col min="14849" max="14852" width="10.28515625" style="2628" customWidth="1"/>
    <col min="14853" max="15101" width="7.85546875" style="2628"/>
    <col min="15102" max="15102" width="3.42578125" style="2628" customWidth="1"/>
    <col min="15103" max="15103" width="1.85546875" style="2628" customWidth="1"/>
    <col min="15104" max="15104" width="31.42578125" style="2628" customWidth="1"/>
    <col min="15105" max="15108" width="10.28515625" style="2628" customWidth="1"/>
    <col min="15109" max="15357" width="7.85546875" style="2628"/>
    <col min="15358" max="15358" width="3.42578125" style="2628" customWidth="1"/>
    <col min="15359" max="15359" width="1.85546875" style="2628" customWidth="1"/>
    <col min="15360" max="15360" width="31.42578125" style="2628" customWidth="1"/>
    <col min="15361" max="15364" width="10.28515625" style="2628" customWidth="1"/>
    <col min="15365" max="15613" width="7.85546875" style="2628"/>
    <col min="15614" max="15614" width="3.42578125" style="2628" customWidth="1"/>
    <col min="15615" max="15615" width="1.85546875" style="2628" customWidth="1"/>
    <col min="15616" max="15616" width="31.42578125" style="2628" customWidth="1"/>
    <col min="15617" max="15620" width="10.28515625" style="2628" customWidth="1"/>
    <col min="15621" max="15869" width="7.85546875" style="2628"/>
    <col min="15870" max="15870" width="3.42578125" style="2628" customWidth="1"/>
    <col min="15871" max="15871" width="1.85546875" style="2628" customWidth="1"/>
    <col min="15872" max="15872" width="31.42578125" style="2628" customWidth="1"/>
    <col min="15873" max="15876" width="10.28515625" style="2628" customWidth="1"/>
    <col min="15877" max="16125" width="7.85546875" style="2628"/>
    <col min="16126" max="16126" width="3.42578125" style="2628" customWidth="1"/>
    <col min="16127" max="16127" width="1.85546875" style="2628" customWidth="1"/>
    <col min="16128" max="16128" width="31.42578125" style="2628" customWidth="1"/>
    <col min="16129" max="16132" width="10.28515625" style="2628" customWidth="1"/>
    <col min="16133" max="16384" width="7.85546875" style="2628"/>
  </cols>
  <sheetData>
    <row r="1" spans="1:8" s="2184" customFormat="1" ht="15.75">
      <c r="A1" s="5669" t="s">
        <v>710</v>
      </c>
      <c r="B1" s="5669"/>
      <c r="C1" s="5669"/>
      <c r="D1" s="5669"/>
      <c r="E1" s="5669"/>
      <c r="F1" s="5669"/>
      <c r="G1" s="5669"/>
    </row>
    <row r="3" spans="1:8" s="2684" customFormat="1" ht="26.45" customHeight="1" thickBot="1">
      <c r="A3" s="2665" t="s">
        <v>1962</v>
      </c>
    </row>
    <row r="4" spans="1:8" ht="15" customHeight="1" thickBot="1">
      <c r="A4" s="2685"/>
      <c r="B4" s="2634"/>
      <c r="C4" s="2634"/>
      <c r="D4" s="2686" t="s">
        <v>1920</v>
      </c>
      <c r="E4" s="2686" t="s">
        <v>1921</v>
      </c>
      <c r="F4" s="2686" t="s">
        <v>1922</v>
      </c>
      <c r="G4" s="2686" t="s">
        <v>1923</v>
      </c>
    </row>
    <row r="5" spans="1:8" ht="14.25" customHeight="1">
      <c r="A5" s="2637">
        <v>1</v>
      </c>
      <c r="B5" s="2638" t="s">
        <v>1924</v>
      </c>
      <c r="D5" s="2669"/>
      <c r="E5" s="2669"/>
      <c r="F5" s="2669"/>
      <c r="G5" s="2669"/>
    </row>
    <row r="6" spans="1:8" ht="15" customHeight="1">
      <c r="A6" s="2670"/>
      <c r="C6" s="2628" t="s">
        <v>1925</v>
      </c>
      <c r="D6" s="2687">
        <v>2669</v>
      </c>
      <c r="E6" s="2688">
        <v>2710</v>
      </c>
      <c r="F6" s="2688">
        <v>2825</v>
      </c>
      <c r="G6" s="2688">
        <v>2529</v>
      </c>
    </row>
    <row r="7" spans="1:8" ht="15" customHeight="1">
      <c r="A7" s="2670"/>
      <c r="C7" s="2628" t="s">
        <v>1963</v>
      </c>
      <c r="D7" s="2647">
        <v>113.66</v>
      </c>
      <c r="E7" s="2647">
        <v>116.14</v>
      </c>
      <c r="F7" s="2647">
        <v>132.36000000000001</v>
      </c>
      <c r="G7" s="2647">
        <v>157.28</v>
      </c>
    </row>
    <row r="8" spans="1:8" ht="15" customHeight="1">
      <c r="A8" s="2637">
        <v>2</v>
      </c>
      <c r="B8" s="2638" t="s">
        <v>1931</v>
      </c>
      <c r="D8" s="2689"/>
      <c r="E8" s="2689"/>
      <c r="F8" s="2689"/>
      <c r="G8" s="2689"/>
    </row>
    <row r="9" spans="1:8" ht="14.25" customHeight="1">
      <c r="A9" s="2670"/>
      <c r="B9" s="2628" t="s">
        <v>1932</v>
      </c>
      <c r="D9" s="2689"/>
      <c r="E9" s="2689"/>
      <c r="F9" s="2689"/>
      <c r="G9" s="2689"/>
    </row>
    <row r="10" spans="1:8" ht="15" customHeight="1">
      <c r="A10" s="2670"/>
      <c r="C10" s="2628" t="s">
        <v>1933</v>
      </c>
      <c r="D10" s="2646">
        <v>5031</v>
      </c>
      <c r="E10" s="2646">
        <v>5224</v>
      </c>
      <c r="F10" s="2646">
        <v>5377</v>
      </c>
      <c r="G10" s="2646">
        <v>5585</v>
      </c>
    </row>
    <row r="11" spans="1:8" ht="15" customHeight="1">
      <c r="A11" s="2670"/>
      <c r="C11" s="2673" t="s">
        <v>1934</v>
      </c>
      <c r="D11" s="2690">
        <v>980</v>
      </c>
      <c r="E11" s="2690">
        <v>1127</v>
      </c>
      <c r="F11" s="2690">
        <v>1223</v>
      </c>
      <c r="G11" s="2690">
        <v>1341</v>
      </c>
    </row>
    <row r="12" spans="1:8" ht="15" customHeight="1">
      <c r="A12" s="2670"/>
      <c r="C12" s="2628" t="s">
        <v>1935</v>
      </c>
      <c r="D12" s="2646">
        <v>524</v>
      </c>
      <c r="E12" s="2646">
        <v>616</v>
      </c>
      <c r="F12" s="2646">
        <v>725</v>
      </c>
      <c r="G12" s="2646">
        <v>906</v>
      </c>
    </row>
    <row r="13" spans="1:8" ht="15" customHeight="1">
      <c r="A13" s="2670"/>
      <c r="B13" s="2628" t="s">
        <v>1936</v>
      </c>
      <c r="D13" s="2689"/>
      <c r="E13" s="2689"/>
      <c r="F13" s="2689"/>
      <c r="G13" s="2689"/>
    </row>
    <row r="14" spans="1:8" ht="15" customHeight="1">
      <c r="A14" s="2670"/>
      <c r="C14" s="2628" t="s">
        <v>1937</v>
      </c>
      <c r="D14" s="2647">
        <v>423.04</v>
      </c>
      <c r="E14" s="2647">
        <v>469.14</v>
      </c>
      <c r="F14" s="2647">
        <v>620.95848999999998</v>
      </c>
      <c r="G14" s="2647">
        <v>728.01</v>
      </c>
      <c r="H14" s="2675"/>
    </row>
    <row r="15" spans="1:8" ht="14.25" customHeight="1">
      <c r="A15" s="2670"/>
      <c r="C15" s="2628" t="s">
        <v>1935</v>
      </c>
      <c r="D15" s="2647">
        <v>6.15</v>
      </c>
      <c r="E15" s="2647">
        <v>7.2</v>
      </c>
      <c r="F15" s="2647">
        <v>8.5</v>
      </c>
      <c r="G15" s="2647">
        <v>18.97</v>
      </c>
      <c r="H15" s="2675"/>
    </row>
    <row r="16" spans="1:8" ht="15" customHeight="1">
      <c r="A16" s="2637">
        <v>3</v>
      </c>
      <c r="B16" s="2638" t="s">
        <v>1938</v>
      </c>
      <c r="D16" s="2691"/>
      <c r="E16" s="2691"/>
      <c r="F16" s="2691"/>
      <c r="G16" s="2691"/>
    </row>
    <row r="17" spans="1:7" ht="11.25" customHeight="1">
      <c r="A17" s="2670"/>
      <c r="B17" s="2628" t="s">
        <v>1932</v>
      </c>
      <c r="D17" s="2689"/>
      <c r="E17" s="2689"/>
      <c r="F17" s="2689"/>
      <c r="G17" s="2689"/>
    </row>
    <row r="18" spans="1:7" ht="14.25" customHeight="1">
      <c r="A18" s="2670"/>
      <c r="C18" s="2628" t="s">
        <v>1939</v>
      </c>
      <c r="D18" s="2646">
        <v>413</v>
      </c>
      <c r="E18" s="2646">
        <v>404</v>
      </c>
      <c r="F18" s="2646">
        <v>407</v>
      </c>
      <c r="G18" s="2646">
        <v>394</v>
      </c>
    </row>
    <row r="19" spans="1:7" ht="15" customHeight="1">
      <c r="A19" s="2670"/>
      <c r="C19" s="2639" t="s">
        <v>1940</v>
      </c>
      <c r="D19" s="2646">
        <v>98</v>
      </c>
      <c r="E19" s="2646">
        <v>94</v>
      </c>
      <c r="F19" s="2646">
        <v>116</v>
      </c>
      <c r="G19" s="2646">
        <v>122</v>
      </c>
    </row>
    <row r="20" spans="1:7" ht="11.25" customHeight="1">
      <c r="A20" s="2670"/>
      <c r="B20" s="2628" t="s">
        <v>1936</v>
      </c>
      <c r="D20" s="2689"/>
      <c r="E20" s="2689"/>
      <c r="F20" s="2689"/>
      <c r="G20" s="2689"/>
    </row>
    <row r="21" spans="1:7" ht="15" customHeight="1">
      <c r="A21" s="2670"/>
      <c r="C21" s="2628" t="s">
        <v>1941</v>
      </c>
      <c r="D21" s="2647">
        <v>34.049999999999997</v>
      </c>
      <c r="E21" s="2647">
        <v>34.909999999999997</v>
      </c>
      <c r="F21" s="2647">
        <v>45.649050000000003</v>
      </c>
      <c r="G21" s="2647">
        <v>49.43</v>
      </c>
    </row>
    <row r="22" spans="1:7" ht="15" customHeight="1">
      <c r="A22" s="2670"/>
      <c r="C22" s="2628" t="s">
        <v>1935</v>
      </c>
      <c r="D22" s="2647">
        <v>0.99</v>
      </c>
      <c r="E22" s="2647">
        <v>1.07</v>
      </c>
      <c r="F22" s="2647">
        <v>1.51</v>
      </c>
      <c r="G22" s="2647">
        <v>2.5099999999999998</v>
      </c>
    </row>
    <row r="23" spans="1:7" ht="13.5" customHeight="1">
      <c r="A23" s="2637">
        <v>4</v>
      </c>
      <c r="B23" s="2638" t="s">
        <v>1942</v>
      </c>
      <c r="D23" s="2689"/>
      <c r="E23" s="2689"/>
      <c r="F23" s="2689"/>
      <c r="G23" s="2689"/>
    </row>
    <row r="24" spans="1:7" ht="15" customHeight="1">
      <c r="A24" s="2670"/>
      <c r="B24" s="2628" t="s">
        <v>1932</v>
      </c>
      <c r="D24" s="2689"/>
      <c r="E24" s="2689"/>
      <c r="F24" s="2689"/>
      <c r="G24" s="2689"/>
    </row>
    <row r="25" spans="1:7" ht="14.25" customHeight="1">
      <c r="A25" s="2670"/>
      <c r="C25" s="2628" t="s">
        <v>1939</v>
      </c>
      <c r="D25" s="2646">
        <v>35</v>
      </c>
      <c r="E25" s="2646">
        <v>29</v>
      </c>
      <c r="F25" s="2646">
        <v>34</v>
      </c>
      <c r="G25" s="2646">
        <v>24</v>
      </c>
    </row>
    <row r="26" spans="1:7" ht="15" customHeight="1">
      <c r="A26" s="2670"/>
      <c r="C26" s="2628" t="s">
        <v>1935</v>
      </c>
      <c r="D26" s="2646">
        <v>5</v>
      </c>
      <c r="E26" s="2646">
        <v>4</v>
      </c>
      <c r="F26" s="2646">
        <v>4</v>
      </c>
      <c r="G26" s="2646">
        <v>0</v>
      </c>
    </row>
    <row r="27" spans="1:7" ht="15" customHeight="1">
      <c r="A27" s="2670"/>
      <c r="B27" s="2628" t="s">
        <v>1943</v>
      </c>
      <c r="D27" s="2646">
        <v>31</v>
      </c>
      <c r="E27" s="2646">
        <v>24</v>
      </c>
      <c r="F27" s="2646">
        <v>26</v>
      </c>
      <c r="G27" s="2646">
        <v>18</v>
      </c>
    </row>
    <row r="28" spans="1:7" ht="9.75" customHeight="1">
      <c r="A28" s="2670"/>
      <c r="B28" s="2628" t="s">
        <v>1936</v>
      </c>
      <c r="D28" s="2689"/>
      <c r="E28" s="2689"/>
      <c r="F28" s="2689"/>
      <c r="G28" s="2689"/>
    </row>
    <row r="29" spans="1:7" ht="15" customHeight="1">
      <c r="A29" s="2670"/>
      <c r="C29" s="2628" t="s">
        <v>1944</v>
      </c>
      <c r="D29" s="2647">
        <v>2.97</v>
      </c>
      <c r="E29" s="2647">
        <v>2.7</v>
      </c>
      <c r="F29" s="2647">
        <v>3.6699000000000002</v>
      </c>
      <c r="G29" s="2647">
        <v>2.76</v>
      </c>
    </row>
    <row r="30" spans="1:7" ht="12" customHeight="1">
      <c r="A30" s="2670"/>
      <c r="C30" s="2628" t="s">
        <v>1935</v>
      </c>
      <c r="D30" s="2647">
        <v>0</v>
      </c>
      <c r="E30" s="2647">
        <v>0.01</v>
      </c>
      <c r="F30" s="2647">
        <v>0.01</v>
      </c>
      <c r="G30" s="2647">
        <v>0</v>
      </c>
    </row>
    <row r="31" spans="1:7" ht="13.5" customHeight="1">
      <c r="A31" s="2637">
        <v>5</v>
      </c>
      <c r="B31" s="2638" t="s">
        <v>1945</v>
      </c>
      <c r="D31" s="2689"/>
      <c r="E31" s="2689"/>
      <c r="F31" s="2689"/>
      <c r="G31" s="2689"/>
    </row>
    <row r="32" spans="1:7" ht="12.75" customHeight="1">
      <c r="A32" s="2670"/>
      <c r="B32" s="2628" t="s">
        <v>1932</v>
      </c>
      <c r="D32" s="2689"/>
      <c r="E32" s="2689"/>
      <c r="F32" s="2689"/>
      <c r="G32" s="2689"/>
    </row>
    <row r="33" spans="1:7" ht="15" customHeight="1">
      <c r="A33" s="2670"/>
      <c r="C33" s="2628" t="s">
        <v>1939</v>
      </c>
      <c r="D33" s="2646">
        <v>1020</v>
      </c>
      <c r="E33" s="2646">
        <v>1070</v>
      </c>
      <c r="F33" s="2646">
        <v>1050</v>
      </c>
      <c r="G33" s="2646">
        <v>1175</v>
      </c>
    </row>
    <row r="34" spans="1:7" ht="15" customHeight="1">
      <c r="A34" s="2670"/>
      <c r="C34" s="2673" t="s">
        <v>1946</v>
      </c>
      <c r="D34" s="2690">
        <v>481</v>
      </c>
      <c r="E34" s="2690">
        <v>570</v>
      </c>
      <c r="F34" s="2690">
        <v>570</v>
      </c>
      <c r="G34" s="2690">
        <v>563</v>
      </c>
    </row>
    <row r="35" spans="1:7" ht="15" customHeight="1">
      <c r="A35" s="2670"/>
      <c r="C35" s="2628" t="s">
        <v>1935</v>
      </c>
      <c r="D35" s="2646">
        <v>56</v>
      </c>
      <c r="E35" s="2646">
        <v>57</v>
      </c>
      <c r="F35" s="2646">
        <v>61</v>
      </c>
      <c r="G35" s="2646">
        <v>82</v>
      </c>
    </row>
    <row r="36" spans="1:7" ht="12.75" customHeight="1">
      <c r="A36" s="2670"/>
      <c r="B36" s="2628" t="s">
        <v>1936</v>
      </c>
      <c r="D36" s="2689"/>
      <c r="E36" s="2689"/>
      <c r="F36" s="2689"/>
      <c r="G36" s="2689"/>
    </row>
    <row r="37" spans="1:7" ht="15" customHeight="1">
      <c r="A37" s="2670"/>
      <c r="C37" s="2628" t="s">
        <v>1947</v>
      </c>
      <c r="D37" s="2647">
        <v>97.78</v>
      </c>
      <c r="E37" s="2647">
        <v>113.57</v>
      </c>
      <c r="F37" s="2647">
        <v>140.9383</v>
      </c>
      <c r="G37" s="2647">
        <v>168.88</v>
      </c>
    </row>
    <row r="38" spans="1:7" ht="14.25" customHeight="1">
      <c r="A38" s="2670"/>
      <c r="C38" s="2628" t="s">
        <v>1935</v>
      </c>
      <c r="D38" s="2647">
        <v>0.4</v>
      </c>
      <c r="E38" s="2647">
        <v>0.4</v>
      </c>
      <c r="F38" s="2647">
        <v>0.4</v>
      </c>
      <c r="G38" s="2647">
        <v>0.67</v>
      </c>
    </row>
    <row r="39" spans="1:7" ht="13.5" customHeight="1">
      <c r="A39" s="2637">
        <v>6</v>
      </c>
      <c r="B39" s="2657" t="s">
        <v>1953</v>
      </c>
      <c r="D39" s="2692"/>
      <c r="E39" s="2692"/>
      <c r="F39" s="2692"/>
      <c r="G39" s="2692"/>
    </row>
    <row r="40" spans="1:7" ht="14.25" customHeight="1">
      <c r="A40" s="2678"/>
      <c r="C40" s="2628" t="s">
        <v>1952</v>
      </c>
      <c r="D40" s="2647">
        <v>0.13</v>
      </c>
      <c r="E40" s="2647">
        <v>0.11</v>
      </c>
      <c r="F40" s="2647">
        <v>0.21</v>
      </c>
      <c r="G40" s="2647">
        <v>0.13</v>
      </c>
    </row>
    <row r="41" spans="1:7" ht="13.5" customHeight="1">
      <c r="A41" s="2637">
        <v>7</v>
      </c>
      <c r="B41" s="2638" t="s">
        <v>1955</v>
      </c>
      <c r="D41" s="2689"/>
      <c r="E41" s="2689"/>
      <c r="F41" s="2689"/>
      <c r="G41" s="2689"/>
    </row>
    <row r="42" spans="1:7" ht="15" customHeight="1">
      <c r="A42" s="2670"/>
      <c r="C42" s="2628" t="s">
        <v>1932</v>
      </c>
      <c r="D42" s="2646">
        <v>682</v>
      </c>
      <c r="E42" s="2646">
        <v>555</v>
      </c>
      <c r="F42" s="2646">
        <v>507</v>
      </c>
      <c r="G42" s="2646">
        <v>463</v>
      </c>
    </row>
    <row r="43" spans="1:7" ht="21.75" customHeight="1" thickBot="1">
      <c r="A43" s="2693"/>
      <c r="B43" s="2694"/>
      <c r="C43" s="2695" t="s">
        <v>1964</v>
      </c>
      <c r="D43" s="2696">
        <v>15.69</v>
      </c>
      <c r="E43" s="2696">
        <v>13.18</v>
      </c>
      <c r="F43" s="2696">
        <v>15.74</v>
      </c>
      <c r="G43" s="2696">
        <v>14.44</v>
      </c>
    </row>
    <row r="44" spans="1:7" ht="14.1" customHeight="1">
      <c r="A44" s="2697">
        <v>1</v>
      </c>
      <c r="B44" s="2698" t="s">
        <v>1965</v>
      </c>
      <c r="C44" s="2699"/>
    </row>
    <row r="45" spans="1:7" ht="14.1" customHeight="1">
      <c r="A45" s="2700">
        <v>2</v>
      </c>
      <c r="B45" s="2698" t="s">
        <v>1966</v>
      </c>
      <c r="C45" s="2699"/>
    </row>
    <row r="46" spans="1:7" ht="14.1" customHeight="1">
      <c r="A46" s="2700">
        <v>3</v>
      </c>
      <c r="B46" s="2698" t="s">
        <v>1967</v>
      </c>
      <c r="C46" s="2699"/>
    </row>
    <row r="47" spans="1:7" ht="14.1" customHeight="1">
      <c r="A47" s="6143">
        <v>4</v>
      </c>
      <c r="B47" s="2698" t="s">
        <v>1968</v>
      </c>
      <c r="C47" s="2699"/>
    </row>
    <row r="48" spans="1:7" ht="10.5" customHeight="1">
      <c r="A48" s="6143"/>
      <c r="B48" s="2698" t="s">
        <v>1969</v>
      </c>
      <c r="C48" s="2699"/>
    </row>
    <row r="49" spans="1:8" ht="13.5" customHeight="1">
      <c r="A49" s="2701">
        <v>5</v>
      </c>
      <c r="B49" s="2628" t="s">
        <v>1970</v>
      </c>
    </row>
    <row r="50" spans="1:8" ht="27" customHeight="1">
      <c r="A50" s="2700">
        <v>6</v>
      </c>
      <c r="B50" s="6144" t="s">
        <v>1971</v>
      </c>
      <c r="C50" s="6144"/>
      <c r="D50" s="6144"/>
      <c r="E50" s="6144"/>
      <c r="F50" s="6144"/>
      <c r="G50" s="6144"/>
      <c r="H50" s="2702"/>
    </row>
    <row r="51" spans="1:8" ht="12" customHeight="1">
      <c r="A51" s="2701">
        <v>7</v>
      </c>
      <c r="B51" s="6145" t="s">
        <v>1972</v>
      </c>
      <c r="C51" s="6145"/>
    </row>
    <row r="52" spans="1:8" ht="12" customHeight="1">
      <c r="A52" s="2701">
        <v>8</v>
      </c>
      <c r="B52" s="2628" t="s">
        <v>1973</v>
      </c>
    </row>
    <row r="53" spans="1:8" ht="30" customHeight="1">
      <c r="A53" s="2701">
        <v>9</v>
      </c>
      <c r="B53" s="6145" t="s">
        <v>1974</v>
      </c>
      <c r="C53" s="6145"/>
      <c r="D53" s="6145"/>
      <c r="E53" s="6145"/>
      <c r="F53" s="6145"/>
      <c r="G53" s="6145"/>
      <c r="H53" s="2703"/>
    </row>
  </sheetData>
  <mergeCells count="5">
    <mergeCell ref="A47:A48"/>
    <mergeCell ref="B50:G50"/>
    <mergeCell ref="B51:C51"/>
    <mergeCell ref="B53:G53"/>
    <mergeCell ref="A1:G1"/>
  </mergeCells>
  <hyperlinks>
    <hyperlink ref="A1" location="CONTENT!A1" display="Back to table of contents" xr:uid="{00000000-0004-0000-7200-000000000000}"/>
  </hyperlinks>
  <pageMargins left="0.7" right="0.7" top="0.75" bottom="0.75" header="0.3" footer="0.3"/>
  <pageSetup paperSize="9" scale="92"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7">
    <pageSetUpPr fitToPage="1"/>
  </sheetPr>
  <dimension ref="A1:K30"/>
  <sheetViews>
    <sheetView showGridLines="0" topLeftCell="A10" zoomScale="120" zoomScaleNormal="120" workbookViewId="0">
      <selection activeCell="A13" sqref="A13:E13"/>
    </sheetView>
  </sheetViews>
  <sheetFormatPr defaultColWidth="7.85546875" defaultRowHeight="30" customHeight="1"/>
  <cols>
    <col min="1" max="1" width="41.42578125" style="2628" customWidth="1"/>
    <col min="2" max="5" width="13.5703125" style="2628" customWidth="1"/>
    <col min="6" max="6" width="7.85546875" style="2628"/>
    <col min="7" max="8" width="12.5703125" style="2628" customWidth="1"/>
    <col min="9" max="256" width="7.85546875" style="2628"/>
    <col min="257" max="257" width="40.42578125" style="2628" customWidth="1"/>
    <col min="258" max="258" width="8" style="2628" customWidth="1"/>
    <col min="259" max="259" width="8.5703125" style="2628" customWidth="1"/>
    <col min="260" max="261" width="9" style="2628" customWidth="1"/>
    <col min="262" max="262" width="7.85546875" style="2628"/>
    <col min="263" max="264" width="12.5703125" style="2628" customWidth="1"/>
    <col min="265" max="512" width="7.85546875" style="2628"/>
    <col min="513" max="513" width="40.42578125" style="2628" customWidth="1"/>
    <col min="514" max="514" width="8" style="2628" customWidth="1"/>
    <col min="515" max="515" width="8.5703125" style="2628" customWidth="1"/>
    <col min="516" max="517" width="9" style="2628" customWidth="1"/>
    <col min="518" max="518" width="7.85546875" style="2628"/>
    <col min="519" max="520" width="12.5703125" style="2628" customWidth="1"/>
    <col min="521" max="768" width="7.85546875" style="2628"/>
    <col min="769" max="769" width="40.42578125" style="2628" customWidth="1"/>
    <col min="770" max="770" width="8" style="2628" customWidth="1"/>
    <col min="771" max="771" width="8.5703125" style="2628" customWidth="1"/>
    <col min="772" max="773" width="9" style="2628" customWidth="1"/>
    <col min="774" max="774" width="7.85546875" style="2628"/>
    <col min="775" max="776" width="12.5703125" style="2628" customWidth="1"/>
    <col min="777" max="1024" width="7.85546875" style="2628"/>
    <col min="1025" max="1025" width="40.42578125" style="2628" customWidth="1"/>
    <col min="1026" max="1026" width="8" style="2628" customWidth="1"/>
    <col min="1027" max="1027" width="8.5703125" style="2628" customWidth="1"/>
    <col min="1028" max="1029" width="9" style="2628" customWidth="1"/>
    <col min="1030" max="1030" width="7.85546875" style="2628"/>
    <col min="1031" max="1032" width="12.5703125" style="2628" customWidth="1"/>
    <col min="1033" max="1280" width="7.85546875" style="2628"/>
    <col min="1281" max="1281" width="40.42578125" style="2628" customWidth="1"/>
    <col min="1282" max="1282" width="8" style="2628" customWidth="1"/>
    <col min="1283" max="1283" width="8.5703125" style="2628" customWidth="1"/>
    <col min="1284" max="1285" width="9" style="2628" customWidth="1"/>
    <col min="1286" max="1286" width="7.85546875" style="2628"/>
    <col min="1287" max="1288" width="12.5703125" style="2628" customWidth="1"/>
    <col min="1289" max="1536" width="7.85546875" style="2628"/>
    <col min="1537" max="1537" width="40.42578125" style="2628" customWidth="1"/>
    <col min="1538" max="1538" width="8" style="2628" customWidth="1"/>
    <col min="1539" max="1539" width="8.5703125" style="2628" customWidth="1"/>
    <col min="1540" max="1541" width="9" style="2628" customWidth="1"/>
    <col min="1542" max="1542" width="7.85546875" style="2628"/>
    <col min="1543" max="1544" width="12.5703125" style="2628" customWidth="1"/>
    <col min="1545" max="1792" width="7.85546875" style="2628"/>
    <col min="1793" max="1793" width="40.42578125" style="2628" customWidth="1"/>
    <col min="1794" max="1794" width="8" style="2628" customWidth="1"/>
    <col min="1795" max="1795" width="8.5703125" style="2628" customWidth="1"/>
    <col min="1796" max="1797" width="9" style="2628" customWidth="1"/>
    <col min="1798" max="1798" width="7.85546875" style="2628"/>
    <col min="1799" max="1800" width="12.5703125" style="2628" customWidth="1"/>
    <col min="1801" max="2048" width="7.85546875" style="2628"/>
    <col min="2049" max="2049" width="40.42578125" style="2628" customWidth="1"/>
    <col min="2050" max="2050" width="8" style="2628" customWidth="1"/>
    <col min="2051" max="2051" width="8.5703125" style="2628" customWidth="1"/>
    <col min="2052" max="2053" width="9" style="2628" customWidth="1"/>
    <col min="2054" max="2054" width="7.85546875" style="2628"/>
    <col min="2055" max="2056" width="12.5703125" style="2628" customWidth="1"/>
    <col min="2057" max="2304" width="7.85546875" style="2628"/>
    <col min="2305" max="2305" width="40.42578125" style="2628" customWidth="1"/>
    <col min="2306" max="2306" width="8" style="2628" customWidth="1"/>
    <col min="2307" max="2307" width="8.5703125" style="2628" customWidth="1"/>
    <col min="2308" max="2309" width="9" style="2628" customWidth="1"/>
    <col min="2310" max="2310" width="7.85546875" style="2628"/>
    <col min="2311" max="2312" width="12.5703125" style="2628" customWidth="1"/>
    <col min="2313" max="2560" width="7.85546875" style="2628"/>
    <col min="2561" max="2561" width="40.42578125" style="2628" customWidth="1"/>
    <col min="2562" max="2562" width="8" style="2628" customWidth="1"/>
    <col min="2563" max="2563" width="8.5703125" style="2628" customWidth="1"/>
    <col min="2564" max="2565" width="9" style="2628" customWidth="1"/>
    <col min="2566" max="2566" width="7.85546875" style="2628"/>
    <col min="2567" max="2568" width="12.5703125" style="2628" customWidth="1"/>
    <col min="2569" max="2816" width="7.85546875" style="2628"/>
    <col min="2817" max="2817" width="40.42578125" style="2628" customWidth="1"/>
    <col min="2818" max="2818" width="8" style="2628" customWidth="1"/>
    <col min="2819" max="2819" width="8.5703125" style="2628" customWidth="1"/>
    <col min="2820" max="2821" width="9" style="2628" customWidth="1"/>
    <col min="2822" max="2822" width="7.85546875" style="2628"/>
    <col min="2823" max="2824" width="12.5703125" style="2628" customWidth="1"/>
    <col min="2825" max="3072" width="7.85546875" style="2628"/>
    <col min="3073" max="3073" width="40.42578125" style="2628" customWidth="1"/>
    <col min="3074" max="3074" width="8" style="2628" customWidth="1"/>
    <col min="3075" max="3075" width="8.5703125" style="2628" customWidth="1"/>
    <col min="3076" max="3077" width="9" style="2628" customWidth="1"/>
    <col min="3078" max="3078" width="7.85546875" style="2628"/>
    <col min="3079" max="3080" width="12.5703125" style="2628" customWidth="1"/>
    <col min="3081" max="3328" width="7.85546875" style="2628"/>
    <col min="3329" max="3329" width="40.42578125" style="2628" customWidth="1"/>
    <col min="3330" max="3330" width="8" style="2628" customWidth="1"/>
    <col min="3331" max="3331" width="8.5703125" style="2628" customWidth="1"/>
    <col min="3332" max="3333" width="9" style="2628" customWidth="1"/>
    <col min="3334" max="3334" width="7.85546875" style="2628"/>
    <col min="3335" max="3336" width="12.5703125" style="2628" customWidth="1"/>
    <col min="3337" max="3584" width="7.85546875" style="2628"/>
    <col min="3585" max="3585" width="40.42578125" style="2628" customWidth="1"/>
    <col min="3586" max="3586" width="8" style="2628" customWidth="1"/>
    <col min="3587" max="3587" width="8.5703125" style="2628" customWidth="1"/>
    <col min="3588" max="3589" width="9" style="2628" customWidth="1"/>
    <col min="3590" max="3590" width="7.85546875" style="2628"/>
    <col min="3591" max="3592" width="12.5703125" style="2628" customWidth="1"/>
    <col min="3593" max="3840" width="7.85546875" style="2628"/>
    <col min="3841" max="3841" width="40.42578125" style="2628" customWidth="1"/>
    <col min="3842" max="3842" width="8" style="2628" customWidth="1"/>
    <col min="3843" max="3843" width="8.5703125" style="2628" customWidth="1"/>
    <col min="3844" max="3845" width="9" style="2628" customWidth="1"/>
    <col min="3846" max="3846" width="7.85546875" style="2628"/>
    <col min="3847" max="3848" width="12.5703125" style="2628" customWidth="1"/>
    <col min="3849" max="4096" width="7.85546875" style="2628"/>
    <col min="4097" max="4097" width="40.42578125" style="2628" customWidth="1"/>
    <col min="4098" max="4098" width="8" style="2628" customWidth="1"/>
    <col min="4099" max="4099" width="8.5703125" style="2628" customWidth="1"/>
    <col min="4100" max="4101" width="9" style="2628" customWidth="1"/>
    <col min="4102" max="4102" width="7.85546875" style="2628"/>
    <col min="4103" max="4104" width="12.5703125" style="2628" customWidth="1"/>
    <col min="4105" max="4352" width="7.85546875" style="2628"/>
    <col min="4353" max="4353" width="40.42578125" style="2628" customWidth="1"/>
    <col min="4354" max="4354" width="8" style="2628" customWidth="1"/>
    <col min="4355" max="4355" width="8.5703125" style="2628" customWidth="1"/>
    <col min="4356" max="4357" width="9" style="2628" customWidth="1"/>
    <col min="4358" max="4358" width="7.85546875" style="2628"/>
    <col min="4359" max="4360" width="12.5703125" style="2628" customWidth="1"/>
    <col min="4361" max="4608" width="7.85546875" style="2628"/>
    <col min="4609" max="4609" width="40.42578125" style="2628" customWidth="1"/>
    <col min="4610" max="4610" width="8" style="2628" customWidth="1"/>
    <col min="4611" max="4611" width="8.5703125" style="2628" customWidth="1"/>
    <col min="4612" max="4613" width="9" style="2628" customWidth="1"/>
    <col min="4614" max="4614" width="7.85546875" style="2628"/>
    <col min="4615" max="4616" width="12.5703125" style="2628" customWidth="1"/>
    <col min="4617" max="4864" width="7.85546875" style="2628"/>
    <col min="4865" max="4865" width="40.42578125" style="2628" customWidth="1"/>
    <col min="4866" max="4866" width="8" style="2628" customWidth="1"/>
    <col min="4867" max="4867" width="8.5703125" style="2628" customWidth="1"/>
    <col min="4868" max="4869" width="9" style="2628" customWidth="1"/>
    <col min="4870" max="4870" width="7.85546875" style="2628"/>
    <col min="4871" max="4872" width="12.5703125" style="2628" customWidth="1"/>
    <col min="4873" max="5120" width="7.85546875" style="2628"/>
    <col min="5121" max="5121" width="40.42578125" style="2628" customWidth="1"/>
    <col min="5122" max="5122" width="8" style="2628" customWidth="1"/>
    <col min="5123" max="5123" width="8.5703125" style="2628" customWidth="1"/>
    <col min="5124" max="5125" width="9" style="2628" customWidth="1"/>
    <col min="5126" max="5126" width="7.85546875" style="2628"/>
    <col min="5127" max="5128" width="12.5703125" style="2628" customWidth="1"/>
    <col min="5129" max="5376" width="7.85546875" style="2628"/>
    <col min="5377" max="5377" width="40.42578125" style="2628" customWidth="1"/>
    <col min="5378" max="5378" width="8" style="2628" customWidth="1"/>
    <col min="5379" max="5379" width="8.5703125" style="2628" customWidth="1"/>
    <col min="5380" max="5381" width="9" style="2628" customWidth="1"/>
    <col min="5382" max="5382" width="7.85546875" style="2628"/>
    <col min="5383" max="5384" width="12.5703125" style="2628" customWidth="1"/>
    <col min="5385" max="5632" width="7.85546875" style="2628"/>
    <col min="5633" max="5633" width="40.42578125" style="2628" customWidth="1"/>
    <col min="5634" max="5634" width="8" style="2628" customWidth="1"/>
    <col min="5635" max="5635" width="8.5703125" style="2628" customWidth="1"/>
    <col min="5636" max="5637" width="9" style="2628" customWidth="1"/>
    <col min="5638" max="5638" width="7.85546875" style="2628"/>
    <col min="5639" max="5640" width="12.5703125" style="2628" customWidth="1"/>
    <col min="5641" max="5888" width="7.85546875" style="2628"/>
    <col min="5889" max="5889" width="40.42578125" style="2628" customWidth="1"/>
    <col min="5890" max="5890" width="8" style="2628" customWidth="1"/>
    <col min="5891" max="5891" width="8.5703125" style="2628" customWidth="1"/>
    <col min="5892" max="5893" width="9" style="2628" customWidth="1"/>
    <col min="5894" max="5894" width="7.85546875" style="2628"/>
    <col min="5895" max="5896" width="12.5703125" style="2628" customWidth="1"/>
    <col min="5897" max="6144" width="7.85546875" style="2628"/>
    <col min="6145" max="6145" width="40.42578125" style="2628" customWidth="1"/>
    <col min="6146" max="6146" width="8" style="2628" customWidth="1"/>
    <col min="6147" max="6147" width="8.5703125" style="2628" customWidth="1"/>
    <col min="6148" max="6149" width="9" style="2628" customWidth="1"/>
    <col min="6150" max="6150" width="7.85546875" style="2628"/>
    <col min="6151" max="6152" width="12.5703125" style="2628" customWidth="1"/>
    <col min="6153" max="6400" width="7.85546875" style="2628"/>
    <col min="6401" max="6401" width="40.42578125" style="2628" customWidth="1"/>
    <col min="6402" max="6402" width="8" style="2628" customWidth="1"/>
    <col min="6403" max="6403" width="8.5703125" style="2628" customWidth="1"/>
    <col min="6404" max="6405" width="9" style="2628" customWidth="1"/>
    <col min="6406" max="6406" width="7.85546875" style="2628"/>
    <col min="6407" max="6408" width="12.5703125" style="2628" customWidth="1"/>
    <col min="6409" max="6656" width="7.85546875" style="2628"/>
    <col min="6657" max="6657" width="40.42578125" style="2628" customWidth="1"/>
    <col min="6658" max="6658" width="8" style="2628" customWidth="1"/>
    <col min="6659" max="6659" width="8.5703125" style="2628" customWidth="1"/>
    <col min="6660" max="6661" width="9" style="2628" customWidth="1"/>
    <col min="6662" max="6662" width="7.85546875" style="2628"/>
    <col min="6663" max="6664" width="12.5703125" style="2628" customWidth="1"/>
    <col min="6665" max="6912" width="7.85546875" style="2628"/>
    <col min="6913" max="6913" width="40.42578125" style="2628" customWidth="1"/>
    <col min="6914" max="6914" width="8" style="2628" customWidth="1"/>
    <col min="6915" max="6915" width="8.5703125" style="2628" customWidth="1"/>
    <col min="6916" max="6917" width="9" style="2628" customWidth="1"/>
    <col min="6918" max="6918" width="7.85546875" style="2628"/>
    <col min="6919" max="6920" width="12.5703125" style="2628" customWidth="1"/>
    <col min="6921" max="7168" width="7.85546875" style="2628"/>
    <col min="7169" max="7169" width="40.42578125" style="2628" customWidth="1"/>
    <col min="7170" max="7170" width="8" style="2628" customWidth="1"/>
    <col min="7171" max="7171" width="8.5703125" style="2628" customWidth="1"/>
    <col min="7172" max="7173" width="9" style="2628" customWidth="1"/>
    <col min="7174" max="7174" width="7.85546875" style="2628"/>
    <col min="7175" max="7176" width="12.5703125" style="2628" customWidth="1"/>
    <col min="7177" max="7424" width="7.85546875" style="2628"/>
    <col min="7425" max="7425" width="40.42578125" style="2628" customWidth="1"/>
    <col min="7426" max="7426" width="8" style="2628" customWidth="1"/>
    <col min="7427" max="7427" width="8.5703125" style="2628" customWidth="1"/>
    <col min="7428" max="7429" width="9" style="2628" customWidth="1"/>
    <col min="7430" max="7430" width="7.85546875" style="2628"/>
    <col min="7431" max="7432" width="12.5703125" style="2628" customWidth="1"/>
    <col min="7433" max="7680" width="7.85546875" style="2628"/>
    <col min="7681" max="7681" width="40.42578125" style="2628" customWidth="1"/>
    <col min="7682" max="7682" width="8" style="2628" customWidth="1"/>
    <col min="7683" max="7683" width="8.5703125" style="2628" customWidth="1"/>
    <col min="7684" max="7685" width="9" style="2628" customWidth="1"/>
    <col min="7686" max="7686" width="7.85546875" style="2628"/>
    <col min="7687" max="7688" width="12.5703125" style="2628" customWidth="1"/>
    <col min="7689" max="7936" width="7.85546875" style="2628"/>
    <col min="7937" max="7937" width="40.42578125" style="2628" customWidth="1"/>
    <col min="7938" max="7938" width="8" style="2628" customWidth="1"/>
    <col min="7939" max="7939" width="8.5703125" style="2628" customWidth="1"/>
    <col min="7940" max="7941" width="9" style="2628" customWidth="1"/>
    <col min="7942" max="7942" width="7.85546875" style="2628"/>
    <col min="7943" max="7944" width="12.5703125" style="2628" customWidth="1"/>
    <col min="7945" max="8192" width="7.85546875" style="2628"/>
    <col min="8193" max="8193" width="40.42578125" style="2628" customWidth="1"/>
    <col min="8194" max="8194" width="8" style="2628" customWidth="1"/>
    <col min="8195" max="8195" width="8.5703125" style="2628" customWidth="1"/>
    <col min="8196" max="8197" width="9" style="2628" customWidth="1"/>
    <col min="8198" max="8198" width="7.85546875" style="2628"/>
    <col min="8199" max="8200" width="12.5703125" style="2628" customWidth="1"/>
    <col min="8201" max="8448" width="7.85546875" style="2628"/>
    <col min="8449" max="8449" width="40.42578125" style="2628" customWidth="1"/>
    <col min="8450" max="8450" width="8" style="2628" customWidth="1"/>
    <col min="8451" max="8451" width="8.5703125" style="2628" customWidth="1"/>
    <col min="8452" max="8453" width="9" style="2628" customWidth="1"/>
    <col min="8454" max="8454" width="7.85546875" style="2628"/>
    <col min="8455" max="8456" width="12.5703125" style="2628" customWidth="1"/>
    <col min="8457" max="8704" width="7.85546875" style="2628"/>
    <col min="8705" max="8705" width="40.42578125" style="2628" customWidth="1"/>
    <col min="8706" max="8706" width="8" style="2628" customWidth="1"/>
    <col min="8707" max="8707" width="8.5703125" style="2628" customWidth="1"/>
    <col min="8708" max="8709" width="9" style="2628" customWidth="1"/>
    <col min="8710" max="8710" width="7.85546875" style="2628"/>
    <col min="8711" max="8712" width="12.5703125" style="2628" customWidth="1"/>
    <col min="8713" max="8960" width="7.85546875" style="2628"/>
    <col min="8961" max="8961" width="40.42578125" style="2628" customWidth="1"/>
    <col min="8962" max="8962" width="8" style="2628" customWidth="1"/>
    <col min="8963" max="8963" width="8.5703125" style="2628" customWidth="1"/>
    <col min="8964" max="8965" width="9" style="2628" customWidth="1"/>
    <col min="8966" max="8966" width="7.85546875" style="2628"/>
    <col min="8967" max="8968" width="12.5703125" style="2628" customWidth="1"/>
    <col min="8969" max="9216" width="7.85546875" style="2628"/>
    <col min="9217" max="9217" width="40.42578125" style="2628" customWidth="1"/>
    <col min="9218" max="9218" width="8" style="2628" customWidth="1"/>
    <col min="9219" max="9219" width="8.5703125" style="2628" customWidth="1"/>
    <col min="9220" max="9221" width="9" style="2628" customWidth="1"/>
    <col min="9222" max="9222" width="7.85546875" style="2628"/>
    <col min="9223" max="9224" width="12.5703125" style="2628" customWidth="1"/>
    <col min="9225" max="9472" width="7.85546875" style="2628"/>
    <col min="9473" max="9473" width="40.42578125" style="2628" customWidth="1"/>
    <col min="9474" max="9474" width="8" style="2628" customWidth="1"/>
    <col min="9475" max="9475" width="8.5703125" style="2628" customWidth="1"/>
    <col min="9476" max="9477" width="9" style="2628" customWidth="1"/>
    <col min="9478" max="9478" width="7.85546875" style="2628"/>
    <col min="9479" max="9480" width="12.5703125" style="2628" customWidth="1"/>
    <col min="9481" max="9728" width="7.85546875" style="2628"/>
    <col min="9729" max="9729" width="40.42578125" style="2628" customWidth="1"/>
    <col min="9730" max="9730" width="8" style="2628" customWidth="1"/>
    <col min="9731" max="9731" width="8.5703125" style="2628" customWidth="1"/>
    <col min="9732" max="9733" width="9" style="2628" customWidth="1"/>
    <col min="9734" max="9734" width="7.85546875" style="2628"/>
    <col min="9735" max="9736" width="12.5703125" style="2628" customWidth="1"/>
    <col min="9737" max="9984" width="7.85546875" style="2628"/>
    <col min="9985" max="9985" width="40.42578125" style="2628" customWidth="1"/>
    <col min="9986" max="9986" width="8" style="2628" customWidth="1"/>
    <col min="9987" max="9987" width="8.5703125" style="2628" customWidth="1"/>
    <col min="9988" max="9989" width="9" style="2628" customWidth="1"/>
    <col min="9990" max="9990" width="7.85546875" style="2628"/>
    <col min="9991" max="9992" width="12.5703125" style="2628" customWidth="1"/>
    <col min="9993" max="10240" width="7.85546875" style="2628"/>
    <col min="10241" max="10241" width="40.42578125" style="2628" customWidth="1"/>
    <col min="10242" max="10242" width="8" style="2628" customWidth="1"/>
    <col min="10243" max="10243" width="8.5703125" style="2628" customWidth="1"/>
    <col min="10244" max="10245" width="9" style="2628" customWidth="1"/>
    <col min="10246" max="10246" width="7.85546875" style="2628"/>
    <col min="10247" max="10248" width="12.5703125" style="2628" customWidth="1"/>
    <col min="10249" max="10496" width="7.85546875" style="2628"/>
    <col min="10497" max="10497" width="40.42578125" style="2628" customWidth="1"/>
    <col min="10498" max="10498" width="8" style="2628" customWidth="1"/>
    <col min="10499" max="10499" width="8.5703125" style="2628" customWidth="1"/>
    <col min="10500" max="10501" width="9" style="2628" customWidth="1"/>
    <col min="10502" max="10502" width="7.85546875" style="2628"/>
    <col min="10503" max="10504" width="12.5703125" style="2628" customWidth="1"/>
    <col min="10505" max="10752" width="7.85546875" style="2628"/>
    <col min="10753" max="10753" width="40.42578125" style="2628" customWidth="1"/>
    <col min="10754" max="10754" width="8" style="2628" customWidth="1"/>
    <col min="10755" max="10755" width="8.5703125" style="2628" customWidth="1"/>
    <col min="10756" max="10757" width="9" style="2628" customWidth="1"/>
    <col min="10758" max="10758" width="7.85546875" style="2628"/>
    <col min="10759" max="10760" width="12.5703125" style="2628" customWidth="1"/>
    <col min="10761" max="11008" width="7.85546875" style="2628"/>
    <col min="11009" max="11009" width="40.42578125" style="2628" customWidth="1"/>
    <col min="11010" max="11010" width="8" style="2628" customWidth="1"/>
    <col min="11011" max="11011" width="8.5703125" style="2628" customWidth="1"/>
    <col min="11012" max="11013" width="9" style="2628" customWidth="1"/>
    <col min="11014" max="11014" width="7.85546875" style="2628"/>
    <col min="11015" max="11016" width="12.5703125" style="2628" customWidth="1"/>
    <col min="11017" max="11264" width="7.85546875" style="2628"/>
    <col min="11265" max="11265" width="40.42578125" style="2628" customWidth="1"/>
    <col min="11266" max="11266" width="8" style="2628" customWidth="1"/>
    <col min="11267" max="11267" width="8.5703125" style="2628" customWidth="1"/>
    <col min="11268" max="11269" width="9" style="2628" customWidth="1"/>
    <col min="11270" max="11270" width="7.85546875" style="2628"/>
    <col min="11271" max="11272" width="12.5703125" style="2628" customWidth="1"/>
    <col min="11273" max="11520" width="7.85546875" style="2628"/>
    <col min="11521" max="11521" width="40.42578125" style="2628" customWidth="1"/>
    <col min="11522" max="11522" width="8" style="2628" customWidth="1"/>
    <col min="11523" max="11523" width="8.5703125" style="2628" customWidth="1"/>
    <col min="11524" max="11525" width="9" style="2628" customWidth="1"/>
    <col min="11526" max="11526" width="7.85546875" style="2628"/>
    <col min="11527" max="11528" width="12.5703125" style="2628" customWidth="1"/>
    <col min="11529" max="11776" width="7.85546875" style="2628"/>
    <col min="11777" max="11777" width="40.42578125" style="2628" customWidth="1"/>
    <col min="11778" max="11778" width="8" style="2628" customWidth="1"/>
    <col min="11779" max="11779" width="8.5703125" style="2628" customWidth="1"/>
    <col min="11780" max="11781" width="9" style="2628" customWidth="1"/>
    <col min="11782" max="11782" width="7.85546875" style="2628"/>
    <col min="11783" max="11784" width="12.5703125" style="2628" customWidth="1"/>
    <col min="11785" max="12032" width="7.85546875" style="2628"/>
    <col min="12033" max="12033" width="40.42578125" style="2628" customWidth="1"/>
    <col min="12034" max="12034" width="8" style="2628" customWidth="1"/>
    <col min="12035" max="12035" width="8.5703125" style="2628" customWidth="1"/>
    <col min="12036" max="12037" width="9" style="2628" customWidth="1"/>
    <col min="12038" max="12038" width="7.85546875" style="2628"/>
    <col min="12039" max="12040" width="12.5703125" style="2628" customWidth="1"/>
    <col min="12041" max="12288" width="7.85546875" style="2628"/>
    <col min="12289" max="12289" width="40.42578125" style="2628" customWidth="1"/>
    <col min="12290" max="12290" width="8" style="2628" customWidth="1"/>
    <col min="12291" max="12291" width="8.5703125" style="2628" customWidth="1"/>
    <col min="12292" max="12293" width="9" style="2628" customWidth="1"/>
    <col min="12294" max="12294" width="7.85546875" style="2628"/>
    <col min="12295" max="12296" width="12.5703125" style="2628" customWidth="1"/>
    <col min="12297" max="12544" width="7.85546875" style="2628"/>
    <col min="12545" max="12545" width="40.42578125" style="2628" customWidth="1"/>
    <col min="12546" max="12546" width="8" style="2628" customWidth="1"/>
    <col min="12547" max="12547" width="8.5703125" style="2628" customWidth="1"/>
    <col min="12548" max="12549" width="9" style="2628" customWidth="1"/>
    <col min="12550" max="12550" width="7.85546875" style="2628"/>
    <col min="12551" max="12552" width="12.5703125" style="2628" customWidth="1"/>
    <col min="12553" max="12800" width="7.85546875" style="2628"/>
    <col min="12801" max="12801" width="40.42578125" style="2628" customWidth="1"/>
    <col min="12802" max="12802" width="8" style="2628" customWidth="1"/>
    <col min="12803" max="12803" width="8.5703125" style="2628" customWidth="1"/>
    <col min="12804" max="12805" width="9" style="2628" customWidth="1"/>
    <col min="12806" max="12806" width="7.85546875" style="2628"/>
    <col min="12807" max="12808" width="12.5703125" style="2628" customWidth="1"/>
    <col min="12809" max="13056" width="7.85546875" style="2628"/>
    <col min="13057" max="13057" width="40.42578125" style="2628" customWidth="1"/>
    <col min="13058" max="13058" width="8" style="2628" customWidth="1"/>
    <col min="13059" max="13059" width="8.5703125" style="2628" customWidth="1"/>
    <col min="13060" max="13061" width="9" style="2628" customWidth="1"/>
    <col min="13062" max="13062" width="7.85546875" style="2628"/>
    <col min="13063" max="13064" width="12.5703125" style="2628" customWidth="1"/>
    <col min="13065" max="13312" width="7.85546875" style="2628"/>
    <col min="13313" max="13313" width="40.42578125" style="2628" customWidth="1"/>
    <col min="13314" max="13314" width="8" style="2628" customWidth="1"/>
    <col min="13315" max="13315" width="8.5703125" style="2628" customWidth="1"/>
    <col min="13316" max="13317" width="9" style="2628" customWidth="1"/>
    <col min="13318" max="13318" width="7.85546875" style="2628"/>
    <col min="13319" max="13320" width="12.5703125" style="2628" customWidth="1"/>
    <col min="13321" max="13568" width="7.85546875" style="2628"/>
    <col min="13569" max="13569" width="40.42578125" style="2628" customWidth="1"/>
    <col min="13570" max="13570" width="8" style="2628" customWidth="1"/>
    <col min="13571" max="13571" width="8.5703125" style="2628" customWidth="1"/>
    <col min="13572" max="13573" width="9" style="2628" customWidth="1"/>
    <col min="13574" max="13574" width="7.85546875" style="2628"/>
    <col min="13575" max="13576" width="12.5703125" style="2628" customWidth="1"/>
    <col min="13577" max="13824" width="7.85546875" style="2628"/>
    <col min="13825" max="13825" width="40.42578125" style="2628" customWidth="1"/>
    <col min="13826" max="13826" width="8" style="2628" customWidth="1"/>
    <col min="13827" max="13827" width="8.5703125" style="2628" customWidth="1"/>
    <col min="13828" max="13829" width="9" style="2628" customWidth="1"/>
    <col min="13830" max="13830" width="7.85546875" style="2628"/>
    <col min="13831" max="13832" width="12.5703125" style="2628" customWidth="1"/>
    <col min="13833" max="14080" width="7.85546875" style="2628"/>
    <col min="14081" max="14081" width="40.42578125" style="2628" customWidth="1"/>
    <col min="14082" max="14082" width="8" style="2628" customWidth="1"/>
    <col min="14083" max="14083" width="8.5703125" style="2628" customWidth="1"/>
    <col min="14084" max="14085" width="9" style="2628" customWidth="1"/>
    <col min="14086" max="14086" width="7.85546875" style="2628"/>
    <col min="14087" max="14088" width="12.5703125" style="2628" customWidth="1"/>
    <col min="14089" max="14336" width="7.85546875" style="2628"/>
    <col min="14337" max="14337" width="40.42578125" style="2628" customWidth="1"/>
    <col min="14338" max="14338" width="8" style="2628" customWidth="1"/>
    <col min="14339" max="14339" width="8.5703125" style="2628" customWidth="1"/>
    <col min="14340" max="14341" width="9" style="2628" customWidth="1"/>
    <col min="14342" max="14342" width="7.85546875" style="2628"/>
    <col min="14343" max="14344" width="12.5703125" style="2628" customWidth="1"/>
    <col min="14345" max="14592" width="7.85546875" style="2628"/>
    <col min="14593" max="14593" width="40.42578125" style="2628" customWidth="1"/>
    <col min="14594" max="14594" width="8" style="2628" customWidth="1"/>
    <col min="14595" max="14595" width="8.5703125" style="2628" customWidth="1"/>
    <col min="14596" max="14597" width="9" style="2628" customWidth="1"/>
    <col min="14598" max="14598" width="7.85546875" style="2628"/>
    <col min="14599" max="14600" width="12.5703125" style="2628" customWidth="1"/>
    <col min="14601" max="14848" width="7.85546875" style="2628"/>
    <col min="14849" max="14849" width="40.42578125" style="2628" customWidth="1"/>
    <col min="14850" max="14850" width="8" style="2628" customWidth="1"/>
    <col min="14851" max="14851" width="8.5703125" style="2628" customWidth="1"/>
    <col min="14852" max="14853" width="9" style="2628" customWidth="1"/>
    <col min="14854" max="14854" width="7.85546875" style="2628"/>
    <col min="14855" max="14856" width="12.5703125" style="2628" customWidth="1"/>
    <col min="14857" max="15104" width="7.85546875" style="2628"/>
    <col min="15105" max="15105" width="40.42578125" style="2628" customWidth="1"/>
    <col min="15106" max="15106" width="8" style="2628" customWidth="1"/>
    <col min="15107" max="15107" width="8.5703125" style="2628" customWidth="1"/>
    <col min="15108" max="15109" width="9" style="2628" customWidth="1"/>
    <col min="15110" max="15110" width="7.85546875" style="2628"/>
    <col min="15111" max="15112" width="12.5703125" style="2628" customWidth="1"/>
    <col min="15113" max="15360" width="7.85546875" style="2628"/>
    <col min="15361" max="15361" width="40.42578125" style="2628" customWidth="1"/>
    <col min="15362" max="15362" width="8" style="2628" customWidth="1"/>
    <col min="15363" max="15363" width="8.5703125" style="2628" customWidth="1"/>
    <col min="15364" max="15365" width="9" style="2628" customWidth="1"/>
    <col min="15366" max="15366" width="7.85546875" style="2628"/>
    <col min="15367" max="15368" width="12.5703125" style="2628" customWidth="1"/>
    <col min="15369" max="15616" width="7.85546875" style="2628"/>
    <col min="15617" max="15617" width="40.42578125" style="2628" customWidth="1"/>
    <col min="15618" max="15618" width="8" style="2628" customWidth="1"/>
    <col min="15619" max="15619" width="8.5703125" style="2628" customWidth="1"/>
    <col min="15620" max="15621" width="9" style="2628" customWidth="1"/>
    <col min="15622" max="15622" width="7.85546875" style="2628"/>
    <col min="15623" max="15624" width="12.5703125" style="2628" customWidth="1"/>
    <col min="15625" max="15872" width="7.85546875" style="2628"/>
    <col min="15873" max="15873" width="40.42578125" style="2628" customWidth="1"/>
    <col min="15874" max="15874" width="8" style="2628" customWidth="1"/>
    <col min="15875" max="15875" width="8.5703125" style="2628" customWidth="1"/>
    <col min="15876" max="15877" width="9" style="2628" customWidth="1"/>
    <col min="15878" max="15878" width="7.85546875" style="2628"/>
    <col min="15879" max="15880" width="12.5703125" style="2628" customWidth="1"/>
    <col min="15881" max="16128" width="7.85546875" style="2628"/>
    <col min="16129" max="16129" width="40.42578125" style="2628" customWidth="1"/>
    <col min="16130" max="16130" width="8" style="2628" customWidth="1"/>
    <col min="16131" max="16131" width="8.5703125" style="2628" customWidth="1"/>
    <col min="16132" max="16133" width="9" style="2628" customWidth="1"/>
    <col min="16134" max="16134" width="7.85546875" style="2628"/>
    <col min="16135" max="16136" width="12.5703125" style="2628" customWidth="1"/>
    <col min="16137" max="16384" width="7.85546875" style="2628"/>
  </cols>
  <sheetData>
    <row r="1" spans="1:11" s="2184" customFormat="1" ht="18.75" customHeight="1">
      <c r="A1" s="5669" t="s">
        <v>710</v>
      </c>
      <c r="B1" s="5669"/>
      <c r="C1" s="5669"/>
      <c r="D1" s="5669"/>
      <c r="E1" s="5669"/>
    </row>
    <row r="2" spans="1:11" ht="21" customHeight="1">
      <c r="A2" s="6149" t="s">
        <v>1975</v>
      </c>
      <c r="B2" s="6149"/>
      <c r="C2" s="6149"/>
      <c r="D2" s="6149"/>
      <c r="E2" s="6149"/>
      <c r="F2" s="2705"/>
    </row>
    <row r="3" spans="1:11" ht="12.75" customHeight="1" thickBot="1">
      <c r="A3" s="2704"/>
    </row>
    <row r="4" spans="1:11" ht="30" customHeight="1" thickBot="1">
      <c r="A4" s="2706"/>
      <c r="B4" s="2686" t="s">
        <v>1976</v>
      </c>
      <c r="C4" s="2686" t="s">
        <v>1977</v>
      </c>
      <c r="D4" s="2686" t="s">
        <v>1978</v>
      </c>
      <c r="E4" s="2686" t="s">
        <v>1979</v>
      </c>
    </row>
    <row r="5" spans="1:11" ht="30" customHeight="1">
      <c r="A5" s="2707" t="s">
        <v>1980</v>
      </c>
      <c r="B5" s="2646">
        <v>23982</v>
      </c>
      <c r="C5" s="2646">
        <v>23783</v>
      </c>
      <c r="D5" s="2646">
        <v>24223</v>
      </c>
      <c r="E5" s="2646">
        <v>21514</v>
      </c>
      <c r="F5" s="2675"/>
      <c r="G5" s="2675"/>
    </row>
    <row r="6" spans="1:11" ht="30" customHeight="1">
      <c r="A6" s="2707" t="s">
        <v>1981</v>
      </c>
      <c r="B6" s="2646">
        <v>380919</v>
      </c>
      <c r="C6" s="2646">
        <v>379834</v>
      </c>
      <c r="D6" s="2646">
        <v>379768</v>
      </c>
      <c r="E6" s="2646">
        <v>318296</v>
      </c>
      <c r="F6" s="2675"/>
      <c r="G6" s="2675"/>
    </row>
    <row r="7" spans="1:11" ht="30" customHeight="1">
      <c r="A7" s="2707" t="s">
        <v>1982</v>
      </c>
      <c r="B7" s="2708">
        <v>3628.9</v>
      </c>
      <c r="C7" s="2708">
        <v>4237.2</v>
      </c>
      <c r="D7" s="2708">
        <v>4550.2</v>
      </c>
      <c r="E7" s="2708" t="s">
        <v>1983</v>
      </c>
      <c r="H7" s="2709"/>
      <c r="I7" s="2709"/>
    </row>
    <row r="8" spans="1:11" ht="30" customHeight="1">
      <c r="A8" s="2710" t="s">
        <v>1984</v>
      </c>
      <c r="B8" s="2708">
        <v>1.2</v>
      </c>
      <c r="C8" s="2708">
        <v>1.5</v>
      </c>
      <c r="D8" s="2708">
        <v>9.5</v>
      </c>
      <c r="E8" s="2711" t="s">
        <v>1985</v>
      </c>
      <c r="H8" s="2709"/>
      <c r="I8" s="2709"/>
    </row>
    <row r="9" spans="1:11" ht="30" customHeight="1">
      <c r="A9" s="2710" t="s">
        <v>1986</v>
      </c>
      <c r="B9" s="6146">
        <v>121157.3</v>
      </c>
      <c r="C9" s="6146">
        <v>129794.8</v>
      </c>
      <c r="D9" s="6146">
        <v>140600.6</v>
      </c>
      <c r="E9" s="6146">
        <v>151734.29999999999</v>
      </c>
    </row>
    <row r="10" spans="1:11" ht="30" customHeight="1" thickBot="1">
      <c r="A10" s="2712" t="s">
        <v>1987</v>
      </c>
      <c r="B10" s="6147"/>
      <c r="C10" s="6147"/>
      <c r="D10" s="6147"/>
      <c r="E10" s="6147"/>
      <c r="H10" s="2713"/>
    </row>
    <row r="11" spans="1:11" ht="30" customHeight="1">
      <c r="A11" s="2698" t="s">
        <v>1988</v>
      </c>
    </row>
    <row r="12" spans="1:11" ht="13.5" customHeight="1">
      <c r="A12" s="2628" t="s">
        <v>1989</v>
      </c>
    </row>
    <row r="13" spans="1:11" ht="30.75" customHeight="1">
      <c r="A13" s="6148" t="s">
        <v>1990</v>
      </c>
      <c r="B13" s="6148"/>
      <c r="C13" s="6148"/>
      <c r="D13" s="6148"/>
      <c r="E13" s="6148"/>
      <c r="F13" s="5668"/>
      <c r="G13" s="5668"/>
      <c r="H13" s="5668"/>
      <c r="I13" s="5668"/>
      <c r="J13" s="5668"/>
      <c r="K13" s="5668"/>
    </row>
    <row r="14" spans="1:11" ht="30" customHeight="1">
      <c r="A14" s="2714" t="s">
        <v>1991</v>
      </c>
    </row>
    <row r="15" spans="1:11" ht="30" customHeight="1" thickBot="1">
      <c r="A15" s="2715"/>
    </row>
    <row r="16" spans="1:11" ht="30" customHeight="1" thickBot="1">
      <c r="A16" s="2633"/>
      <c r="B16" s="2716" t="s">
        <v>1976</v>
      </c>
      <c r="C16" s="2716" t="s">
        <v>1977</v>
      </c>
      <c r="D16" s="2716" t="s">
        <v>1978</v>
      </c>
      <c r="E16" s="2716" t="s">
        <v>1979</v>
      </c>
    </row>
    <row r="17" spans="1:9" ht="30" customHeight="1">
      <c r="A17" s="2707" t="s">
        <v>1980</v>
      </c>
      <c r="B17" s="2717">
        <v>23695</v>
      </c>
      <c r="C17" s="2717">
        <v>23716</v>
      </c>
      <c r="D17" s="2717">
        <v>24195</v>
      </c>
      <c r="E17" s="2717">
        <v>24760</v>
      </c>
      <c r="F17" s="2675"/>
      <c r="G17" s="2718"/>
      <c r="H17" s="2719"/>
      <c r="I17" s="2719"/>
    </row>
    <row r="18" spans="1:9" ht="30" customHeight="1">
      <c r="A18" s="2720" t="s">
        <v>1992</v>
      </c>
      <c r="B18" s="2721">
        <v>458903</v>
      </c>
      <c r="C18" s="2721">
        <v>460971</v>
      </c>
      <c r="D18" s="2721">
        <v>461847</v>
      </c>
      <c r="E18" s="2721">
        <v>443136</v>
      </c>
      <c r="F18" s="2675"/>
      <c r="H18" s="2719"/>
      <c r="I18" s="2719"/>
    </row>
    <row r="19" spans="1:9" ht="30" customHeight="1">
      <c r="A19" s="2720" t="s">
        <v>1993</v>
      </c>
      <c r="B19" s="2722">
        <v>1758.1</v>
      </c>
      <c r="C19" s="2722">
        <v>1999</v>
      </c>
      <c r="D19" s="2722">
        <v>2175.3000000000002</v>
      </c>
      <c r="E19" s="2722">
        <v>2054.9</v>
      </c>
    </row>
    <row r="20" spans="1:9" ht="30" customHeight="1">
      <c r="A20" s="2710" t="s">
        <v>1994</v>
      </c>
      <c r="B20" s="2722">
        <v>0.1</v>
      </c>
      <c r="C20" s="2722">
        <v>0.8</v>
      </c>
      <c r="D20" s="2722">
        <v>3</v>
      </c>
      <c r="E20" s="2711" t="s">
        <v>1985</v>
      </c>
      <c r="G20" s="289"/>
      <c r="H20" s="289"/>
    </row>
    <row r="21" spans="1:9" ht="30" customHeight="1">
      <c r="A21" s="2710" t="s">
        <v>1995</v>
      </c>
      <c r="B21" s="2646">
        <v>15158</v>
      </c>
      <c r="C21" s="2646">
        <v>17326</v>
      </c>
      <c r="D21" s="2646">
        <v>15999</v>
      </c>
      <c r="E21" s="2646">
        <v>22279</v>
      </c>
    </row>
    <row r="22" spans="1:9" ht="30" customHeight="1">
      <c r="A22" s="2720" t="s">
        <v>1996</v>
      </c>
      <c r="B22" s="2646">
        <v>5</v>
      </c>
      <c r="C22" s="2646">
        <v>46</v>
      </c>
      <c r="D22" s="2646">
        <v>29</v>
      </c>
      <c r="E22" s="2646">
        <v>0</v>
      </c>
    </row>
    <row r="23" spans="1:9" ht="30" customHeight="1">
      <c r="A23" s="2710" t="s">
        <v>1997</v>
      </c>
      <c r="B23" s="2722">
        <v>686.5</v>
      </c>
      <c r="C23" s="2722">
        <v>913</v>
      </c>
      <c r="D23" s="2722">
        <v>815</v>
      </c>
      <c r="E23" s="2722">
        <v>1416.3000939999999</v>
      </c>
      <c r="F23" s="2675"/>
      <c r="G23" s="2675"/>
    </row>
    <row r="24" spans="1:9" ht="30" customHeight="1">
      <c r="A24" s="2710" t="s">
        <v>1998</v>
      </c>
      <c r="B24" s="2722">
        <v>0.4</v>
      </c>
      <c r="C24" s="2722">
        <v>5.3</v>
      </c>
      <c r="D24" s="2722">
        <v>2.5</v>
      </c>
      <c r="E24" s="2722">
        <v>0</v>
      </c>
      <c r="F24" s="2675"/>
      <c r="G24" s="2675"/>
    </row>
    <row r="25" spans="1:9" ht="30" customHeight="1">
      <c r="A25" s="2710" t="s">
        <v>1986</v>
      </c>
      <c r="B25" s="6146">
        <v>27585</v>
      </c>
      <c r="C25" s="6146">
        <v>29685.4</v>
      </c>
      <c r="D25" s="6146">
        <v>32412</v>
      </c>
      <c r="E25" s="6146">
        <v>36837.9</v>
      </c>
    </row>
    <row r="26" spans="1:9" ht="30" customHeight="1" thickBot="1">
      <c r="A26" s="2712" t="s">
        <v>1999</v>
      </c>
      <c r="B26" s="6147"/>
      <c r="C26" s="6147"/>
      <c r="D26" s="6147"/>
      <c r="E26" s="6147"/>
    </row>
    <row r="28" spans="1:9" ht="30" customHeight="1">
      <c r="A28" s="2698" t="s">
        <v>2000</v>
      </c>
    </row>
    <row r="29" spans="1:9" ht="30" customHeight="1">
      <c r="A29" s="2628" t="s">
        <v>2001</v>
      </c>
    </row>
    <row r="30" spans="1:9" ht="30" customHeight="1">
      <c r="A30" s="2628" t="s">
        <v>2002</v>
      </c>
    </row>
  </sheetData>
  <mergeCells count="11">
    <mergeCell ref="A1:E1"/>
    <mergeCell ref="A2:E2"/>
    <mergeCell ref="B9:B10"/>
    <mergeCell ref="C9:C10"/>
    <mergeCell ref="D9:D10"/>
    <mergeCell ref="E9:E10"/>
    <mergeCell ref="B25:B26"/>
    <mergeCell ref="C25:C26"/>
    <mergeCell ref="D25:D26"/>
    <mergeCell ref="E25:E26"/>
    <mergeCell ref="A13:E13"/>
  </mergeCells>
  <hyperlinks>
    <hyperlink ref="A1" location="CONTENT!A1" display="Back to table of contents" xr:uid="{00000000-0004-0000-7300-000000000000}"/>
  </hyperlinks>
  <pageMargins left="0.7" right="0.7" top="0.75" bottom="0.75" header="0.3" footer="0.3"/>
  <pageSetup paperSize="9" scale="8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8">
    <pageSetUpPr fitToPage="1"/>
  </sheetPr>
  <dimension ref="A1:I34"/>
  <sheetViews>
    <sheetView showGridLines="0" topLeftCell="A16" workbookViewId="0">
      <selection activeCell="F17" sqref="F17"/>
    </sheetView>
  </sheetViews>
  <sheetFormatPr defaultColWidth="8" defaultRowHeight="15"/>
  <cols>
    <col min="1" max="1" width="11.7109375" style="2726" customWidth="1"/>
    <col min="2" max="2" width="15.28515625" style="2726" customWidth="1"/>
    <col min="3" max="3" width="8.85546875" style="2723" customWidth="1"/>
    <col min="4" max="4" width="9.140625" style="2723" customWidth="1"/>
    <col min="5" max="6" width="8.85546875" style="2723" customWidth="1"/>
    <col min="7" max="7" width="9.85546875" style="2723" customWidth="1"/>
    <col min="8" max="8" width="10.28515625" style="2723" customWidth="1"/>
    <col min="9" max="9" width="9" style="2723" customWidth="1"/>
    <col min="10" max="16384" width="8" style="2723"/>
  </cols>
  <sheetData>
    <row r="1" spans="1:9" s="412" customFormat="1" ht="15.75">
      <c r="A1" s="5726" t="s">
        <v>710</v>
      </c>
      <c r="B1" s="5726"/>
      <c r="C1" s="5726"/>
      <c r="D1" s="5726"/>
      <c r="E1" s="5726"/>
      <c r="F1" s="5726"/>
      <c r="G1" s="5726"/>
      <c r="H1" s="5726"/>
      <c r="I1" s="5726"/>
    </row>
    <row r="2" spans="1:9" ht="15.75">
      <c r="A2" s="6168" t="s">
        <v>2003</v>
      </c>
      <c r="B2" s="6168"/>
      <c r="C2" s="6168"/>
      <c r="D2" s="6168"/>
      <c r="E2" s="6168"/>
      <c r="F2" s="6168"/>
      <c r="G2" s="6168"/>
      <c r="H2" s="6168"/>
      <c r="I2" s="6168"/>
    </row>
    <row r="3" spans="1:9" ht="15.75">
      <c r="A3" s="4879"/>
      <c r="B3" s="4879"/>
      <c r="C3" s="4879"/>
      <c r="D3" s="4879"/>
      <c r="E3" s="4879"/>
      <c r="F3" s="4879"/>
      <c r="G3" s="4879"/>
      <c r="H3" s="4879"/>
      <c r="I3" s="4879"/>
    </row>
    <row r="4" spans="1:9">
      <c r="A4" s="2724" t="s">
        <v>3700</v>
      </c>
      <c r="B4" s="2723"/>
    </row>
    <row r="5" spans="1:9">
      <c r="A5" s="2725"/>
      <c r="B5" s="5164"/>
    </row>
    <row r="6" spans="1:9" ht="24.95" customHeight="1">
      <c r="A6" s="6154" t="s">
        <v>2004</v>
      </c>
      <c r="B6" s="6169"/>
      <c r="C6" s="6158" t="s">
        <v>2005</v>
      </c>
      <c r="D6" s="6160" t="s">
        <v>2006</v>
      </c>
      <c r="E6" s="6161"/>
      <c r="F6" s="6162"/>
      <c r="G6" s="6160" t="s">
        <v>2007</v>
      </c>
      <c r="H6" s="6161"/>
      <c r="I6" s="6162"/>
    </row>
    <row r="7" spans="1:9" ht="30.6" customHeight="1">
      <c r="A7" s="6170"/>
      <c r="B7" s="6171"/>
      <c r="C7" s="6159"/>
      <c r="D7" s="2727" t="s">
        <v>6</v>
      </c>
      <c r="E7" s="4884" t="s">
        <v>7</v>
      </c>
      <c r="F7" s="2727" t="s">
        <v>257</v>
      </c>
      <c r="G7" s="4884" t="s">
        <v>2008</v>
      </c>
      <c r="H7" s="2729" t="s">
        <v>2009</v>
      </c>
      <c r="I7" s="4884" t="s">
        <v>257</v>
      </c>
    </row>
    <row r="8" spans="1:9" ht="24.95" customHeight="1">
      <c r="A8" s="4877" t="s">
        <v>430</v>
      </c>
      <c r="B8" s="4878"/>
      <c r="C8" s="5165">
        <v>101</v>
      </c>
      <c r="D8" s="5166">
        <v>1738</v>
      </c>
      <c r="E8" s="5165">
        <v>1554</v>
      </c>
      <c r="F8" s="5166">
        <f>E8+D8</f>
        <v>3292</v>
      </c>
      <c r="G8" s="5165">
        <v>250</v>
      </c>
      <c r="H8" s="5167">
        <v>163</v>
      </c>
      <c r="I8" s="5165">
        <f>SUM(G8:H8)</f>
        <v>413</v>
      </c>
    </row>
    <row r="9" spans="1:9" ht="24.95" customHeight="1">
      <c r="A9" s="4877" t="s">
        <v>431</v>
      </c>
      <c r="B9" s="4878"/>
      <c r="C9" s="5165">
        <v>82</v>
      </c>
      <c r="D9" s="5166">
        <v>1282</v>
      </c>
      <c r="E9" s="5165">
        <v>1232</v>
      </c>
      <c r="F9" s="5166">
        <f t="shared" ref="F9:F16" si="0">E9+D9</f>
        <v>2514</v>
      </c>
      <c r="G9" s="5165">
        <v>174</v>
      </c>
      <c r="H9" s="5167">
        <v>139</v>
      </c>
      <c r="I9" s="5165">
        <f t="shared" ref="I9:I16" si="1">SUM(G9:H9)</f>
        <v>313</v>
      </c>
    </row>
    <row r="10" spans="1:9" ht="24.95" customHeight="1">
      <c r="A10" s="4877" t="s">
        <v>432</v>
      </c>
      <c r="B10" s="4878"/>
      <c r="C10" s="5165">
        <v>67</v>
      </c>
      <c r="D10" s="5166">
        <v>992</v>
      </c>
      <c r="E10" s="5165">
        <v>972</v>
      </c>
      <c r="F10" s="5166">
        <f t="shared" si="0"/>
        <v>1964</v>
      </c>
      <c r="G10" s="5165">
        <v>127</v>
      </c>
      <c r="H10" s="5167">
        <v>92</v>
      </c>
      <c r="I10" s="5165">
        <f t="shared" si="1"/>
        <v>219</v>
      </c>
    </row>
    <row r="11" spans="1:9" ht="24.95" customHeight="1">
      <c r="A11" s="4877" t="s">
        <v>433</v>
      </c>
      <c r="B11" s="4878"/>
      <c r="C11" s="5165">
        <v>90</v>
      </c>
      <c r="D11" s="5166">
        <v>1294</v>
      </c>
      <c r="E11" s="5165">
        <v>1206</v>
      </c>
      <c r="F11" s="5166">
        <f t="shared" si="0"/>
        <v>2500</v>
      </c>
      <c r="G11" s="5165">
        <v>203</v>
      </c>
      <c r="H11" s="5167">
        <v>107</v>
      </c>
      <c r="I11" s="5165">
        <f t="shared" si="1"/>
        <v>310</v>
      </c>
    </row>
    <row r="12" spans="1:9" ht="24.95" customHeight="1">
      <c r="A12" s="4877" t="s">
        <v>434</v>
      </c>
      <c r="B12" s="4878"/>
      <c r="C12" s="5165">
        <v>66</v>
      </c>
      <c r="D12" s="5166">
        <v>877</v>
      </c>
      <c r="E12" s="5165">
        <v>862</v>
      </c>
      <c r="F12" s="5166">
        <f t="shared" si="0"/>
        <v>1739</v>
      </c>
      <c r="G12" s="5165">
        <v>136</v>
      </c>
      <c r="H12" s="5167">
        <v>88</v>
      </c>
      <c r="I12" s="5165">
        <f t="shared" si="1"/>
        <v>224</v>
      </c>
    </row>
    <row r="13" spans="1:9" ht="24.95" customHeight="1">
      <c r="A13" s="4877" t="s">
        <v>435</v>
      </c>
      <c r="B13" s="4878"/>
      <c r="C13" s="5165">
        <v>45</v>
      </c>
      <c r="D13" s="5166">
        <v>580</v>
      </c>
      <c r="E13" s="5165">
        <v>564</v>
      </c>
      <c r="F13" s="5166">
        <f t="shared" si="0"/>
        <v>1144</v>
      </c>
      <c r="G13" s="5165">
        <v>76</v>
      </c>
      <c r="H13" s="5168">
        <v>43</v>
      </c>
      <c r="I13" s="5165">
        <f t="shared" si="1"/>
        <v>119</v>
      </c>
    </row>
    <row r="14" spans="1:9" ht="24.95" customHeight="1">
      <c r="A14" s="4877" t="s">
        <v>436</v>
      </c>
      <c r="B14" s="4878"/>
      <c r="C14" s="5165">
        <v>218</v>
      </c>
      <c r="D14" s="5166">
        <v>3122</v>
      </c>
      <c r="E14" s="5165">
        <v>3068</v>
      </c>
      <c r="F14" s="5166">
        <f t="shared" si="0"/>
        <v>6190</v>
      </c>
      <c r="G14" s="5165">
        <v>563</v>
      </c>
      <c r="H14" s="5167">
        <v>373</v>
      </c>
      <c r="I14" s="5165">
        <f t="shared" si="1"/>
        <v>936</v>
      </c>
    </row>
    <row r="15" spans="1:9" ht="24.95" customHeight="1">
      <c r="A15" s="4877" t="s">
        <v>437</v>
      </c>
      <c r="B15" s="4878"/>
      <c r="C15" s="5165">
        <v>46</v>
      </c>
      <c r="D15" s="5166">
        <v>761</v>
      </c>
      <c r="E15" s="5165">
        <v>669</v>
      </c>
      <c r="F15" s="5166">
        <f t="shared" si="0"/>
        <v>1430</v>
      </c>
      <c r="G15" s="5165">
        <v>111</v>
      </c>
      <c r="H15" s="5167">
        <v>98</v>
      </c>
      <c r="I15" s="5165">
        <f t="shared" si="1"/>
        <v>209</v>
      </c>
    </row>
    <row r="16" spans="1:9" ht="24.95" customHeight="1">
      <c r="A16" s="4877" t="s">
        <v>438</v>
      </c>
      <c r="B16" s="4878"/>
      <c r="C16" s="5169">
        <v>40</v>
      </c>
      <c r="D16" s="5170">
        <v>702</v>
      </c>
      <c r="E16" s="5169">
        <v>623</v>
      </c>
      <c r="F16" s="5166">
        <f t="shared" si="0"/>
        <v>1325</v>
      </c>
      <c r="G16" s="5169">
        <v>110</v>
      </c>
      <c r="H16" s="5167">
        <v>97</v>
      </c>
      <c r="I16" s="5165">
        <f t="shared" si="1"/>
        <v>207</v>
      </c>
    </row>
    <row r="17" spans="1:9" ht="24.95" customHeight="1">
      <c r="A17" s="2732" t="s">
        <v>439</v>
      </c>
      <c r="B17" s="2733"/>
      <c r="C17" s="5171">
        <f t="shared" ref="C17:I17" si="2">SUM(C8:C16)</f>
        <v>755</v>
      </c>
      <c r="D17" s="5171">
        <f t="shared" si="2"/>
        <v>11348</v>
      </c>
      <c r="E17" s="5171">
        <f t="shared" si="2"/>
        <v>10750</v>
      </c>
      <c r="F17" s="5172">
        <f t="shared" si="2"/>
        <v>22098</v>
      </c>
      <c r="G17" s="5171">
        <f t="shared" si="2"/>
        <v>1750</v>
      </c>
      <c r="H17" s="5172">
        <f t="shared" si="2"/>
        <v>1200</v>
      </c>
      <c r="I17" s="5172">
        <f t="shared" si="2"/>
        <v>2950</v>
      </c>
    </row>
    <row r="18" spans="1:9" ht="24.95" customHeight="1">
      <c r="A18" s="4877" t="s">
        <v>440</v>
      </c>
      <c r="B18" s="4878"/>
      <c r="C18" s="5173">
        <v>34</v>
      </c>
      <c r="D18" s="5174">
        <v>741</v>
      </c>
      <c r="E18" s="5173">
        <v>764</v>
      </c>
      <c r="F18" s="5173">
        <f>E18+D18</f>
        <v>1505</v>
      </c>
      <c r="G18" s="5173">
        <v>81</v>
      </c>
      <c r="H18" s="5173">
        <v>56</v>
      </c>
      <c r="I18" s="5173">
        <f>H18+G18</f>
        <v>137</v>
      </c>
    </row>
    <row r="19" spans="1:9" ht="24.95" customHeight="1">
      <c r="A19" s="2734" t="s">
        <v>2010</v>
      </c>
      <c r="B19" s="2735"/>
      <c r="C19" s="5173">
        <f>C17+C18</f>
        <v>789</v>
      </c>
      <c r="D19" s="5173">
        <f t="shared" ref="D19:I19" si="3">D17+D18</f>
        <v>12089</v>
      </c>
      <c r="E19" s="5173">
        <f t="shared" si="3"/>
        <v>11514</v>
      </c>
      <c r="F19" s="5173">
        <f t="shared" si="3"/>
        <v>23603</v>
      </c>
      <c r="G19" s="5173">
        <f t="shared" si="3"/>
        <v>1831</v>
      </c>
      <c r="H19" s="5173">
        <f t="shared" si="3"/>
        <v>1256</v>
      </c>
      <c r="I19" s="5173">
        <f t="shared" si="3"/>
        <v>3087</v>
      </c>
    </row>
    <row r="20" spans="1:9" ht="24.95" customHeight="1">
      <c r="A20" s="5164"/>
      <c r="B20" s="5164"/>
    </row>
    <row r="21" spans="1:9" ht="24.95" customHeight="1">
      <c r="A21" s="2724" t="s">
        <v>3701</v>
      </c>
      <c r="B21" s="5164"/>
    </row>
    <row r="22" spans="1:9" ht="24.95" customHeight="1">
      <c r="A22" s="5164"/>
      <c r="B22" s="5164"/>
    </row>
    <row r="23" spans="1:9" ht="24.95" customHeight="1">
      <c r="A23" s="6154" t="s">
        <v>2011</v>
      </c>
      <c r="B23" s="6155"/>
      <c r="C23" s="6158" t="s">
        <v>2005</v>
      </c>
      <c r="D23" s="6160" t="s">
        <v>2006</v>
      </c>
      <c r="E23" s="6161"/>
      <c r="F23" s="6162"/>
      <c r="G23" s="6160" t="s">
        <v>2007</v>
      </c>
      <c r="H23" s="6161"/>
      <c r="I23" s="6162"/>
    </row>
    <row r="24" spans="1:9" ht="36" customHeight="1">
      <c r="A24" s="6156"/>
      <c r="B24" s="6157"/>
      <c r="C24" s="6159"/>
      <c r="D24" s="2727" t="s">
        <v>6</v>
      </c>
      <c r="E24" s="4884" t="s">
        <v>7</v>
      </c>
      <c r="F24" s="2727" t="s">
        <v>257</v>
      </c>
      <c r="G24" s="4884" t="s">
        <v>2008</v>
      </c>
      <c r="H24" s="2729" t="s">
        <v>2009</v>
      </c>
      <c r="I24" s="4884" t="s">
        <v>257</v>
      </c>
    </row>
    <row r="25" spans="1:9" ht="24.95" customHeight="1">
      <c r="A25" s="4877" t="s">
        <v>2012</v>
      </c>
      <c r="B25" s="4878"/>
      <c r="C25" s="5175">
        <v>255</v>
      </c>
      <c r="D25" s="5176">
        <v>4111</v>
      </c>
      <c r="E25" s="5176">
        <v>3843</v>
      </c>
      <c r="F25" s="5176">
        <f>E25+D25</f>
        <v>7954</v>
      </c>
      <c r="G25" s="5175">
        <v>562</v>
      </c>
      <c r="H25" s="5175">
        <v>401</v>
      </c>
      <c r="I25" s="5176">
        <f>H25+G25</f>
        <v>963</v>
      </c>
    </row>
    <row r="26" spans="1:9" ht="30" customHeight="1">
      <c r="A26" s="6163" t="s">
        <v>2013</v>
      </c>
      <c r="B26" s="6164"/>
      <c r="C26" s="5176">
        <v>191</v>
      </c>
      <c r="D26" s="5176">
        <v>2846</v>
      </c>
      <c r="E26" s="5176">
        <v>2664</v>
      </c>
      <c r="F26" s="5176">
        <f t="shared" ref="F26:F29" si="4">E26+D26</f>
        <v>5510</v>
      </c>
      <c r="G26" s="5176">
        <v>470</v>
      </c>
      <c r="H26" s="5176">
        <v>290</v>
      </c>
      <c r="I26" s="5176">
        <f t="shared" ref="I26:I29" si="5">H26+G26</f>
        <v>760</v>
      </c>
    </row>
    <row r="27" spans="1:9" ht="24.95" customHeight="1">
      <c r="A27" s="4877" t="s">
        <v>2014</v>
      </c>
      <c r="B27" s="4878"/>
      <c r="C27" s="5176">
        <v>161</v>
      </c>
      <c r="D27" s="5176">
        <v>2197</v>
      </c>
      <c r="E27" s="5176">
        <v>2175</v>
      </c>
      <c r="F27" s="5176">
        <f t="shared" si="4"/>
        <v>4372</v>
      </c>
      <c r="G27" s="5176">
        <v>344</v>
      </c>
      <c r="H27" s="5176">
        <v>216</v>
      </c>
      <c r="I27" s="5176">
        <f t="shared" si="5"/>
        <v>560</v>
      </c>
    </row>
    <row r="28" spans="1:9" ht="24.95" customHeight="1">
      <c r="A28" s="6150" t="s">
        <v>2015</v>
      </c>
      <c r="B28" s="6165"/>
      <c r="C28" s="5176"/>
      <c r="D28" s="5176"/>
      <c r="E28" s="5177"/>
      <c r="F28" s="5176"/>
      <c r="G28" s="5176"/>
      <c r="H28" s="5177"/>
      <c r="I28" s="5176"/>
    </row>
    <row r="29" spans="1:9" ht="24.95" customHeight="1">
      <c r="A29" s="6166"/>
      <c r="B29" s="6167"/>
      <c r="C29" s="5178">
        <v>148</v>
      </c>
      <c r="D29" s="5178">
        <v>2194</v>
      </c>
      <c r="E29" s="5179">
        <v>2068</v>
      </c>
      <c r="F29" s="5178">
        <f t="shared" si="4"/>
        <v>4262</v>
      </c>
      <c r="G29" s="5179">
        <v>374</v>
      </c>
      <c r="H29" s="5178">
        <v>293</v>
      </c>
      <c r="I29" s="5178">
        <f t="shared" si="5"/>
        <v>667</v>
      </c>
    </row>
    <row r="30" spans="1:9" ht="24.95" customHeight="1">
      <c r="A30" s="6150" t="s">
        <v>439</v>
      </c>
      <c r="B30" s="6151"/>
      <c r="C30" s="5180">
        <f>SUM(C25:C29)</f>
        <v>755</v>
      </c>
      <c r="D30" s="5180">
        <f t="shared" ref="D30:I30" si="6">SUM(D25:D29)</f>
        <v>11348</v>
      </c>
      <c r="E30" s="5180">
        <f t="shared" si="6"/>
        <v>10750</v>
      </c>
      <c r="F30" s="5180">
        <f t="shared" si="6"/>
        <v>22098</v>
      </c>
      <c r="G30" s="5180">
        <f t="shared" si="6"/>
        <v>1750</v>
      </c>
      <c r="H30" s="5180">
        <f t="shared" si="6"/>
        <v>1200</v>
      </c>
      <c r="I30" s="5180">
        <f t="shared" si="6"/>
        <v>2950</v>
      </c>
    </row>
    <row r="31" spans="1:9" ht="24.95" customHeight="1">
      <c r="A31" s="4877" t="s">
        <v>440</v>
      </c>
      <c r="B31" s="4878"/>
      <c r="C31" s="5181">
        <v>34</v>
      </c>
      <c r="D31" s="5181">
        <v>741</v>
      </c>
      <c r="E31" s="5181">
        <v>764</v>
      </c>
      <c r="F31" s="5181">
        <f>E31+D31</f>
        <v>1505</v>
      </c>
      <c r="G31" s="5181">
        <v>81</v>
      </c>
      <c r="H31" s="5181">
        <v>56</v>
      </c>
      <c r="I31" s="5181">
        <f>H31+G31</f>
        <v>137</v>
      </c>
    </row>
    <row r="32" spans="1:9" ht="24.95" customHeight="1">
      <c r="A32" s="6152" t="s">
        <v>441</v>
      </c>
      <c r="B32" s="6153"/>
      <c r="C32" s="5182">
        <f>C31+C30</f>
        <v>789</v>
      </c>
      <c r="D32" s="5181">
        <f t="shared" ref="D32:I32" si="7">D31+D30</f>
        <v>12089</v>
      </c>
      <c r="E32" s="5181">
        <f t="shared" si="7"/>
        <v>11514</v>
      </c>
      <c r="F32" s="5181">
        <f t="shared" si="7"/>
        <v>23603</v>
      </c>
      <c r="G32" s="5181">
        <f t="shared" si="7"/>
        <v>1831</v>
      </c>
      <c r="H32" s="5181">
        <f t="shared" si="7"/>
        <v>1256</v>
      </c>
      <c r="I32" s="5181">
        <f t="shared" si="7"/>
        <v>3087</v>
      </c>
    </row>
    <row r="33" spans="1:2">
      <c r="A33" s="2736"/>
      <c r="B33" s="5164"/>
    </row>
    <row r="34" spans="1:2">
      <c r="A34" s="5164"/>
      <c r="B34" s="5164"/>
    </row>
  </sheetData>
  <mergeCells count="14">
    <mergeCell ref="A1:I1"/>
    <mergeCell ref="G23:I23"/>
    <mergeCell ref="A26:B26"/>
    <mergeCell ref="A28:B29"/>
    <mergeCell ref="A2:I2"/>
    <mergeCell ref="A6:B7"/>
    <mergeCell ref="C6:C7"/>
    <mergeCell ref="D6:F6"/>
    <mergeCell ref="G6:I6"/>
    <mergeCell ref="A30:B30"/>
    <mergeCell ref="A32:B32"/>
    <mergeCell ref="A23:B24"/>
    <mergeCell ref="C23:C24"/>
    <mergeCell ref="D23:F23"/>
  </mergeCells>
  <hyperlinks>
    <hyperlink ref="A1" location="CONTENT!A1" display="Back to table of contents" xr:uid="{00000000-0004-0000-7400-000000000000}"/>
  </hyperlinks>
  <pageMargins left="0.7" right="0.7" top="0.75" bottom="0.75" header="0.3" footer="0.3"/>
  <pageSetup paperSize="9" scale="95" orientation="portrait" r:id="rId1"/>
  <headerFooter alignWithMargins="0"/>
  <ignoredErrors>
    <ignoredError sqref="F30:J30 F1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41"/>
  <sheetViews>
    <sheetView showGridLines="0" workbookViewId="0">
      <selection sqref="A1:G1"/>
    </sheetView>
  </sheetViews>
  <sheetFormatPr defaultRowHeight="15.75"/>
  <cols>
    <col min="1" max="1" width="15.140625" style="8" customWidth="1"/>
    <col min="2" max="2" width="12.140625" style="8" customWidth="1"/>
    <col min="3" max="3" width="11.140625" style="8" customWidth="1"/>
    <col min="4" max="4" width="14.85546875" style="8" customWidth="1"/>
    <col min="5" max="5" width="12.140625" style="8" customWidth="1"/>
    <col min="6" max="6" width="13.28515625" style="8" customWidth="1"/>
    <col min="7" max="7" width="14.7109375" style="8" customWidth="1"/>
    <col min="8" max="8" width="15" style="8" customWidth="1"/>
    <col min="9" max="9" width="14.140625" style="8" customWidth="1"/>
    <col min="10" max="10" width="7.7109375" style="8" customWidth="1"/>
    <col min="11" max="11" width="18.42578125" style="8" customWidth="1"/>
    <col min="12" max="256" width="9.140625" style="8"/>
    <col min="257" max="257" width="12.42578125" style="8" customWidth="1"/>
    <col min="258" max="258" width="12.140625" style="8" customWidth="1"/>
    <col min="259" max="259" width="11.140625" style="8" customWidth="1"/>
    <col min="260" max="260" width="14.85546875" style="8" customWidth="1"/>
    <col min="261" max="261" width="12.140625" style="8" customWidth="1"/>
    <col min="262" max="262" width="13.28515625" style="8" customWidth="1"/>
    <col min="263" max="263" width="14.7109375" style="8" customWidth="1"/>
    <col min="264" max="264" width="15" style="8" customWidth="1"/>
    <col min="265" max="265" width="14.140625" style="8" customWidth="1"/>
    <col min="266" max="266" width="7.7109375" style="8" customWidth="1"/>
    <col min="267" max="267" width="18.42578125" style="8" customWidth="1"/>
    <col min="268" max="512" width="9.140625" style="8"/>
    <col min="513" max="513" width="12.42578125" style="8" customWidth="1"/>
    <col min="514" max="514" width="12.140625" style="8" customWidth="1"/>
    <col min="515" max="515" width="11.140625" style="8" customWidth="1"/>
    <col min="516" max="516" width="14.85546875" style="8" customWidth="1"/>
    <col min="517" max="517" width="12.140625" style="8" customWidth="1"/>
    <col min="518" max="518" width="13.28515625" style="8" customWidth="1"/>
    <col min="519" max="519" width="14.7109375" style="8" customWidth="1"/>
    <col min="520" max="520" width="15" style="8" customWidth="1"/>
    <col min="521" max="521" width="14.140625" style="8" customWidth="1"/>
    <col min="522" max="522" width="7.7109375" style="8" customWidth="1"/>
    <col min="523" max="523" width="18.42578125" style="8" customWidth="1"/>
    <col min="524" max="768" width="9.140625" style="8"/>
    <col min="769" max="769" width="12.42578125" style="8" customWidth="1"/>
    <col min="770" max="770" width="12.140625" style="8" customWidth="1"/>
    <col min="771" max="771" width="11.140625" style="8" customWidth="1"/>
    <col min="772" max="772" width="14.85546875" style="8" customWidth="1"/>
    <col min="773" max="773" width="12.140625" style="8" customWidth="1"/>
    <col min="774" max="774" width="13.28515625" style="8" customWidth="1"/>
    <col min="775" max="775" width="14.7109375" style="8" customWidth="1"/>
    <col min="776" max="776" width="15" style="8" customWidth="1"/>
    <col min="777" max="777" width="14.140625" style="8" customWidth="1"/>
    <col min="778" max="778" width="7.7109375" style="8" customWidth="1"/>
    <col min="779" max="779" width="18.42578125" style="8" customWidth="1"/>
    <col min="780" max="1024" width="9.140625" style="8"/>
    <col min="1025" max="1025" width="12.42578125" style="8" customWidth="1"/>
    <col min="1026" max="1026" width="12.140625" style="8" customWidth="1"/>
    <col min="1027" max="1027" width="11.140625" style="8" customWidth="1"/>
    <col min="1028" max="1028" width="14.85546875" style="8" customWidth="1"/>
    <col min="1029" max="1029" width="12.140625" style="8" customWidth="1"/>
    <col min="1030" max="1030" width="13.28515625" style="8" customWidth="1"/>
    <col min="1031" max="1031" width="14.7109375" style="8" customWidth="1"/>
    <col min="1032" max="1032" width="15" style="8" customWidth="1"/>
    <col min="1033" max="1033" width="14.140625" style="8" customWidth="1"/>
    <col min="1034" max="1034" width="7.7109375" style="8" customWidth="1"/>
    <col min="1035" max="1035" width="18.42578125" style="8" customWidth="1"/>
    <col min="1036" max="1280" width="9.140625" style="8"/>
    <col min="1281" max="1281" width="12.42578125" style="8" customWidth="1"/>
    <col min="1282" max="1282" width="12.140625" style="8" customWidth="1"/>
    <col min="1283" max="1283" width="11.140625" style="8" customWidth="1"/>
    <col min="1284" max="1284" width="14.85546875" style="8" customWidth="1"/>
    <col min="1285" max="1285" width="12.140625" style="8" customWidth="1"/>
    <col min="1286" max="1286" width="13.28515625" style="8" customWidth="1"/>
    <col min="1287" max="1287" width="14.7109375" style="8" customWidth="1"/>
    <col min="1288" max="1288" width="15" style="8" customWidth="1"/>
    <col min="1289" max="1289" width="14.140625" style="8" customWidth="1"/>
    <col min="1290" max="1290" width="7.7109375" style="8" customWidth="1"/>
    <col min="1291" max="1291" width="18.42578125" style="8" customWidth="1"/>
    <col min="1292" max="1536" width="9.140625" style="8"/>
    <col min="1537" max="1537" width="12.42578125" style="8" customWidth="1"/>
    <col min="1538" max="1538" width="12.140625" style="8" customWidth="1"/>
    <col min="1539" max="1539" width="11.140625" style="8" customWidth="1"/>
    <col min="1540" max="1540" width="14.85546875" style="8" customWidth="1"/>
    <col min="1541" max="1541" width="12.140625" style="8" customWidth="1"/>
    <col min="1542" max="1542" width="13.28515625" style="8" customWidth="1"/>
    <col min="1543" max="1543" width="14.7109375" style="8" customWidth="1"/>
    <col min="1544" max="1544" width="15" style="8" customWidth="1"/>
    <col min="1545" max="1545" width="14.140625" style="8" customWidth="1"/>
    <col min="1546" max="1546" width="7.7109375" style="8" customWidth="1"/>
    <col min="1547" max="1547" width="18.42578125" style="8" customWidth="1"/>
    <col min="1548" max="1792" width="9.140625" style="8"/>
    <col min="1793" max="1793" width="12.42578125" style="8" customWidth="1"/>
    <col min="1794" max="1794" width="12.140625" style="8" customWidth="1"/>
    <col min="1795" max="1795" width="11.140625" style="8" customWidth="1"/>
    <col min="1796" max="1796" width="14.85546875" style="8" customWidth="1"/>
    <col min="1797" max="1797" width="12.140625" style="8" customWidth="1"/>
    <col min="1798" max="1798" width="13.28515625" style="8" customWidth="1"/>
    <col min="1799" max="1799" width="14.7109375" style="8" customWidth="1"/>
    <col min="1800" max="1800" width="15" style="8" customWidth="1"/>
    <col min="1801" max="1801" width="14.140625" style="8" customWidth="1"/>
    <col min="1802" max="1802" width="7.7109375" style="8" customWidth="1"/>
    <col min="1803" max="1803" width="18.42578125" style="8" customWidth="1"/>
    <col min="1804" max="2048" width="9.140625" style="8"/>
    <col min="2049" max="2049" width="12.42578125" style="8" customWidth="1"/>
    <col min="2050" max="2050" width="12.140625" style="8" customWidth="1"/>
    <col min="2051" max="2051" width="11.140625" style="8" customWidth="1"/>
    <col min="2052" max="2052" width="14.85546875" style="8" customWidth="1"/>
    <col min="2053" max="2053" width="12.140625" style="8" customWidth="1"/>
    <col min="2054" max="2054" width="13.28515625" style="8" customWidth="1"/>
    <col min="2055" max="2055" width="14.7109375" style="8" customWidth="1"/>
    <col min="2056" max="2056" width="15" style="8" customWidth="1"/>
    <col min="2057" max="2057" width="14.140625" style="8" customWidth="1"/>
    <col min="2058" max="2058" width="7.7109375" style="8" customWidth="1"/>
    <col min="2059" max="2059" width="18.42578125" style="8" customWidth="1"/>
    <col min="2060" max="2304" width="9.140625" style="8"/>
    <col min="2305" max="2305" width="12.42578125" style="8" customWidth="1"/>
    <col min="2306" max="2306" width="12.140625" style="8" customWidth="1"/>
    <col min="2307" max="2307" width="11.140625" style="8" customWidth="1"/>
    <col min="2308" max="2308" width="14.85546875" style="8" customWidth="1"/>
    <col min="2309" max="2309" width="12.140625" style="8" customWidth="1"/>
    <col min="2310" max="2310" width="13.28515625" style="8" customWidth="1"/>
    <col min="2311" max="2311" width="14.7109375" style="8" customWidth="1"/>
    <col min="2312" max="2312" width="15" style="8" customWidth="1"/>
    <col min="2313" max="2313" width="14.140625" style="8" customWidth="1"/>
    <col min="2314" max="2314" width="7.7109375" style="8" customWidth="1"/>
    <col min="2315" max="2315" width="18.42578125" style="8" customWidth="1"/>
    <col min="2316" max="2560" width="9.140625" style="8"/>
    <col min="2561" max="2561" width="12.42578125" style="8" customWidth="1"/>
    <col min="2562" max="2562" width="12.140625" style="8" customWidth="1"/>
    <col min="2563" max="2563" width="11.140625" style="8" customWidth="1"/>
    <col min="2564" max="2564" width="14.85546875" style="8" customWidth="1"/>
    <col min="2565" max="2565" width="12.140625" style="8" customWidth="1"/>
    <col min="2566" max="2566" width="13.28515625" style="8" customWidth="1"/>
    <col min="2567" max="2567" width="14.7109375" style="8" customWidth="1"/>
    <col min="2568" max="2568" width="15" style="8" customWidth="1"/>
    <col min="2569" max="2569" width="14.140625" style="8" customWidth="1"/>
    <col min="2570" max="2570" width="7.7109375" style="8" customWidth="1"/>
    <col min="2571" max="2571" width="18.42578125" style="8" customWidth="1"/>
    <col min="2572" max="2816" width="9.140625" style="8"/>
    <col min="2817" max="2817" width="12.42578125" style="8" customWidth="1"/>
    <col min="2818" max="2818" width="12.140625" style="8" customWidth="1"/>
    <col min="2819" max="2819" width="11.140625" style="8" customWidth="1"/>
    <col min="2820" max="2820" width="14.85546875" style="8" customWidth="1"/>
    <col min="2821" max="2821" width="12.140625" style="8" customWidth="1"/>
    <col min="2822" max="2822" width="13.28515625" style="8" customWidth="1"/>
    <col min="2823" max="2823" width="14.7109375" style="8" customWidth="1"/>
    <col min="2824" max="2824" width="15" style="8" customWidth="1"/>
    <col min="2825" max="2825" width="14.140625" style="8" customWidth="1"/>
    <col min="2826" max="2826" width="7.7109375" style="8" customWidth="1"/>
    <col min="2827" max="2827" width="18.42578125" style="8" customWidth="1"/>
    <col min="2828" max="3072" width="9.140625" style="8"/>
    <col min="3073" max="3073" width="12.42578125" style="8" customWidth="1"/>
    <col min="3074" max="3074" width="12.140625" style="8" customWidth="1"/>
    <col min="3075" max="3075" width="11.140625" style="8" customWidth="1"/>
    <col min="3076" max="3076" width="14.85546875" style="8" customWidth="1"/>
    <col min="3077" max="3077" width="12.140625" style="8" customWidth="1"/>
    <col min="3078" max="3078" width="13.28515625" style="8" customWidth="1"/>
    <col min="3079" max="3079" width="14.7109375" style="8" customWidth="1"/>
    <col min="3080" max="3080" width="15" style="8" customWidth="1"/>
    <col min="3081" max="3081" width="14.140625" style="8" customWidth="1"/>
    <col min="3082" max="3082" width="7.7109375" style="8" customWidth="1"/>
    <col min="3083" max="3083" width="18.42578125" style="8" customWidth="1"/>
    <col min="3084" max="3328" width="9.140625" style="8"/>
    <col min="3329" max="3329" width="12.42578125" style="8" customWidth="1"/>
    <col min="3330" max="3330" width="12.140625" style="8" customWidth="1"/>
    <col min="3331" max="3331" width="11.140625" style="8" customWidth="1"/>
    <col min="3332" max="3332" width="14.85546875" style="8" customWidth="1"/>
    <col min="3333" max="3333" width="12.140625" style="8" customWidth="1"/>
    <col min="3334" max="3334" width="13.28515625" style="8" customWidth="1"/>
    <col min="3335" max="3335" width="14.7109375" style="8" customWidth="1"/>
    <col min="3336" max="3336" width="15" style="8" customWidth="1"/>
    <col min="3337" max="3337" width="14.140625" style="8" customWidth="1"/>
    <col min="3338" max="3338" width="7.7109375" style="8" customWidth="1"/>
    <col min="3339" max="3339" width="18.42578125" style="8" customWidth="1"/>
    <col min="3340" max="3584" width="9.140625" style="8"/>
    <col min="3585" max="3585" width="12.42578125" style="8" customWidth="1"/>
    <col min="3586" max="3586" width="12.140625" style="8" customWidth="1"/>
    <col min="3587" max="3587" width="11.140625" style="8" customWidth="1"/>
    <col min="3588" max="3588" width="14.85546875" style="8" customWidth="1"/>
    <col min="3589" max="3589" width="12.140625" style="8" customWidth="1"/>
    <col min="3590" max="3590" width="13.28515625" style="8" customWidth="1"/>
    <col min="3591" max="3591" width="14.7109375" style="8" customWidth="1"/>
    <col min="3592" max="3592" width="15" style="8" customWidth="1"/>
    <col min="3593" max="3593" width="14.140625" style="8" customWidth="1"/>
    <col min="3594" max="3594" width="7.7109375" style="8" customWidth="1"/>
    <col min="3595" max="3595" width="18.42578125" style="8" customWidth="1"/>
    <col min="3596" max="3840" width="9.140625" style="8"/>
    <col min="3841" max="3841" width="12.42578125" style="8" customWidth="1"/>
    <col min="3842" max="3842" width="12.140625" style="8" customWidth="1"/>
    <col min="3843" max="3843" width="11.140625" style="8" customWidth="1"/>
    <col min="3844" max="3844" width="14.85546875" style="8" customWidth="1"/>
    <col min="3845" max="3845" width="12.140625" style="8" customWidth="1"/>
    <col min="3846" max="3846" width="13.28515625" style="8" customWidth="1"/>
    <col min="3847" max="3847" width="14.7109375" style="8" customWidth="1"/>
    <col min="3848" max="3848" width="15" style="8" customWidth="1"/>
    <col min="3849" max="3849" width="14.140625" style="8" customWidth="1"/>
    <col min="3850" max="3850" width="7.7109375" style="8" customWidth="1"/>
    <col min="3851" max="3851" width="18.42578125" style="8" customWidth="1"/>
    <col min="3852" max="4096" width="9.140625" style="8"/>
    <col min="4097" max="4097" width="12.42578125" style="8" customWidth="1"/>
    <col min="4098" max="4098" width="12.140625" style="8" customWidth="1"/>
    <col min="4099" max="4099" width="11.140625" style="8" customWidth="1"/>
    <col min="4100" max="4100" width="14.85546875" style="8" customWidth="1"/>
    <col min="4101" max="4101" width="12.140625" style="8" customWidth="1"/>
    <col min="4102" max="4102" width="13.28515625" style="8" customWidth="1"/>
    <col min="4103" max="4103" width="14.7109375" style="8" customWidth="1"/>
    <col min="4104" max="4104" width="15" style="8" customWidth="1"/>
    <col min="4105" max="4105" width="14.140625" style="8" customWidth="1"/>
    <col min="4106" max="4106" width="7.7109375" style="8" customWidth="1"/>
    <col min="4107" max="4107" width="18.42578125" style="8" customWidth="1"/>
    <col min="4108" max="4352" width="9.140625" style="8"/>
    <col min="4353" max="4353" width="12.42578125" style="8" customWidth="1"/>
    <col min="4354" max="4354" width="12.140625" style="8" customWidth="1"/>
    <col min="4355" max="4355" width="11.140625" style="8" customWidth="1"/>
    <col min="4356" max="4356" width="14.85546875" style="8" customWidth="1"/>
    <col min="4357" max="4357" width="12.140625" style="8" customWidth="1"/>
    <col min="4358" max="4358" width="13.28515625" style="8" customWidth="1"/>
    <col min="4359" max="4359" width="14.7109375" style="8" customWidth="1"/>
    <col min="4360" max="4360" width="15" style="8" customWidth="1"/>
    <col min="4361" max="4361" width="14.140625" style="8" customWidth="1"/>
    <col min="4362" max="4362" width="7.7109375" style="8" customWidth="1"/>
    <col min="4363" max="4363" width="18.42578125" style="8" customWidth="1"/>
    <col min="4364" max="4608" width="9.140625" style="8"/>
    <col min="4609" max="4609" width="12.42578125" style="8" customWidth="1"/>
    <col min="4610" max="4610" width="12.140625" style="8" customWidth="1"/>
    <col min="4611" max="4611" width="11.140625" style="8" customWidth="1"/>
    <col min="4612" max="4612" width="14.85546875" style="8" customWidth="1"/>
    <col min="4613" max="4613" width="12.140625" style="8" customWidth="1"/>
    <col min="4614" max="4614" width="13.28515625" style="8" customWidth="1"/>
    <col min="4615" max="4615" width="14.7109375" style="8" customWidth="1"/>
    <col min="4616" max="4616" width="15" style="8" customWidth="1"/>
    <col min="4617" max="4617" width="14.140625" style="8" customWidth="1"/>
    <col min="4618" max="4618" width="7.7109375" style="8" customWidth="1"/>
    <col min="4619" max="4619" width="18.42578125" style="8" customWidth="1"/>
    <col min="4620" max="4864" width="9.140625" style="8"/>
    <col min="4865" max="4865" width="12.42578125" style="8" customWidth="1"/>
    <col min="4866" max="4866" width="12.140625" style="8" customWidth="1"/>
    <col min="4867" max="4867" width="11.140625" style="8" customWidth="1"/>
    <col min="4868" max="4868" width="14.85546875" style="8" customWidth="1"/>
    <col min="4869" max="4869" width="12.140625" style="8" customWidth="1"/>
    <col min="4870" max="4870" width="13.28515625" style="8" customWidth="1"/>
    <col min="4871" max="4871" width="14.7109375" style="8" customWidth="1"/>
    <col min="4872" max="4872" width="15" style="8" customWidth="1"/>
    <col min="4873" max="4873" width="14.140625" style="8" customWidth="1"/>
    <col min="4874" max="4874" width="7.7109375" style="8" customWidth="1"/>
    <col min="4875" max="4875" width="18.42578125" style="8" customWidth="1"/>
    <col min="4876" max="5120" width="9.140625" style="8"/>
    <col min="5121" max="5121" width="12.42578125" style="8" customWidth="1"/>
    <col min="5122" max="5122" width="12.140625" style="8" customWidth="1"/>
    <col min="5123" max="5123" width="11.140625" style="8" customWidth="1"/>
    <col min="5124" max="5124" width="14.85546875" style="8" customWidth="1"/>
    <col min="5125" max="5125" width="12.140625" style="8" customWidth="1"/>
    <col min="5126" max="5126" width="13.28515625" style="8" customWidth="1"/>
    <col min="5127" max="5127" width="14.7109375" style="8" customWidth="1"/>
    <col min="5128" max="5128" width="15" style="8" customWidth="1"/>
    <col min="5129" max="5129" width="14.140625" style="8" customWidth="1"/>
    <col min="5130" max="5130" width="7.7109375" style="8" customWidth="1"/>
    <col min="5131" max="5131" width="18.42578125" style="8" customWidth="1"/>
    <col min="5132" max="5376" width="9.140625" style="8"/>
    <col min="5377" max="5377" width="12.42578125" style="8" customWidth="1"/>
    <col min="5378" max="5378" width="12.140625" style="8" customWidth="1"/>
    <col min="5379" max="5379" width="11.140625" style="8" customWidth="1"/>
    <col min="5380" max="5380" width="14.85546875" style="8" customWidth="1"/>
    <col min="5381" max="5381" width="12.140625" style="8" customWidth="1"/>
    <col min="5382" max="5382" width="13.28515625" style="8" customWidth="1"/>
    <col min="5383" max="5383" width="14.7109375" style="8" customWidth="1"/>
    <col min="5384" max="5384" width="15" style="8" customWidth="1"/>
    <col min="5385" max="5385" width="14.140625" style="8" customWidth="1"/>
    <col min="5386" max="5386" width="7.7109375" style="8" customWidth="1"/>
    <col min="5387" max="5387" width="18.42578125" style="8" customWidth="1"/>
    <col min="5388" max="5632" width="9.140625" style="8"/>
    <col min="5633" max="5633" width="12.42578125" style="8" customWidth="1"/>
    <col min="5634" max="5634" width="12.140625" style="8" customWidth="1"/>
    <col min="5635" max="5635" width="11.140625" style="8" customWidth="1"/>
    <col min="5636" max="5636" width="14.85546875" style="8" customWidth="1"/>
    <col min="5637" max="5637" width="12.140625" style="8" customWidth="1"/>
    <col min="5638" max="5638" width="13.28515625" style="8" customWidth="1"/>
    <col min="5639" max="5639" width="14.7109375" style="8" customWidth="1"/>
    <col min="5640" max="5640" width="15" style="8" customWidth="1"/>
    <col min="5641" max="5641" width="14.140625" style="8" customWidth="1"/>
    <col min="5642" max="5642" width="7.7109375" style="8" customWidth="1"/>
    <col min="5643" max="5643" width="18.42578125" style="8" customWidth="1"/>
    <col min="5644" max="5888" width="9.140625" style="8"/>
    <col min="5889" max="5889" width="12.42578125" style="8" customWidth="1"/>
    <col min="5890" max="5890" width="12.140625" style="8" customWidth="1"/>
    <col min="5891" max="5891" width="11.140625" style="8" customWidth="1"/>
    <col min="5892" max="5892" width="14.85546875" style="8" customWidth="1"/>
    <col min="5893" max="5893" width="12.140625" style="8" customWidth="1"/>
    <col min="5894" max="5894" width="13.28515625" style="8" customWidth="1"/>
    <col min="5895" max="5895" width="14.7109375" style="8" customWidth="1"/>
    <col min="5896" max="5896" width="15" style="8" customWidth="1"/>
    <col min="5897" max="5897" width="14.140625" style="8" customWidth="1"/>
    <col min="5898" max="5898" width="7.7109375" style="8" customWidth="1"/>
    <col min="5899" max="5899" width="18.42578125" style="8" customWidth="1"/>
    <col min="5900" max="6144" width="9.140625" style="8"/>
    <col min="6145" max="6145" width="12.42578125" style="8" customWidth="1"/>
    <col min="6146" max="6146" width="12.140625" style="8" customWidth="1"/>
    <col min="6147" max="6147" width="11.140625" style="8" customWidth="1"/>
    <col min="6148" max="6148" width="14.85546875" style="8" customWidth="1"/>
    <col min="6149" max="6149" width="12.140625" style="8" customWidth="1"/>
    <col min="6150" max="6150" width="13.28515625" style="8" customWidth="1"/>
    <col min="6151" max="6151" width="14.7109375" style="8" customWidth="1"/>
    <col min="6152" max="6152" width="15" style="8" customWidth="1"/>
    <col min="6153" max="6153" width="14.140625" style="8" customWidth="1"/>
    <col min="6154" max="6154" width="7.7109375" style="8" customWidth="1"/>
    <col min="6155" max="6155" width="18.42578125" style="8" customWidth="1"/>
    <col min="6156" max="6400" width="9.140625" style="8"/>
    <col min="6401" max="6401" width="12.42578125" style="8" customWidth="1"/>
    <col min="6402" max="6402" width="12.140625" style="8" customWidth="1"/>
    <col min="6403" max="6403" width="11.140625" style="8" customWidth="1"/>
    <col min="6404" max="6404" width="14.85546875" style="8" customWidth="1"/>
    <col min="6405" max="6405" width="12.140625" style="8" customWidth="1"/>
    <col min="6406" max="6406" width="13.28515625" style="8" customWidth="1"/>
    <col min="6407" max="6407" width="14.7109375" style="8" customWidth="1"/>
    <col min="6408" max="6408" width="15" style="8" customWidth="1"/>
    <col min="6409" max="6409" width="14.140625" style="8" customWidth="1"/>
    <col min="6410" max="6410" width="7.7109375" style="8" customWidth="1"/>
    <col min="6411" max="6411" width="18.42578125" style="8" customWidth="1"/>
    <col min="6412" max="6656" width="9.140625" style="8"/>
    <col min="6657" max="6657" width="12.42578125" style="8" customWidth="1"/>
    <col min="6658" max="6658" width="12.140625" style="8" customWidth="1"/>
    <col min="6659" max="6659" width="11.140625" style="8" customWidth="1"/>
    <col min="6660" max="6660" width="14.85546875" style="8" customWidth="1"/>
    <col min="6661" max="6661" width="12.140625" style="8" customWidth="1"/>
    <col min="6662" max="6662" width="13.28515625" style="8" customWidth="1"/>
    <col min="6663" max="6663" width="14.7109375" style="8" customWidth="1"/>
    <col min="6664" max="6664" width="15" style="8" customWidth="1"/>
    <col min="6665" max="6665" width="14.140625" style="8" customWidth="1"/>
    <col min="6666" max="6666" width="7.7109375" style="8" customWidth="1"/>
    <col min="6667" max="6667" width="18.42578125" style="8" customWidth="1"/>
    <col min="6668" max="6912" width="9.140625" style="8"/>
    <col min="6913" max="6913" width="12.42578125" style="8" customWidth="1"/>
    <col min="6914" max="6914" width="12.140625" style="8" customWidth="1"/>
    <col min="6915" max="6915" width="11.140625" style="8" customWidth="1"/>
    <col min="6916" max="6916" width="14.85546875" style="8" customWidth="1"/>
    <col min="6917" max="6917" width="12.140625" style="8" customWidth="1"/>
    <col min="6918" max="6918" width="13.28515625" style="8" customWidth="1"/>
    <col min="6919" max="6919" width="14.7109375" style="8" customWidth="1"/>
    <col min="6920" max="6920" width="15" style="8" customWidth="1"/>
    <col min="6921" max="6921" width="14.140625" style="8" customWidth="1"/>
    <col min="6922" max="6922" width="7.7109375" style="8" customWidth="1"/>
    <col min="6923" max="6923" width="18.42578125" style="8" customWidth="1"/>
    <col min="6924" max="7168" width="9.140625" style="8"/>
    <col min="7169" max="7169" width="12.42578125" style="8" customWidth="1"/>
    <col min="7170" max="7170" width="12.140625" style="8" customWidth="1"/>
    <col min="7171" max="7171" width="11.140625" style="8" customWidth="1"/>
    <col min="7172" max="7172" width="14.85546875" style="8" customWidth="1"/>
    <col min="7173" max="7173" width="12.140625" style="8" customWidth="1"/>
    <col min="7174" max="7174" width="13.28515625" style="8" customWidth="1"/>
    <col min="7175" max="7175" width="14.7109375" style="8" customWidth="1"/>
    <col min="7176" max="7176" width="15" style="8" customWidth="1"/>
    <col min="7177" max="7177" width="14.140625" style="8" customWidth="1"/>
    <col min="7178" max="7178" width="7.7109375" style="8" customWidth="1"/>
    <col min="7179" max="7179" width="18.42578125" style="8" customWidth="1"/>
    <col min="7180" max="7424" width="9.140625" style="8"/>
    <col min="7425" max="7425" width="12.42578125" style="8" customWidth="1"/>
    <col min="7426" max="7426" width="12.140625" style="8" customWidth="1"/>
    <col min="7427" max="7427" width="11.140625" style="8" customWidth="1"/>
    <col min="7428" max="7428" width="14.85546875" style="8" customWidth="1"/>
    <col min="7429" max="7429" width="12.140625" style="8" customWidth="1"/>
    <col min="7430" max="7430" width="13.28515625" style="8" customWidth="1"/>
    <col min="7431" max="7431" width="14.7109375" style="8" customWidth="1"/>
    <col min="7432" max="7432" width="15" style="8" customWidth="1"/>
    <col min="7433" max="7433" width="14.140625" style="8" customWidth="1"/>
    <col min="7434" max="7434" width="7.7109375" style="8" customWidth="1"/>
    <col min="7435" max="7435" width="18.42578125" style="8" customWidth="1"/>
    <col min="7436" max="7680" width="9.140625" style="8"/>
    <col min="7681" max="7681" width="12.42578125" style="8" customWidth="1"/>
    <col min="7682" max="7682" width="12.140625" style="8" customWidth="1"/>
    <col min="7683" max="7683" width="11.140625" style="8" customWidth="1"/>
    <col min="7684" max="7684" width="14.85546875" style="8" customWidth="1"/>
    <col min="7685" max="7685" width="12.140625" style="8" customWidth="1"/>
    <col min="7686" max="7686" width="13.28515625" style="8" customWidth="1"/>
    <col min="7687" max="7687" width="14.7109375" style="8" customWidth="1"/>
    <col min="7688" max="7688" width="15" style="8" customWidth="1"/>
    <col min="7689" max="7689" width="14.140625" style="8" customWidth="1"/>
    <col min="7690" max="7690" width="7.7109375" style="8" customWidth="1"/>
    <col min="7691" max="7691" width="18.42578125" style="8" customWidth="1"/>
    <col min="7692" max="7936" width="9.140625" style="8"/>
    <col min="7937" max="7937" width="12.42578125" style="8" customWidth="1"/>
    <col min="7938" max="7938" width="12.140625" style="8" customWidth="1"/>
    <col min="7939" max="7939" width="11.140625" style="8" customWidth="1"/>
    <col min="7940" max="7940" width="14.85546875" style="8" customWidth="1"/>
    <col min="7941" max="7941" width="12.140625" style="8" customWidth="1"/>
    <col min="7942" max="7942" width="13.28515625" style="8" customWidth="1"/>
    <col min="7943" max="7943" width="14.7109375" style="8" customWidth="1"/>
    <col min="7944" max="7944" width="15" style="8" customWidth="1"/>
    <col min="7945" max="7945" width="14.140625" style="8" customWidth="1"/>
    <col min="7946" max="7946" width="7.7109375" style="8" customWidth="1"/>
    <col min="7947" max="7947" width="18.42578125" style="8" customWidth="1"/>
    <col min="7948" max="8192" width="9.140625" style="8"/>
    <col min="8193" max="8193" width="12.42578125" style="8" customWidth="1"/>
    <col min="8194" max="8194" width="12.140625" style="8" customWidth="1"/>
    <col min="8195" max="8195" width="11.140625" style="8" customWidth="1"/>
    <col min="8196" max="8196" width="14.85546875" style="8" customWidth="1"/>
    <col min="8197" max="8197" width="12.140625" style="8" customWidth="1"/>
    <col min="8198" max="8198" width="13.28515625" style="8" customWidth="1"/>
    <col min="8199" max="8199" width="14.7109375" style="8" customWidth="1"/>
    <col min="8200" max="8200" width="15" style="8" customWidth="1"/>
    <col min="8201" max="8201" width="14.140625" style="8" customWidth="1"/>
    <col min="8202" max="8202" width="7.7109375" style="8" customWidth="1"/>
    <col min="8203" max="8203" width="18.42578125" style="8" customWidth="1"/>
    <col min="8204" max="8448" width="9.140625" style="8"/>
    <col min="8449" max="8449" width="12.42578125" style="8" customWidth="1"/>
    <col min="8450" max="8450" width="12.140625" style="8" customWidth="1"/>
    <col min="8451" max="8451" width="11.140625" style="8" customWidth="1"/>
    <col min="8452" max="8452" width="14.85546875" style="8" customWidth="1"/>
    <col min="8453" max="8453" width="12.140625" style="8" customWidth="1"/>
    <col min="8454" max="8454" width="13.28515625" style="8" customWidth="1"/>
    <col min="8455" max="8455" width="14.7109375" style="8" customWidth="1"/>
    <col min="8456" max="8456" width="15" style="8" customWidth="1"/>
    <col min="8457" max="8457" width="14.140625" style="8" customWidth="1"/>
    <col min="8458" max="8458" width="7.7109375" style="8" customWidth="1"/>
    <col min="8459" max="8459" width="18.42578125" style="8" customWidth="1"/>
    <col min="8460" max="8704" width="9.140625" style="8"/>
    <col min="8705" max="8705" width="12.42578125" style="8" customWidth="1"/>
    <col min="8706" max="8706" width="12.140625" style="8" customWidth="1"/>
    <col min="8707" max="8707" width="11.140625" style="8" customWidth="1"/>
    <col min="8708" max="8708" width="14.85546875" style="8" customWidth="1"/>
    <col min="8709" max="8709" width="12.140625" style="8" customWidth="1"/>
    <col min="8710" max="8710" width="13.28515625" style="8" customWidth="1"/>
    <col min="8711" max="8711" width="14.7109375" style="8" customWidth="1"/>
    <col min="8712" max="8712" width="15" style="8" customWidth="1"/>
    <col min="8713" max="8713" width="14.140625" style="8" customWidth="1"/>
    <col min="8714" max="8714" width="7.7109375" style="8" customWidth="1"/>
    <col min="8715" max="8715" width="18.42578125" style="8" customWidth="1"/>
    <col min="8716" max="8960" width="9.140625" style="8"/>
    <col min="8961" max="8961" width="12.42578125" style="8" customWidth="1"/>
    <col min="8962" max="8962" width="12.140625" style="8" customWidth="1"/>
    <col min="8963" max="8963" width="11.140625" style="8" customWidth="1"/>
    <col min="8964" max="8964" width="14.85546875" style="8" customWidth="1"/>
    <col min="8965" max="8965" width="12.140625" style="8" customWidth="1"/>
    <col min="8966" max="8966" width="13.28515625" style="8" customWidth="1"/>
    <col min="8967" max="8967" width="14.7109375" style="8" customWidth="1"/>
    <col min="8968" max="8968" width="15" style="8" customWidth="1"/>
    <col min="8969" max="8969" width="14.140625" style="8" customWidth="1"/>
    <col min="8970" max="8970" width="7.7109375" style="8" customWidth="1"/>
    <col min="8971" max="8971" width="18.42578125" style="8" customWidth="1"/>
    <col min="8972" max="9216" width="9.140625" style="8"/>
    <col min="9217" max="9217" width="12.42578125" style="8" customWidth="1"/>
    <col min="9218" max="9218" width="12.140625" style="8" customWidth="1"/>
    <col min="9219" max="9219" width="11.140625" style="8" customWidth="1"/>
    <col min="9220" max="9220" width="14.85546875" style="8" customWidth="1"/>
    <col min="9221" max="9221" width="12.140625" style="8" customWidth="1"/>
    <col min="9222" max="9222" width="13.28515625" style="8" customWidth="1"/>
    <col min="9223" max="9223" width="14.7109375" style="8" customWidth="1"/>
    <col min="9224" max="9224" width="15" style="8" customWidth="1"/>
    <col min="9225" max="9225" width="14.140625" style="8" customWidth="1"/>
    <col min="9226" max="9226" width="7.7109375" style="8" customWidth="1"/>
    <col min="9227" max="9227" width="18.42578125" style="8" customWidth="1"/>
    <col min="9228" max="9472" width="9.140625" style="8"/>
    <col min="9473" max="9473" width="12.42578125" style="8" customWidth="1"/>
    <col min="9474" max="9474" width="12.140625" style="8" customWidth="1"/>
    <col min="9475" max="9475" width="11.140625" style="8" customWidth="1"/>
    <col min="9476" max="9476" width="14.85546875" style="8" customWidth="1"/>
    <col min="9477" max="9477" width="12.140625" style="8" customWidth="1"/>
    <col min="9478" max="9478" width="13.28515625" style="8" customWidth="1"/>
    <col min="9479" max="9479" width="14.7109375" style="8" customWidth="1"/>
    <col min="9480" max="9480" width="15" style="8" customWidth="1"/>
    <col min="9481" max="9481" width="14.140625" style="8" customWidth="1"/>
    <col min="9482" max="9482" width="7.7109375" style="8" customWidth="1"/>
    <col min="9483" max="9483" width="18.42578125" style="8" customWidth="1"/>
    <col min="9484" max="9728" width="9.140625" style="8"/>
    <col min="9729" max="9729" width="12.42578125" style="8" customWidth="1"/>
    <col min="9730" max="9730" width="12.140625" style="8" customWidth="1"/>
    <col min="9731" max="9731" width="11.140625" style="8" customWidth="1"/>
    <col min="9732" max="9732" width="14.85546875" style="8" customWidth="1"/>
    <col min="9733" max="9733" width="12.140625" style="8" customWidth="1"/>
    <col min="9734" max="9734" width="13.28515625" style="8" customWidth="1"/>
    <col min="9735" max="9735" width="14.7109375" style="8" customWidth="1"/>
    <col min="9736" max="9736" width="15" style="8" customWidth="1"/>
    <col min="9737" max="9737" width="14.140625" style="8" customWidth="1"/>
    <col min="9738" max="9738" width="7.7109375" style="8" customWidth="1"/>
    <col min="9739" max="9739" width="18.42578125" style="8" customWidth="1"/>
    <col min="9740" max="9984" width="9.140625" style="8"/>
    <col min="9985" max="9985" width="12.42578125" style="8" customWidth="1"/>
    <col min="9986" max="9986" width="12.140625" style="8" customWidth="1"/>
    <col min="9987" max="9987" width="11.140625" style="8" customWidth="1"/>
    <col min="9988" max="9988" width="14.85546875" style="8" customWidth="1"/>
    <col min="9989" max="9989" width="12.140625" style="8" customWidth="1"/>
    <col min="9990" max="9990" width="13.28515625" style="8" customWidth="1"/>
    <col min="9991" max="9991" width="14.7109375" style="8" customWidth="1"/>
    <col min="9992" max="9992" width="15" style="8" customWidth="1"/>
    <col min="9993" max="9993" width="14.140625" style="8" customWidth="1"/>
    <col min="9994" max="9994" width="7.7109375" style="8" customWidth="1"/>
    <col min="9995" max="9995" width="18.42578125" style="8" customWidth="1"/>
    <col min="9996" max="10240" width="9.140625" style="8"/>
    <col min="10241" max="10241" width="12.42578125" style="8" customWidth="1"/>
    <col min="10242" max="10242" width="12.140625" style="8" customWidth="1"/>
    <col min="10243" max="10243" width="11.140625" style="8" customWidth="1"/>
    <col min="10244" max="10244" width="14.85546875" style="8" customWidth="1"/>
    <col min="10245" max="10245" width="12.140625" style="8" customWidth="1"/>
    <col min="10246" max="10246" width="13.28515625" style="8" customWidth="1"/>
    <col min="10247" max="10247" width="14.7109375" style="8" customWidth="1"/>
    <col min="10248" max="10248" width="15" style="8" customWidth="1"/>
    <col min="10249" max="10249" width="14.140625" style="8" customWidth="1"/>
    <col min="10250" max="10250" width="7.7109375" style="8" customWidth="1"/>
    <col min="10251" max="10251" width="18.42578125" style="8" customWidth="1"/>
    <col min="10252" max="10496" width="9.140625" style="8"/>
    <col min="10497" max="10497" width="12.42578125" style="8" customWidth="1"/>
    <col min="10498" max="10498" width="12.140625" style="8" customWidth="1"/>
    <col min="10499" max="10499" width="11.140625" style="8" customWidth="1"/>
    <col min="10500" max="10500" width="14.85546875" style="8" customWidth="1"/>
    <col min="10501" max="10501" width="12.140625" style="8" customWidth="1"/>
    <col min="10502" max="10502" width="13.28515625" style="8" customWidth="1"/>
    <col min="10503" max="10503" width="14.7109375" style="8" customWidth="1"/>
    <col min="10504" max="10504" width="15" style="8" customWidth="1"/>
    <col min="10505" max="10505" width="14.140625" style="8" customWidth="1"/>
    <col min="10506" max="10506" width="7.7109375" style="8" customWidth="1"/>
    <col min="10507" max="10507" width="18.42578125" style="8" customWidth="1"/>
    <col min="10508" max="10752" width="9.140625" style="8"/>
    <col min="10753" max="10753" width="12.42578125" style="8" customWidth="1"/>
    <col min="10754" max="10754" width="12.140625" style="8" customWidth="1"/>
    <col min="10755" max="10755" width="11.140625" style="8" customWidth="1"/>
    <col min="10756" max="10756" width="14.85546875" style="8" customWidth="1"/>
    <col min="10757" max="10757" width="12.140625" style="8" customWidth="1"/>
    <col min="10758" max="10758" width="13.28515625" style="8" customWidth="1"/>
    <col min="10759" max="10759" width="14.7109375" style="8" customWidth="1"/>
    <col min="10760" max="10760" width="15" style="8" customWidth="1"/>
    <col min="10761" max="10761" width="14.140625" style="8" customWidth="1"/>
    <col min="10762" max="10762" width="7.7109375" style="8" customWidth="1"/>
    <col min="10763" max="10763" width="18.42578125" style="8" customWidth="1"/>
    <col min="10764" max="11008" width="9.140625" style="8"/>
    <col min="11009" max="11009" width="12.42578125" style="8" customWidth="1"/>
    <col min="11010" max="11010" width="12.140625" style="8" customWidth="1"/>
    <col min="11011" max="11011" width="11.140625" style="8" customWidth="1"/>
    <col min="11012" max="11012" width="14.85546875" style="8" customWidth="1"/>
    <col min="11013" max="11013" width="12.140625" style="8" customWidth="1"/>
    <col min="11014" max="11014" width="13.28515625" style="8" customWidth="1"/>
    <col min="11015" max="11015" width="14.7109375" style="8" customWidth="1"/>
    <col min="11016" max="11016" width="15" style="8" customWidth="1"/>
    <col min="11017" max="11017" width="14.140625" style="8" customWidth="1"/>
    <col min="11018" max="11018" width="7.7109375" style="8" customWidth="1"/>
    <col min="11019" max="11019" width="18.42578125" style="8" customWidth="1"/>
    <col min="11020" max="11264" width="9.140625" style="8"/>
    <col min="11265" max="11265" width="12.42578125" style="8" customWidth="1"/>
    <col min="11266" max="11266" width="12.140625" style="8" customWidth="1"/>
    <col min="11267" max="11267" width="11.140625" style="8" customWidth="1"/>
    <col min="11268" max="11268" width="14.85546875" style="8" customWidth="1"/>
    <col min="11269" max="11269" width="12.140625" style="8" customWidth="1"/>
    <col min="11270" max="11270" width="13.28515625" style="8" customWidth="1"/>
    <col min="11271" max="11271" width="14.7109375" style="8" customWidth="1"/>
    <col min="11272" max="11272" width="15" style="8" customWidth="1"/>
    <col min="11273" max="11273" width="14.140625" style="8" customWidth="1"/>
    <col min="11274" max="11274" width="7.7109375" style="8" customWidth="1"/>
    <col min="11275" max="11275" width="18.42578125" style="8" customWidth="1"/>
    <col min="11276" max="11520" width="9.140625" style="8"/>
    <col min="11521" max="11521" width="12.42578125" style="8" customWidth="1"/>
    <col min="11522" max="11522" width="12.140625" style="8" customWidth="1"/>
    <col min="11523" max="11523" width="11.140625" style="8" customWidth="1"/>
    <col min="11524" max="11524" width="14.85546875" style="8" customWidth="1"/>
    <col min="11525" max="11525" width="12.140625" style="8" customWidth="1"/>
    <col min="11526" max="11526" width="13.28515625" style="8" customWidth="1"/>
    <col min="11527" max="11527" width="14.7109375" style="8" customWidth="1"/>
    <col min="11528" max="11528" width="15" style="8" customWidth="1"/>
    <col min="11529" max="11529" width="14.140625" style="8" customWidth="1"/>
    <col min="11530" max="11530" width="7.7109375" style="8" customWidth="1"/>
    <col min="11531" max="11531" width="18.42578125" style="8" customWidth="1"/>
    <col min="11532" max="11776" width="9.140625" style="8"/>
    <col min="11777" max="11777" width="12.42578125" style="8" customWidth="1"/>
    <col min="11778" max="11778" width="12.140625" style="8" customWidth="1"/>
    <col min="11779" max="11779" width="11.140625" style="8" customWidth="1"/>
    <col min="11780" max="11780" width="14.85546875" style="8" customWidth="1"/>
    <col min="11781" max="11781" width="12.140625" style="8" customWidth="1"/>
    <col min="11782" max="11782" width="13.28515625" style="8" customWidth="1"/>
    <col min="11783" max="11783" width="14.7109375" style="8" customWidth="1"/>
    <col min="11784" max="11784" width="15" style="8" customWidth="1"/>
    <col min="11785" max="11785" width="14.140625" style="8" customWidth="1"/>
    <col min="11786" max="11786" width="7.7109375" style="8" customWidth="1"/>
    <col min="11787" max="11787" width="18.42578125" style="8" customWidth="1"/>
    <col min="11788" max="12032" width="9.140625" style="8"/>
    <col min="12033" max="12033" width="12.42578125" style="8" customWidth="1"/>
    <col min="12034" max="12034" width="12.140625" style="8" customWidth="1"/>
    <col min="12035" max="12035" width="11.140625" style="8" customWidth="1"/>
    <col min="12036" max="12036" width="14.85546875" style="8" customWidth="1"/>
    <col min="12037" max="12037" width="12.140625" style="8" customWidth="1"/>
    <col min="12038" max="12038" width="13.28515625" style="8" customWidth="1"/>
    <col min="12039" max="12039" width="14.7109375" style="8" customWidth="1"/>
    <col min="12040" max="12040" width="15" style="8" customWidth="1"/>
    <col min="12041" max="12041" width="14.140625" style="8" customWidth="1"/>
    <col min="12042" max="12042" width="7.7109375" style="8" customWidth="1"/>
    <col min="12043" max="12043" width="18.42578125" style="8" customWidth="1"/>
    <col min="12044" max="12288" width="9.140625" style="8"/>
    <col min="12289" max="12289" width="12.42578125" style="8" customWidth="1"/>
    <col min="12290" max="12290" width="12.140625" style="8" customWidth="1"/>
    <col min="12291" max="12291" width="11.140625" style="8" customWidth="1"/>
    <col min="12292" max="12292" width="14.85546875" style="8" customWidth="1"/>
    <col min="12293" max="12293" width="12.140625" style="8" customWidth="1"/>
    <col min="12294" max="12294" width="13.28515625" style="8" customWidth="1"/>
    <col min="12295" max="12295" width="14.7109375" style="8" customWidth="1"/>
    <col min="12296" max="12296" width="15" style="8" customWidth="1"/>
    <col min="12297" max="12297" width="14.140625" style="8" customWidth="1"/>
    <col min="12298" max="12298" width="7.7109375" style="8" customWidth="1"/>
    <col min="12299" max="12299" width="18.42578125" style="8" customWidth="1"/>
    <col min="12300" max="12544" width="9.140625" style="8"/>
    <col min="12545" max="12545" width="12.42578125" style="8" customWidth="1"/>
    <col min="12546" max="12546" width="12.140625" style="8" customWidth="1"/>
    <col min="12547" max="12547" width="11.140625" style="8" customWidth="1"/>
    <col min="12548" max="12548" width="14.85546875" style="8" customWidth="1"/>
    <col min="12549" max="12549" width="12.140625" style="8" customWidth="1"/>
    <col min="12550" max="12550" width="13.28515625" style="8" customWidth="1"/>
    <col min="12551" max="12551" width="14.7109375" style="8" customWidth="1"/>
    <col min="12552" max="12552" width="15" style="8" customWidth="1"/>
    <col min="12553" max="12553" width="14.140625" style="8" customWidth="1"/>
    <col min="12554" max="12554" width="7.7109375" style="8" customWidth="1"/>
    <col min="12555" max="12555" width="18.42578125" style="8" customWidth="1"/>
    <col min="12556" max="12800" width="9.140625" style="8"/>
    <col min="12801" max="12801" width="12.42578125" style="8" customWidth="1"/>
    <col min="12802" max="12802" width="12.140625" style="8" customWidth="1"/>
    <col min="12803" max="12803" width="11.140625" style="8" customWidth="1"/>
    <col min="12804" max="12804" width="14.85546875" style="8" customWidth="1"/>
    <col min="12805" max="12805" width="12.140625" style="8" customWidth="1"/>
    <col min="12806" max="12806" width="13.28515625" style="8" customWidth="1"/>
    <col min="12807" max="12807" width="14.7109375" style="8" customWidth="1"/>
    <col min="12808" max="12808" width="15" style="8" customWidth="1"/>
    <col min="12809" max="12809" width="14.140625" style="8" customWidth="1"/>
    <col min="12810" max="12810" width="7.7109375" style="8" customWidth="1"/>
    <col min="12811" max="12811" width="18.42578125" style="8" customWidth="1"/>
    <col min="12812" max="13056" width="9.140625" style="8"/>
    <col min="13057" max="13057" width="12.42578125" style="8" customWidth="1"/>
    <col min="13058" max="13058" width="12.140625" style="8" customWidth="1"/>
    <col min="13059" max="13059" width="11.140625" style="8" customWidth="1"/>
    <col min="13060" max="13060" width="14.85546875" style="8" customWidth="1"/>
    <col min="13061" max="13061" width="12.140625" style="8" customWidth="1"/>
    <col min="13062" max="13062" width="13.28515625" style="8" customWidth="1"/>
    <col min="13063" max="13063" width="14.7109375" style="8" customWidth="1"/>
    <col min="13064" max="13064" width="15" style="8" customWidth="1"/>
    <col min="13065" max="13065" width="14.140625" style="8" customWidth="1"/>
    <col min="13066" max="13066" width="7.7109375" style="8" customWidth="1"/>
    <col min="13067" max="13067" width="18.42578125" style="8" customWidth="1"/>
    <col min="13068" max="13312" width="9.140625" style="8"/>
    <col min="13313" max="13313" width="12.42578125" style="8" customWidth="1"/>
    <col min="13314" max="13314" width="12.140625" style="8" customWidth="1"/>
    <col min="13315" max="13315" width="11.140625" style="8" customWidth="1"/>
    <col min="13316" max="13316" width="14.85546875" style="8" customWidth="1"/>
    <col min="13317" max="13317" width="12.140625" style="8" customWidth="1"/>
    <col min="13318" max="13318" width="13.28515625" style="8" customWidth="1"/>
    <col min="13319" max="13319" width="14.7109375" style="8" customWidth="1"/>
    <col min="13320" max="13320" width="15" style="8" customWidth="1"/>
    <col min="13321" max="13321" width="14.140625" style="8" customWidth="1"/>
    <col min="13322" max="13322" width="7.7109375" style="8" customWidth="1"/>
    <col min="13323" max="13323" width="18.42578125" style="8" customWidth="1"/>
    <col min="13324" max="13568" width="9.140625" style="8"/>
    <col min="13569" max="13569" width="12.42578125" style="8" customWidth="1"/>
    <col min="13570" max="13570" width="12.140625" style="8" customWidth="1"/>
    <col min="13571" max="13571" width="11.140625" style="8" customWidth="1"/>
    <col min="13572" max="13572" width="14.85546875" style="8" customWidth="1"/>
    <col min="13573" max="13573" width="12.140625" style="8" customWidth="1"/>
    <col min="13574" max="13574" width="13.28515625" style="8" customWidth="1"/>
    <col min="13575" max="13575" width="14.7109375" style="8" customWidth="1"/>
    <col min="13576" max="13576" width="15" style="8" customWidth="1"/>
    <col min="13577" max="13577" width="14.140625" style="8" customWidth="1"/>
    <col min="13578" max="13578" width="7.7109375" style="8" customWidth="1"/>
    <col min="13579" max="13579" width="18.42578125" style="8" customWidth="1"/>
    <col min="13580" max="13824" width="9.140625" style="8"/>
    <col min="13825" max="13825" width="12.42578125" style="8" customWidth="1"/>
    <col min="13826" max="13826" width="12.140625" style="8" customWidth="1"/>
    <col min="13827" max="13827" width="11.140625" style="8" customWidth="1"/>
    <col min="13828" max="13828" width="14.85546875" style="8" customWidth="1"/>
    <col min="13829" max="13829" width="12.140625" style="8" customWidth="1"/>
    <col min="13830" max="13830" width="13.28515625" style="8" customWidth="1"/>
    <col min="13831" max="13831" width="14.7109375" style="8" customWidth="1"/>
    <col min="13832" max="13832" width="15" style="8" customWidth="1"/>
    <col min="13833" max="13833" width="14.140625" style="8" customWidth="1"/>
    <col min="13834" max="13834" width="7.7109375" style="8" customWidth="1"/>
    <col min="13835" max="13835" width="18.42578125" style="8" customWidth="1"/>
    <col min="13836" max="14080" width="9.140625" style="8"/>
    <col min="14081" max="14081" width="12.42578125" style="8" customWidth="1"/>
    <col min="14082" max="14082" width="12.140625" style="8" customWidth="1"/>
    <col min="14083" max="14083" width="11.140625" style="8" customWidth="1"/>
    <col min="14084" max="14084" width="14.85546875" style="8" customWidth="1"/>
    <col min="14085" max="14085" width="12.140625" style="8" customWidth="1"/>
    <col min="14086" max="14086" width="13.28515625" style="8" customWidth="1"/>
    <col min="14087" max="14087" width="14.7109375" style="8" customWidth="1"/>
    <col min="14088" max="14088" width="15" style="8" customWidth="1"/>
    <col min="14089" max="14089" width="14.140625" style="8" customWidth="1"/>
    <col min="14090" max="14090" width="7.7109375" style="8" customWidth="1"/>
    <col min="14091" max="14091" width="18.42578125" style="8" customWidth="1"/>
    <col min="14092" max="14336" width="9.140625" style="8"/>
    <col min="14337" max="14337" width="12.42578125" style="8" customWidth="1"/>
    <col min="14338" max="14338" width="12.140625" style="8" customWidth="1"/>
    <col min="14339" max="14339" width="11.140625" style="8" customWidth="1"/>
    <col min="14340" max="14340" width="14.85546875" style="8" customWidth="1"/>
    <col min="14341" max="14341" width="12.140625" style="8" customWidth="1"/>
    <col min="14342" max="14342" width="13.28515625" style="8" customWidth="1"/>
    <col min="14343" max="14343" width="14.7109375" style="8" customWidth="1"/>
    <col min="14344" max="14344" width="15" style="8" customWidth="1"/>
    <col min="14345" max="14345" width="14.140625" style="8" customWidth="1"/>
    <col min="14346" max="14346" width="7.7109375" style="8" customWidth="1"/>
    <col min="14347" max="14347" width="18.42578125" style="8" customWidth="1"/>
    <col min="14348" max="14592" width="9.140625" style="8"/>
    <col min="14593" max="14593" width="12.42578125" style="8" customWidth="1"/>
    <col min="14594" max="14594" width="12.140625" style="8" customWidth="1"/>
    <col min="14595" max="14595" width="11.140625" style="8" customWidth="1"/>
    <col min="14596" max="14596" width="14.85546875" style="8" customWidth="1"/>
    <col min="14597" max="14597" width="12.140625" style="8" customWidth="1"/>
    <col min="14598" max="14598" width="13.28515625" style="8" customWidth="1"/>
    <col min="14599" max="14599" width="14.7109375" style="8" customWidth="1"/>
    <col min="14600" max="14600" width="15" style="8" customWidth="1"/>
    <col min="14601" max="14601" width="14.140625" style="8" customWidth="1"/>
    <col min="14602" max="14602" width="7.7109375" style="8" customWidth="1"/>
    <col min="14603" max="14603" width="18.42578125" style="8" customWidth="1"/>
    <col min="14604" max="14848" width="9.140625" style="8"/>
    <col min="14849" max="14849" width="12.42578125" style="8" customWidth="1"/>
    <col min="14850" max="14850" width="12.140625" style="8" customWidth="1"/>
    <col min="14851" max="14851" width="11.140625" style="8" customWidth="1"/>
    <col min="14852" max="14852" width="14.85546875" style="8" customWidth="1"/>
    <col min="14853" max="14853" width="12.140625" style="8" customWidth="1"/>
    <col min="14854" max="14854" width="13.28515625" style="8" customWidth="1"/>
    <col min="14855" max="14855" width="14.7109375" style="8" customWidth="1"/>
    <col min="14856" max="14856" width="15" style="8" customWidth="1"/>
    <col min="14857" max="14857" width="14.140625" style="8" customWidth="1"/>
    <col min="14858" max="14858" width="7.7109375" style="8" customWidth="1"/>
    <col min="14859" max="14859" width="18.42578125" style="8" customWidth="1"/>
    <col min="14860" max="15104" width="9.140625" style="8"/>
    <col min="15105" max="15105" width="12.42578125" style="8" customWidth="1"/>
    <col min="15106" max="15106" width="12.140625" style="8" customWidth="1"/>
    <col min="15107" max="15107" width="11.140625" style="8" customWidth="1"/>
    <col min="15108" max="15108" width="14.85546875" style="8" customWidth="1"/>
    <col min="15109" max="15109" width="12.140625" style="8" customWidth="1"/>
    <col min="15110" max="15110" width="13.28515625" style="8" customWidth="1"/>
    <col min="15111" max="15111" width="14.7109375" style="8" customWidth="1"/>
    <col min="15112" max="15112" width="15" style="8" customWidth="1"/>
    <col min="15113" max="15113" width="14.140625" style="8" customWidth="1"/>
    <col min="15114" max="15114" width="7.7109375" style="8" customWidth="1"/>
    <col min="15115" max="15115" width="18.42578125" style="8" customWidth="1"/>
    <col min="15116" max="15360" width="9.140625" style="8"/>
    <col min="15361" max="15361" width="12.42578125" style="8" customWidth="1"/>
    <col min="15362" max="15362" width="12.140625" style="8" customWidth="1"/>
    <col min="15363" max="15363" width="11.140625" style="8" customWidth="1"/>
    <col min="15364" max="15364" width="14.85546875" style="8" customWidth="1"/>
    <col min="15365" max="15365" width="12.140625" style="8" customWidth="1"/>
    <col min="15366" max="15366" width="13.28515625" style="8" customWidth="1"/>
    <col min="15367" max="15367" width="14.7109375" style="8" customWidth="1"/>
    <col min="15368" max="15368" width="15" style="8" customWidth="1"/>
    <col min="15369" max="15369" width="14.140625" style="8" customWidth="1"/>
    <col min="15370" max="15370" width="7.7109375" style="8" customWidth="1"/>
    <col min="15371" max="15371" width="18.42578125" style="8" customWidth="1"/>
    <col min="15372" max="15616" width="9.140625" style="8"/>
    <col min="15617" max="15617" width="12.42578125" style="8" customWidth="1"/>
    <col min="15618" max="15618" width="12.140625" style="8" customWidth="1"/>
    <col min="15619" max="15619" width="11.140625" style="8" customWidth="1"/>
    <col min="15620" max="15620" width="14.85546875" style="8" customWidth="1"/>
    <col min="15621" max="15621" width="12.140625" style="8" customWidth="1"/>
    <col min="15622" max="15622" width="13.28515625" style="8" customWidth="1"/>
    <col min="15623" max="15623" width="14.7109375" style="8" customWidth="1"/>
    <col min="15624" max="15624" width="15" style="8" customWidth="1"/>
    <col min="15625" max="15625" width="14.140625" style="8" customWidth="1"/>
    <col min="15626" max="15626" width="7.7109375" style="8" customWidth="1"/>
    <col min="15627" max="15627" width="18.42578125" style="8" customWidth="1"/>
    <col min="15628" max="15872" width="9.140625" style="8"/>
    <col min="15873" max="15873" width="12.42578125" style="8" customWidth="1"/>
    <col min="15874" max="15874" width="12.140625" style="8" customWidth="1"/>
    <col min="15875" max="15875" width="11.140625" style="8" customWidth="1"/>
    <col min="15876" max="15876" width="14.85546875" style="8" customWidth="1"/>
    <col min="15877" max="15877" width="12.140625" style="8" customWidth="1"/>
    <col min="15878" max="15878" width="13.28515625" style="8" customWidth="1"/>
    <col min="15879" max="15879" width="14.7109375" style="8" customWidth="1"/>
    <col min="15880" max="15880" width="15" style="8" customWidth="1"/>
    <col min="15881" max="15881" width="14.140625" style="8" customWidth="1"/>
    <col min="15882" max="15882" width="7.7109375" style="8" customWidth="1"/>
    <col min="15883" max="15883" width="18.42578125" style="8" customWidth="1"/>
    <col min="15884" max="16128" width="9.140625" style="8"/>
    <col min="16129" max="16129" width="12.42578125" style="8" customWidth="1"/>
    <col min="16130" max="16130" width="12.140625" style="8" customWidth="1"/>
    <col min="16131" max="16131" width="11.140625" style="8" customWidth="1"/>
    <col min="16132" max="16132" width="14.85546875" style="8" customWidth="1"/>
    <col min="16133" max="16133" width="12.140625" style="8" customWidth="1"/>
    <col min="16134" max="16134" width="13.28515625" style="8" customWidth="1"/>
    <col min="16135" max="16135" width="14.7109375" style="8" customWidth="1"/>
    <col min="16136" max="16136" width="15" style="8" customWidth="1"/>
    <col min="16137" max="16137" width="14.140625" style="8" customWidth="1"/>
    <col min="16138" max="16138" width="7.7109375" style="8" customWidth="1"/>
    <col min="16139" max="16139" width="18.42578125" style="8" customWidth="1"/>
    <col min="16140" max="16384" width="9.140625" style="8"/>
  </cols>
  <sheetData>
    <row r="1" spans="1:9">
      <c r="A1" s="5669" t="s">
        <v>710</v>
      </c>
      <c r="B1" s="5669"/>
      <c r="C1" s="5669"/>
      <c r="D1" s="5669"/>
      <c r="E1" s="5669"/>
      <c r="F1" s="5669"/>
      <c r="G1" s="5669"/>
    </row>
    <row r="2" spans="1:9" ht="19.5" customHeight="1">
      <c r="A2" s="5" t="s">
        <v>205</v>
      </c>
      <c r="B2" s="33"/>
      <c r="C2" s="33"/>
    </row>
    <row r="3" spans="1:9" ht="9.75" customHeight="1" thickBot="1">
      <c r="A3" s="5"/>
      <c r="B3" s="33"/>
      <c r="C3" s="33"/>
    </row>
    <row r="4" spans="1:9" ht="17.25" customHeight="1" thickBot="1">
      <c r="A4" s="159" t="s">
        <v>177</v>
      </c>
      <c r="B4" s="160" t="s">
        <v>178</v>
      </c>
      <c r="C4" s="339"/>
      <c r="D4" s="235"/>
      <c r="E4" s="236"/>
      <c r="F4" s="160" t="s">
        <v>206</v>
      </c>
      <c r="G4" s="339"/>
      <c r="H4" s="235"/>
      <c r="I4" s="236"/>
    </row>
    <row r="5" spans="1:9" ht="24.75" customHeight="1" thickBot="1">
      <c r="A5" s="355" t="s">
        <v>180</v>
      </c>
      <c r="B5" s="240" t="s">
        <v>6</v>
      </c>
      <c r="C5" s="342" t="s">
        <v>7</v>
      </c>
      <c r="D5" s="343" t="s">
        <v>5</v>
      </c>
      <c r="E5" s="344"/>
      <c r="F5" s="240" t="s">
        <v>6</v>
      </c>
      <c r="G5" s="342" t="s">
        <v>7</v>
      </c>
      <c r="H5" s="343" t="s">
        <v>5</v>
      </c>
      <c r="I5" s="344"/>
    </row>
    <row r="6" spans="1:9" ht="15.75" customHeight="1" thickBot="1">
      <c r="A6" s="368"/>
      <c r="B6" s="246"/>
      <c r="C6" s="244"/>
      <c r="D6" s="369" t="s">
        <v>97</v>
      </c>
      <c r="E6" s="370" t="s">
        <v>181</v>
      </c>
      <c r="F6" s="246"/>
      <c r="G6" s="244"/>
      <c r="H6" s="369" t="s">
        <v>97</v>
      </c>
      <c r="I6" s="370" t="s">
        <v>181</v>
      </c>
    </row>
    <row r="7" spans="1:9" ht="15.95" customHeight="1">
      <c r="A7" s="113" t="s">
        <v>182</v>
      </c>
      <c r="B7" s="371">
        <v>9163</v>
      </c>
      <c r="C7" s="372">
        <v>8965</v>
      </c>
      <c r="D7" s="373">
        <v>18128</v>
      </c>
      <c r="E7" s="374">
        <v>1.5859060126729008</v>
      </c>
      <c r="F7" s="371">
        <v>5827</v>
      </c>
      <c r="G7" s="372">
        <v>5853</v>
      </c>
      <c r="H7" s="373">
        <v>11680</v>
      </c>
      <c r="I7" s="374">
        <v>0.97627599188554159</v>
      </c>
    </row>
    <row r="8" spans="1:9" ht="15.95" customHeight="1">
      <c r="A8" s="113" t="s">
        <v>183</v>
      </c>
      <c r="B8" s="371">
        <v>36697</v>
      </c>
      <c r="C8" s="372">
        <v>35910</v>
      </c>
      <c r="D8" s="373">
        <v>72607</v>
      </c>
      <c r="E8" s="374">
        <v>6.3</v>
      </c>
      <c r="F8" s="371">
        <v>28973</v>
      </c>
      <c r="G8" s="372">
        <v>28647</v>
      </c>
      <c r="H8" s="373">
        <v>57620</v>
      </c>
      <c r="I8" s="374">
        <v>4.8161834462709683</v>
      </c>
    </row>
    <row r="9" spans="1:9" ht="15.95" customHeight="1">
      <c r="A9" s="113" t="s">
        <v>184</v>
      </c>
      <c r="B9" s="371">
        <v>51229</v>
      </c>
      <c r="C9" s="372">
        <v>50271</v>
      </c>
      <c r="D9" s="373">
        <v>101500</v>
      </c>
      <c r="E9" s="374">
        <v>8.8796039434189886</v>
      </c>
      <c r="F9" s="371">
        <v>42832</v>
      </c>
      <c r="G9" s="372">
        <v>41996</v>
      </c>
      <c r="H9" s="373">
        <v>84828</v>
      </c>
      <c r="I9" s="374">
        <v>7.090371561615302</v>
      </c>
    </row>
    <row r="10" spans="1:9" ht="15.95" customHeight="1">
      <c r="A10" s="113" t="s">
        <v>185</v>
      </c>
      <c r="B10" s="371">
        <v>47438</v>
      </c>
      <c r="C10" s="372">
        <v>46410</v>
      </c>
      <c r="D10" s="373">
        <v>93848</v>
      </c>
      <c r="E10" s="374">
        <v>8.2101780382461609</v>
      </c>
      <c r="F10" s="371">
        <v>45370</v>
      </c>
      <c r="G10" s="372">
        <v>44436</v>
      </c>
      <c r="H10" s="373">
        <v>89806</v>
      </c>
      <c r="I10" s="374">
        <v>7.5064590519925476</v>
      </c>
    </row>
    <row r="11" spans="1:9" ht="15.95" customHeight="1">
      <c r="A11" s="113" t="s">
        <v>186</v>
      </c>
      <c r="B11" s="371">
        <v>49447</v>
      </c>
      <c r="C11" s="372">
        <v>48126</v>
      </c>
      <c r="D11" s="373">
        <v>97573</v>
      </c>
      <c r="E11" s="374">
        <v>8.536055128780502</v>
      </c>
      <c r="F11" s="371">
        <v>48975</v>
      </c>
      <c r="G11" s="372">
        <v>48462</v>
      </c>
      <c r="H11" s="373">
        <v>97437</v>
      </c>
      <c r="I11" s="374">
        <v>8.1442982723759876</v>
      </c>
    </row>
    <row r="12" spans="1:9" ht="15.95" customHeight="1">
      <c r="A12" s="113" t="s">
        <v>187</v>
      </c>
      <c r="B12" s="371">
        <v>53325</v>
      </c>
      <c r="C12" s="372">
        <v>53993</v>
      </c>
      <c r="D12" s="373">
        <v>107318</v>
      </c>
      <c r="E12" s="374">
        <v>9.3885845911314192</v>
      </c>
      <c r="F12" s="371">
        <v>45433</v>
      </c>
      <c r="G12" s="372">
        <v>44286</v>
      </c>
      <c r="H12" s="373">
        <v>89719</v>
      </c>
      <c r="I12" s="374">
        <v>7.6</v>
      </c>
    </row>
    <row r="13" spans="1:9" ht="15.95" customHeight="1">
      <c r="A13" s="113" t="s">
        <v>188</v>
      </c>
      <c r="B13" s="371">
        <v>45390</v>
      </c>
      <c r="C13" s="372">
        <v>45656</v>
      </c>
      <c r="D13" s="373">
        <v>91046</v>
      </c>
      <c r="E13" s="374">
        <v>7.9650484791381801</v>
      </c>
      <c r="F13" s="371">
        <v>44037</v>
      </c>
      <c r="G13" s="372">
        <v>43709</v>
      </c>
      <c r="H13" s="373">
        <v>87746</v>
      </c>
      <c r="I13" s="374">
        <v>7.3342733890401313</v>
      </c>
    </row>
    <row r="14" spans="1:9" ht="15.95" customHeight="1">
      <c r="A14" s="113" t="s">
        <v>189</v>
      </c>
      <c r="B14" s="371">
        <v>48739</v>
      </c>
      <c r="C14" s="372">
        <v>48307</v>
      </c>
      <c r="D14" s="373">
        <v>97046</v>
      </c>
      <c r="E14" s="374">
        <v>8.4899511753008792</v>
      </c>
      <c r="F14" s="371">
        <v>50524</v>
      </c>
      <c r="G14" s="372">
        <v>49512</v>
      </c>
      <c r="H14" s="373">
        <v>100036</v>
      </c>
      <c r="I14" s="374">
        <v>8.3000000000000007</v>
      </c>
    </row>
    <row r="15" spans="1:9" ht="15.95" customHeight="1">
      <c r="A15" s="113" t="s">
        <v>190</v>
      </c>
      <c r="B15" s="371">
        <v>50503</v>
      </c>
      <c r="C15" s="372">
        <v>49151</v>
      </c>
      <c r="D15" s="373">
        <v>99654</v>
      </c>
      <c r="E15" s="374">
        <v>8.7181088805662643</v>
      </c>
      <c r="F15" s="371">
        <v>42879</v>
      </c>
      <c r="G15" s="372">
        <v>42158</v>
      </c>
      <c r="H15" s="373">
        <v>85037</v>
      </c>
      <c r="I15" s="374">
        <v>7.2</v>
      </c>
    </row>
    <row r="16" spans="1:9" ht="15.95" customHeight="1">
      <c r="A16" s="113" t="s">
        <v>191</v>
      </c>
      <c r="B16" s="371">
        <v>44739</v>
      </c>
      <c r="C16" s="372">
        <v>43568</v>
      </c>
      <c r="D16" s="373">
        <v>88307</v>
      </c>
      <c r="E16" s="374">
        <v>7.725430398339908</v>
      </c>
      <c r="F16" s="371">
        <v>43929</v>
      </c>
      <c r="G16" s="372">
        <v>42956</v>
      </c>
      <c r="H16" s="373">
        <v>86885</v>
      </c>
      <c r="I16" s="374">
        <v>7.2623064687478838</v>
      </c>
    </row>
    <row r="17" spans="1:9" ht="15.95" customHeight="1">
      <c r="A17" s="113" t="s">
        <v>192</v>
      </c>
      <c r="B17" s="371">
        <v>38340</v>
      </c>
      <c r="C17" s="372">
        <v>38069</v>
      </c>
      <c r="D17" s="373">
        <v>76409</v>
      </c>
      <c r="E17" s="374">
        <v>6.6845483518492763</v>
      </c>
      <c r="F17" s="371">
        <v>48658</v>
      </c>
      <c r="G17" s="372">
        <v>48361</v>
      </c>
      <c r="H17" s="373">
        <v>97019</v>
      </c>
      <c r="I17" s="374">
        <v>8.1093596281458353</v>
      </c>
    </row>
    <row r="18" spans="1:9" ht="15.95" customHeight="1">
      <c r="A18" s="113" t="s">
        <v>193</v>
      </c>
      <c r="B18" s="371">
        <v>27168</v>
      </c>
      <c r="C18" s="372">
        <v>28556</v>
      </c>
      <c r="D18" s="373">
        <v>55724</v>
      </c>
      <c r="E18" s="374">
        <v>4.874946306828372</v>
      </c>
      <c r="F18" s="371">
        <v>41896</v>
      </c>
      <c r="G18" s="372">
        <v>42290</v>
      </c>
      <c r="H18" s="373">
        <v>84186</v>
      </c>
      <c r="I18" s="374">
        <v>7.0367098161709078</v>
      </c>
    </row>
    <row r="19" spans="1:9" ht="15.95" customHeight="1">
      <c r="A19" s="113" t="s">
        <v>194</v>
      </c>
      <c r="B19" s="371">
        <v>18623</v>
      </c>
      <c r="C19" s="372">
        <v>20647</v>
      </c>
      <c r="D19" s="373">
        <v>39270</v>
      </c>
      <c r="E19" s="374">
        <v>3.4354881463848641</v>
      </c>
      <c r="F19" s="371">
        <v>34923</v>
      </c>
      <c r="G19" s="372">
        <v>36568</v>
      </c>
      <c r="H19" s="373">
        <v>71491</v>
      </c>
      <c r="I19" s="374">
        <v>5.9755947719083267</v>
      </c>
    </row>
    <row r="20" spans="1:9" ht="15.95" customHeight="1">
      <c r="A20" s="113" t="s">
        <v>195</v>
      </c>
      <c r="B20" s="371">
        <v>14808</v>
      </c>
      <c r="C20" s="372">
        <v>17248</v>
      </c>
      <c r="D20" s="373">
        <v>32056</v>
      </c>
      <c r="E20" s="374">
        <v>2.8043801380319122</v>
      </c>
      <c r="F20" s="371">
        <v>26528</v>
      </c>
      <c r="G20" s="372">
        <v>29623</v>
      </c>
      <c r="H20" s="373">
        <v>56151</v>
      </c>
      <c r="I20" s="374">
        <v>4.6933966798257742</v>
      </c>
    </row>
    <row r="21" spans="1:9" ht="15.95" customHeight="1">
      <c r="A21" s="113" t="s">
        <v>196</v>
      </c>
      <c r="B21" s="371">
        <v>11404</v>
      </c>
      <c r="C21" s="372">
        <v>13602</v>
      </c>
      <c r="D21" s="373">
        <v>25006</v>
      </c>
      <c r="E21" s="374">
        <v>2.1876194700407412</v>
      </c>
      <c r="F21" s="371">
        <v>15357</v>
      </c>
      <c r="G21" s="372">
        <v>19024</v>
      </c>
      <c r="H21" s="373">
        <v>34381</v>
      </c>
      <c r="I21" s="374">
        <v>2.8737452805665078</v>
      </c>
    </row>
    <row r="22" spans="1:9" ht="15.95" customHeight="1">
      <c r="A22" s="113" t="s">
        <v>197</v>
      </c>
      <c r="B22" s="371">
        <v>9267</v>
      </c>
      <c r="C22" s="372">
        <v>11954</v>
      </c>
      <c r="D22" s="373">
        <v>21221</v>
      </c>
      <c r="E22" s="374">
        <v>1.856493352544772</v>
      </c>
      <c r="F22" s="371">
        <v>10590</v>
      </c>
      <c r="G22" s="372">
        <v>13932</v>
      </c>
      <c r="H22" s="373">
        <v>24522</v>
      </c>
      <c r="I22" s="374">
        <v>2.0496780713199705</v>
      </c>
    </row>
    <row r="23" spans="1:9" ht="15.95" customHeight="1">
      <c r="A23" s="113" t="s">
        <v>198</v>
      </c>
      <c r="B23" s="371">
        <v>5905</v>
      </c>
      <c r="C23" s="372">
        <v>8681</v>
      </c>
      <c r="D23" s="373">
        <v>14586</v>
      </c>
      <c r="E23" s="374">
        <v>1.2760384543715209</v>
      </c>
      <c r="F23" s="371">
        <v>7112</v>
      </c>
      <c r="G23" s="372">
        <v>10377</v>
      </c>
      <c r="H23" s="373">
        <v>17489</v>
      </c>
      <c r="I23" s="374">
        <v>1.4618228443566983</v>
      </c>
    </row>
    <row r="24" spans="1:9" ht="15.95" customHeight="1">
      <c r="A24" s="113" t="s">
        <v>199</v>
      </c>
      <c r="B24" s="371">
        <v>2506</v>
      </c>
      <c r="C24" s="372">
        <v>4416</v>
      </c>
      <c r="D24" s="373">
        <v>6922</v>
      </c>
      <c r="E24" s="374">
        <v>0.60556274380636688</v>
      </c>
      <c r="F24" s="371">
        <v>4048</v>
      </c>
      <c r="G24" s="372">
        <v>7021</v>
      </c>
      <c r="H24" s="373">
        <v>11069</v>
      </c>
      <c r="I24" s="374">
        <v>0.92520538991276213</v>
      </c>
    </row>
    <row r="25" spans="1:9" ht="15.95" customHeight="1">
      <c r="A25" s="355" t="s">
        <v>200</v>
      </c>
      <c r="B25" s="371">
        <v>1324</v>
      </c>
      <c r="C25" s="372">
        <v>3410</v>
      </c>
      <c r="D25" s="373">
        <v>4734</v>
      </c>
      <c r="E25" s="374">
        <v>0.41414822727236938</v>
      </c>
      <c r="F25" s="371">
        <v>2697</v>
      </c>
      <c r="G25" s="372">
        <v>5991</v>
      </c>
      <c r="H25" s="373">
        <v>8688</v>
      </c>
      <c r="I25" s="374">
        <v>0.72618885423814949</v>
      </c>
    </row>
    <row r="26" spans="1:9" ht="15.95" customHeight="1" thickBot="1">
      <c r="A26" s="113" t="s">
        <v>201</v>
      </c>
      <c r="B26" s="371">
        <v>41</v>
      </c>
      <c r="C26" s="372">
        <v>73</v>
      </c>
      <c r="D26" s="373">
        <v>114</v>
      </c>
      <c r="E26" s="374">
        <v>9.9731512270912776E-3</v>
      </c>
      <c r="F26" s="371">
        <v>356</v>
      </c>
      <c r="G26" s="372">
        <v>237</v>
      </c>
      <c r="H26" s="373">
        <v>593</v>
      </c>
      <c r="I26" s="374">
        <v>4.9566067053777925E-2</v>
      </c>
    </row>
    <row r="27" spans="1:9" s="33" customFormat="1" ht="24" customHeight="1" thickBot="1">
      <c r="A27" s="375" t="s">
        <v>202</v>
      </c>
      <c r="B27" s="376">
        <v>566056</v>
      </c>
      <c r="C27" s="377">
        <v>577013</v>
      </c>
      <c r="D27" s="378">
        <v>1143069</v>
      </c>
      <c r="E27" s="379">
        <v>100</v>
      </c>
      <c r="F27" s="376">
        <v>590944</v>
      </c>
      <c r="G27" s="377">
        <v>605439</v>
      </c>
      <c r="H27" s="378">
        <v>1196383</v>
      </c>
      <c r="I27" s="380">
        <v>100</v>
      </c>
    </row>
    <row r="28" spans="1:9" ht="24" customHeight="1">
      <c r="A28" s="92" t="s">
        <v>207</v>
      </c>
      <c r="F28" s="381"/>
      <c r="H28" s="367"/>
      <c r="I28" s="366"/>
    </row>
    <row r="29" spans="1:9">
      <c r="A29" s="382"/>
      <c r="E29" s="366"/>
      <c r="H29" s="367"/>
      <c r="I29" s="366"/>
    </row>
    <row r="30" spans="1:9">
      <c r="A30" s="382"/>
    </row>
    <row r="31" spans="1:9">
      <c r="E31" s="366"/>
      <c r="H31" s="367"/>
      <c r="I31" s="366"/>
    </row>
    <row r="33" spans="5:9">
      <c r="E33" s="366"/>
      <c r="H33" s="367"/>
      <c r="I33" s="366"/>
    </row>
    <row r="35" spans="5:9">
      <c r="E35" s="366"/>
      <c r="H35" s="367"/>
      <c r="I35" s="366"/>
    </row>
    <row r="37" spans="5:9">
      <c r="E37" s="366"/>
      <c r="H37" s="367"/>
      <c r="I37" s="366"/>
    </row>
    <row r="39" spans="5:9">
      <c r="E39" s="366"/>
      <c r="H39" s="367"/>
      <c r="I39" s="366"/>
    </row>
    <row r="41" spans="5:9">
      <c r="E41" s="366"/>
      <c r="H41" s="367"/>
      <c r="I41" s="366"/>
    </row>
  </sheetData>
  <mergeCells count="1">
    <mergeCell ref="A1:G1"/>
  </mergeCells>
  <hyperlinks>
    <hyperlink ref="A1" location="CONTENT!A1" display="Back to table of contents" xr:uid="{00000000-0004-0000-0C00-000000000000}"/>
  </hyperlinks>
  <pageMargins left="0.7" right="0.7" top="0.75" bottom="0.75" header="0.3" footer="0.3"/>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9">
    <pageSetUpPr fitToPage="1"/>
  </sheetPr>
  <dimension ref="A1:L26"/>
  <sheetViews>
    <sheetView showGridLines="0" workbookViewId="0">
      <selection sqref="A1:L1"/>
    </sheetView>
  </sheetViews>
  <sheetFormatPr defaultColWidth="8" defaultRowHeight="12.75"/>
  <cols>
    <col min="1" max="2" width="10.85546875" style="2726" customWidth="1"/>
    <col min="3" max="3" width="13.42578125" style="2726" customWidth="1"/>
    <col min="4" max="12" width="10.85546875" style="2726" customWidth="1"/>
    <col min="13" max="16384" width="8" style="289"/>
  </cols>
  <sheetData>
    <row r="1" spans="1:12" ht="15.75" customHeight="1">
      <c r="A1" s="5726" t="s">
        <v>710</v>
      </c>
      <c r="B1" s="5726"/>
      <c r="C1" s="5726"/>
      <c r="D1" s="5726"/>
      <c r="E1" s="5726"/>
      <c r="F1" s="5726"/>
      <c r="G1" s="5726"/>
      <c r="H1" s="5726"/>
      <c r="I1" s="5726"/>
      <c r="J1" s="5726"/>
      <c r="K1" s="5726"/>
      <c r="L1" s="5726"/>
    </row>
    <row r="2" spans="1:12" s="93" customFormat="1" ht="18.75">
      <c r="A2" s="2737" t="s">
        <v>3702</v>
      </c>
      <c r="B2" s="2738"/>
      <c r="C2" s="2738"/>
      <c r="D2" s="2738"/>
      <c r="E2" s="2738"/>
      <c r="F2" s="2738"/>
      <c r="G2" s="2738"/>
      <c r="H2" s="2738"/>
      <c r="I2" s="2738"/>
      <c r="J2" s="2738"/>
      <c r="K2" s="2738"/>
      <c r="L2" s="2738"/>
    </row>
    <row r="3" spans="1:12" s="93" customFormat="1" ht="8.25" customHeight="1">
      <c r="A3" s="5164"/>
      <c r="B3" s="5164"/>
      <c r="C3" s="5164"/>
      <c r="D3" s="5164"/>
      <c r="E3" s="5164"/>
      <c r="F3" s="5164"/>
      <c r="G3" s="5164"/>
      <c r="H3" s="5164"/>
      <c r="I3" s="5164"/>
      <c r="J3" s="5164"/>
      <c r="K3" s="5164"/>
      <c r="L3" s="5164"/>
    </row>
    <row r="4" spans="1:12" s="93" customFormat="1" ht="16.5" customHeight="1">
      <c r="A4" s="6172" t="s">
        <v>341</v>
      </c>
      <c r="B4" s="6158" t="s">
        <v>2016</v>
      </c>
      <c r="C4" s="2739" t="s">
        <v>2017</v>
      </c>
      <c r="D4" s="2739"/>
      <c r="E4" s="2739"/>
      <c r="F4" s="2739"/>
      <c r="G4" s="2740" t="s">
        <v>2007</v>
      </c>
      <c r="H4" s="2739"/>
      <c r="I4" s="2739"/>
      <c r="J4" s="2739"/>
      <c r="K4" s="2741"/>
      <c r="L4" s="6158" t="s">
        <v>2018</v>
      </c>
    </row>
    <row r="5" spans="1:12" s="93" customFormat="1" ht="23.1" customHeight="1">
      <c r="A5" s="6173"/>
      <c r="B5" s="6175"/>
      <c r="C5" s="6158" t="s">
        <v>2019</v>
      </c>
      <c r="D5" s="6158" t="s">
        <v>2020</v>
      </c>
      <c r="E5" s="6158" t="s">
        <v>2021</v>
      </c>
      <c r="F5" s="6176" t="s">
        <v>257</v>
      </c>
      <c r="G5" s="6158" t="s">
        <v>2022</v>
      </c>
      <c r="H5" s="2742" t="s">
        <v>2023</v>
      </c>
      <c r="I5" s="2742"/>
      <c r="J5" s="6158" t="s">
        <v>2024</v>
      </c>
      <c r="K5" s="6158" t="s">
        <v>1314</v>
      </c>
      <c r="L5" s="6175"/>
    </row>
    <row r="6" spans="1:12" s="93" customFormat="1" ht="39" customHeight="1">
      <c r="A6" s="6174"/>
      <c r="B6" s="6159"/>
      <c r="C6" s="6159"/>
      <c r="D6" s="6159"/>
      <c r="E6" s="6159"/>
      <c r="F6" s="6177"/>
      <c r="G6" s="6159"/>
      <c r="H6" s="5183" t="s">
        <v>2025</v>
      </c>
      <c r="I6" s="2743" t="s">
        <v>2026</v>
      </c>
      <c r="J6" s="6159"/>
      <c r="K6" s="6159"/>
      <c r="L6" s="6159"/>
    </row>
    <row r="7" spans="1:12" s="93" customFormat="1" ht="21" customHeight="1">
      <c r="A7" s="2744"/>
      <c r="B7" s="2745"/>
      <c r="C7" s="2745"/>
      <c r="D7" s="2745"/>
      <c r="E7" s="2745"/>
      <c r="F7" s="2746" t="s">
        <v>2027</v>
      </c>
      <c r="G7" s="2735"/>
      <c r="H7" s="2745"/>
      <c r="I7" s="2745"/>
      <c r="J7" s="2745"/>
      <c r="K7" s="2745"/>
      <c r="L7" s="2747"/>
    </row>
    <row r="8" spans="1:12" s="93" customFormat="1" ht="21" customHeight="1">
      <c r="A8" s="2748" t="s">
        <v>2028</v>
      </c>
      <c r="B8" s="2749">
        <v>318</v>
      </c>
      <c r="C8" s="2749">
        <v>61850</v>
      </c>
      <c r="D8" s="2749">
        <v>19880</v>
      </c>
      <c r="E8" s="2749">
        <v>11259</v>
      </c>
      <c r="F8" s="2749">
        <f>SUM(C8:E8)</f>
        <v>92989</v>
      </c>
      <c r="G8" s="2749">
        <v>1161</v>
      </c>
      <c r="H8" s="2749">
        <v>3923</v>
      </c>
      <c r="I8" s="2749">
        <v>1261</v>
      </c>
      <c r="J8" s="2749">
        <v>269</v>
      </c>
      <c r="K8" s="2749">
        <v>1164</v>
      </c>
      <c r="L8" s="2749">
        <f>F8/H8</f>
        <v>23.703543206729545</v>
      </c>
    </row>
    <row r="9" spans="1:12" s="93" customFormat="1" ht="21" customHeight="1">
      <c r="A9" s="2748" t="s">
        <v>2029</v>
      </c>
      <c r="B9" s="2750">
        <v>318</v>
      </c>
      <c r="C9" s="2749">
        <v>58605</v>
      </c>
      <c r="D9" s="2749">
        <v>19446</v>
      </c>
      <c r="E9" s="2751">
        <v>11591</v>
      </c>
      <c r="F9" s="2751">
        <v>89642</v>
      </c>
      <c r="G9" s="2749">
        <v>1262</v>
      </c>
      <c r="H9" s="2749">
        <v>4269</v>
      </c>
      <c r="I9" s="2749">
        <v>1265</v>
      </c>
      <c r="J9" s="2749">
        <v>255</v>
      </c>
      <c r="K9" s="2749">
        <v>1513</v>
      </c>
      <c r="L9" s="2749">
        <v>20.998360271726401</v>
      </c>
    </row>
    <row r="10" spans="1:12" s="93" customFormat="1" ht="21" customHeight="1">
      <c r="A10" s="2748">
        <v>43527</v>
      </c>
      <c r="B10" s="2750">
        <v>319</v>
      </c>
      <c r="C10" s="2749">
        <v>55098</v>
      </c>
      <c r="D10" s="2749">
        <v>18848</v>
      </c>
      <c r="E10" s="2751">
        <v>11784</v>
      </c>
      <c r="F10" s="2751">
        <v>85730</v>
      </c>
      <c r="G10" s="2749">
        <v>1224</v>
      </c>
      <c r="H10" s="2749">
        <v>4355</v>
      </c>
      <c r="I10" s="2749">
        <v>1284</v>
      </c>
      <c r="J10" s="2749">
        <v>208</v>
      </c>
      <c r="K10" s="2749">
        <v>1531</v>
      </c>
      <c r="L10" s="2749">
        <v>20</v>
      </c>
    </row>
    <row r="11" spans="1:12" s="93" customFormat="1" ht="21" customHeight="1">
      <c r="A11" s="2748">
        <v>43910</v>
      </c>
      <c r="B11" s="2750">
        <v>318</v>
      </c>
      <c r="C11" s="2749">
        <v>52043</v>
      </c>
      <c r="D11" s="2749">
        <v>18441</v>
      </c>
      <c r="E11" s="2751">
        <v>12030</v>
      </c>
      <c r="F11" s="2751">
        <v>82514</v>
      </c>
      <c r="G11" s="2749">
        <v>1229</v>
      </c>
      <c r="H11" s="2749">
        <v>4614</v>
      </c>
      <c r="I11" s="2749">
        <v>1289</v>
      </c>
      <c r="J11" s="2749">
        <v>257</v>
      </c>
      <c r="K11" s="2749">
        <v>1517</v>
      </c>
      <c r="L11" s="2749">
        <v>18</v>
      </c>
    </row>
    <row r="12" spans="1:12" s="93" customFormat="1" ht="21" customHeight="1">
      <c r="A12" s="5184">
        <v>44275</v>
      </c>
      <c r="B12" s="5185">
        <v>319</v>
      </c>
      <c r="C12" s="5186">
        <v>52830</v>
      </c>
      <c r="D12" s="5186">
        <v>18862</v>
      </c>
      <c r="E12" s="5187">
        <v>12437</v>
      </c>
      <c r="F12" s="5187">
        <v>84129</v>
      </c>
      <c r="G12" s="5186">
        <v>1167</v>
      </c>
      <c r="H12" s="5186">
        <v>4651</v>
      </c>
      <c r="I12" s="5186">
        <v>1285</v>
      </c>
      <c r="J12" s="5186">
        <v>256</v>
      </c>
      <c r="K12" s="5186">
        <v>1460</v>
      </c>
      <c r="L12" s="5186">
        <v>18</v>
      </c>
    </row>
    <row r="13" spans="1:12" s="93" customFormat="1" ht="21" customHeight="1">
      <c r="A13" s="2752"/>
      <c r="B13" s="2753"/>
      <c r="C13" s="2753"/>
      <c r="D13" s="2753"/>
      <c r="E13" s="2753"/>
      <c r="F13" s="2754" t="s">
        <v>2030</v>
      </c>
      <c r="G13" s="2755"/>
      <c r="H13" s="2753"/>
      <c r="I13" s="2753"/>
      <c r="J13" s="2753"/>
      <c r="K13" s="2753"/>
      <c r="L13" s="2756"/>
    </row>
    <row r="14" spans="1:12" s="93" customFormat="1" ht="21" customHeight="1">
      <c r="A14" s="2757">
        <v>42810</v>
      </c>
      <c r="B14" s="2749">
        <v>303</v>
      </c>
      <c r="C14" s="2749">
        <v>59096</v>
      </c>
      <c r="D14" s="2749">
        <v>18015</v>
      </c>
      <c r="E14" s="2749">
        <v>11259</v>
      </c>
      <c r="F14" s="2749">
        <f t="shared" ref="F14:F16" si="0">SUM(C14:E14)</f>
        <v>88370</v>
      </c>
      <c r="G14" s="2749">
        <v>1115</v>
      </c>
      <c r="H14" s="2749">
        <v>3687</v>
      </c>
      <c r="I14" s="2749">
        <v>1253</v>
      </c>
      <c r="J14" s="2749">
        <v>256</v>
      </c>
      <c r="K14" s="2749">
        <v>1031</v>
      </c>
      <c r="L14" s="2749">
        <f t="shared" ref="L14" si="1">F14/H14</f>
        <v>23.967995660428532</v>
      </c>
    </row>
    <row r="15" spans="1:12" s="93" customFormat="1" ht="21" customHeight="1">
      <c r="A15" s="2757">
        <v>43175</v>
      </c>
      <c r="B15" s="2751">
        <v>301</v>
      </c>
      <c r="C15" s="2749">
        <v>55755</v>
      </c>
      <c r="D15" s="2749">
        <v>17657</v>
      </c>
      <c r="E15" s="2749">
        <v>11591</v>
      </c>
      <c r="F15" s="2749">
        <f t="shared" si="0"/>
        <v>85003</v>
      </c>
      <c r="G15" s="2749">
        <v>1212</v>
      </c>
      <c r="H15" s="2749">
        <v>3988</v>
      </c>
      <c r="I15" s="2750">
        <v>1256</v>
      </c>
      <c r="J15" s="2749">
        <v>239</v>
      </c>
      <c r="K15" s="2751">
        <v>1385</v>
      </c>
      <c r="L15" s="2749">
        <v>21.314694082246739</v>
      </c>
    </row>
    <row r="16" spans="1:12" s="93" customFormat="1" ht="21" customHeight="1">
      <c r="A16" s="2748">
        <v>43527</v>
      </c>
      <c r="B16" s="2750">
        <v>302</v>
      </c>
      <c r="C16" s="2749">
        <v>52308</v>
      </c>
      <c r="D16" s="2749">
        <v>17134</v>
      </c>
      <c r="E16" s="2751">
        <v>11784</v>
      </c>
      <c r="F16" s="2751">
        <f t="shared" si="0"/>
        <v>81226</v>
      </c>
      <c r="G16" s="2749">
        <v>1172</v>
      </c>
      <c r="H16" s="2749">
        <v>4072</v>
      </c>
      <c r="I16" s="2749">
        <v>1274</v>
      </c>
      <c r="J16" s="2749">
        <v>192</v>
      </c>
      <c r="K16" s="2749">
        <v>1397</v>
      </c>
      <c r="L16" s="2749">
        <v>20</v>
      </c>
    </row>
    <row r="17" spans="1:12" s="93" customFormat="1" ht="21" customHeight="1">
      <c r="A17" s="2748">
        <v>43893</v>
      </c>
      <c r="B17" s="2750">
        <v>301</v>
      </c>
      <c r="C17" s="2749">
        <v>49325</v>
      </c>
      <c r="D17" s="2749">
        <v>16760</v>
      </c>
      <c r="E17" s="2751">
        <v>12030</v>
      </c>
      <c r="F17" s="2751">
        <f>SUM(C17:E17)</f>
        <v>78115</v>
      </c>
      <c r="G17" s="2749">
        <v>1175</v>
      </c>
      <c r="H17" s="2749">
        <v>4323</v>
      </c>
      <c r="I17" s="2749">
        <v>1274</v>
      </c>
      <c r="J17" s="2749">
        <v>242</v>
      </c>
      <c r="K17" s="2749">
        <v>1397</v>
      </c>
      <c r="L17" s="2749">
        <v>18</v>
      </c>
    </row>
    <row r="18" spans="1:12" s="93" customFormat="1" ht="21" customHeight="1">
      <c r="A18" s="5184">
        <v>44275</v>
      </c>
      <c r="B18" s="5185">
        <v>302</v>
      </c>
      <c r="C18" s="5186">
        <v>49967</v>
      </c>
      <c r="D18" s="5186">
        <v>16970</v>
      </c>
      <c r="E18" s="5187">
        <v>12437</v>
      </c>
      <c r="F18" s="5187">
        <f>SUM(C18:E18)</f>
        <v>79374</v>
      </c>
      <c r="G18" s="5186">
        <v>1113</v>
      </c>
      <c r="H18" s="5186">
        <v>4330</v>
      </c>
      <c r="I18" s="5186">
        <v>1267</v>
      </c>
      <c r="J18" s="5186">
        <v>239</v>
      </c>
      <c r="K18" s="5186">
        <v>1338</v>
      </c>
      <c r="L18" s="5186">
        <v>18</v>
      </c>
    </row>
    <row r="19" spans="1:12" s="93" customFormat="1" ht="21" customHeight="1">
      <c r="A19" s="2744"/>
      <c r="B19" s="2758"/>
      <c r="C19" s="2758"/>
      <c r="D19" s="2758"/>
      <c r="E19" s="2758"/>
      <c r="F19" s="2759" t="s">
        <v>2031</v>
      </c>
      <c r="G19" s="2760"/>
      <c r="H19" s="2758"/>
      <c r="I19" s="2758"/>
      <c r="J19" s="2758"/>
      <c r="K19" s="2758"/>
      <c r="L19" s="2761"/>
    </row>
    <row r="20" spans="1:12" s="93" customFormat="1" ht="21" customHeight="1">
      <c r="A20" s="2757">
        <v>42804</v>
      </c>
      <c r="B20" s="2749">
        <v>15</v>
      </c>
      <c r="C20" s="2749">
        <v>2754</v>
      </c>
      <c r="D20" s="2749">
        <v>1865</v>
      </c>
      <c r="E20" s="2762">
        <v>0</v>
      </c>
      <c r="F20" s="2749">
        <f t="shared" ref="F20" si="2">SUM(C20:E20)</f>
        <v>4619</v>
      </c>
      <c r="G20" s="2749">
        <v>46</v>
      </c>
      <c r="H20" s="2749">
        <v>236</v>
      </c>
      <c r="I20" s="2749">
        <v>8</v>
      </c>
      <c r="J20" s="2749">
        <v>13</v>
      </c>
      <c r="K20" s="2749">
        <v>133</v>
      </c>
      <c r="L20" s="2749">
        <f t="shared" ref="L20" si="3">F20/H20</f>
        <v>19.572033898305083</v>
      </c>
    </row>
    <row r="21" spans="1:12" s="93" customFormat="1" ht="21" customHeight="1">
      <c r="A21" s="2757">
        <v>43169</v>
      </c>
      <c r="B21" s="2751">
        <v>17</v>
      </c>
      <c r="C21" s="2749">
        <v>2850</v>
      </c>
      <c r="D21" s="2749">
        <v>1789</v>
      </c>
      <c r="E21" s="2762">
        <v>0</v>
      </c>
      <c r="F21" s="2749">
        <v>4639</v>
      </c>
      <c r="G21" s="2749">
        <v>50</v>
      </c>
      <c r="H21" s="2749">
        <v>281</v>
      </c>
      <c r="I21" s="2749">
        <v>9</v>
      </c>
      <c r="J21" s="2749">
        <v>16</v>
      </c>
      <c r="K21" s="2749">
        <v>128</v>
      </c>
      <c r="L21" s="2749">
        <v>16.508896797153024</v>
      </c>
    </row>
    <row r="22" spans="1:12" s="93" customFormat="1" ht="21" customHeight="1">
      <c r="A22" s="2748">
        <v>43527</v>
      </c>
      <c r="B22" s="2750">
        <v>17</v>
      </c>
      <c r="C22" s="2749">
        <v>2790</v>
      </c>
      <c r="D22" s="2749">
        <v>1714</v>
      </c>
      <c r="E22" s="2762">
        <v>0</v>
      </c>
      <c r="F22" s="2751">
        <v>4504</v>
      </c>
      <c r="G22" s="2749">
        <v>52</v>
      </c>
      <c r="H22" s="2749">
        <v>283</v>
      </c>
      <c r="I22" s="2749">
        <v>10</v>
      </c>
      <c r="J22" s="2749">
        <v>16</v>
      </c>
      <c r="K22" s="2749">
        <v>134</v>
      </c>
      <c r="L22" s="2749">
        <v>15.915194346289752</v>
      </c>
    </row>
    <row r="23" spans="1:12" s="93" customFormat="1" ht="21" customHeight="1">
      <c r="A23" s="2748">
        <v>43893</v>
      </c>
      <c r="B23" s="2750">
        <v>17</v>
      </c>
      <c r="C23" s="2749">
        <v>2718</v>
      </c>
      <c r="D23" s="2749">
        <v>1681</v>
      </c>
      <c r="E23" s="2762">
        <v>0</v>
      </c>
      <c r="F23" s="2751">
        <v>4399</v>
      </c>
      <c r="G23" s="2749">
        <v>54</v>
      </c>
      <c r="H23" s="2749">
        <v>291</v>
      </c>
      <c r="I23" s="2749">
        <v>15</v>
      </c>
      <c r="J23" s="2749">
        <v>15</v>
      </c>
      <c r="K23" s="2749">
        <v>120</v>
      </c>
      <c r="L23" s="2749">
        <v>15</v>
      </c>
    </row>
    <row r="24" spans="1:12" s="93" customFormat="1" ht="21" customHeight="1">
      <c r="A24" s="5184">
        <v>44258</v>
      </c>
      <c r="B24" s="5185">
        <v>17</v>
      </c>
      <c r="C24" s="5186">
        <v>2863</v>
      </c>
      <c r="D24" s="5186">
        <v>1892</v>
      </c>
      <c r="E24" s="2763">
        <v>0</v>
      </c>
      <c r="F24" s="5187">
        <v>4755</v>
      </c>
      <c r="G24" s="5186">
        <v>54</v>
      </c>
      <c r="H24" s="5186">
        <v>321</v>
      </c>
      <c r="I24" s="5186">
        <v>18</v>
      </c>
      <c r="J24" s="5186">
        <v>17</v>
      </c>
      <c r="K24" s="5186">
        <v>122</v>
      </c>
      <c r="L24" s="5186">
        <v>15</v>
      </c>
    </row>
    <row r="25" spans="1:12" s="93" customFormat="1" ht="18" customHeight="1">
      <c r="A25" s="2764" t="s">
        <v>2032</v>
      </c>
      <c r="B25" s="2736"/>
      <c r="C25" s="2736"/>
      <c r="D25" s="5164"/>
      <c r="E25" s="5164"/>
      <c r="F25" s="5164"/>
      <c r="G25" s="5188"/>
      <c r="H25" s="5188"/>
      <c r="I25" s="5188"/>
      <c r="J25" s="5188"/>
      <c r="K25" s="5188"/>
      <c r="L25" s="5188"/>
    </row>
    <row r="26" spans="1:12" s="93" customFormat="1" ht="12" customHeight="1">
      <c r="A26" s="2764" t="s">
        <v>2033</v>
      </c>
      <c r="B26" s="2765"/>
      <c r="C26" s="2765"/>
      <c r="D26" s="5188"/>
      <c r="E26" s="5188"/>
      <c r="F26" s="5164"/>
      <c r="G26" s="5164"/>
      <c r="H26" s="5164"/>
      <c r="I26" s="5164"/>
      <c r="J26" s="5164"/>
      <c r="K26" s="5164"/>
      <c r="L26" s="5164"/>
    </row>
  </sheetData>
  <mergeCells count="11">
    <mergeCell ref="A1:L1"/>
    <mergeCell ref="K5:K6"/>
    <mergeCell ref="A4:A6"/>
    <mergeCell ref="B4:B6"/>
    <mergeCell ref="L4:L6"/>
    <mergeCell ref="C5:C6"/>
    <mergeCell ref="D5:D6"/>
    <mergeCell ref="E5:E6"/>
    <mergeCell ref="F5:F6"/>
    <mergeCell ref="G5:G6"/>
    <mergeCell ref="J5:J6"/>
  </mergeCells>
  <hyperlinks>
    <hyperlink ref="A1" location="CONTENT!A1" display="Back to table of contents" xr:uid="{00000000-0004-0000-7500-000000000000}"/>
  </hyperlinks>
  <pageMargins left="0.7" right="0.7" top="0.75" bottom="0.75" header="0.3" footer="0.3"/>
  <pageSetup paperSize="9" scale="94" orientation="landscape" r:id="rId1"/>
  <headerFooter alignWithMargins="0"/>
  <ignoredErrors>
    <ignoredError sqref="F8:G22" formulaRange="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0">
    <pageSetUpPr fitToPage="1"/>
  </sheetPr>
  <dimension ref="A1:H23"/>
  <sheetViews>
    <sheetView showGridLines="0" workbookViewId="0">
      <selection sqref="A1:H1"/>
    </sheetView>
  </sheetViews>
  <sheetFormatPr defaultColWidth="8" defaultRowHeight="12.75"/>
  <cols>
    <col min="1" max="1" width="22" style="2726" customWidth="1"/>
    <col min="2" max="8" width="13.42578125" style="2726" customWidth="1"/>
    <col min="9" max="16384" width="8" style="2726"/>
  </cols>
  <sheetData>
    <row r="1" spans="1:8" s="412" customFormat="1" ht="15.75">
      <c r="A1" s="5726" t="s">
        <v>710</v>
      </c>
      <c r="B1" s="5726"/>
      <c r="C1" s="5726"/>
      <c r="D1" s="5726"/>
      <c r="E1" s="5726"/>
      <c r="F1" s="5726"/>
      <c r="G1" s="5726"/>
      <c r="H1" s="5726"/>
    </row>
    <row r="2" spans="1:8" ht="9.75" customHeight="1"/>
    <row r="3" spans="1:8" s="5164" customFormat="1" ht="15.75">
      <c r="A3" s="2766" t="s">
        <v>3703</v>
      </c>
    </row>
    <row r="4" spans="1:8" s="5164" customFormat="1" ht="14.25">
      <c r="A4" s="4878"/>
    </row>
    <row r="5" spans="1:8" s="2723" customFormat="1" ht="33" customHeight="1">
      <c r="A5" s="6172" t="s">
        <v>2004</v>
      </c>
      <c r="B5" s="2767" t="s">
        <v>2034</v>
      </c>
      <c r="C5" s="2767"/>
      <c r="D5" s="2767"/>
      <c r="E5" s="2767"/>
      <c r="F5" s="2767"/>
      <c r="G5" s="2767"/>
      <c r="H5" s="4881" t="s">
        <v>2035</v>
      </c>
    </row>
    <row r="6" spans="1:8" s="2723" customFormat="1" ht="33" customHeight="1">
      <c r="A6" s="6178"/>
      <c r="B6" s="4884">
        <v>1</v>
      </c>
      <c r="C6" s="4884">
        <v>2</v>
      </c>
      <c r="D6" s="4884">
        <v>3</v>
      </c>
      <c r="E6" s="4884">
        <v>4</v>
      </c>
      <c r="F6" s="4884">
        <v>5</v>
      </c>
      <c r="G6" s="4884">
        <v>6</v>
      </c>
      <c r="H6" s="4883" t="s">
        <v>2036</v>
      </c>
    </row>
    <row r="7" spans="1:8" s="2723" customFormat="1" ht="33" customHeight="1">
      <c r="A7" s="2770" t="s">
        <v>2037</v>
      </c>
      <c r="B7" s="5189">
        <v>2376</v>
      </c>
      <c r="C7" s="5189">
        <v>1798</v>
      </c>
      <c r="D7" s="5189">
        <v>1792</v>
      </c>
      <c r="E7" s="5189">
        <v>1947</v>
      </c>
      <c r="F7" s="5189">
        <v>1874</v>
      </c>
      <c r="G7" s="5189">
        <v>1807</v>
      </c>
      <c r="H7" s="5189">
        <f t="shared" ref="H7:H15" si="0">SUM(B7:G7)</f>
        <v>11594</v>
      </c>
    </row>
    <row r="8" spans="1:8" s="2723" customFormat="1" ht="33" customHeight="1">
      <c r="A8" s="2771" t="s">
        <v>2038</v>
      </c>
      <c r="B8" s="5190">
        <v>1637</v>
      </c>
      <c r="C8" s="5190">
        <v>1217</v>
      </c>
      <c r="D8" s="5190">
        <v>1275</v>
      </c>
      <c r="E8" s="5190">
        <v>1354</v>
      </c>
      <c r="F8" s="5190">
        <v>1394</v>
      </c>
      <c r="G8" s="5190">
        <v>1419</v>
      </c>
      <c r="H8" s="5190">
        <f t="shared" si="0"/>
        <v>8296</v>
      </c>
    </row>
    <row r="9" spans="1:8" s="2723" customFormat="1" ht="33" customHeight="1">
      <c r="A9" s="2771" t="s">
        <v>2039</v>
      </c>
      <c r="B9" s="5190">
        <v>1084</v>
      </c>
      <c r="C9" s="5190">
        <v>1024</v>
      </c>
      <c r="D9" s="5190">
        <v>1010</v>
      </c>
      <c r="E9" s="5190">
        <v>1148</v>
      </c>
      <c r="F9" s="5190">
        <v>1192</v>
      </c>
      <c r="G9" s="5190">
        <v>1214</v>
      </c>
      <c r="H9" s="5190">
        <f t="shared" si="0"/>
        <v>6672</v>
      </c>
    </row>
    <row r="10" spans="1:8" s="2723" customFormat="1" ht="33" customHeight="1">
      <c r="A10" s="2771" t="s">
        <v>2040</v>
      </c>
      <c r="B10" s="5190">
        <v>1686</v>
      </c>
      <c r="C10" s="5190">
        <v>1248</v>
      </c>
      <c r="D10" s="5190">
        <v>1383</v>
      </c>
      <c r="E10" s="5190">
        <v>1448</v>
      </c>
      <c r="F10" s="5190">
        <v>1564</v>
      </c>
      <c r="G10" s="5190">
        <v>1677</v>
      </c>
      <c r="H10" s="5190">
        <f t="shared" si="0"/>
        <v>9006</v>
      </c>
    </row>
    <row r="11" spans="1:8" s="2723" customFormat="1" ht="33" customHeight="1">
      <c r="A11" s="2771" t="s">
        <v>2041</v>
      </c>
      <c r="B11" s="5190">
        <v>1288</v>
      </c>
      <c r="C11" s="5190">
        <v>992</v>
      </c>
      <c r="D11" s="5190">
        <v>1054</v>
      </c>
      <c r="E11" s="5190">
        <v>1046</v>
      </c>
      <c r="F11" s="5190">
        <v>1131</v>
      </c>
      <c r="G11" s="5190">
        <v>1136</v>
      </c>
      <c r="H11" s="5190">
        <f t="shared" si="0"/>
        <v>6647</v>
      </c>
    </row>
    <row r="12" spans="1:8" s="2723" customFormat="1" ht="33" customHeight="1">
      <c r="A12" s="2771" t="s">
        <v>2042</v>
      </c>
      <c r="B12" s="5190">
        <v>726</v>
      </c>
      <c r="C12" s="5190">
        <v>609</v>
      </c>
      <c r="D12" s="5190">
        <v>618</v>
      </c>
      <c r="E12" s="5190">
        <v>672</v>
      </c>
      <c r="F12" s="5190">
        <v>677</v>
      </c>
      <c r="G12" s="5190">
        <v>742</v>
      </c>
      <c r="H12" s="5190">
        <f t="shared" si="0"/>
        <v>4044</v>
      </c>
    </row>
    <row r="13" spans="1:8" s="2723" customFormat="1" ht="33" customHeight="1">
      <c r="A13" s="2771" t="s">
        <v>2043</v>
      </c>
      <c r="B13" s="5190">
        <v>4690</v>
      </c>
      <c r="C13" s="5190">
        <v>3763</v>
      </c>
      <c r="D13" s="5190">
        <v>3736</v>
      </c>
      <c r="E13" s="5190">
        <v>3984</v>
      </c>
      <c r="F13" s="5190">
        <v>3922</v>
      </c>
      <c r="G13" s="5190">
        <v>4009</v>
      </c>
      <c r="H13" s="5190">
        <f t="shared" si="0"/>
        <v>24104</v>
      </c>
    </row>
    <row r="14" spans="1:8" s="2723" customFormat="1" ht="33" customHeight="1">
      <c r="A14" s="2771" t="s">
        <v>2044</v>
      </c>
      <c r="B14" s="5190">
        <v>911</v>
      </c>
      <c r="C14" s="5190">
        <v>698</v>
      </c>
      <c r="D14" s="5190">
        <v>730</v>
      </c>
      <c r="E14" s="5190">
        <v>830</v>
      </c>
      <c r="F14" s="5190">
        <v>790</v>
      </c>
      <c r="G14" s="5190">
        <v>818</v>
      </c>
      <c r="H14" s="5190">
        <f t="shared" si="0"/>
        <v>4777</v>
      </c>
    </row>
    <row r="15" spans="1:8" s="2723" customFormat="1" ht="33" customHeight="1">
      <c r="A15" s="2771" t="s">
        <v>2045</v>
      </c>
      <c r="B15" s="5190">
        <v>795</v>
      </c>
      <c r="C15" s="5190">
        <v>620</v>
      </c>
      <c r="D15" s="5190">
        <v>639</v>
      </c>
      <c r="E15" s="5190">
        <v>659</v>
      </c>
      <c r="F15" s="5190">
        <v>858</v>
      </c>
      <c r="G15" s="5190">
        <v>663</v>
      </c>
      <c r="H15" s="5190">
        <f t="shared" si="0"/>
        <v>4234</v>
      </c>
    </row>
    <row r="16" spans="1:8" s="2723" customFormat="1" ht="33" customHeight="1">
      <c r="A16" s="2770" t="s">
        <v>2046</v>
      </c>
      <c r="B16" s="5191">
        <f>SUM(B7:B15)</f>
        <v>15193</v>
      </c>
      <c r="C16" s="5191">
        <f t="shared" ref="C16:H16" si="1">SUM(C7:C15)</f>
        <v>11969</v>
      </c>
      <c r="D16" s="5191">
        <f t="shared" si="1"/>
        <v>12237</v>
      </c>
      <c r="E16" s="5191">
        <f t="shared" si="1"/>
        <v>13088</v>
      </c>
      <c r="F16" s="5191">
        <f t="shared" si="1"/>
        <v>13402</v>
      </c>
      <c r="G16" s="5191">
        <f t="shared" si="1"/>
        <v>13485</v>
      </c>
      <c r="H16" s="5191">
        <f t="shared" si="1"/>
        <v>79374</v>
      </c>
    </row>
    <row r="17" spans="1:8" s="2723" customFormat="1" ht="33" customHeight="1">
      <c r="A17" s="2772" t="s">
        <v>2047</v>
      </c>
      <c r="B17" s="5192">
        <v>1060</v>
      </c>
      <c r="C17" s="5192">
        <v>736</v>
      </c>
      <c r="D17" s="5192">
        <v>711</v>
      </c>
      <c r="E17" s="5192">
        <v>753</v>
      </c>
      <c r="F17" s="5192">
        <v>765</v>
      </c>
      <c r="G17" s="5192">
        <v>730</v>
      </c>
      <c r="H17" s="5192">
        <f>SUM(B17:G17)</f>
        <v>4755</v>
      </c>
    </row>
    <row r="18" spans="1:8" s="2723" customFormat="1" ht="33" customHeight="1">
      <c r="A18" s="2772" t="s">
        <v>2048</v>
      </c>
      <c r="B18" s="5192">
        <f>B16+B17</f>
        <v>16253</v>
      </c>
      <c r="C18" s="5192">
        <f t="shared" ref="C18:H18" si="2">C16+C17</f>
        <v>12705</v>
      </c>
      <c r="D18" s="5192">
        <f t="shared" si="2"/>
        <v>12948</v>
      </c>
      <c r="E18" s="5192">
        <f t="shared" si="2"/>
        <v>13841</v>
      </c>
      <c r="F18" s="5192">
        <f t="shared" si="2"/>
        <v>14167</v>
      </c>
      <c r="G18" s="5192">
        <f t="shared" si="2"/>
        <v>14215</v>
      </c>
      <c r="H18" s="5192">
        <f t="shared" si="2"/>
        <v>84129</v>
      </c>
    </row>
    <row r="19" spans="1:8" s="5164" customFormat="1" ht="32.1" customHeight="1"/>
    <row r="20" spans="1:8" s="5164" customFormat="1"/>
    <row r="21" spans="1:8" s="5164" customFormat="1"/>
    <row r="22" spans="1:8" s="5164" customFormat="1"/>
    <row r="23" spans="1:8" s="5164" customFormat="1"/>
  </sheetData>
  <mergeCells count="2">
    <mergeCell ref="A5:A6"/>
    <mergeCell ref="A1:H1"/>
  </mergeCells>
  <hyperlinks>
    <hyperlink ref="A1" location="CONTENT!A1" display="Back to table of contents" xr:uid="{00000000-0004-0000-7600-000000000000}"/>
  </hyperlinks>
  <pageMargins left="0.7" right="0.7" top="0.75" bottom="0.75" header="0.3" footer="0.3"/>
  <pageSetup paperSize="9" scale="97" orientation="landscape" r:id="rId1"/>
  <headerFooter alignWithMargins="0"/>
  <ignoredErrors>
    <ignoredError sqref="B16:H16" formulaRange="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1">
    <pageSetUpPr fitToPage="1"/>
  </sheetPr>
  <dimension ref="A1:J35"/>
  <sheetViews>
    <sheetView showGridLines="0" workbookViewId="0">
      <selection sqref="A1:J1"/>
    </sheetView>
  </sheetViews>
  <sheetFormatPr defaultColWidth="7.5703125" defaultRowHeight="12.75"/>
  <cols>
    <col min="1" max="1" width="12.85546875" style="2675" customWidth="1"/>
    <col min="2" max="10" width="8.42578125" style="2675" customWidth="1"/>
    <col min="11" max="16384" width="7.5703125" style="2675"/>
  </cols>
  <sheetData>
    <row r="1" spans="1:10" s="412" customFormat="1" ht="15.75">
      <c r="A1" s="5726" t="s">
        <v>710</v>
      </c>
      <c r="B1" s="5726"/>
      <c r="C1" s="5726"/>
      <c r="D1" s="5726"/>
      <c r="E1" s="5726"/>
      <c r="F1" s="5726"/>
      <c r="G1" s="5726"/>
      <c r="H1" s="5726"/>
      <c r="I1" s="5726"/>
      <c r="J1" s="5726"/>
    </row>
    <row r="2" spans="1:10" s="2723" customFormat="1" ht="21.95" customHeight="1">
      <c r="A2" s="4878" t="s">
        <v>3704</v>
      </c>
    </row>
    <row r="3" spans="1:10" s="2723" customFormat="1" ht="21.95" customHeight="1">
      <c r="A3" s="4878" t="s">
        <v>2049</v>
      </c>
    </row>
    <row r="4" spans="1:10" s="2723" customFormat="1" ht="24" customHeight="1">
      <c r="A4" s="6154" t="s">
        <v>2034</v>
      </c>
      <c r="B4" s="6180">
        <v>2019</v>
      </c>
      <c r="C4" s="6181">
        <v>2014</v>
      </c>
      <c r="D4" s="6182"/>
      <c r="E4" s="6180">
        <v>2020</v>
      </c>
      <c r="F4" s="6181">
        <v>2014</v>
      </c>
      <c r="G4" s="6182"/>
      <c r="H4" s="6180">
        <v>2021</v>
      </c>
      <c r="I4" s="6181">
        <v>2014</v>
      </c>
      <c r="J4" s="6182"/>
    </row>
    <row r="5" spans="1:10" s="2723" customFormat="1" ht="24" customHeight="1">
      <c r="A5" s="6179"/>
      <c r="B5" s="2773" t="s">
        <v>257</v>
      </c>
      <c r="C5" s="2767" t="s">
        <v>6</v>
      </c>
      <c r="D5" s="2774" t="s">
        <v>7</v>
      </c>
      <c r="E5" s="2773" t="s">
        <v>257</v>
      </c>
      <c r="F5" s="2767" t="s">
        <v>6</v>
      </c>
      <c r="G5" s="2774" t="s">
        <v>7</v>
      </c>
      <c r="H5" s="2773" t="s">
        <v>257</v>
      </c>
      <c r="I5" s="2767" t="s">
        <v>6</v>
      </c>
      <c r="J5" s="2774" t="s">
        <v>7</v>
      </c>
    </row>
    <row r="6" spans="1:10" s="2723" customFormat="1" ht="24" customHeight="1">
      <c r="A6" s="4877" t="s">
        <v>2050</v>
      </c>
      <c r="B6" s="2775"/>
      <c r="C6" s="2745"/>
      <c r="D6" s="2745"/>
      <c r="G6" s="2747"/>
      <c r="J6" s="2747"/>
    </row>
    <row r="7" spans="1:10" s="2723" customFormat="1" ht="24" customHeight="1">
      <c r="A7" s="4875">
        <v>1</v>
      </c>
      <c r="B7" s="2776">
        <v>13073</v>
      </c>
      <c r="C7" s="2776">
        <v>6599</v>
      </c>
      <c r="D7" s="2776">
        <v>6474</v>
      </c>
      <c r="E7" s="2776">
        <v>12620</v>
      </c>
      <c r="F7" s="2776">
        <v>6387</v>
      </c>
      <c r="G7" s="2776">
        <v>6233</v>
      </c>
      <c r="H7" s="2776">
        <v>16253</v>
      </c>
      <c r="I7" s="2776">
        <v>8322</v>
      </c>
      <c r="J7" s="2776">
        <v>7931</v>
      </c>
    </row>
    <row r="8" spans="1:10" s="2723" customFormat="1" ht="24" customHeight="1">
      <c r="A8" s="2777">
        <v>2</v>
      </c>
      <c r="B8" s="2778">
        <v>13981</v>
      </c>
      <c r="C8" s="2779">
        <v>7099</v>
      </c>
      <c r="D8" s="2778">
        <v>6882</v>
      </c>
      <c r="E8" s="2778">
        <v>13005</v>
      </c>
      <c r="F8" s="2779">
        <v>6560</v>
      </c>
      <c r="G8" s="2778">
        <v>6445</v>
      </c>
      <c r="H8" s="2778">
        <v>12705</v>
      </c>
      <c r="I8" s="2779">
        <v>6397</v>
      </c>
      <c r="J8" s="2778">
        <v>6308</v>
      </c>
    </row>
    <row r="9" spans="1:10" s="2723" customFormat="1" ht="24" customHeight="1">
      <c r="A9" s="2777">
        <v>3</v>
      </c>
      <c r="B9" s="2778">
        <v>14179</v>
      </c>
      <c r="C9" s="2779">
        <v>7167</v>
      </c>
      <c r="D9" s="2778">
        <v>7012</v>
      </c>
      <c r="E9" s="2778">
        <v>13989</v>
      </c>
      <c r="F9" s="2779">
        <v>7075</v>
      </c>
      <c r="G9" s="2778">
        <v>6914</v>
      </c>
      <c r="H9" s="2778">
        <v>12948</v>
      </c>
      <c r="I9" s="2779">
        <v>6530</v>
      </c>
      <c r="J9" s="2778">
        <v>6418</v>
      </c>
    </row>
    <row r="10" spans="1:10" s="2723" customFormat="1" ht="24" customHeight="1">
      <c r="A10" s="2777">
        <v>4</v>
      </c>
      <c r="B10" s="2778">
        <v>14502</v>
      </c>
      <c r="C10" s="2779">
        <v>7239</v>
      </c>
      <c r="D10" s="2778">
        <v>7263</v>
      </c>
      <c r="E10" s="2778">
        <v>14093</v>
      </c>
      <c r="F10" s="2779">
        <v>7071</v>
      </c>
      <c r="G10" s="2778">
        <v>7022</v>
      </c>
      <c r="H10" s="2778">
        <v>13841</v>
      </c>
      <c r="I10" s="2779">
        <v>6970</v>
      </c>
      <c r="J10" s="2778">
        <v>6871</v>
      </c>
    </row>
    <row r="11" spans="1:10" s="2723" customFormat="1" ht="24" customHeight="1">
      <c r="A11" s="2777">
        <v>5</v>
      </c>
      <c r="B11" s="2778">
        <v>14720</v>
      </c>
      <c r="C11" s="2779">
        <v>7430</v>
      </c>
      <c r="D11" s="2778">
        <v>7290</v>
      </c>
      <c r="E11" s="2778">
        <v>14317</v>
      </c>
      <c r="F11" s="2779">
        <v>7161</v>
      </c>
      <c r="G11" s="2778">
        <v>7156</v>
      </c>
      <c r="H11" s="2778">
        <v>14167</v>
      </c>
      <c r="I11" s="2779">
        <v>6983</v>
      </c>
      <c r="J11" s="2778">
        <v>7184</v>
      </c>
    </row>
    <row r="12" spans="1:10" s="2723" customFormat="1" ht="24" customHeight="1">
      <c r="A12" s="2777">
        <v>6</v>
      </c>
      <c r="B12" s="2778">
        <v>15260</v>
      </c>
      <c r="C12" s="2779">
        <v>7590</v>
      </c>
      <c r="D12" s="2778">
        <v>7670</v>
      </c>
      <c r="E12" s="2778">
        <v>14473</v>
      </c>
      <c r="F12" s="2779">
        <v>7296</v>
      </c>
      <c r="G12" s="2778">
        <v>7177</v>
      </c>
      <c r="H12" s="2778">
        <v>14215</v>
      </c>
      <c r="I12" s="2779">
        <v>7104</v>
      </c>
      <c r="J12" s="2778">
        <v>7111</v>
      </c>
    </row>
    <row r="13" spans="1:10" s="2723" customFormat="1" ht="24" customHeight="1">
      <c r="A13" s="2777" t="s">
        <v>2051</v>
      </c>
      <c r="B13" s="2778">
        <v>15</v>
      </c>
      <c r="C13" s="2780">
        <v>9</v>
      </c>
      <c r="D13" s="2780">
        <v>6</v>
      </c>
      <c r="E13" s="2778">
        <v>17</v>
      </c>
      <c r="F13" s="2780">
        <v>12</v>
      </c>
      <c r="G13" s="2780">
        <v>5</v>
      </c>
      <c r="H13" s="2778" t="s">
        <v>815</v>
      </c>
      <c r="I13" s="2780" t="s">
        <v>815</v>
      </c>
      <c r="J13" s="2780" t="s">
        <v>815</v>
      </c>
    </row>
    <row r="14" spans="1:10" s="2723" customFormat="1" ht="24" customHeight="1">
      <c r="A14" s="2781" t="s">
        <v>257</v>
      </c>
      <c r="B14" s="2782">
        <v>85730</v>
      </c>
      <c r="C14" s="2783">
        <v>43133</v>
      </c>
      <c r="D14" s="2783">
        <v>42597</v>
      </c>
      <c r="E14" s="2782">
        <v>82514</v>
      </c>
      <c r="F14" s="2783">
        <v>41562</v>
      </c>
      <c r="G14" s="2783">
        <v>40952</v>
      </c>
      <c r="H14" s="2782">
        <v>84129</v>
      </c>
      <c r="I14" s="2783">
        <v>42306</v>
      </c>
      <c r="J14" s="2783">
        <v>41823</v>
      </c>
    </row>
    <row r="15" spans="1:10" s="2723" customFormat="1" ht="24" customHeight="1">
      <c r="A15" s="4876" t="s">
        <v>2052</v>
      </c>
      <c r="B15" s="2745"/>
      <c r="D15" s="2745"/>
      <c r="G15" s="2745"/>
      <c r="J15" s="2747"/>
    </row>
    <row r="16" spans="1:10" s="2723" customFormat="1" ht="24" customHeight="1">
      <c r="A16" s="4875">
        <v>1</v>
      </c>
      <c r="B16" s="2778">
        <v>8083</v>
      </c>
      <c r="C16" s="2776">
        <v>4069</v>
      </c>
      <c r="D16" s="2785">
        <v>4014</v>
      </c>
      <c r="E16" s="2776">
        <v>7640</v>
      </c>
      <c r="F16" s="2776">
        <v>3877</v>
      </c>
      <c r="G16" s="2785">
        <v>3763</v>
      </c>
      <c r="H16" s="2776">
        <v>10196</v>
      </c>
      <c r="I16" s="2776">
        <v>5220</v>
      </c>
      <c r="J16" s="2785">
        <v>4976</v>
      </c>
    </row>
    <row r="17" spans="1:10" s="2723" customFormat="1" ht="24" customHeight="1">
      <c r="A17" s="2777">
        <v>2</v>
      </c>
      <c r="B17" s="2778">
        <v>8631</v>
      </c>
      <c r="C17" s="2778">
        <v>4388</v>
      </c>
      <c r="D17" s="2779">
        <v>4243</v>
      </c>
      <c r="E17" s="2778">
        <v>7970</v>
      </c>
      <c r="F17" s="2778">
        <v>3990</v>
      </c>
      <c r="G17" s="2779">
        <v>3980</v>
      </c>
      <c r="H17" s="2778">
        <v>7699</v>
      </c>
      <c r="I17" s="2778">
        <v>3890</v>
      </c>
      <c r="J17" s="2779">
        <v>3809</v>
      </c>
    </row>
    <row r="18" spans="1:10" s="2723" customFormat="1" ht="24" customHeight="1">
      <c r="A18" s="2777">
        <v>3</v>
      </c>
      <c r="B18" s="2778">
        <v>8954</v>
      </c>
      <c r="C18" s="2778">
        <v>4500</v>
      </c>
      <c r="D18" s="2779">
        <v>4454</v>
      </c>
      <c r="E18" s="2778">
        <v>8596</v>
      </c>
      <c r="F18" s="2778">
        <v>4346</v>
      </c>
      <c r="G18" s="2779">
        <v>4250</v>
      </c>
      <c r="H18" s="2778">
        <v>8013</v>
      </c>
      <c r="I18" s="2778">
        <v>3981</v>
      </c>
      <c r="J18" s="2779">
        <v>4032</v>
      </c>
    </row>
    <row r="19" spans="1:10" s="2723" customFormat="1" ht="24" customHeight="1">
      <c r="A19" s="2777">
        <v>4</v>
      </c>
      <c r="B19" s="2778">
        <v>9406</v>
      </c>
      <c r="C19" s="2778">
        <v>4688</v>
      </c>
      <c r="D19" s="2779">
        <v>4718</v>
      </c>
      <c r="E19" s="2778">
        <v>8902</v>
      </c>
      <c r="F19" s="2778">
        <v>4459</v>
      </c>
      <c r="G19" s="2779">
        <v>4443</v>
      </c>
      <c r="H19" s="2778">
        <v>8583</v>
      </c>
      <c r="I19" s="2778">
        <v>4315</v>
      </c>
      <c r="J19" s="2779">
        <v>4268</v>
      </c>
    </row>
    <row r="20" spans="1:10" s="2723" customFormat="1" ht="24" customHeight="1">
      <c r="A20" s="2777">
        <v>5</v>
      </c>
      <c r="B20" s="2778">
        <v>9708</v>
      </c>
      <c r="C20" s="2778">
        <v>4900</v>
      </c>
      <c r="D20" s="2779">
        <v>4808</v>
      </c>
      <c r="E20" s="2778">
        <v>9312</v>
      </c>
      <c r="F20" s="2778">
        <v>4632</v>
      </c>
      <c r="G20" s="2779">
        <v>4680</v>
      </c>
      <c r="H20" s="2778">
        <v>9094</v>
      </c>
      <c r="I20" s="2778">
        <v>4447</v>
      </c>
      <c r="J20" s="2779">
        <v>4647</v>
      </c>
    </row>
    <row r="21" spans="1:10" s="2723" customFormat="1" ht="24" customHeight="1">
      <c r="A21" s="2777">
        <v>6</v>
      </c>
      <c r="B21" s="2778">
        <v>10316</v>
      </c>
      <c r="C21" s="2778">
        <v>5151</v>
      </c>
      <c r="D21" s="2779">
        <v>5165</v>
      </c>
      <c r="E21" s="2778">
        <v>9623</v>
      </c>
      <c r="F21" s="2778">
        <v>4843</v>
      </c>
      <c r="G21" s="2779">
        <v>4780</v>
      </c>
      <c r="H21" s="2778">
        <v>9245</v>
      </c>
      <c r="I21" s="2778">
        <v>4595</v>
      </c>
      <c r="J21" s="2779">
        <v>4650</v>
      </c>
    </row>
    <row r="22" spans="1:10" s="2723" customFormat="1" ht="24" customHeight="1">
      <c r="A22" s="2777" t="s">
        <v>2051</v>
      </c>
      <c r="B22" s="2778" t="s">
        <v>815</v>
      </c>
      <c r="C22" s="2778" t="s">
        <v>815</v>
      </c>
      <c r="D22" s="2778" t="s">
        <v>815</v>
      </c>
      <c r="E22" s="2778" t="s">
        <v>815</v>
      </c>
      <c r="F22" s="2778" t="s">
        <v>815</v>
      </c>
      <c r="G22" s="2778" t="s">
        <v>815</v>
      </c>
      <c r="H22" s="2778" t="s">
        <v>815</v>
      </c>
      <c r="I22" s="2778" t="s">
        <v>815</v>
      </c>
      <c r="J22" s="2778" t="s">
        <v>815</v>
      </c>
    </row>
    <row r="23" spans="1:10" s="2723" customFormat="1" ht="24" customHeight="1">
      <c r="A23" s="2781" t="s">
        <v>257</v>
      </c>
      <c r="B23" s="2782">
        <v>55098</v>
      </c>
      <c r="C23" s="2782">
        <v>27696</v>
      </c>
      <c r="D23" s="2782">
        <v>27402</v>
      </c>
      <c r="E23" s="2782">
        <v>52043</v>
      </c>
      <c r="F23" s="2782">
        <v>26147</v>
      </c>
      <c r="G23" s="2782">
        <v>25896</v>
      </c>
      <c r="H23" s="2782">
        <v>52830</v>
      </c>
      <c r="I23" s="2782">
        <v>26448</v>
      </c>
      <c r="J23" s="2782">
        <v>26382</v>
      </c>
    </row>
    <row r="24" spans="1:10" s="2723" customFormat="1" ht="24" customHeight="1">
      <c r="A24" s="4876" t="s">
        <v>2053</v>
      </c>
      <c r="B24" s="2745"/>
      <c r="D24" s="2745"/>
      <c r="G24" s="2745"/>
      <c r="J24" s="2747"/>
    </row>
    <row r="25" spans="1:10" s="2723" customFormat="1" ht="24" customHeight="1">
      <c r="A25" s="4875">
        <v>1</v>
      </c>
      <c r="B25" s="2776">
        <v>4990</v>
      </c>
      <c r="C25" s="2776">
        <v>2530</v>
      </c>
      <c r="D25" s="2776">
        <v>2460</v>
      </c>
      <c r="E25" s="2776">
        <v>4980</v>
      </c>
      <c r="F25" s="2776">
        <v>2510</v>
      </c>
      <c r="G25" s="2776">
        <v>2470</v>
      </c>
      <c r="H25" s="2776">
        <v>6057</v>
      </c>
      <c r="I25" s="2776">
        <v>3102</v>
      </c>
      <c r="J25" s="2776">
        <v>2955</v>
      </c>
    </row>
    <row r="26" spans="1:10" s="2723" customFormat="1" ht="24" customHeight="1">
      <c r="A26" s="2777">
        <v>2</v>
      </c>
      <c r="B26" s="2778">
        <v>5350</v>
      </c>
      <c r="C26" s="2778">
        <v>2711</v>
      </c>
      <c r="D26" s="2778">
        <v>2639</v>
      </c>
      <c r="E26" s="2778">
        <v>5035</v>
      </c>
      <c r="F26" s="2778">
        <v>2570</v>
      </c>
      <c r="G26" s="2778">
        <v>2465</v>
      </c>
      <c r="H26" s="2778">
        <v>5006</v>
      </c>
      <c r="I26" s="2778">
        <v>2507</v>
      </c>
      <c r="J26" s="2778">
        <v>2499</v>
      </c>
    </row>
    <row r="27" spans="1:10" s="2723" customFormat="1" ht="24" customHeight="1">
      <c r="A27" s="2777">
        <v>3</v>
      </c>
      <c r="B27" s="2778">
        <v>5225</v>
      </c>
      <c r="C27" s="2778">
        <v>2667</v>
      </c>
      <c r="D27" s="2778">
        <v>2558</v>
      </c>
      <c r="E27" s="2778">
        <v>5393</v>
      </c>
      <c r="F27" s="2778">
        <v>2729</v>
      </c>
      <c r="G27" s="2778">
        <v>2664</v>
      </c>
      <c r="H27" s="2778">
        <v>4935</v>
      </c>
      <c r="I27" s="2778">
        <v>2549</v>
      </c>
      <c r="J27" s="2778">
        <v>2386</v>
      </c>
    </row>
    <row r="28" spans="1:10" s="2723" customFormat="1" ht="24" customHeight="1">
      <c r="A28" s="2777">
        <v>4</v>
      </c>
      <c r="B28" s="2778">
        <v>5096</v>
      </c>
      <c r="C28" s="2778">
        <v>2551</v>
      </c>
      <c r="D28" s="2778">
        <v>2545</v>
      </c>
      <c r="E28" s="2778">
        <v>5191</v>
      </c>
      <c r="F28" s="2778">
        <v>2612</v>
      </c>
      <c r="G28" s="2778">
        <v>2579</v>
      </c>
      <c r="H28" s="2778">
        <v>5258</v>
      </c>
      <c r="I28" s="2778">
        <v>2655</v>
      </c>
      <c r="J28" s="2778">
        <v>2603</v>
      </c>
    </row>
    <row r="29" spans="1:10" s="2723" customFormat="1" ht="24" customHeight="1">
      <c r="A29" s="2777">
        <v>5</v>
      </c>
      <c r="B29" s="2778">
        <v>5012</v>
      </c>
      <c r="C29" s="2778">
        <v>2530</v>
      </c>
      <c r="D29" s="2778">
        <v>2482</v>
      </c>
      <c r="E29" s="2778">
        <v>5005</v>
      </c>
      <c r="F29" s="2778">
        <v>2529</v>
      </c>
      <c r="G29" s="2778">
        <v>2476</v>
      </c>
      <c r="H29" s="2778">
        <v>5073</v>
      </c>
      <c r="I29" s="2778">
        <v>2536</v>
      </c>
      <c r="J29" s="2778">
        <v>2537</v>
      </c>
    </row>
    <row r="30" spans="1:10" s="2723" customFormat="1" ht="24" customHeight="1">
      <c r="A30" s="2777">
        <v>6</v>
      </c>
      <c r="B30" s="2778">
        <v>4944</v>
      </c>
      <c r="C30" s="2778">
        <v>2439</v>
      </c>
      <c r="D30" s="2778">
        <v>2505</v>
      </c>
      <c r="E30" s="2778">
        <v>4850</v>
      </c>
      <c r="F30" s="2778">
        <v>2453</v>
      </c>
      <c r="G30" s="2778">
        <v>2397</v>
      </c>
      <c r="H30" s="2778">
        <v>4970</v>
      </c>
      <c r="I30" s="2778">
        <v>2509</v>
      </c>
      <c r="J30" s="2778">
        <v>2461</v>
      </c>
    </row>
    <row r="31" spans="1:10" s="2723" customFormat="1" ht="24" customHeight="1">
      <c r="A31" s="2777" t="s">
        <v>2051</v>
      </c>
      <c r="B31" s="2778">
        <v>15</v>
      </c>
      <c r="C31" s="2778">
        <v>9</v>
      </c>
      <c r="D31" s="2778">
        <v>6</v>
      </c>
      <c r="E31" s="2778">
        <v>17</v>
      </c>
      <c r="F31" s="2778">
        <v>12</v>
      </c>
      <c r="G31" s="2778">
        <v>5</v>
      </c>
      <c r="H31" s="2778" t="s">
        <v>815</v>
      </c>
      <c r="I31" s="2778" t="s">
        <v>815</v>
      </c>
      <c r="J31" s="2778" t="s">
        <v>815</v>
      </c>
    </row>
    <row r="32" spans="1:10" s="2723" customFormat="1" ht="24" customHeight="1">
      <c r="A32" s="2781" t="s">
        <v>257</v>
      </c>
      <c r="B32" s="2782">
        <v>30632</v>
      </c>
      <c r="C32" s="2782">
        <v>15437</v>
      </c>
      <c r="D32" s="2782">
        <v>15195</v>
      </c>
      <c r="E32" s="2782">
        <v>30471</v>
      </c>
      <c r="F32" s="2782">
        <v>15415</v>
      </c>
      <c r="G32" s="2782">
        <v>15056</v>
      </c>
      <c r="H32" s="2782">
        <v>31299</v>
      </c>
      <c r="I32" s="2782">
        <v>15858</v>
      </c>
      <c r="J32" s="2782">
        <v>15441</v>
      </c>
    </row>
    <row r="33" s="5164" customFormat="1" ht="21.95" customHeight="1"/>
    <row r="34" s="5164" customFormat="1" ht="21.95" customHeight="1"/>
    <row r="35" s="5164" customFormat="1" ht="21.95" customHeight="1"/>
  </sheetData>
  <mergeCells count="5">
    <mergeCell ref="A4:A5"/>
    <mergeCell ref="B4:D4"/>
    <mergeCell ref="E4:G4"/>
    <mergeCell ref="H4:J4"/>
    <mergeCell ref="A1:J1"/>
  </mergeCells>
  <hyperlinks>
    <hyperlink ref="A1" location="CONTENT!A1" display="Back to table of contents" xr:uid="{00000000-0004-0000-7700-000000000000}"/>
  </hyperlinks>
  <pageMargins left="0.7" right="0.7" top="0.75" bottom="0.75" header="0.3" footer="0.3"/>
  <pageSetup paperSize="9" scale="98"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2">
    <pageSetUpPr fitToPage="1"/>
  </sheetPr>
  <dimension ref="A1:L34"/>
  <sheetViews>
    <sheetView showGridLines="0" workbookViewId="0">
      <selection sqref="A1:J1"/>
    </sheetView>
  </sheetViews>
  <sheetFormatPr defaultColWidth="8" defaultRowHeight="12.75"/>
  <cols>
    <col min="1" max="1" width="15.28515625" style="2726" customWidth="1"/>
    <col min="2" max="10" width="12.5703125" style="2726" customWidth="1"/>
    <col min="11" max="16384" width="8" style="2726"/>
  </cols>
  <sheetData>
    <row r="1" spans="1:12" s="412" customFormat="1" ht="15.75">
      <c r="A1" s="5726" t="s">
        <v>710</v>
      </c>
      <c r="B1" s="5726"/>
      <c r="C1" s="5726"/>
      <c r="D1" s="5726"/>
      <c r="E1" s="5726"/>
      <c r="F1" s="5726"/>
      <c r="G1" s="5726"/>
      <c r="H1" s="5726"/>
      <c r="I1" s="5726"/>
      <c r="J1" s="5726"/>
    </row>
    <row r="2" spans="1:12">
      <c r="A2" s="6183" t="s">
        <v>3705</v>
      </c>
      <c r="B2" s="6183"/>
      <c r="C2" s="6183"/>
      <c r="D2" s="6183"/>
      <c r="E2" s="6183"/>
      <c r="F2" s="6183"/>
      <c r="G2" s="6183"/>
      <c r="H2" s="6183"/>
      <c r="I2" s="6183"/>
      <c r="J2" s="6183"/>
    </row>
    <row r="3" spans="1:12" s="5164" customFormat="1" ht="26.25" customHeight="1">
      <c r="A3" s="6183"/>
      <c r="B3" s="6183"/>
      <c r="C3" s="6183"/>
      <c r="D3" s="6183"/>
      <c r="E3" s="6183"/>
      <c r="F3" s="6183"/>
      <c r="G3" s="6183"/>
      <c r="H3" s="6183"/>
      <c r="I3" s="6183"/>
      <c r="J3" s="6183"/>
    </row>
    <row r="4" spans="1:12" ht="15.75">
      <c r="A4" s="2766" t="s">
        <v>2054</v>
      </c>
    </row>
    <row r="5" spans="1:12" ht="14.25">
      <c r="A5" s="2731"/>
    </row>
    <row r="6" spans="1:12" s="2723" customFormat="1" ht="24.95" customHeight="1">
      <c r="A6" s="6172" t="s">
        <v>3</v>
      </c>
      <c r="B6" s="6160" t="s">
        <v>2055</v>
      </c>
      <c r="C6" s="6161"/>
      <c r="D6" s="6162"/>
      <c r="E6" s="2781" t="s">
        <v>2056</v>
      </c>
      <c r="F6" s="2786"/>
      <c r="G6" s="2787"/>
      <c r="H6" s="2786" t="s">
        <v>2057</v>
      </c>
      <c r="I6" s="2786"/>
      <c r="J6" s="2787"/>
      <c r="K6" s="2726"/>
      <c r="L6" s="2726"/>
    </row>
    <row r="7" spans="1:12" s="2723" customFormat="1" ht="24.95" customHeight="1">
      <c r="A7" s="6174"/>
      <c r="B7" s="2788" t="s">
        <v>257</v>
      </c>
      <c r="C7" s="2769" t="s">
        <v>6</v>
      </c>
      <c r="D7" s="2789" t="s">
        <v>7</v>
      </c>
      <c r="E7" s="2788" t="s">
        <v>257</v>
      </c>
      <c r="F7" s="2769" t="s">
        <v>6</v>
      </c>
      <c r="G7" s="2789" t="s">
        <v>7</v>
      </c>
      <c r="H7" s="2788" t="s">
        <v>257</v>
      </c>
      <c r="I7" s="2769" t="s">
        <v>6</v>
      </c>
      <c r="J7" s="2789" t="s">
        <v>7</v>
      </c>
      <c r="K7" s="2726"/>
      <c r="L7" s="2726"/>
    </row>
    <row r="8" spans="1:12" s="2723" customFormat="1" ht="24.95" customHeight="1">
      <c r="A8" s="2777">
        <v>2007</v>
      </c>
      <c r="B8" s="2790">
        <v>24050</v>
      </c>
      <c r="C8" s="2790">
        <v>12368</v>
      </c>
      <c r="D8" s="2791">
        <v>11682</v>
      </c>
      <c r="E8" s="2792">
        <v>15915</v>
      </c>
      <c r="F8" s="2790">
        <v>7428</v>
      </c>
      <c r="G8" s="2791">
        <v>8487</v>
      </c>
      <c r="H8" s="2793">
        <v>66.174636174636163</v>
      </c>
      <c r="I8" s="2793">
        <v>60.058214747736095</v>
      </c>
      <c r="J8" s="2793">
        <v>72.650231124807391</v>
      </c>
      <c r="K8" s="2726"/>
      <c r="L8" s="2726"/>
    </row>
    <row r="9" spans="1:12" s="2723" customFormat="1" ht="24.95" customHeight="1">
      <c r="A9" s="2794">
        <v>2008</v>
      </c>
      <c r="B9" s="2790">
        <v>23664</v>
      </c>
      <c r="C9" s="2790">
        <v>12299</v>
      </c>
      <c r="D9" s="2791">
        <v>11365</v>
      </c>
      <c r="E9" s="2792">
        <v>15957</v>
      </c>
      <c r="F9" s="2790">
        <v>7633</v>
      </c>
      <c r="G9" s="2791">
        <v>8324</v>
      </c>
      <c r="H9" s="2793">
        <v>67.431541582150103</v>
      </c>
      <c r="I9" s="2793">
        <v>62.06195625660623</v>
      </c>
      <c r="J9" s="2793">
        <v>73.242410910690708</v>
      </c>
      <c r="K9" s="2726"/>
      <c r="L9" s="2726"/>
    </row>
    <row r="10" spans="1:12" s="2723" customFormat="1" ht="24.95" customHeight="1">
      <c r="A10" s="2794">
        <v>2009</v>
      </c>
      <c r="B10" s="2790">
        <v>22620</v>
      </c>
      <c r="C10" s="2790">
        <v>11764</v>
      </c>
      <c r="D10" s="2790">
        <v>10856</v>
      </c>
      <c r="E10" s="2790">
        <v>15411</v>
      </c>
      <c r="F10" s="2790">
        <v>7328</v>
      </c>
      <c r="G10" s="2790">
        <v>8083</v>
      </c>
      <c r="H10" s="2795">
        <v>68.129973474801062</v>
      </c>
      <c r="I10" s="2795">
        <v>62.291737504250257</v>
      </c>
      <c r="J10" s="2795">
        <v>74.456521739130437</v>
      </c>
      <c r="K10" s="2726"/>
      <c r="L10" s="2726"/>
    </row>
    <row r="11" spans="1:12" s="2723" customFormat="1" ht="24.95" customHeight="1">
      <c r="A11" s="2794">
        <v>2010</v>
      </c>
      <c r="B11" s="2790">
        <v>23156</v>
      </c>
      <c r="C11" s="2790">
        <v>12048</v>
      </c>
      <c r="D11" s="2790">
        <v>11108</v>
      </c>
      <c r="E11" s="2790">
        <v>15871</v>
      </c>
      <c r="F11" s="2790">
        <v>7604</v>
      </c>
      <c r="G11" s="2790">
        <v>8267</v>
      </c>
      <c r="H11" s="2795">
        <v>68.539471411297299</v>
      </c>
      <c r="I11" s="2795">
        <v>63.114209827357236</v>
      </c>
      <c r="J11" s="2795">
        <v>74.423838674828957</v>
      </c>
      <c r="K11" s="2726"/>
      <c r="L11" s="2726"/>
    </row>
    <row r="12" spans="1:12" s="2723" customFormat="1" ht="24.95" customHeight="1">
      <c r="A12" s="2794">
        <v>2011</v>
      </c>
      <c r="B12" s="2790">
        <v>23176</v>
      </c>
      <c r="C12" s="2790">
        <v>12055</v>
      </c>
      <c r="D12" s="2790">
        <v>11121</v>
      </c>
      <c r="E12" s="2790">
        <v>15890</v>
      </c>
      <c r="F12" s="2790">
        <v>7561</v>
      </c>
      <c r="G12" s="2790">
        <v>8329</v>
      </c>
      <c r="H12" s="2795">
        <v>68.562305833620982</v>
      </c>
      <c r="I12" s="2795">
        <v>62.720862712567403</v>
      </c>
      <c r="J12" s="2795">
        <v>74.894344033809915</v>
      </c>
      <c r="K12" s="2726"/>
      <c r="L12" s="2726"/>
    </row>
    <row r="13" spans="1:12" s="2723" customFormat="1" ht="24.95" customHeight="1">
      <c r="A13" s="2794">
        <v>2012</v>
      </c>
      <c r="B13" s="2790">
        <v>22697</v>
      </c>
      <c r="C13" s="2790">
        <v>11716</v>
      </c>
      <c r="D13" s="2790">
        <v>10981</v>
      </c>
      <c r="E13" s="2790">
        <v>15613</v>
      </c>
      <c r="F13" s="2790">
        <v>7319</v>
      </c>
      <c r="G13" s="2790">
        <v>8294</v>
      </c>
      <c r="H13" s="2795">
        <v>68.788826717187291</v>
      </c>
      <c r="I13" s="2795">
        <v>62.470126322977123</v>
      </c>
      <c r="J13" s="2795">
        <v>75.530461706584092</v>
      </c>
      <c r="K13" s="2726"/>
      <c r="L13" s="2726"/>
    </row>
    <row r="14" spans="1:12" s="2723" customFormat="1" ht="24.95" customHeight="1">
      <c r="A14" s="2794">
        <v>2013</v>
      </c>
      <c r="B14" s="2790">
        <v>22419</v>
      </c>
      <c r="C14" s="2790">
        <v>11626</v>
      </c>
      <c r="D14" s="2790">
        <v>10793</v>
      </c>
      <c r="E14" s="2796">
        <v>16762</v>
      </c>
      <c r="F14" s="2796">
        <v>8016</v>
      </c>
      <c r="G14" s="2796">
        <v>8746</v>
      </c>
      <c r="H14" s="2797">
        <v>74.8</v>
      </c>
      <c r="I14" s="2797">
        <v>68.900000000000006</v>
      </c>
      <c r="J14" s="2797">
        <v>81</v>
      </c>
      <c r="K14" s="2726"/>
      <c r="L14" s="2726"/>
    </row>
    <row r="15" spans="1:12" s="2723" customFormat="1" ht="24.95" customHeight="1">
      <c r="A15" s="2794">
        <v>2014</v>
      </c>
      <c r="B15" s="2790">
        <v>20717</v>
      </c>
      <c r="C15" s="2790">
        <v>10688</v>
      </c>
      <c r="D15" s="2790">
        <v>10029</v>
      </c>
      <c r="E15" s="2796">
        <v>15108</v>
      </c>
      <c r="F15" s="2796">
        <v>7117</v>
      </c>
      <c r="G15" s="2796">
        <v>7991</v>
      </c>
      <c r="H15" s="2797">
        <v>72.900000000000006</v>
      </c>
      <c r="I15" s="2797">
        <v>66.599999999999994</v>
      </c>
      <c r="J15" s="2797">
        <v>79.7</v>
      </c>
      <c r="K15" s="2726"/>
      <c r="L15" s="2726"/>
    </row>
    <row r="16" spans="1:12" s="2723" customFormat="1" ht="24.95" customHeight="1">
      <c r="A16" s="2794">
        <v>2015</v>
      </c>
      <c r="B16" s="2790">
        <v>20434</v>
      </c>
      <c r="C16" s="2790">
        <v>10463</v>
      </c>
      <c r="D16" s="2790">
        <v>9971</v>
      </c>
      <c r="E16" s="2796">
        <v>15153</v>
      </c>
      <c r="F16" s="2796">
        <v>7103</v>
      </c>
      <c r="G16" s="2796">
        <v>8050</v>
      </c>
      <c r="H16" s="2797">
        <v>74.2</v>
      </c>
      <c r="I16" s="2797">
        <v>67.900000000000006</v>
      </c>
      <c r="J16" s="2797">
        <v>80.7</v>
      </c>
      <c r="K16" s="2726"/>
      <c r="L16" s="2726"/>
    </row>
    <row r="17" spans="1:12" s="2723" customFormat="1" ht="24.95" customHeight="1">
      <c r="A17" s="2794">
        <v>2016</v>
      </c>
      <c r="B17" s="2790">
        <v>19798</v>
      </c>
      <c r="C17" s="2790">
        <v>10221</v>
      </c>
      <c r="D17" s="2790">
        <v>9577</v>
      </c>
      <c r="E17" s="2796">
        <v>14785</v>
      </c>
      <c r="F17" s="2796">
        <v>7092</v>
      </c>
      <c r="G17" s="2796">
        <v>7693</v>
      </c>
      <c r="H17" s="2797">
        <v>74.7</v>
      </c>
      <c r="I17" s="2797">
        <v>69.400000000000006</v>
      </c>
      <c r="J17" s="2797">
        <v>80.3</v>
      </c>
      <c r="K17" s="2726"/>
      <c r="L17" s="2726"/>
    </row>
    <row r="18" spans="1:12" s="2723" customFormat="1" ht="24.95" customHeight="1">
      <c r="A18" s="2794">
        <v>2017</v>
      </c>
      <c r="B18" s="2790">
        <v>15994</v>
      </c>
      <c r="C18" s="2790">
        <v>8160</v>
      </c>
      <c r="D18" s="2790">
        <v>7834</v>
      </c>
      <c r="E18" s="2796">
        <v>12985</v>
      </c>
      <c r="F18" s="2796">
        <v>6255</v>
      </c>
      <c r="G18" s="2796">
        <v>6730</v>
      </c>
      <c r="H18" s="2797">
        <v>81.2</v>
      </c>
      <c r="I18" s="2797">
        <v>76.7</v>
      </c>
      <c r="J18" s="2797">
        <v>85.9</v>
      </c>
      <c r="K18" s="2726"/>
      <c r="L18" s="2726"/>
    </row>
    <row r="19" spans="1:12" s="2723" customFormat="1" ht="24.95" customHeight="1">
      <c r="A19" s="4882">
        <v>2018</v>
      </c>
      <c r="B19" s="2790">
        <v>15892</v>
      </c>
      <c r="C19" s="2790">
        <v>8006</v>
      </c>
      <c r="D19" s="2790">
        <v>7886</v>
      </c>
      <c r="E19" s="2796">
        <v>12518</v>
      </c>
      <c r="F19" s="2796">
        <v>5858</v>
      </c>
      <c r="G19" s="2796">
        <v>6660</v>
      </c>
      <c r="H19" s="2797">
        <v>78.8</v>
      </c>
      <c r="I19" s="2797">
        <v>73.2</v>
      </c>
      <c r="J19" s="2797">
        <v>84.5</v>
      </c>
      <c r="K19" s="5164"/>
      <c r="L19" s="5164"/>
    </row>
    <row r="20" spans="1:12" s="2723" customFormat="1" ht="24.95" customHeight="1">
      <c r="A20" s="4882">
        <v>2019</v>
      </c>
      <c r="B20" s="2790">
        <v>14985</v>
      </c>
      <c r="C20" s="2790">
        <v>7456</v>
      </c>
      <c r="D20" s="2790">
        <v>7529</v>
      </c>
      <c r="E20" s="2796">
        <v>11578</v>
      </c>
      <c r="F20" s="2796">
        <v>5345</v>
      </c>
      <c r="G20" s="2796">
        <v>6233</v>
      </c>
      <c r="H20" s="2797">
        <v>77.3</v>
      </c>
      <c r="I20" s="2797">
        <v>71.7</v>
      </c>
      <c r="J20" s="2797">
        <v>82.8</v>
      </c>
      <c r="K20" s="5164"/>
      <c r="L20" s="5164"/>
    </row>
    <row r="21" spans="1:12" s="2723" customFormat="1" ht="24.95" customHeight="1">
      <c r="A21" s="4883" t="s">
        <v>2058</v>
      </c>
      <c r="B21" s="5193">
        <v>14116</v>
      </c>
      <c r="C21" s="5193">
        <v>7103</v>
      </c>
      <c r="D21" s="5193">
        <v>7013</v>
      </c>
      <c r="E21" s="5194">
        <v>11016</v>
      </c>
      <c r="F21" s="5194">
        <v>5170</v>
      </c>
      <c r="G21" s="5194">
        <v>5846</v>
      </c>
      <c r="H21" s="5195">
        <v>78</v>
      </c>
      <c r="I21" s="5195">
        <v>72.8</v>
      </c>
      <c r="J21" s="5195">
        <v>83.4</v>
      </c>
      <c r="K21" s="5164"/>
      <c r="L21" s="5164"/>
    </row>
    <row r="22" spans="1:12" s="5164" customFormat="1" ht="24.95" customHeight="1">
      <c r="A22" s="5164" t="s">
        <v>2059</v>
      </c>
      <c r="E22" s="2798"/>
    </row>
    <row r="23" spans="1:12" s="5164" customFormat="1" ht="24.95" customHeight="1"/>
    <row r="24" spans="1:12" s="5164" customFormat="1" ht="24.95" customHeight="1"/>
    <row r="25" spans="1:12" ht="24.95" customHeight="1"/>
    <row r="26" spans="1:12" ht="24.95" customHeight="1"/>
    <row r="27" spans="1:12" ht="24.95" customHeight="1"/>
    <row r="28" spans="1:12" ht="24.95" customHeight="1"/>
    <row r="29" spans="1:12" ht="24.95" customHeight="1"/>
    <row r="30" spans="1:12" ht="24.95" customHeight="1"/>
    <row r="31" spans="1:12" ht="24.95" customHeight="1"/>
    <row r="32" spans="1:12" ht="24.95" customHeight="1"/>
    <row r="33" ht="24.95" customHeight="1"/>
    <row r="34" ht="24.95" customHeight="1"/>
  </sheetData>
  <mergeCells count="4">
    <mergeCell ref="A2:J3"/>
    <mergeCell ref="A6:A7"/>
    <mergeCell ref="B6:D6"/>
    <mergeCell ref="A1:J1"/>
  </mergeCells>
  <hyperlinks>
    <hyperlink ref="A1" location="CONTENT!A1" display="Back to table of contents" xr:uid="{00000000-0004-0000-7800-000000000000}"/>
  </hyperlinks>
  <pageMargins left="0.7" right="0.7" top="0.75" bottom="0.75" header="0.3" footer="0.3"/>
  <pageSetup paperSize="9" scale="98"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3">
    <pageSetUpPr fitToPage="1"/>
  </sheetPr>
  <dimension ref="A1:H29"/>
  <sheetViews>
    <sheetView showGridLines="0" workbookViewId="0">
      <selection sqref="A1:H1"/>
    </sheetView>
  </sheetViews>
  <sheetFormatPr defaultColWidth="8" defaultRowHeight="12.75"/>
  <cols>
    <col min="1" max="1" width="17.5703125" style="2726" customWidth="1"/>
    <col min="2" max="8" width="16" style="2726" customWidth="1"/>
    <col min="9" max="16384" width="8" style="2726"/>
  </cols>
  <sheetData>
    <row r="1" spans="1:8" s="2738" customFormat="1" ht="15.75">
      <c r="A1" s="5726" t="s">
        <v>710</v>
      </c>
      <c r="B1" s="5726"/>
      <c r="C1" s="5726"/>
      <c r="D1" s="5726"/>
      <c r="E1" s="5726"/>
      <c r="F1" s="5726"/>
      <c r="G1" s="5726"/>
      <c r="H1" s="5726"/>
    </row>
    <row r="2" spans="1:8" s="2723" customFormat="1" ht="29.25" customHeight="1">
      <c r="A2" s="2766" t="s">
        <v>2060</v>
      </c>
    </row>
    <row r="4" spans="1:8" s="2731" customFormat="1" ht="20.100000000000001" customHeight="1">
      <c r="A4" s="6172" t="s">
        <v>341</v>
      </c>
      <c r="B4" s="2768" t="s">
        <v>2061</v>
      </c>
      <c r="C4" s="6160" t="s">
        <v>2017</v>
      </c>
      <c r="D4" s="6161"/>
      <c r="E4" s="6161"/>
      <c r="F4" s="6162"/>
      <c r="G4" s="6172" t="s">
        <v>2062</v>
      </c>
      <c r="H4" s="2768" t="s">
        <v>2063</v>
      </c>
    </row>
    <row r="5" spans="1:8" s="2731" customFormat="1" ht="20.100000000000001" customHeight="1">
      <c r="A5" s="6174"/>
      <c r="B5" s="2769" t="s">
        <v>2064</v>
      </c>
      <c r="C5" s="2728" t="s">
        <v>2019</v>
      </c>
      <c r="D5" s="2728" t="s">
        <v>2065</v>
      </c>
      <c r="E5" s="2728" t="s">
        <v>2066</v>
      </c>
      <c r="F5" s="2728" t="s">
        <v>257</v>
      </c>
      <c r="G5" s="6174"/>
      <c r="H5" s="2769" t="s">
        <v>2067</v>
      </c>
    </row>
    <row r="6" spans="1:8" s="2723" customFormat="1" ht="21.6" customHeight="1">
      <c r="A6" s="2752"/>
      <c r="B6" s="2799"/>
      <c r="C6" s="2799"/>
      <c r="D6" s="2800" t="s">
        <v>2068</v>
      </c>
      <c r="E6" s="2799"/>
      <c r="F6" s="2799"/>
      <c r="G6" s="2799"/>
      <c r="H6" s="2801"/>
    </row>
    <row r="7" spans="1:8" s="2723" customFormat="1" ht="21.6" customHeight="1">
      <c r="A7" s="2802">
        <v>42795</v>
      </c>
      <c r="B7" s="2803">
        <v>175</v>
      </c>
      <c r="C7" s="2803">
        <v>48697</v>
      </c>
      <c r="D7" s="2803">
        <v>55451</v>
      </c>
      <c r="E7" s="2804">
        <v>6434</v>
      </c>
      <c r="F7" s="2749">
        <v>110582</v>
      </c>
      <c r="G7" s="2805">
        <v>7545</v>
      </c>
      <c r="H7" s="2749">
        <v>14.656328694499669</v>
      </c>
    </row>
    <row r="8" spans="1:8" s="2723" customFormat="1" ht="21.6" customHeight="1">
      <c r="A8" s="2757">
        <v>43160</v>
      </c>
      <c r="B8" s="2803">
        <v>178</v>
      </c>
      <c r="C8" s="2803">
        <v>48814</v>
      </c>
      <c r="D8" s="2803">
        <v>55459</v>
      </c>
      <c r="E8" s="2804">
        <v>6442</v>
      </c>
      <c r="F8" s="2749">
        <v>110715</v>
      </c>
      <c r="G8" s="2805">
        <v>8606</v>
      </c>
      <c r="H8" s="2749">
        <v>12.86486172437834</v>
      </c>
    </row>
    <row r="9" spans="1:8" s="2723" customFormat="1" ht="21.6" customHeight="1">
      <c r="A9" s="2802">
        <v>43525</v>
      </c>
      <c r="B9" s="2803">
        <v>180</v>
      </c>
      <c r="C9" s="2803">
        <v>47502</v>
      </c>
      <c r="D9" s="2803">
        <v>54526</v>
      </c>
      <c r="E9" s="2804">
        <v>6534</v>
      </c>
      <c r="F9" s="2749">
        <v>108562</v>
      </c>
      <c r="G9" s="2805">
        <v>8813</v>
      </c>
      <c r="H9" s="2749">
        <v>12.31839328265063</v>
      </c>
    </row>
    <row r="10" spans="1:8" s="2723" customFormat="1" ht="21.6" customHeight="1">
      <c r="A10" s="2802">
        <v>43891</v>
      </c>
      <c r="B10" s="2804">
        <v>179</v>
      </c>
      <c r="C10" s="2804">
        <v>45417</v>
      </c>
      <c r="D10" s="2804">
        <v>53343</v>
      </c>
      <c r="E10" s="2804">
        <v>6846</v>
      </c>
      <c r="F10" s="2750">
        <v>105606</v>
      </c>
      <c r="G10" s="2804">
        <v>9542</v>
      </c>
      <c r="H10" s="2749">
        <v>11.067491092014253</v>
      </c>
    </row>
    <row r="11" spans="1:8" s="2723" customFormat="1" ht="21.6" customHeight="1">
      <c r="A11" s="2806">
        <v>44256</v>
      </c>
      <c r="B11" s="5196">
        <v>178</v>
      </c>
      <c r="C11" s="5196">
        <v>44986</v>
      </c>
      <c r="D11" s="5196">
        <v>51010</v>
      </c>
      <c r="E11" s="5196">
        <v>6726</v>
      </c>
      <c r="F11" s="5185">
        <v>102722</v>
      </c>
      <c r="G11" s="5196">
        <v>9379</v>
      </c>
      <c r="H11" s="5186">
        <v>10.95234033479049</v>
      </c>
    </row>
    <row r="12" spans="1:8" s="2723" customFormat="1" ht="21.6" customHeight="1">
      <c r="A12" s="2752"/>
      <c r="B12" s="2799"/>
      <c r="C12" s="2799"/>
      <c r="D12" s="2800" t="s">
        <v>2069</v>
      </c>
      <c r="E12" s="2799"/>
      <c r="F12" s="2799"/>
      <c r="G12" s="2799"/>
      <c r="H12" s="2801"/>
    </row>
    <row r="13" spans="1:8" s="2723" customFormat="1" ht="21.6" customHeight="1">
      <c r="A13" s="2802">
        <v>42795</v>
      </c>
      <c r="B13" s="2803">
        <v>168</v>
      </c>
      <c r="C13" s="2803">
        <v>48697</v>
      </c>
      <c r="D13" s="2803">
        <v>50996</v>
      </c>
      <c r="E13" s="2803">
        <v>6434</v>
      </c>
      <c r="F13" s="2749">
        <v>106127</v>
      </c>
      <c r="G13" s="2803">
        <v>7284</v>
      </c>
      <c r="H13" s="2751">
        <v>14.569879187259748</v>
      </c>
    </row>
    <row r="14" spans="1:8" s="2723" customFormat="1" ht="21.6" customHeight="1">
      <c r="A14" s="2757">
        <v>43160</v>
      </c>
      <c r="B14" s="2803">
        <v>170</v>
      </c>
      <c r="C14" s="2803">
        <v>48814</v>
      </c>
      <c r="D14" s="2803">
        <v>50378</v>
      </c>
      <c r="E14" s="2803">
        <v>6442</v>
      </c>
      <c r="F14" s="2749">
        <v>105634</v>
      </c>
      <c r="G14" s="2803">
        <v>8307</v>
      </c>
      <c r="H14" s="2749">
        <v>12.71626339231973</v>
      </c>
    </row>
    <row r="15" spans="1:8" s="2723" customFormat="1" ht="21.6" customHeight="1">
      <c r="A15" s="2802">
        <v>43525</v>
      </c>
      <c r="B15" s="2803">
        <v>172</v>
      </c>
      <c r="C15" s="2803">
        <v>47502</v>
      </c>
      <c r="D15" s="2803">
        <v>49279</v>
      </c>
      <c r="E15" s="2803">
        <v>6534</v>
      </c>
      <c r="F15" s="2749">
        <v>103315</v>
      </c>
      <c r="G15" s="2803">
        <v>8518</v>
      </c>
      <c r="H15" s="2749">
        <v>12.12902089692416</v>
      </c>
    </row>
    <row r="16" spans="1:8" s="2723" customFormat="1" ht="21.6" customHeight="1">
      <c r="A16" s="2802">
        <v>43891</v>
      </c>
      <c r="B16" s="2803">
        <v>171</v>
      </c>
      <c r="C16" s="2803">
        <v>45417</v>
      </c>
      <c r="D16" s="2803">
        <v>48128</v>
      </c>
      <c r="E16" s="2803">
        <v>6846</v>
      </c>
      <c r="F16" s="2749">
        <v>100391</v>
      </c>
      <c r="G16" s="2803">
        <v>9177</v>
      </c>
      <c r="H16" s="2749">
        <v>10.939413751770731</v>
      </c>
    </row>
    <row r="17" spans="1:8" s="2723" customFormat="1" ht="21.6" customHeight="1">
      <c r="A17" s="2806">
        <v>44256</v>
      </c>
      <c r="B17" s="5197">
        <v>170</v>
      </c>
      <c r="C17" s="5197">
        <v>44986</v>
      </c>
      <c r="D17" s="5197">
        <v>45841</v>
      </c>
      <c r="E17" s="5197">
        <v>6726</v>
      </c>
      <c r="F17" s="5186">
        <v>97553</v>
      </c>
      <c r="G17" s="5197">
        <v>9003</v>
      </c>
      <c r="H17" s="5186">
        <v>10.835610352104855</v>
      </c>
    </row>
    <row r="18" spans="1:8" s="2723" customFormat="1" ht="21.6" customHeight="1">
      <c r="A18" s="2744"/>
      <c r="B18" s="2745"/>
      <c r="C18" s="2745"/>
      <c r="D18" s="2735" t="s">
        <v>2070</v>
      </c>
      <c r="E18" s="2745"/>
      <c r="F18" s="2745"/>
      <c r="G18" s="2745"/>
      <c r="H18" s="2747"/>
    </row>
    <row r="19" spans="1:8" s="5164" customFormat="1" ht="21.6" customHeight="1">
      <c r="A19" s="2802">
        <v>42795</v>
      </c>
      <c r="B19" s="2749">
        <v>7</v>
      </c>
      <c r="C19" s="2749" t="s">
        <v>815</v>
      </c>
      <c r="D19" s="2749">
        <v>4455</v>
      </c>
      <c r="E19" s="2749" t="s">
        <v>815</v>
      </c>
      <c r="F19" s="2749">
        <v>4455</v>
      </c>
      <c r="G19" s="2749">
        <v>261</v>
      </c>
      <c r="H19" s="2749">
        <v>17.068965517241381</v>
      </c>
    </row>
    <row r="20" spans="1:8" s="5164" customFormat="1" ht="21.6" customHeight="1">
      <c r="A20" s="2757">
        <v>43160</v>
      </c>
      <c r="B20" s="2749">
        <v>8</v>
      </c>
      <c r="C20" s="2749" t="s">
        <v>815</v>
      </c>
      <c r="D20" s="2749">
        <v>5081</v>
      </c>
      <c r="E20" s="2749" t="s">
        <v>815</v>
      </c>
      <c r="F20" s="2749">
        <v>5081</v>
      </c>
      <c r="G20" s="2749">
        <v>299</v>
      </c>
      <c r="H20" s="2749">
        <v>16.993311036789297</v>
      </c>
    </row>
    <row r="21" spans="1:8" s="5164" customFormat="1" ht="21.6" customHeight="1">
      <c r="A21" s="2802">
        <v>43525</v>
      </c>
      <c r="B21" s="2749">
        <v>8</v>
      </c>
      <c r="C21" s="2749" t="s">
        <v>815</v>
      </c>
      <c r="D21" s="2749">
        <v>5247</v>
      </c>
      <c r="E21" s="2749" t="s">
        <v>815</v>
      </c>
      <c r="F21" s="2749">
        <v>5247</v>
      </c>
      <c r="G21" s="2749">
        <v>295</v>
      </c>
      <c r="H21" s="2749">
        <v>17.786440677966102</v>
      </c>
    </row>
    <row r="22" spans="1:8" s="5164" customFormat="1" ht="21.6" customHeight="1">
      <c r="A22" s="2802">
        <v>43891</v>
      </c>
      <c r="B22" s="2749">
        <v>8</v>
      </c>
      <c r="C22" s="2749" t="s">
        <v>815</v>
      </c>
      <c r="D22" s="2749">
        <v>5215</v>
      </c>
      <c r="E22" s="2749" t="s">
        <v>815</v>
      </c>
      <c r="F22" s="2749">
        <v>5215</v>
      </c>
      <c r="G22" s="2749">
        <v>365</v>
      </c>
      <c r="H22" s="2749">
        <v>14.287671232876713</v>
      </c>
    </row>
    <row r="23" spans="1:8" s="5164" customFormat="1" ht="21.6" customHeight="1">
      <c r="A23" s="2806">
        <v>44256</v>
      </c>
      <c r="B23" s="5186">
        <v>8</v>
      </c>
      <c r="C23" s="5186" t="s">
        <v>815</v>
      </c>
      <c r="D23" s="5186">
        <v>5169</v>
      </c>
      <c r="E23" s="5186" t="s">
        <v>815</v>
      </c>
      <c r="F23" s="5186">
        <v>5169</v>
      </c>
      <c r="G23" s="5186">
        <v>376</v>
      </c>
      <c r="H23" s="5186">
        <v>13.747340425531915</v>
      </c>
    </row>
    <row r="24" spans="1:8" s="5164" customFormat="1" ht="20.100000000000001" customHeight="1">
      <c r="A24" s="2807" t="s">
        <v>3706</v>
      </c>
    </row>
    <row r="25" spans="1:8" s="5164" customFormat="1" ht="12.75" customHeight="1">
      <c r="A25" s="5164" t="s">
        <v>2071</v>
      </c>
    </row>
    <row r="26" spans="1:8" s="5164" customFormat="1"/>
    <row r="27" spans="1:8" s="5164" customFormat="1"/>
    <row r="28" spans="1:8" s="5164" customFormat="1"/>
    <row r="29" spans="1:8" s="5164" customFormat="1"/>
  </sheetData>
  <mergeCells count="4">
    <mergeCell ref="A4:A5"/>
    <mergeCell ref="C4:F4"/>
    <mergeCell ref="G4:G5"/>
    <mergeCell ref="A1:H1"/>
  </mergeCells>
  <hyperlinks>
    <hyperlink ref="A1" location="CONTENT!A1" display="Back to table of contents" xr:uid="{00000000-0004-0000-7900-000000000000}"/>
  </hyperlinks>
  <pageMargins left="0.7" right="0.7" top="0.75" bottom="0.75" header="0.3" footer="0.3"/>
  <pageSetup paperSize="9" scale="96"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4">
    <pageSetUpPr fitToPage="1"/>
  </sheetPr>
  <dimension ref="A1:O38"/>
  <sheetViews>
    <sheetView showGridLines="0" topLeftCell="A19" workbookViewId="0">
      <selection sqref="A1:M1"/>
    </sheetView>
  </sheetViews>
  <sheetFormatPr defaultColWidth="8" defaultRowHeight="12.75"/>
  <cols>
    <col min="1" max="1" width="22.5703125" style="2808" customWidth="1"/>
    <col min="2" max="2" width="8.140625" style="2808" customWidth="1"/>
    <col min="3" max="3" width="9.7109375" style="2808" customWidth="1"/>
    <col min="4" max="4" width="8.140625" style="2808" customWidth="1"/>
    <col min="5" max="5" width="8.85546875" style="2808" customWidth="1"/>
    <col min="6" max="6" width="8.140625" style="2808" customWidth="1"/>
    <col min="7" max="8" width="8.85546875" style="2808" customWidth="1"/>
    <col min="9" max="13" width="8.140625" style="2808" customWidth="1"/>
    <col min="14" max="16384" width="8" style="2808"/>
  </cols>
  <sheetData>
    <row r="1" spans="1:15" s="2738" customFormat="1" ht="15.75">
      <c r="A1" s="5726" t="s">
        <v>710</v>
      </c>
      <c r="B1" s="5726"/>
      <c r="C1" s="5726"/>
      <c r="D1" s="5726"/>
      <c r="E1" s="5726"/>
      <c r="F1" s="5726"/>
      <c r="G1" s="5726"/>
      <c r="H1" s="5726"/>
      <c r="I1" s="5726"/>
      <c r="J1" s="5726"/>
      <c r="K1" s="5726"/>
      <c r="L1" s="5726"/>
      <c r="M1" s="5726"/>
    </row>
    <row r="2" spans="1:15" ht="0.75" customHeight="1">
      <c r="N2" s="2809"/>
    </row>
    <row r="3" spans="1:15" s="2814" customFormat="1" ht="15.75">
      <c r="A3" s="2810" t="s">
        <v>2072</v>
      </c>
      <c r="B3" s="2810"/>
      <c r="C3" s="2810"/>
      <c r="D3" s="2810"/>
      <c r="E3" s="2810"/>
      <c r="F3" s="2810"/>
      <c r="G3" s="2810"/>
      <c r="H3" s="2810"/>
      <c r="I3" s="2810"/>
      <c r="J3" s="2810"/>
      <c r="K3" s="2810"/>
      <c r="L3" s="2810"/>
      <c r="M3" s="2811"/>
      <c r="N3" s="2812"/>
      <c r="O3" s="2813"/>
    </row>
    <row r="4" spans="1:15" ht="15.75">
      <c r="A4" s="2810" t="s">
        <v>2073</v>
      </c>
      <c r="B4" s="2811"/>
      <c r="C4" s="2811"/>
      <c r="D4" s="2811"/>
      <c r="E4" s="2811"/>
      <c r="F4" s="2811"/>
      <c r="G4" s="2811"/>
      <c r="H4" s="2811"/>
      <c r="I4" s="2811"/>
      <c r="J4" s="2811"/>
      <c r="K4" s="2811"/>
      <c r="L4" s="2811"/>
      <c r="M4" s="2811"/>
      <c r="N4" s="2815"/>
      <c r="O4" s="2809"/>
    </row>
    <row r="5" spans="1:15" ht="4.5" customHeight="1">
      <c r="A5" s="2811"/>
      <c r="B5" s="2811"/>
      <c r="C5" s="2811"/>
      <c r="D5" s="2811"/>
      <c r="E5" s="2811"/>
      <c r="F5" s="2811"/>
      <c r="G5" s="2811"/>
      <c r="H5" s="2811"/>
      <c r="I5" s="2811"/>
      <c r="J5" s="2811"/>
      <c r="K5" s="2811"/>
      <c r="L5" s="2811"/>
      <c r="M5" s="2811"/>
      <c r="N5" s="2815"/>
      <c r="O5" s="2809"/>
    </row>
    <row r="6" spans="1:15" s="2814" customFormat="1" ht="35.1" customHeight="1">
      <c r="A6" s="6184" t="s">
        <v>2004</v>
      </c>
      <c r="B6" s="2816" t="s">
        <v>2034</v>
      </c>
      <c r="C6" s="2817"/>
      <c r="D6" s="2817"/>
      <c r="E6" s="2817"/>
      <c r="F6" s="2817"/>
      <c r="G6" s="2817"/>
      <c r="H6" s="2817"/>
      <c r="I6" s="2817"/>
      <c r="J6" s="2817"/>
      <c r="K6" s="2818"/>
      <c r="L6" s="2819"/>
      <c r="M6" s="2820" t="s">
        <v>2035</v>
      </c>
      <c r="N6" s="2812"/>
      <c r="O6" s="2821"/>
    </row>
    <row r="7" spans="1:15" s="2814" customFormat="1" ht="35.1" customHeight="1">
      <c r="A7" s="6185"/>
      <c r="B7" s="2822">
        <v>7</v>
      </c>
      <c r="C7" s="2823" t="s">
        <v>2074</v>
      </c>
      <c r="D7" s="2822">
        <v>8</v>
      </c>
      <c r="E7" s="2823" t="s">
        <v>2075</v>
      </c>
      <c r="F7" s="2822">
        <v>9</v>
      </c>
      <c r="G7" s="2823" t="s">
        <v>2076</v>
      </c>
      <c r="H7" s="2823" t="s">
        <v>2077</v>
      </c>
      <c r="I7" s="2822">
        <v>10</v>
      </c>
      <c r="J7" s="2823">
        <v>11</v>
      </c>
      <c r="K7" s="2824">
        <v>12</v>
      </c>
      <c r="L7" s="2823">
        <v>13</v>
      </c>
      <c r="M7" s="2825" t="s">
        <v>2036</v>
      </c>
      <c r="N7" s="2812"/>
      <c r="O7" s="2821"/>
    </row>
    <row r="8" spans="1:15" s="2814" customFormat="1" ht="35.1" customHeight="1">
      <c r="A8" s="2826" t="s">
        <v>2037</v>
      </c>
      <c r="B8" s="5199">
        <v>1235</v>
      </c>
      <c r="C8" s="5199">
        <v>488</v>
      </c>
      <c r="D8" s="5199">
        <v>1379</v>
      </c>
      <c r="E8" s="5200">
        <v>595</v>
      </c>
      <c r="F8" s="5200">
        <v>1889</v>
      </c>
      <c r="G8" s="5200">
        <v>501</v>
      </c>
      <c r="H8" s="5200">
        <v>444</v>
      </c>
      <c r="I8" s="5199">
        <v>1800</v>
      </c>
      <c r="J8" s="5199">
        <v>2352</v>
      </c>
      <c r="K8" s="5201">
        <v>1073</v>
      </c>
      <c r="L8" s="5202">
        <v>867</v>
      </c>
      <c r="M8" s="5203">
        <f>SUM(B8:L8)</f>
        <v>12623</v>
      </c>
      <c r="N8" s="2821"/>
      <c r="O8" s="2821"/>
    </row>
    <row r="9" spans="1:15" s="2814" customFormat="1" ht="35.1" customHeight="1">
      <c r="A9" s="2827" t="s">
        <v>2038</v>
      </c>
      <c r="B9" s="5200">
        <v>1054</v>
      </c>
      <c r="C9" s="5200">
        <v>344</v>
      </c>
      <c r="D9" s="5200">
        <v>1152</v>
      </c>
      <c r="E9" s="5200">
        <v>256</v>
      </c>
      <c r="F9" s="5200">
        <v>1388</v>
      </c>
      <c r="G9" s="5200">
        <v>255</v>
      </c>
      <c r="H9" s="5200">
        <v>291</v>
      </c>
      <c r="I9" s="5200">
        <v>1335</v>
      </c>
      <c r="J9" s="5200">
        <v>1771</v>
      </c>
      <c r="K9" s="5204">
        <v>730</v>
      </c>
      <c r="L9" s="5205">
        <v>514</v>
      </c>
      <c r="M9" s="5206">
        <f t="shared" ref="M9:M16" si="0">SUM(B9:L9)</f>
        <v>9090</v>
      </c>
      <c r="N9" s="2821"/>
      <c r="O9" s="2821"/>
    </row>
    <row r="10" spans="1:15" s="2814" customFormat="1" ht="35.1" customHeight="1">
      <c r="A10" s="2827" t="s">
        <v>2039</v>
      </c>
      <c r="B10" s="5200">
        <v>1187</v>
      </c>
      <c r="C10" s="5200">
        <v>268</v>
      </c>
      <c r="D10" s="5200">
        <v>1329</v>
      </c>
      <c r="E10" s="5200">
        <v>245</v>
      </c>
      <c r="F10" s="5200">
        <v>1488</v>
      </c>
      <c r="G10" s="5200">
        <v>201</v>
      </c>
      <c r="H10" s="5200">
        <v>189</v>
      </c>
      <c r="I10" s="5200">
        <v>1099</v>
      </c>
      <c r="J10" s="5200">
        <v>1835</v>
      </c>
      <c r="K10" s="5204">
        <v>719</v>
      </c>
      <c r="L10" s="5205">
        <v>460</v>
      </c>
      <c r="M10" s="5206">
        <f t="shared" si="0"/>
        <v>9020</v>
      </c>
      <c r="N10" s="2821"/>
      <c r="O10" s="2821"/>
    </row>
    <row r="11" spans="1:15" s="2814" customFormat="1" ht="35.1" customHeight="1">
      <c r="A11" s="2827" t="s">
        <v>2040</v>
      </c>
      <c r="B11" s="5200">
        <v>1243</v>
      </c>
      <c r="C11" s="5200">
        <v>309</v>
      </c>
      <c r="D11" s="5200">
        <v>1298</v>
      </c>
      <c r="E11" s="5200">
        <v>296</v>
      </c>
      <c r="F11" s="5200">
        <v>1714</v>
      </c>
      <c r="G11" s="5200">
        <v>256</v>
      </c>
      <c r="H11" s="5200">
        <v>267</v>
      </c>
      <c r="I11" s="5200">
        <v>1408</v>
      </c>
      <c r="J11" s="5200">
        <v>2315</v>
      </c>
      <c r="K11" s="5204">
        <v>867</v>
      </c>
      <c r="L11" s="5205">
        <v>555</v>
      </c>
      <c r="M11" s="5206">
        <f t="shared" si="0"/>
        <v>10528</v>
      </c>
      <c r="N11" s="2821"/>
      <c r="O11" s="2821"/>
    </row>
    <row r="12" spans="1:15" s="2814" customFormat="1" ht="35.1" customHeight="1">
      <c r="A12" s="2827" t="s">
        <v>2041</v>
      </c>
      <c r="B12" s="5200">
        <v>580</v>
      </c>
      <c r="C12" s="5200">
        <v>210</v>
      </c>
      <c r="D12" s="5200">
        <v>677</v>
      </c>
      <c r="E12" s="5200">
        <v>229</v>
      </c>
      <c r="F12" s="5200">
        <v>887</v>
      </c>
      <c r="G12" s="5200">
        <v>208</v>
      </c>
      <c r="H12" s="5200">
        <v>195</v>
      </c>
      <c r="I12" s="5200">
        <v>818</v>
      </c>
      <c r="J12" s="5200">
        <v>1294</v>
      </c>
      <c r="K12" s="5204">
        <v>507</v>
      </c>
      <c r="L12" s="5205">
        <v>417</v>
      </c>
      <c r="M12" s="5206">
        <f t="shared" si="0"/>
        <v>6022</v>
      </c>
      <c r="N12" s="2821"/>
      <c r="O12" s="2821"/>
    </row>
    <row r="13" spans="1:15" s="2814" customFormat="1" ht="35.1" customHeight="1">
      <c r="A13" s="2827" t="s">
        <v>2042</v>
      </c>
      <c r="B13" s="5200">
        <v>237</v>
      </c>
      <c r="C13" s="5200">
        <v>139</v>
      </c>
      <c r="D13" s="5200">
        <v>275</v>
      </c>
      <c r="E13" s="5200">
        <v>141</v>
      </c>
      <c r="F13" s="5200">
        <v>483</v>
      </c>
      <c r="G13" s="5207">
        <v>164</v>
      </c>
      <c r="H13" s="5207">
        <v>133</v>
      </c>
      <c r="I13" s="5200">
        <v>335</v>
      </c>
      <c r="J13" s="5200">
        <v>620</v>
      </c>
      <c r="K13" s="5204">
        <v>95</v>
      </c>
      <c r="L13" s="5205">
        <v>51</v>
      </c>
      <c r="M13" s="5206">
        <f t="shared" si="0"/>
        <v>2673</v>
      </c>
      <c r="N13" s="2821"/>
      <c r="O13" s="2821"/>
    </row>
    <row r="14" spans="1:15" s="2814" customFormat="1" ht="35.1" customHeight="1">
      <c r="A14" s="2827" t="s">
        <v>2078</v>
      </c>
      <c r="B14" s="5200">
        <v>4769</v>
      </c>
      <c r="C14" s="5200">
        <v>775</v>
      </c>
      <c r="D14" s="5200">
        <v>4952</v>
      </c>
      <c r="E14" s="5200">
        <v>788</v>
      </c>
      <c r="F14" s="5200">
        <v>5875</v>
      </c>
      <c r="G14" s="5200">
        <v>793</v>
      </c>
      <c r="H14" s="5200">
        <v>783</v>
      </c>
      <c r="I14" s="5200">
        <v>5315</v>
      </c>
      <c r="J14" s="5200">
        <v>7904</v>
      </c>
      <c r="K14" s="5204">
        <v>3939</v>
      </c>
      <c r="L14" s="5205">
        <v>3069</v>
      </c>
      <c r="M14" s="5206">
        <f t="shared" si="0"/>
        <v>38962</v>
      </c>
      <c r="N14" s="2821"/>
      <c r="O14" s="2821"/>
    </row>
    <row r="15" spans="1:15" s="2814" customFormat="1" ht="35.1" customHeight="1">
      <c r="A15" s="2827" t="s">
        <v>2044</v>
      </c>
      <c r="B15" s="5200">
        <v>863</v>
      </c>
      <c r="C15" s="5200">
        <v>147</v>
      </c>
      <c r="D15" s="5200">
        <v>779</v>
      </c>
      <c r="E15" s="5200">
        <v>126</v>
      </c>
      <c r="F15" s="5200">
        <v>901</v>
      </c>
      <c r="G15" s="5200">
        <v>129</v>
      </c>
      <c r="H15" s="5200">
        <v>99</v>
      </c>
      <c r="I15" s="5200">
        <v>853</v>
      </c>
      <c r="J15" s="5200">
        <v>1273</v>
      </c>
      <c r="K15" s="5204">
        <v>800</v>
      </c>
      <c r="L15" s="5205">
        <v>651</v>
      </c>
      <c r="M15" s="5206">
        <f t="shared" si="0"/>
        <v>6621</v>
      </c>
      <c r="N15" s="2821"/>
      <c r="O15" s="2821"/>
    </row>
    <row r="16" spans="1:15" s="2814" customFormat="1" ht="35.1" customHeight="1">
      <c r="A16" s="2827" t="s">
        <v>2079</v>
      </c>
      <c r="B16" s="5200">
        <v>232</v>
      </c>
      <c r="C16" s="5208">
        <v>161</v>
      </c>
      <c r="D16" s="5208">
        <v>235</v>
      </c>
      <c r="E16" s="5208">
        <v>140</v>
      </c>
      <c r="F16" s="5208">
        <v>336</v>
      </c>
      <c r="G16" s="5208">
        <v>131</v>
      </c>
      <c r="H16" s="5208">
        <v>133</v>
      </c>
      <c r="I16" s="5208">
        <v>220</v>
      </c>
      <c r="J16" s="5208">
        <v>322</v>
      </c>
      <c r="K16" s="5204">
        <v>79</v>
      </c>
      <c r="L16" s="5200">
        <v>25</v>
      </c>
      <c r="M16" s="5206">
        <f t="shared" si="0"/>
        <v>2014</v>
      </c>
      <c r="N16" s="2821"/>
      <c r="O16" s="2821"/>
    </row>
    <row r="17" spans="1:15" s="2828" customFormat="1" ht="35.1" customHeight="1">
      <c r="A17" s="2826" t="s">
        <v>2046</v>
      </c>
      <c r="B17" s="5209">
        <f>SUM(B8:B16)</f>
        <v>11400</v>
      </c>
      <c r="C17" s="5209">
        <f t="shared" ref="C17:M17" si="1">SUM(C8:C16)</f>
        <v>2841</v>
      </c>
      <c r="D17" s="5209">
        <f t="shared" si="1"/>
        <v>12076</v>
      </c>
      <c r="E17" s="5209">
        <f t="shared" si="1"/>
        <v>2816</v>
      </c>
      <c r="F17" s="5209">
        <f t="shared" si="1"/>
        <v>14961</v>
      </c>
      <c r="G17" s="5209">
        <f t="shared" si="1"/>
        <v>2638</v>
      </c>
      <c r="H17" s="5209">
        <f t="shared" si="1"/>
        <v>2534</v>
      </c>
      <c r="I17" s="5209">
        <f t="shared" si="1"/>
        <v>13183</v>
      </c>
      <c r="J17" s="5209">
        <f t="shared" si="1"/>
        <v>19686</v>
      </c>
      <c r="K17" s="5209">
        <f t="shared" si="1"/>
        <v>8809</v>
      </c>
      <c r="L17" s="5209">
        <f t="shared" si="1"/>
        <v>6609</v>
      </c>
      <c r="M17" s="5210">
        <f t="shared" si="1"/>
        <v>97553</v>
      </c>
      <c r="N17" s="2812"/>
      <c r="O17" s="2812"/>
    </row>
    <row r="18" spans="1:15" s="2828" customFormat="1" ht="35.1" customHeight="1">
      <c r="A18" s="2829" t="s">
        <v>2047</v>
      </c>
      <c r="B18" s="5211">
        <v>592</v>
      </c>
      <c r="C18" s="5212">
        <v>152</v>
      </c>
      <c r="D18" s="5212">
        <v>604</v>
      </c>
      <c r="E18" s="5212">
        <v>194</v>
      </c>
      <c r="F18" s="5212">
        <v>1003</v>
      </c>
      <c r="G18" s="5212">
        <v>177</v>
      </c>
      <c r="H18" s="5212">
        <v>224</v>
      </c>
      <c r="I18" s="5212">
        <v>874</v>
      </c>
      <c r="J18" s="5212">
        <v>887</v>
      </c>
      <c r="K18" s="5213">
        <v>288</v>
      </c>
      <c r="L18" s="5214">
        <v>174</v>
      </c>
      <c r="M18" s="5215">
        <f t="shared" ref="M18" si="2">SUM(B18:L18)</f>
        <v>5169</v>
      </c>
      <c r="N18" s="2812"/>
      <c r="O18" s="2812"/>
    </row>
    <row r="19" spans="1:15" s="2814" customFormat="1" ht="35.1" customHeight="1">
      <c r="A19" s="2830" t="s">
        <v>2048</v>
      </c>
      <c r="B19" s="5216">
        <f>SUM(B17:B18)</f>
        <v>11992</v>
      </c>
      <c r="C19" s="5217">
        <f t="shared" ref="C19:L19" si="3">SUM(C17:C18)</f>
        <v>2993</v>
      </c>
      <c r="D19" s="5217">
        <f t="shared" si="3"/>
        <v>12680</v>
      </c>
      <c r="E19" s="5217">
        <f t="shared" si="3"/>
        <v>3010</v>
      </c>
      <c r="F19" s="5217">
        <f t="shared" si="3"/>
        <v>15964</v>
      </c>
      <c r="G19" s="5217">
        <f t="shared" si="3"/>
        <v>2815</v>
      </c>
      <c r="H19" s="5217">
        <f t="shared" si="3"/>
        <v>2758</v>
      </c>
      <c r="I19" s="5217">
        <f t="shared" si="3"/>
        <v>14057</v>
      </c>
      <c r="J19" s="5217">
        <f t="shared" si="3"/>
        <v>20573</v>
      </c>
      <c r="K19" s="5217">
        <f t="shared" si="3"/>
        <v>9097</v>
      </c>
      <c r="L19" s="5217">
        <f t="shared" si="3"/>
        <v>6783</v>
      </c>
      <c r="M19" s="5218">
        <f>SUM(B19:L19)</f>
        <v>102722</v>
      </c>
      <c r="N19" s="2821"/>
      <c r="O19" s="2821"/>
    </row>
    <row r="20" spans="1:15" s="5219" customFormat="1" ht="35.1" customHeight="1">
      <c r="N20" s="5220"/>
      <c r="O20" s="5220"/>
    </row>
    <row r="21" spans="1:15" s="2834" customFormat="1" ht="35.1" customHeight="1">
      <c r="A21" s="2810" t="s">
        <v>2080</v>
      </c>
      <c r="B21" s="2810"/>
      <c r="C21" s="2810"/>
      <c r="D21" s="2810"/>
      <c r="E21" s="2810"/>
      <c r="F21" s="2810"/>
      <c r="G21" s="2810"/>
      <c r="H21" s="2810"/>
      <c r="I21" s="2810"/>
      <c r="J21" s="2810"/>
      <c r="K21" s="2810"/>
      <c r="L21" s="2810"/>
      <c r="M21" s="2810"/>
      <c r="N21" s="2832"/>
      <c r="O21" s="2833"/>
    </row>
    <row r="22" spans="1:15" s="2834" customFormat="1" ht="20.100000000000001" customHeight="1">
      <c r="A22" s="2810" t="s">
        <v>2073</v>
      </c>
      <c r="B22" s="2810"/>
      <c r="C22" s="2810"/>
      <c r="D22" s="2810"/>
      <c r="E22" s="2810"/>
      <c r="F22" s="2810"/>
      <c r="G22" s="2810"/>
      <c r="H22" s="2810"/>
      <c r="I22" s="2810"/>
      <c r="J22" s="2810"/>
      <c r="K22" s="2810"/>
      <c r="L22" s="2810"/>
      <c r="M22" s="2810"/>
      <c r="N22" s="2832"/>
      <c r="O22" s="2833"/>
    </row>
    <row r="23" spans="1:15" s="2814" customFormat="1" ht="35.1" customHeight="1">
      <c r="A23" s="6186" t="s">
        <v>2011</v>
      </c>
      <c r="B23" s="2817" t="s">
        <v>2034</v>
      </c>
      <c r="C23" s="2817"/>
      <c r="D23" s="2817"/>
      <c r="E23" s="2817"/>
      <c r="F23" s="2817"/>
      <c r="G23" s="2817"/>
      <c r="H23" s="2817"/>
      <c r="I23" s="2817"/>
      <c r="J23" s="2817"/>
      <c r="K23" s="2818"/>
      <c r="L23" s="2819"/>
      <c r="M23" s="2835" t="s">
        <v>2035</v>
      </c>
      <c r="N23" s="2812"/>
      <c r="O23" s="2821"/>
    </row>
    <row r="24" spans="1:15" s="2814" customFormat="1" ht="35.1" customHeight="1">
      <c r="A24" s="6187"/>
      <c r="B24" s="2836">
        <v>7</v>
      </c>
      <c r="C24" s="2823" t="s">
        <v>2074</v>
      </c>
      <c r="D24" s="2822">
        <v>8</v>
      </c>
      <c r="E24" s="2823" t="s">
        <v>2075</v>
      </c>
      <c r="F24" s="2822">
        <v>9</v>
      </c>
      <c r="G24" s="2823" t="s">
        <v>2076</v>
      </c>
      <c r="H24" s="2823" t="s">
        <v>2077</v>
      </c>
      <c r="I24" s="2822">
        <v>10</v>
      </c>
      <c r="J24" s="2823">
        <v>11</v>
      </c>
      <c r="K24" s="2824">
        <v>12</v>
      </c>
      <c r="L24" s="2823">
        <v>13</v>
      </c>
      <c r="M24" s="2837" t="s">
        <v>2036</v>
      </c>
      <c r="N24" s="2812"/>
      <c r="O24" s="2821"/>
    </row>
    <row r="25" spans="1:15" s="2814" customFormat="1" ht="35.1" customHeight="1">
      <c r="A25" s="2838" t="s">
        <v>2012</v>
      </c>
      <c r="B25" s="5221">
        <v>3576</v>
      </c>
      <c r="C25" s="5222">
        <v>1118</v>
      </c>
      <c r="D25" s="5222">
        <v>3929</v>
      </c>
      <c r="E25" s="5223">
        <v>1108</v>
      </c>
      <c r="F25" s="5223">
        <v>4851</v>
      </c>
      <c r="G25" s="5223">
        <v>972</v>
      </c>
      <c r="H25" s="5223">
        <v>942</v>
      </c>
      <c r="I25" s="5222">
        <v>4308</v>
      </c>
      <c r="J25" s="5222">
        <v>6020</v>
      </c>
      <c r="K25" s="5222">
        <v>2549</v>
      </c>
      <c r="L25" s="5224">
        <v>1848</v>
      </c>
      <c r="M25" s="5225">
        <f>SUM(B25:L25)</f>
        <v>31221</v>
      </c>
      <c r="N25" s="2821"/>
      <c r="O25" s="2821"/>
    </row>
    <row r="26" spans="1:15" s="2814" customFormat="1" ht="35.1" customHeight="1">
      <c r="A26" s="2839" t="s">
        <v>2013</v>
      </c>
      <c r="B26" s="5226">
        <v>3150</v>
      </c>
      <c r="C26" s="5223">
        <v>657</v>
      </c>
      <c r="D26" s="5223">
        <v>3149</v>
      </c>
      <c r="E26" s="5223">
        <v>634</v>
      </c>
      <c r="F26" s="5223">
        <v>3948</v>
      </c>
      <c r="G26" s="5223">
        <v>578</v>
      </c>
      <c r="H26" s="5223">
        <v>578</v>
      </c>
      <c r="I26" s="5223">
        <v>3671</v>
      </c>
      <c r="J26" s="5223">
        <v>5577</v>
      </c>
      <c r="K26" s="5223">
        <v>2628</v>
      </c>
      <c r="L26" s="5227">
        <v>1916</v>
      </c>
      <c r="M26" s="5206">
        <f>SUM(B26:L26)</f>
        <v>26486</v>
      </c>
      <c r="N26" s="2821"/>
      <c r="O26" s="2821"/>
    </row>
    <row r="27" spans="1:15" s="2814" customFormat="1" ht="35.1" customHeight="1">
      <c r="A27" s="2838" t="s">
        <v>2014</v>
      </c>
      <c r="B27" s="5226">
        <v>2616</v>
      </c>
      <c r="C27" s="5223">
        <v>537</v>
      </c>
      <c r="D27" s="5223">
        <v>2826</v>
      </c>
      <c r="E27" s="5223">
        <v>557</v>
      </c>
      <c r="F27" s="5223">
        <v>3492</v>
      </c>
      <c r="G27" s="5223">
        <v>559</v>
      </c>
      <c r="H27" s="5223">
        <v>531</v>
      </c>
      <c r="I27" s="5223">
        <v>3117</v>
      </c>
      <c r="J27" s="5223">
        <v>4635</v>
      </c>
      <c r="K27" s="5223">
        <v>2012</v>
      </c>
      <c r="L27" s="5227">
        <v>1630</v>
      </c>
      <c r="M27" s="5206">
        <f>SUM(B27:L27)</f>
        <v>22512</v>
      </c>
      <c r="N27" s="2821"/>
      <c r="O27" s="2821"/>
    </row>
    <row r="28" spans="1:15" s="2814" customFormat="1" ht="35.1" customHeight="1">
      <c r="A28" s="2839" t="s">
        <v>2081</v>
      </c>
      <c r="B28" s="5228">
        <v>2058</v>
      </c>
      <c r="C28" s="5229">
        <v>529</v>
      </c>
      <c r="D28" s="5229">
        <v>2172</v>
      </c>
      <c r="E28" s="5229">
        <v>517</v>
      </c>
      <c r="F28" s="5229">
        <v>2670</v>
      </c>
      <c r="G28" s="5229">
        <v>529</v>
      </c>
      <c r="H28" s="5229">
        <v>483</v>
      </c>
      <c r="I28" s="5229">
        <v>2087</v>
      </c>
      <c r="J28" s="5229">
        <v>3454</v>
      </c>
      <c r="K28" s="5229">
        <v>1620</v>
      </c>
      <c r="L28" s="5230">
        <v>1215</v>
      </c>
      <c r="M28" s="5231">
        <f>SUM(B28:L28)</f>
        <v>17334</v>
      </c>
      <c r="N28" s="2821"/>
      <c r="O28" s="2821"/>
    </row>
    <row r="29" spans="1:15" s="2814" customFormat="1" ht="35.1" customHeight="1">
      <c r="A29" s="2840" t="s">
        <v>439</v>
      </c>
      <c r="B29" s="5232">
        <f>SUM(B25:B28)</f>
        <v>11400</v>
      </c>
      <c r="C29" s="5209">
        <f t="shared" ref="C29:L29" si="4">SUM(C25:C28)</f>
        <v>2841</v>
      </c>
      <c r="D29" s="5209">
        <f t="shared" si="4"/>
        <v>12076</v>
      </c>
      <c r="E29" s="5209">
        <f t="shared" si="4"/>
        <v>2816</v>
      </c>
      <c r="F29" s="5209">
        <f t="shared" si="4"/>
        <v>14961</v>
      </c>
      <c r="G29" s="5209">
        <f t="shared" si="4"/>
        <v>2638</v>
      </c>
      <c r="H29" s="5209">
        <f t="shared" si="4"/>
        <v>2534</v>
      </c>
      <c r="I29" s="5209">
        <f t="shared" si="4"/>
        <v>13183</v>
      </c>
      <c r="J29" s="5209">
        <f t="shared" si="4"/>
        <v>19686</v>
      </c>
      <c r="K29" s="5209">
        <f t="shared" si="4"/>
        <v>8809</v>
      </c>
      <c r="L29" s="5209">
        <f t="shared" si="4"/>
        <v>6609</v>
      </c>
      <c r="M29" s="5209">
        <f>SUM(M25:M28)</f>
        <v>97553</v>
      </c>
      <c r="N29" s="2821"/>
      <c r="O29" s="2821"/>
    </row>
    <row r="30" spans="1:15" s="2814" customFormat="1" ht="35.1" customHeight="1">
      <c r="A30" s="2841" t="s">
        <v>440</v>
      </c>
      <c r="B30" s="5233">
        <v>592</v>
      </c>
      <c r="C30" s="5212">
        <v>152</v>
      </c>
      <c r="D30" s="5212">
        <v>604</v>
      </c>
      <c r="E30" s="5212">
        <v>194</v>
      </c>
      <c r="F30" s="5212">
        <v>1003</v>
      </c>
      <c r="G30" s="5212">
        <v>177</v>
      </c>
      <c r="H30" s="5212">
        <v>224</v>
      </c>
      <c r="I30" s="5212">
        <v>874</v>
      </c>
      <c r="J30" s="5212">
        <v>887</v>
      </c>
      <c r="K30" s="5213">
        <v>288</v>
      </c>
      <c r="L30" s="5214">
        <v>174</v>
      </c>
      <c r="M30" s="5234">
        <f>SUM(B30:L30)</f>
        <v>5169</v>
      </c>
      <c r="N30" s="2821"/>
      <c r="O30" s="2821"/>
    </row>
    <row r="31" spans="1:15" s="2814" customFormat="1" ht="35.1" customHeight="1">
      <c r="A31" s="2842" t="s">
        <v>441</v>
      </c>
      <c r="B31" s="5235">
        <f>SUM(B29:B30)</f>
        <v>11992</v>
      </c>
      <c r="C31" s="5236">
        <f t="shared" ref="C31:L31" si="5">SUM(C29:C30)</f>
        <v>2993</v>
      </c>
      <c r="D31" s="5236">
        <f t="shared" si="5"/>
        <v>12680</v>
      </c>
      <c r="E31" s="5236">
        <f t="shared" si="5"/>
        <v>3010</v>
      </c>
      <c r="F31" s="5236">
        <f t="shared" si="5"/>
        <v>15964</v>
      </c>
      <c r="G31" s="5236">
        <f>G29+G30</f>
        <v>2815</v>
      </c>
      <c r="H31" s="5236">
        <f>H29+H30</f>
        <v>2758</v>
      </c>
      <c r="I31" s="5236">
        <f t="shared" si="5"/>
        <v>14057</v>
      </c>
      <c r="J31" s="5236">
        <f t="shared" si="5"/>
        <v>20573</v>
      </c>
      <c r="K31" s="5236">
        <f t="shared" si="5"/>
        <v>9097</v>
      </c>
      <c r="L31" s="5236">
        <f t="shared" si="5"/>
        <v>6783</v>
      </c>
      <c r="M31" s="5236">
        <f>SUM(M29:M30)</f>
        <v>102722</v>
      </c>
      <c r="N31" s="2821"/>
      <c r="O31" s="2821"/>
    </row>
    <row r="32" spans="1:15" s="5219" customFormat="1" ht="15.75">
      <c r="A32" s="2843"/>
      <c r="N32" s="5220"/>
      <c r="O32" s="5220"/>
    </row>
    <row r="33" spans="14:14" s="5219" customFormat="1">
      <c r="N33" s="5220"/>
    </row>
    <row r="34" spans="14:14" s="5219" customFormat="1">
      <c r="N34" s="5220"/>
    </row>
    <row r="35" spans="14:14" s="5219" customFormat="1">
      <c r="N35" s="5220"/>
    </row>
    <row r="36" spans="14:14" s="5219" customFormat="1">
      <c r="N36" s="5220"/>
    </row>
    <row r="37" spans="14:14" s="5219" customFormat="1">
      <c r="N37" s="5220"/>
    </row>
    <row r="38" spans="14:14">
      <c r="N38" s="2831"/>
    </row>
  </sheetData>
  <mergeCells count="3">
    <mergeCell ref="A6:A7"/>
    <mergeCell ref="A23:A24"/>
    <mergeCell ref="A1:M1"/>
  </mergeCells>
  <hyperlinks>
    <hyperlink ref="A1" location="CONTENT!A1" display="Back to table of contents" xr:uid="{00000000-0004-0000-7A00-000000000000}"/>
  </hyperlinks>
  <pageMargins left="0.7" right="0.7" top="0.75" bottom="0.75" header="0.3" footer="0.3"/>
  <pageSetup paperSize="9" scale="70" orientation="portrait" r:id="rId1"/>
  <headerFooter alignWithMargins="0"/>
  <ignoredErrors>
    <ignoredError sqref="B17:M17 B29:M29" formulaRange="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5">
    <pageSetUpPr fitToPage="1"/>
  </sheetPr>
  <dimension ref="A1:J45"/>
  <sheetViews>
    <sheetView showGridLines="0" workbookViewId="0">
      <selection sqref="A1:J1"/>
    </sheetView>
  </sheetViews>
  <sheetFormatPr defaultColWidth="11.140625" defaultRowHeight="15"/>
  <cols>
    <col min="1" max="1" width="17" style="2868" customWidth="1"/>
    <col min="2" max="10" width="10.85546875" style="2868" customWidth="1"/>
    <col min="11" max="16384" width="11.140625" style="2868"/>
  </cols>
  <sheetData>
    <row r="1" spans="1:10" s="2184" customFormat="1" ht="15.75">
      <c r="A1" s="5669" t="s">
        <v>710</v>
      </c>
      <c r="B1" s="5669"/>
      <c r="C1" s="5669"/>
      <c r="D1" s="5669"/>
      <c r="E1" s="5669"/>
      <c r="F1" s="5669"/>
      <c r="G1" s="5669"/>
      <c r="H1" s="5669"/>
      <c r="I1" s="5669"/>
      <c r="J1" s="5669"/>
    </row>
    <row r="2" spans="1:10" s="2766" customFormat="1" ht="24.95" customHeight="1">
      <c r="A2" s="2766" t="s">
        <v>2082</v>
      </c>
    </row>
    <row r="3" spans="1:10" s="2766" customFormat="1" ht="24.95" customHeight="1">
      <c r="A3" s="2766" t="s">
        <v>2083</v>
      </c>
    </row>
    <row r="4" spans="1:10" s="2731" customFormat="1" ht="24.95" customHeight="1">
      <c r="A4" s="6172" t="s">
        <v>2034</v>
      </c>
      <c r="B4" s="6188">
        <v>2019</v>
      </c>
      <c r="C4" s="6189"/>
      <c r="D4" s="6189"/>
      <c r="E4" s="6188">
        <v>2020</v>
      </c>
      <c r="F4" s="6189"/>
      <c r="G4" s="6189"/>
      <c r="H4" s="6188">
        <v>2021</v>
      </c>
      <c r="I4" s="6189"/>
      <c r="J4" s="6189"/>
    </row>
    <row r="5" spans="1:10" s="2731" customFormat="1" ht="24.95" customHeight="1">
      <c r="A5" s="6174"/>
      <c r="B5" s="2844" t="s">
        <v>257</v>
      </c>
      <c r="C5" s="2728" t="s">
        <v>6</v>
      </c>
      <c r="D5" s="2845" t="s">
        <v>7</v>
      </c>
      <c r="E5" s="2844" t="s">
        <v>257</v>
      </c>
      <c r="F5" s="2728" t="s">
        <v>6</v>
      </c>
      <c r="G5" s="2845" t="s">
        <v>7</v>
      </c>
      <c r="H5" s="2844" t="s">
        <v>257</v>
      </c>
      <c r="I5" s="2728" t="s">
        <v>6</v>
      </c>
      <c r="J5" s="2845" t="s">
        <v>7</v>
      </c>
    </row>
    <row r="6" spans="1:10" s="2723" customFormat="1" ht="24.95" customHeight="1">
      <c r="A6" s="2784" t="s">
        <v>2073</v>
      </c>
      <c r="D6" s="2747"/>
      <c r="G6" s="2846"/>
      <c r="J6" s="2846"/>
    </row>
    <row r="7" spans="1:10" s="2723" customFormat="1" ht="24.95" customHeight="1">
      <c r="A7" s="4881">
        <v>7</v>
      </c>
      <c r="B7" s="5237">
        <v>13661</v>
      </c>
      <c r="C7" s="5237">
        <v>6482</v>
      </c>
      <c r="D7" s="5238">
        <v>7179</v>
      </c>
      <c r="E7" s="2847">
        <v>12773</v>
      </c>
      <c r="F7" s="2848">
        <v>5983</v>
      </c>
      <c r="G7" s="2848">
        <v>6790</v>
      </c>
      <c r="H7" s="2847">
        <v>11992</v>
      </c>
      <c r="I7" s="2848">
        <v>5740</v>
      </c>
      <c r="J7" s="2848">
        <v>6252</v>
      </c>
    </row>
    <row r="8" spans="1:10" s="2723" customFormat="1" ht="24.95" customHeight="1">
      <c r="A8" s="4882" t="s">
        <v>2074</v>
      </c>
      <c r="B8" s="5239">
        <v>3269</v>
      </c>
      <c r="C8" s="5239">
        <v>2068</v>
      </c>
      <c r="D8" s="5240">
        <v>1201</v>
      </c>
      <c r="E8" s="2849">
        <v>3235</v>
      </c>
      <c r="F8" s="2850">
        <v>1991</v>
      </c>
      <c r="G8" s="2850">
        <v>1244</v>
      </c>
      <c r="H8" s="2849">
        <v>2993</v>
      </c>
      <c r="I8" s="2850">
        <v>1859</v>
      </c>
      <c r="J8" s="2850">
        <v>1134</v>
      </c>
    </row>
    <row r="9" spans="1:10" s="2723" customFormat="1" ht="24.95" customHeight="1">
      <c r="A9" s="4882">
        <v>8</v>
      </c>
      <c r="B9" s="5239">
        <v>14652</v>
      </c>
      <c r="C9" s="5239">
        <v>7231</v>
      </c>
      <c r="D9" s="5240">
        <v>7421</v>
      </c>
      <c r="E9" s="2849">
        <v>13923</v>
      </c>
      <c r="F9" s="2849">
        <v>6624</v>
      </c>
      <c r="G9" s="2850">
        <v>7299</v>
      </c>
      <c r="H9" s="2849">
        <v>12680</v>
      </c>
      <c r="I9" s="2849">
        <v>5900</v>
      </c>
      <c r="J9" s="2850">
        <v>6780</v>
      </c>
    </row>
    <row r="10" spans="1:10" s="2723" customFormat="1" ht="24.95" customHeight="1">
      <c r="A10" s="4882" t="s">
        <v>2075</v>
      </c>
      <c r="B10" s="5239">
        <v>3186</v>
      </c>
      <c r="C10" s="5239">
        <v>1993</v>
      </c>
      <c r="D10" s="5239">
        <v>1193</v>
      </c>
      <c r="E10" s="5239">
        <v>3001</v>
      </c>
      <c r="F10" s="5239">
        <v>1880</v>
      </c>
      <c r="G10" s="5239">
        <v>1121</v>
      </c>
      <c r="H10" s="2849">
        <v>3010</v>
      </c>
      <c r="I10" s="2849">
        <v>1850</v>
      </c>
      <c r="J10" s="2850">
        <v>1160</v>
      </c>
    </row>
    <row r="11" spans="1:10" s="2723" customFormat="1" ht="24.95" customHeight="1">
      <c r="A11" s="4882">
        <v>9</v>
      </c>
      <c r="B11" s="5239">
        <v>17219</v>
      </c>
      <c r="C11" s="5239">
        <v>8530</v>
      </c>
      <c r="D11" s="5240">
        <v>8689</v>
      </c>
      <c r="E11" s="5239">
        <v>15238</v>
      </c>
      <c r="F11" s="2849">
        <v>7552</v>
      </c>
      <c r="G11" s="2850">
        <v>7686</v>
      </c>
      <c r="H11" s="2849">
        <v>15964</v>
      </c>
      <c r="I11" s="2849">
        <v>7872</v>
      </c>
      <c r="J11" s="2850">
        <v>8092</v>
      </c>
    </row>
    <row r="12" spans="1:10" s="2723" customFormat="1" ht="24.95" customHeight="1">
      <c r="A12" s="4882" t="s">
        <v>2076</v>
      </c>
      <c r="B12" s="5239">
        <v>0</v>
      </c>
      <c r="C12" s="5239">
        <v>0</v>
      </c>
      <c r="D12" s="5240">
        <v>0</v>
      </c>
      <c r="E12" s="2849">
        <v>2957</v>
      </c>
      <c r="F12" s="2849">
        <v>1899</v>
      </c>
      <c r="G12" s="2850">
        <v>1058</v>
      </c>
      <c r="H12" s="2849">
        <v>2815</v>
      </c>
      <c r="I12" s="2849">
        <v>1764</v>
      </c>
      <c r="J12" s="2850">
        <v>1051</v>
      </c>
    </row>
    <row r="13" spans="1:10" s="2723" customFormat="1" ht="24.95" customHeight="1">
      <c r="A13" s="4882" t="s">
        <v>2077</v>
      </c>
      <c r="B13" s="5239">
        <v>0</v>
      </c>
      <c r="C13" s="5239">
        <v>0</v>
      </c>
      <c r="D13" s="5240">
        <v>0</v>
      </c>
      <c r="E13" s="2849">
        <v>0</v>
      </c>
      <c r="F13" s="2849">
        <v>0</v>
      </c>
      <c r="G13" s="2850">
        <v>0</v>
      </c>
      <c r="H13" s="2849">
        <v>2758</v>
      </c>
      <c r="I13" s="2849">
        <v>1730</v>
      </c>
      <c r="J13" s="2850">
        <v>1028</v>
      </c>
    </row>
    <row r="14" spans="1:10" s="2723" customFormat="1" ht="24.95" customHeight="1">
      <c r="A14" s="4882">
        <v>10</v>
      </c>
      <c r="B14" s="5239">
        <v>18433</v>
      </c>
      <c r="C14" s="5239">
        <v>8987</v>
      </c>
      <c r="D14" s="5240">
        <v>9446</v>
      </c>
      <c r="E14" s="2849">
        <v>19012</v>
      </c>
      <c r="F14" s="2849">
        <v>9451</v>
      </c>
      <c r="G14" s="2850">
        <v>9561</v>
      </c>
      <c r="H14" s="2849">
        <v>14057</v>
      </c>
      <c r="I14" s="2849">
        <v>6804</v>
      </c>
      <c r="J14" s="2850">
        <v>7253</v>
      </c>
    </row>
    <row r="15" spans="1:10" s="2723" customFormat="1" ht="24.95" customHeight="1">
      <c r="A15" s="4882">
        <v>11</v>
      </c>
      <c r="B15" s="5239">
        <v>19852</v>
      </c>
      <c r="C15" s="5239">
        <v>9431</v>
      </c>
      <c r="D15" s="5240">
        <v>10421</v>
      </c>
      <c r="E15" s="2849">
        <v>19710</v>
      </c>
      <c r="F15" s="2849">
        <v>9069</v>
      </c>
      <c r="G15" s="2850">
        <v>10641</v>
      </c>
      <c r="H15" s="2849">
        <v>20573</v>
      </c>
      <c r="I15" s="2849">
        <v>9945</v>
      </c>
      <c r="J15" s="2850">
        <v>10628</v>
      </c>
    </row>
    <row r="16" spans="1:10" s="2723" customFormat="1" ht="24.95" customHeight="1">
      <c r="A16" s="4882">
        <v>12</v>
      </c>
      <c r="B16" s="5239">
        <v>8363</v>
      </c>
      <c r="C16" s="5239">
        <v>3679</v>
      </c>
      <c r="D16" s="5240">
        <v>4684</v>
      </c>
      <c r="E16" s="2849">
        <v>6922</v>
      </c>
      <c r="F16" s="2849">
        <v>3034</v>
      </c>
      <c r="G16" s="2850">
        <v>3888</v>
      </c>
      <c r="H16" s="2849">
        <v>9097</v>
      </c>
      <c r="I16" s="2849">
        <v>3882</v>
      </c>
      <c r="J16" s="2850">
        <v>5215</v>
      </c>
    </row>
    <row r="17" spans="1:10" s="2723" customFormat="1" ht="24.95" customHeight="1">
      <c r="A17" s="4882">
        <v>13</v>
      </c>
      <c r="B17" s="5241">
        <v>9927</v>
      </c>
      <c r="C17" s="5241">
        <v>4146</v>
      </c>
      <c r="D17" s="5242">
        <v>5781</v>
      </c>
      <c r="E17" s="2849">
        <v>8835</v>
      </c>
      <c r="F17" s="2849">
        <v>3776</v>
      </c>
      <c r="G17" s="2850">
        <v>5059</v>
      </c>
      <c r="H17" s="2849">
        <v>6783</v>
      </c>
      <c r="I17" s="2849">
        <v>2995</v>
      </c>
      <c r="J17" s="2850">
        <v>3788</v>
      </c>
    </row>
    <row r="18" spans="1:10" s="2723" customFormat="1" ht="24.95" customHeight="1">
      <c r="A18" s="4884" t="s">
        <v>257</v>
      </c>
      <c r="B18" s="2851">
        <v>108562</v>
      </c>
      <c r="C18" s="2851">
        <v>52547</v>
      </c>
      <c r="D18" s="2851">
        <v>56015</v>
      </c>
      <c r="E18" s="2852">
        <v>105606</v>
      </c>
      <c r="F18" s="2852">
        <v>51259</v>
      </c>
      <c r="G18" s="2852">
        <v>54347</v>
      </c>
      <c r="H18" s="2852">
        <v>102722</v>
      </c>
      <c r="I18" s="2852">
        <v>50341</v>
      </c>
      <c r="J18" s="2852">
        <v>52381</v>
      </c>
    </row>
    <row r="19" spans="1:10" s="2723" customFormat="1" ht="24.95" customHeight="1">
      <c r="A19" s="4876" t="s">
        <v>2084</v>
      </c>
      <c r="B19" s="2853"/>
      <c r="C19" s="2853"/>
      <c r="D19" s="2853"/>
      <c r="E19" s="2854"/>
      <c r="F19" s="2854"/>
      <c r="G19" s="2855"/>
      <c r="H19" s="2854"/>
      <c r="I19" s="2854"/>
      <c r="J19" s="2855"/>
    </row>
    <row r="20" spans="1:10" s="2723" customFormat="1" ht="24.95" customHeight="1">
      <c r="A20" s="4881">
        <v>7</v>
      </c>
      <c r="B20" s="5243">
        <v>5626</v>
      </c>
      <c r="C20" s="2856">
        <v>2611</v>
      </c>
      <c r="D20" s="2857">
        <v>3015</v>
      </c>
      <c r="E20" s="2849">
        <v>5480</v>
      </c>
      <c r="F20" s="2849">
        <v>2425</v>
      </c>
      <c r="G20" s="2850">
        <v>3055</v>
      </c>
      <c r="H20" s="2849">
        <v>5384</v>
      </c>
      <c r="I20" s="2849">
        <v>2380</v>
      </c>
      <c r="J20" s="2850">
        <v>3004</v>
      </c>
    </row>
    <row r="21" spans="1:10" s="2723" customFormat="1" ht="24.95" customHeight="1">
      <c r="A21" s="4882" t="s">
        <v>2074</v>
      </c>
      <c r="B21" s="5239">
        <v>1140</v>
      </c>
      <c r="C21" s="5239">
        <v>671</v>
      </c>
      <c r="D21" s="5240">
        <v>469</v>
      </c>
      <c r="E21" s="2849">
        <v>1039</v>
      </c>
      <c r="F21" s="2849">
        <v>555</v>
      </c>
      <c r="G21" s="2850">
        <v>484</v>
      </c>
      <c r="H21" s="2849">
        <v>1086</v>
      </c>
      <c r="I21" s="2849">
        <v>627</v>
      </c>
      <c r="J21" s="2850">
        <v>459</v>
      </c>
    </row>
    <row r="22" spans="1:10" s="2723" customFormat="1" ht="24.95" customHeight="1">
      <c r="A22" s="4882">
        <v>8</v>
      </c>
      <c r="B22" s="5244">
        <v>6197</v>
      </c>
      <c r="C22" s="2858">
        <v>2899</v>
      </c>
      <c r="D22" s="2859">
        <v>3298</v>
      </c>
      <c r="E22" s="2849">
        <v>5611</v>
      </c>
      <c r="F22" s="2849">
        <v>2599</v>
      </c>
      <c r="G22" s="2850">
        <v>3012</v>
      </c>
      <c r="H22" s="2849">
        <v>5437</v>
      </c>
      <c r="I22" s="2849">
        <v>2415</v>
      </c>
      <c r="J22" s="2850">
        <v>3022</v>
      </c>
    </row>
    <row r="23" spans="1:10" s="2723" customFormat="1" ht="24.95" customHeight="1">
      <c r="A23" s="4882" t="s">
        <v>2075</v>
      </c>
      <c r="B23" s="5239">
        <v>1060</v>
      </c>
      <c r="C23" s="5239">
        <v>605</v>
      </c>
      <c r="D23" s="5239">
        <v>455</v>
      </c>
      <c r="E23" s="5239">
        <v>1061</v>
      </c>
      <c r="F23" s="5239">
        <v>605</v>
      </c>
      <c r="G23" s="5239">
        <v>456</v>
      </c>
      <c r="H23" s="2849">
        <v>973</v>
      </c>
      <c r="I23" s="2849">
        <v>513</v>
      </c>
      <c r="J23" s="2850">
        <v>460</v>
      </c>
    </row>
    <row r="24" spans="1:10" s="2723" customFormat="1" ht="24.95" customHeight="1">
      <c r="A24" s="4882">
        <v>9</v>
      </c>
      <c r="B24" s="5244">
        <v>7242</v>
      </c>
      <c r="C24" s="2858">
        <v>3456</v>
      </c>
      <c r="D24" s="2859">
        <v>3786</v>
      </c>
      <c r="E24" s="2849">
        <v>6528</v>
      </c>
      <c r="F24" s="2849">
        <v>3042</v>
      </c>
      <c r="G24" s="2850">
        <v>3486</v>
      </c>
      <c r="H24" s="2849">
        <v>5761</v>
      </c>
      <c r="I24" s="2849">
        <v>2713</v>
      </c>
      <c r="J24" s="2850">
        <v>3048</v>
      </c>
    </row>
    <row r="25" spans="1:10" s="2723" customFormat="1" ht="24.95" customHeight="1">
      <c r="A25" s="4882" t="s">
        <v>2076</v>
      </c>
      <c r="B25" s="5244">
        <v>0</v>
      </c>
      <c r="C25" s="2858">
        <v>0</v>
      </c>
      <c r="D25" s="2859">
        <v>0</v>
      </c>
      <c r="E25" s="2849">
        <v>980</v>
      </c>
      <c r="F25" s="2849">
        <v>586</v>
      </c>
      <c r="G25" s="2850">
        <v>394</v>
      </c>
      <c r="H25" s="2849">
        <v>970</v>
      </c>
      <c r="I25" s="2849">
        <v>556</v>
      </c>
      <c r="J25" s="2850">
        <v>414</v>
      </c>
    </row>
    <row r="26" spans="1:10" s="2723" customFormat="1" ht="24.95" customHeight="1">
      <c r="A26" s="4882" t="s">
        <v>2077</v>
      </c>
      <c r="B26" s="5244">
        <v>0</v>
      </c>
      <c r="C26" s="2858">
        <v>0</v>
      </c>
      <c r="D26" s="2859">
        <v>0</v>
      </c>
      <c r="E26" s="2849">
        <v>0</v>
      </c>
      <c r="F26" s="2849">
        <v>0</v>
      </c>
      <c r="G26" s="2850">
        <v>0</v>
      </c>
      <c r="H26" s="2849">
        <v>949</v>
      </c>
      <c r="I26" s="2849">
        <v>545</v>
      </c>
      <c r="J26" s="2850">
        <v>404</v>
      </c>
    </row>
    <row r="27" spans="1:10" s="2723" customFormat="1" ht="24.95" customHeight="1">
      <c r="A27" s="4882">
        <v>10</v>
      </c>
      <c r="B27" s="5244">
        <v>7551</v>
      </c>
      <c r="C27" s="2858">
        <v>3502</v>
      </c>
      <c r="D27" s="2859">
        <v>4049</v>
      </c>
      <c r="E27" s="2849">
        <v>7511</v>
      </c>
      <c r="F27" s="2849">
        <v>3553</v>
      </c>
      <c r="G27" s="2850">
        <v>3958</v>
      </c>
      <c r="H27" s="2849">
        <v>6421</v>
      </c>
      <c r="I27" s="2849">
        <v>2970</v>
      </c>
      <c r="J27" s="2850">
        <v>3451</v>
      </c>
    </row>
    <row r="28" spans="1:10" s="2723" customFormat="1" ht="24.95" customHeight="1">
      <c r="A28" s="4882">
        <v>11</v>
      </c>
      <c r="B28" s="5244">
        <v>8329</v>
      </c>
      <c r="C28" s="2858">
        <v>3694</v>
      </c>
      <c r="D28" s="2859">
        <v>4635</v>
      </c>
      <c r="E28" s="2849">
        <v>8211</v>
      </c>
      <c r="F28" s="2849">
        <v>3490</v>
      </c>
      <c r="G28" s="2850">
        <v>4721</v>
      </c>
      <c r="H28" s="2849">
        <v>8838</v>
      </c>
      <c r="I28" s="2849">
        <v>4094</v>
      </c>
      <c r="J28" s="2850">
        <v>4744</v>
      </c>
    </row>
    <row r="29" spans="1:10" s="2723" customFormat="1" ht="24.95" customHeight="1">
      <c r="A29" s="4882">
        <v>12</v>
      </c>
      <c r="B29" s="5244">
        <v>4641</v>
      </c>
      <c r="C29" s="2858">
        <v>2007</v>
      </c>
      <c r="D29" s="2859">
        <v>2634</v>
      </c>
      <c r="E29" s="2849">
        <v>3859</v>
      </c>
      <c r="F29" s="2849">
        <v>1621</v>
      </c>
      <c r="G29" s="2850">
        <v>2238</v>
      </c>
      <c r="H29" s="2849">
        <v>5161</v>
      </c>
      <c r="I29" s="2849">
        <v>2141</v>
      </c>
      <c r="J29" s="2850">
        <v>3020</v>
      </c>
    </row>
    <row r="30" spans="1:10" s="2723" customFormat="1" ht="24.95" customHeight="1">
      <c r="A30" s="4882">
        <v>13</v>
      </c>
      <c r="B30" s="5245">
        <v>5716</v>
      </c>
      <c r="C30" s="2858">
        <v>2314</v>
      </c>
      <c r="D30" s="2859">
        <v>3402</v>
      </c>
      <c r="E30" s="2860">
        <v>5137</v>
      </c>
      <c r="F30" s="2849">
        <v>2167</v>
      </c>
      <c r="G30" s="2850">
        <v>2970</v>
      </c>
      <c r="H30" s="2860">
        <v>4006</v>
      </c>
      <c r="I30" s="2849">
        <v>1717</v>
      </c>
      <c r="J30" s="2850">
        <v>2289</v>
      </c>
    </row>
    <row r="31" spans="1:10" s="2723" customFormat="1" ht="24.95" customHeight="1">
      <c r="A31" s="4884" t="s">
        <v>257</v>
      </c>
      <c r="B31" s="2851">
        <v>47502</v>
      </c>
      <c r="C31" s="2852">
        <v>21759</v>
      </c>
      <c r="D31" s="2861">
        <v>25743</v>
      </c>
      <c r="E31" s="2862">
        <v>45417</v>
      </c>
      <c r="F31" s="2863">
        <v>20643</v>
      </c>
      <c r="G31" s="2864">
        <v>24774</v>
      </c>
      <c r="H31" s="2852">
        <v>44986</v>
      </c>
      <c r="I31" s="2863">
        <v>20671</v>
      </c>
      <c r="J31" s="2864">
        <v>24315</v>
      </c>
    </row>
    <row r="32" spans="1:10" s="2723" customFormat="1" ht="24.95" customHeight="1">
      <c r="A32" s="4877" t="s">
        <v>2085</v>
      </c>
      <c r="B32" s="2853"/>
      <c r="C32" s="2853"/>
      <c r="D32" s="2853"/>
      <c r="E32" s="2853"/>
      <c r="F32" s="2853"/>
      <c r="G32" s="2855"/>
      <c r="H32" s="2853"/>
      <c r="I32" s="2853"/>
      <c r="J32" s="2855"/>
    </row>
    <row r="33" spans="1:10" s="2723" customFormat="1" ht="24.95" customHeight="1">
      <c r="A33" s="4875">
        <v>7</v>
      </c>
      <c r="B33" s="5246">
        <v>8035</v>
      </c>
      <c r="C33" s="5246">
        <v>3871</v>
      </c>
      <c r="D33" s="5247">
        <v>4164</v>
      </c>
      <c r="E33" s="2847">
        <v>7293</v>
      </c>
      <c r="F33" s="2847">
        <v>3558</v>
      </c>
      <c r="G33" s="2848">
        <v>3735</v>
      </c>
      <c r="H33" s="2847">
        <v>6608</v>
      </c>
      <c r="I33" s="2847">
        <v>3360</v>
      </c>
      <c r="J33" s="2848">
        <v>3248</v>
      </c>
    </row>
    <row r="34" spans="1:10" s="2723" customFormat="1" ht="24.95" customHeight="1">
      <c r="A34" s="4882" t="s">
        <v>2074</v>
      </c>
      <c r="B34" s="5239">
        <v>2129</v>
      </c>
      <c r="C34" s="5239">
        <v>1397</v>
      </c>
      <c r="D34" s="5240">
        <v>732</v>
      </c>
      <c r="E34" s="2849">
        <v>2196</v>
      </c>
      <c r="F34" s="2849">
        <v>1436</v>
      </c>
      <c r="G34" s="2850">
        <v>760</v>
      </c>
      <c r="H34" s="2849">
        <v>1907</v>
      </c>
      <c r="I34" s="2849">
        <v>1232</v>
      </c>
      <c r="J34" s="2850">
        <v>675</v>
      </c>
    </row>
    <row r="35" spans="1:10" s="2723" customFormat="1" ht="24.95" customHeight="1">
      <c r="A35" s="2777">
        <v>8</v>
      </c>
      <c r="B35" s="5244">
        <v>8455</v>
      </c>
      <c r="C35" s="5244">
        <v>4332</v>
      </c>
      <c r="D35" s="5248">
        <v>4123</v>
      </c>
      <c r="E35" s="2849">
        <v>8312</v>
      </c>
      <c r="F35" s="2849">
        <v>4025</v>
      </c>
      <c r="G35" s="2850">
        <v>4287</v>
      </c>
      <c r="H35" s="2849">
        <v>7243</v>
      </c>
      <c r="I35" s="2849">
        <v>3485</v>
      </c>
      <c r="J35" s="2850">
        <v>3758</v>
      </c>
    </row>
    <row r="36" spans="1:10" s="2723" customFormat="1" ht="24.95" customHeight="1">
      <c r="A36" s="4882" t="s">
        <v>2075</v>
      </c>
      <c r="B36" s="5239">
        <v>2126</v>
      </c>
      <c r="C36" s="5239">
        <v>1388</v>
      </c>
      <c r="D36" s="5239">
        <v>738</v>
      </c>
      <c r="E36" s="5239">
        <v>1940</v>
      </c>
      <c r="F36" s="5239">
        <v>1275</v>
      </c>
      <c r="G36" s="5239">
        <v>665</v>
      </c>
      <c r="H36" s="2849">
        <v>2037</v>
      </c>
      <c r="I36" s="2849">
        <v>1337</v>
      </c>
      <c r="J36" s="2850">
        <v>700</v>
      </c>
    </row>
    <row r="37" spans="1:10" s="2723" customFormat="1" ht="24.95" customHeight="1">
      <c r="A37" s="2777">
        <v>9</v>
      </c>
      <c r="B37" s="5244">
        <v>9977</v>
      </c>
      <c r="C37" s="5244">
        <v>5074</v>
      </c>
      <c r="D37" s="5248">
        <v>4903</v>
      </c>
      <c r="E37" s="2849">
        <v>8710</v>
      </c>
      <c r="F37" s="2849">
        <v>4510</v>
      </c>
      <c r="G37" s="2850">
        <v>4200</v>
      </c>
      <c r="H37" s="2849">
        <v>10203</v>
      </c>
      <c r="I37" s="2849">
        <v>5159</v>
      </c>
      <c r="J37" s="2850">
        <v>5044</v>
      </c>
    </row>
    <row r="38" spans="1:10" s="2723" customFormat="1" ht="24.95" customHeight="1">
      <c r="A38" s="4882" t="s">
        <v>2076</v>
      </c>
      <c r="B38" s="5244">
        <v>0</v>
      </c>
      <c r="C38" s="5244">
        <v>0</v>
      </c>
      <c r="D38" s="5248">
        <v>0</v>
      </c>
      <c r="E38" s="2849">
        <v>1977</v>
      </c>
      <c r="F38" s="2849">
        <v>1313</v>
      </c>
      <c r="G38" s="2850">
        <v>664</v>
      </c>
      <c r="H38" s="2849">
        <v>1845</v>
      </c>
      <c r="I38" s="2849">
        <v>1208</v>
      </c>
      <c r="J38" s="2850">
        <v>637</v>
      </c>
    </row>
    <row r="39" spans="1:10" s="2723" customFormat="1" ht="24.95" customHeight="1">
      <c r="A39" s="2777" t="s">
        <v>2077</v>
      </c>
      <c r="B39" s="5244">
        <v>0</v>
      </c>
      <c r="C39" s="5244">
        <v>0</v>
      </c>
      <c r="D39" s="5248">
        <v>0</v>
      </c>
      <c r="E39" s="2849">
        <v>0</v>
      </c>
      <c r="F39" s="2849">
        <v>0</v>
      </c>
      <c r="G39" s="2850">
        <v>0</v>
      </c>
      <c r="H39" s="2849">
        <v>1809</v>
      </c>
      <c r="I39" s="2849">
        <v>1185</v>
      </c>
      <c r="J39" s="2850">
        <v>624</v>
      </c>
    </row>
    <row r="40" spans="1:10" s="2723" customFormat="1" ht="24.95" customHeight="1">
      <c r="A40" s="2777">
        <v>10</v>
      </c>
      <c r="B40" s="5244">
        <v>10882</v>
      </c>
      <c r="C40" s="5244">
        <v>5485</v>
      </c>
      <c r="D40" s="5248">
        <v>5397</v>
      </c>
      <c r="E40" s="2849">
        <v>11501</v>
      </c>
      <c r="F40" s="2849">
        <v>5898</v>
      </c>
      <c r="G40" s="2850">
        <v>5603</v>
      </c>
      <c r="H40" s="2849">
        <v>7636</v>
      </c>
      <c r="I40" s="2849">
        <v>3834</v>
      </c>
      <c r="J40" s="2850">
        <v>3802</v>
      </c>
    </row>
    <row r="41" spans="1:10" s="2723" customFormat="1" ht="24.95" customHeight="1">
      <c r="A41" s="2777">
        <v>11</v>
      </c>
      <c r="B41" s="5244">
        <v>11523</v>
      </c>
      <c r="C41" s="5244">
        <v>5737</v>
      </c>
      <c r="D41" s="5248">
        <v>5786</v>
      </c>
      <c r="E41" s="2849">
        <v>11499</v>
      </c>
      <c r="F41" s="2849">
        <v>5579</v>
      </c>
      <c r="G41" s="2850">
        <v>5920</v>
      </c>
      <c r="H41" s="2849">
        <v>11735</v>
      </c>
      <c r="I41" s="2849">
        <v>5851</v>
      </c>
      <c r="J41" s="2850">
        <v>5884</v>
      </c>
    </row>
    <row r="42" spans="1:10" s="2723" customFormat="1" ht="24.95" customHeight="1">
      <c r="A42" s="2777">
        <v>12</v>
      </c>
      <c r="B42" s="5244">
        <v>3722</v>
      </c>
      <c r="C42" s="5244">
        <v>1672</v>
      </c>
      <c r="D42" s="5248">
        <v>2050</v>
      </c>
      <c r="E42" s="2849">
        <v>3063</v>
      </c>
      <c r="F42" s="2849">
        <v>1413</v>
      </c>
      <c r="G42" s="2850">
        <v>1650</v>
      </c>
      <c r="H42" s="2849">
        <v>3936</v>
      </c>
      <c r="I42" s="2849">
        <v>1741</v>
      </c>
      <c r="J42" s="2850">
        <v>2195</v>
      </c>
    </row>
    <row r="43" spans="1:10" s="2723" customFormat="1" ht="24.95" customHeight="1">
      <c r="A43" s="4880">
        <v>13</v>
      </c>
      <c r="B43" s="5245">
        <v>4211</v>
      </c>
      <c r="C43" s="5245">
        <v>1832</v>
      </c>
      <c r="D43" s="5249">
        <v>2379</v>
      </c>
      <c r="E43" s="2849">
        <v>3698</v>
      </c>
      <c r="F43" s="2849">
        <v>1609</v>
      </c>
      <c r="G43" s="2850">
        <v>2089</v>
      </c>
      <c r="H43" s="2849">
        <v>2777</v>
      </c>
      <c r="I43" s="2849">
        <v>1278</v>
      </c>
      <c r="J43" s="2850">
        <v>1499</v>
      </c>
    </row>
    <row r="44" spans="1:10" s="2723" customFormat="1" ht="24.95" customHeight="1">
      <c r="A44" s="4880" t="s">
        <v>257</v>
      </c>
      <c r="B44" s="2865">
        <v>61060</v>
      </c>
      <c r="C44" s="2865">
        <v>30788</v>
      </c>
      <c r="D44" s="2866">
        <v>30272</v>
      </c>
      <c r="E44" s="2863">
        <v>60189</v>
      </c>
      <c r="F44" s="2863">
        <v>30616</v>
      </c>
      <c r="G44" s="2863">
        <v>29573</v>
      </c>
      <c r="H44" s="2852">
        <v>57736</v>
      </c>
      <c r="I44" s="2863">
        <v>29670</v>
      </c>
      <c r="J44" s="2863">
        <v>28066</v>
      </c>
    </row>
    <row r="45" spans="1:10" ht="18">
      <c r="A45" s="2867"/>
    </row>
  </sheetData>
  <mergeCells count="5">
    <mergeCell ref="A4:A5"/>
    <mergeCell ref="B4:D4"/>
    <mergeCell ref="E4:G4"/>
    <mergeCell ref="H4:J4"/>
    <mergeCell ref="A1:J1"/>
  </mergeCells>
  <hyperlinks>
    <hyperlink ref="A1" location="CONTENT!A1" display="Back to table of contents" xr:uid="{00000000-0004-0000-7B00-000000000000}"/>
  </hyperlinks>
  <pageMargins left="0.7" right="0.7" top="0.75" bottom="0.75" header="0.3" footer="0.3"/>
  <pageSetup paperSize="9" scale="69" fitToWidth="0"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6">
    <pageSetUpPr fitToPage="1"/>
  </sheetPr>
  <dimension ref="A1:J19"/>
  <sheetViews>
    <sheetView showGridLines="0" workbookViewId="0">
      <selection sqref="A1:J1"/>
    </sheetView>
  </sheetViews>
  <sheetFormatPr defaultColWidth="8" defaultRowHeight="12.75"/>
  <cols>
    <col min="1" max="10" width="13" style="2675" customWidth="1"/>
    <col min="11" max="16384" width="8" style="2675"/>
  </cols>
  <sheetData>
    <row r="1" spans="1:10" ht="15.75" customHeight="1">
      <c r="A1" s="5726" t="s">
        <v>710</v>
      </c>
      <c r="B1" s="5726"/>
      <c r="C1" s="5726"/>
      <c r="D1" s="5726"/>
      <c r="E1" s="5726"/>
      <c r="F1" s="5726"/>
      <c r="G1" s="5726"/>
      <c r="H1" s="5726"/>
      <c r="I1" s="5726"/>
      <c r="J1" s="5726"/>
    </row>
    <row r="2" spans="1:10" ht="18.95" customHeight="1">
      <c r="A2" s="2766" t="s">
        <v>2086</v>
      </c>
      <c r="B2" s="2766"/>
      <c r="C2" s="2766"/>
      <c r="D2" s="2766"/>
      <c r="E2" s="2766"/>
      <c r="F2" s="2766"/>
      <c r="G2" s="2766"/>
      <c r="H2" s="2766"/>
      <c r="I2" s="2766"/>
      <c r="J2" s="2766"/>
    </row>
    <row r="3" spans="1:10" ht="18.95" customHeight="1">
      <c r="A3" s="2869" t="s">
        <v>2087</v>
      </c>
      <c r="B3" s="2869"/>
      <c r="C3" s="2766"/>
      <c r="D3" s="2766"/>
      <c r="E3" s="2766"/>
      <c r="F3" s="2766"/>
      <c r="G3" s="2766"/>
      <c r="H3" s="2766"/>
      <c r="I3" s="2766"/>
      <c r="J3" s="2766"/>
    </row>
    <row r="4" spans="1:10" ht="11.25" customHeight="1">
      <c r="A4" s="2869"/>
      <c r="B4" s="2869"/>
      <c r="C4" s="2870"/>
      <c r="D4" s="2870"/>
      <c r="E4" s="2870"/>
      <c r="F4" s="2870"/>
      <c r="G4" s="2870"/>
      <c r="H4" s="2870"/>
      <c r="I4" s="2870"/>
      <c r="J4" s="2870"/>
    </row>
    <row r="5" spans="1:10" ht="31.5" customHeight="1">
      <c r="A5" s="6172" t="s">
        <v>3</v>
      </c>
      <c r="B5" s="6160" t="s">
        <v>2055</v>
      </c>
      <c r="C5" s="6161"/>
      <c r="D5" s="6162"/>
      <c r="E5" s="2781" t="s">
        <v>2056</v>
      </c>
      <c r="F5" s="2786"/>
      <c r="G5" s="2787"/>
      <c r="H5" s="6160" t="s">
        <v>2057</v>
      </c>
      <c r="I5" s="6161"/>
      <c r="J5" s="6162"/>
    </row>
    <row r="6" spans="1:10" ht="31.5" customHeight="1">
      <c r="A6" s="6174"/>
      <c r="B6" s="2871" t="s">
        <v>257</v>
      </c>
      <c r="C6" s="2872" t="s">
        <v>6</v>
      </c>
      <c r="D6" s="2873" t="s">
        <v>7</v>
      </c>
      <c r="E6" s="2871" t="s">
        <v>257</v>
      </c>
      <c r="F6" s="2872" t="s">
        <v>6</v>
      </c>
      <c r="G6" s="2873" t="s">
        <v>7</v>
      </c>
      <c r="H6" s="2874" t="s">
        <v>257</v>
      </c>
      <c r="I6" s="2872" t="s">
        <v>6</v>
      </c>
      <c r="J6" s="2873" t="s">
        <v>7</v>
      </c>
    </row>
    <row r="7" spans="1:10" ht="30" customHeight="1">
      <c r="A7" s="2875">
        <v>2009</v>
      </c>
      <c r="B7" s="2876">
        <v>17498</v>
      </c>
      <c r="C7" s="2877">
        <v>8124</v>
      </c>
      <c r="D7" s="2878">
        <v>9374</v>
      </c>
      <c r="E7" s="2876">
        <v>13586</v>
      </c>
      <c r="F7" s="2877">
        <v>5840</v>
      </c>
      <c r="G7" s="2877">
        <v>7746</v>
      </c>
      <c r="H7" s="2879">
        <v>77.646319158664838</v>
      </c>
      <c r="I7" s="2879">
        <v>71.900000000000006</v>
      </c>
      <c r="J7" s="2880">
        <v>82.6</v>
      </c>
    </row>
    <row r="8" spans="1:10" ht="30" customHeight="1">
      <c r="A8" s="2875">
        <v>2010</v>
      </c>
      <c r="B8" s="2876">
        <v>17487</v>
      </c>
      <c r="C8" s="2877">
        <v>8170</v>
      </c>
      <c r="D8" s="2878">
        <v>9317</v>
      </c>
      <c r="E8" s="2876">
        <v>13609</v>
      </c>
      <c r="F8" s="2877">
        <v>5987</v>
      </c>
      <c r="G8" s="2877">
        <v>7622</v>
      </c>
      <c r="H8" s="2879">
        <v>77.823526047921305</v>
      </c>
      <c r="I8" s="2879">
        <v>73.280293757649943</v>
      </c>
      <c r="J8" s="2880">
        <v>81.807448749597512</v>
      </c>
    </row>
    <row r="9" spans="1:10" ht="30" customHeight="1">
      <c r="A9" s="2875">
        <v>2011</v>
      </c>
      <c r="B9" s="2876">
        <v>17192</v>
      </c>
      <c r="C9" s="2877">
        <v>8080</v>
      </c>
      <c r="D9" s="2878">
        <v>9112</v>
      </c>
      <c r="E9" s="2876">
        <v>13194</v>
      </c>
      <c r="F9" s="2877">
        <v>5799</v>
      </c>
      <c r="G9" s="2877">
        <v>7395</v>
      </c>
      <c r="H9" s="2879">
        <v>76.744997673336428</v>
      </c>
      <c r="I9" s="2879">
        <v>71.769801980198025</v>
      </c>
      <c r="J9" s="2880">
        <v>81.156716417910445</v>
      </c>
    </row>
    <row r="10" spans="1:10" ht="30" customHeight="1">
      <c r="A10" s="2875">
        <v>2012</v>
      </c>
      <c r="B10" s="2876">
        <v>16885</v>
      </c>
      <c r="C10" s="2877">
        <v>7799</v>
      </c>
      <c r="D10" s="2878">
        <v>9086</v>
      </c>
      <c r="E10" s="2876">
        <v>12788</v>
      </c>
      <c r="F10" s="2877">
        <v>5431</v>
      </c>
      <c r="G10" s="2877">
        <v>7357</v>
      </c>
      <c r="H10" s="2879">
        <v>75.735860230974239</v>
      </c>
      <c r="I10" s="2879">
        <v>69.637132965764835</v>
      </c>
      <c r="J10" s="2880">
        <v>80.970724191063169</v>
      </c>
    </row>
    <row r="11" spans="1:10" ht="30" customHeight="1">
      <c r="A11" s="2875">
        <v>2013</v>
      </c>
      <c r="B11" s="2876">
        <v>15890</v>
      </c>
      <c r="C11" s="2877">
        <v>7277</v>
      </c>
      <c r="D11" s="2878">
        <v>8613</v>
      </c>
      <c r="E11" s="2876">
        <v>11914</v>
      </c>
      <c r="F11" s="2877">
        <v>5117</v>
      </c>
      <c r="G11" s="2877">
        <v>6797</v>
      </c>
      <c r="H11" s="2879">
        <v>74.977973568281939</v>
      </c>
      <c r="I11" s="2879">
        <v>70.317438504878382</v>
      </c>
      <c r="J11" s="2880">
        <v>78.915592708696153</v>
      </c>
    </row>
    <row r="12" spans="1:10" ht="30" customHeight="1">
      <c r="A12" s="2875">
        <v>2014</v>
      </c>
      <c r="B12" s="2876">
        <v>15632</v>
      </c>
      <c r="C12" s="2877">
        <v>7061</v>
      </c>
      <c r="D12" s="2878">
        <v>8571</v>
      </c>
      <c r="E12" s="2876">
        <v>11475</v>
      </c>
      <c r="F12" s="2877">
        <v>4951</v>
      </c>
      <c r="G12" s="2877">
        <v>6524</v>
      </c>
      <c r="H12" s="2879">
        <v>73.40711361310133</v>
      </c>
      <c r="I12" s="2879">
        <v>70.11754708964736</v>
      </c>
      <c r="J12" s="2880">
        <v>76.117139190292846</v>
      </c>
    </row>
    <row r="13" spans="1:10" ht="30" customHeight="1">
      <c r="A13" s="2875">
        <v>2015</v>
      </c>
      <c r="B13" s="2876">
        <v>15675</v>
      </c>
      <c r="C13" s="2877">
        <v>7205</v>
      </c>
      <c r="D13" s="2878">
        <v>8470</v>
      </c>
      <c r="E13" s="2876">
        <v>11365</v>
      </c>
      <c r="F13" s="2877">
        <v>4894</v>
      </c>
      <c r="G13" s="2877">
        <v>6471</v>
      </c>
      <c r="H13" s="2880">
        <v>72.503987240829346</v>
      </c>
      <c r="I13" s="2879">
        <v>67.925052047189453</v>
      </c>
      <c r="J13" s="2880">
        <v>76.399055489964582</v>
      </c>
    </row>
    <row r="14" spans="1:10" ht="30" customHeight="1">
      <c r="A14" s="2881">
        <v>2016</v>
      </c>
      <c r="B14" s="2876">
        <v>15455</v>
      </c>
      <c r="C14" s="2877">
        <v>7097</v>
      </c>
      <c r="D14" s="2878">
        <v>8358</v>
      </c>
      <c r="E14" s="2876">
        <v>11129</v>
      </c>
      <c r="F14" s="2877">
        <v>4859</v>
      </c>
      <c r="G14" s="2877">
        <v>6270</v>
      </c>
      <c r="H14" s="2880">
        <v>72.010000000000005</v>
      </c>
      <c r="I14" s="2879">
        <v>68.47</v>
      </c>
      <c r="J14" s="2880">
        <v>75.02</v>
      </c>
    </row>
    <row r="15" spans="1:10" ht="30" customHeight="1">
      <c r="A15" s="2881">
        <v>2017</v>
      </c>
      <c r="B15" s="2877">
        <v>15352</v>
      </c>
      <c r="C15" s="2877">
        <v>6910</v>
      </c>
      <c r="D15" s="2877">
        <v>8442</v>
      </c>
      <c r="E15" s="2877">
        <v>10990</v>
      </c>
      <c r="F15" s="2877">
        <v>4645</v>
      </c>
      <c r="G15" s="2877">
        <v>6345</v>
      </c>
      <c r="H15" s="2880">
        <v>71.586763939551844</v>
      </c>
      <c r="I15" s="2880">
        <v>67.221418234442837</v>
      </c>
      <c r="J15" s="2880">
        <v>75.159914712153522</v>
      </c>
    </row>
    <row r="16" spans="1:10" ht="30" customHeight="1">
      <c r="A16" s="2881">
        <v>2018</v>
      </c>
      <c r="B16" s="2877">
        <v>15374</v>
      </c>
      <c r="C16" s="2877">
        <v>6828</v>
      </c>
      <c r="D16" s="2877">
        <v>8546</v>
      </c>
      <c r="E16" s="2877">
        <v>10994</v>
      </c>
      <c r="F16" s="2877">
        <v>4653</v>
      </c>
      <c r="G16" s="2877">
        <v>6341</v>
      </c>
      <c r="H16" s="2880">
        <v>71.5</v>
      </c>
      <c r="I16" s="2880">
        <v>68.099999999999994</v>
      </c>
      <c r="J16" s="2880">
        <v>74.2</v>
      </c>
    </row>
    <row r="17" spans="1:10" ht="30" customHeight="1">
      <c r="A17" s="2881">
        <v>2019</v>
      </c>
      <c r="B17" s="2877">
        <v>15419</v>
      </c>
      <c r="C17" s="2877">
        <v>6796</v>
      </c>
      <c r="D17" s="2877">
        <v>8623</v>
      </c>
      <c r="E17" s="2877">
        <v>10937</v>
      </c>
      <c r="F17" s="2877">
        <v>4617</v>
      </c>
      <c r="G17" s="2877">
        <v>6320</v>
      </c>
      <c r="H17" s="2880">
        <v>70.930000000000007</v>
      </c>
      <c r="I17" s="2880">
        <v>67.94</v>
      </c>
      <c r="J17" s="2880">
        <v>73.290000000000006</v>
      </c>
    </row>
    <row r="18" spans="1:10" s="5252" customFormat="1" ht="30" customHeight="1">
      <c r="A18" s="2872" t="s">
        <v>2058</v>
      </c>
      <c r="B18" s="5250">
        <v>15339</v>
      </c>
      <c r="C18" s="5250">
        <v>6704</v>
      </c>
      <c r="D18" s="5250">
        <v>8635</v>
      </c>
      <c r="E18" s="5250">
        <v>13142</v>
      </c>
      <c r="F18" s="5250">
        <v>5571</v>
      </c>
      <c r="G18" s="5250">
        <v>7571</v>
      </c>
      <c r="H18" s="5251">
        <v>85.67703240106917</v>
      </c>
      <c r="I18" s="5251">
        <v>83.099642004773273</v>
      </c>
      <c r="J18" s="5251">
        <v>87.678054429646792</v>
      </c>
    </row>
    <row r="19" spans="1:10" ht="24" customHeight="1">
      <c r="A19" s="2726" t="s">
        <v>2088</v>
      </c>
      <c r="B19" s="2726"/>
      <c r="C19" s="2726"/>
      <c r="D19" s="2726"/>
      <c r="E19" s="2726"/>
      <c r="F19" s="2726"/>
      <c r="G19" s="2726"/>
      <c r="H19" s="2726"/>
      <c r="I19" s="2726"/>
      <c r="J19" s="2726"/>
    </row>
  </sheetData>
  <mergeCells count="4">
    <mergeCell ref="A5:A6"/>
    <mergeCell ref="B5:D5"/>
    <mergeCell ref="H5:J5"/>
    <mergeCell ref="A1:J1"/>
  </mergeCells>
  <hyperlinks>
    <hyperlink ref="A1" location="CONTENT!A1" display="Back to table of contents" xr:uid="{00000000-0004-0000-7C00-000000000000}"/>
  </hyperlinks>
  <pageMargins left="0.7" right="0.7" top="0.75" bottom="0.75" header="0.3" footer="0.3"/>
  <pageSetup paperSize="9" scale="9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7"/>
  <dimension ref="A1:J25"/>
  <sheetViews>
    <sheetView showGridLines="0" workbookViewId="0">
      <selection sqref="A1:J1"/>
    </sheetView>
  </sheetViews>
  <sheetFormatPr defaultColWidth="8" defaultRowHeight="12.75"/>
  <cols>
    <col min="1" max="10" width="13" style="2726" customWidth="1"/>
    <col min="11" max="14" width="11" style="2726" customWidth="1"/>
    <col min="15" max="16384" width="8" style="2726"/>
  </cols>
  <sheetData>
    <row r="1" spans="1:10" s="2738" customFormat="1" ht="15.75">
      <c r="A1" s="5726" t="s">
        <v>710</v>
      </c>
      <c r="B1" s="5726"/>
      <c r="C1" s="5726"/>
      <c r="D1" s="5726"/>
      <c r="E1" s="5726"/>
      <c r="F1" s="5726"/>
      <c r="G1" s="5726"/>
      <c r="H1" s="5726"/>
      <c r="I1" s="5726"/>
      <c r="J1" s="5726"/>
    </row>
    <row r="2" spans="1:10" s="2766" customFormat="1" ht="15.75">
      <c r="A2" s="6190" t="s">
        <v>2089</v>
      </c>
      <c r="B2" s="6190"/>
      <c r="C2" s="6190"/>
      <c r="D2" s="6190"/>
      <c r="E2" s="6190"/>
      <c r="F2" s="6190"/>
      <c r="G2" s="6190"/>
      <c r="H2" s="6190"/>
      <c r="I2" s="6190"/>
      <c r="J2" s="6190"/>
    </row>
    <row r="3" spans="1:10" s="2738" customFormat="1" ht="15.75">
      <c r="A3" s="2869" t="s">
        <v>2087</v>
      </c>
      <c r="B3" s="2869"/>
    </row>
    <row r="4" spans="1:10" s="2723" customFormat="1" ht="30.95" customHeight="1">
      <c r="A4" s="6172" t="s">
        <v>3</v>
      </c>
      <c r="B4" s="2781" t="s">
        <v>2055</v>
      </c>
      <c r="C4" s="2786"/>
      <c r="D4" s="2787"/>
      <c r="E4" s="2781" t="s">
        <v>2056</v>
      </c>
      <c r="F4" s="2786"/>
      <c r="G4" s="2787"/>
      <c r="H4" s="2781" t="s">
        <v>2057</v>
      </c>
      <c r="I4" s="2786"/>
      <c r="J4" s="2787"/>
    </row>
    <row r="5" spans="1:10" s="2723" customFormat="1" ht="30.95" customHeight="1">
      <c r="A5" s="6174"/>
      <c r="B5" s="2882" t="s">
        <v>257</v>
      </c>
      <c r="C5" s="2728" t="s">
        <v>6</v>
      </c>
      <c r="D5" s="2845" t="s">
        <v>7</v>
      </c>
      <c r="E5" s="2882" t="s">
        <v>257</v>
      </c>
      <c r="F5" s="2728" t="s">
        <v>6</v>
      </c>
      <c r="G5" s="2845" t="s">
        <v>7</v>
      </c>
      <c r="H5" s="2882" t="s">
        <v>257</v>
      </c>
      <c r="I5" s="2769" t="s">
        <v>6</v>
      </c>
      <c r="J5" s="2789" t="s">
        <v>7</v>
      </c>
    </row>
    <row r="6" spans="1:10" s="2723" customFormat="1" ht="29.45" customHeight="1">
      <c r="A6" s="2777">
        <v>2009</v>
      </c>
      <c r="B6" s="2749">
        <v>9490</v>
      </c>
      <c r="C6" s="2883">
        <v>4034</v>
      </c>
      <c r="D6" s="2749">
        <v>5456</v>
      </c>
      <c r="E6" s="2749">
        <v>7475</v>
      </c>
      <c r="F6" s="2749">
        <v>2995</v>
      </c>
      <c r="G6" s="2883">
        <v>4480</v>
      </c>
      <c r="H6" s="2884">
        <v>78.767123287671239</v>
      </c>
      <c r="I6" s="2884">
        <v>74.24392662369857</v>
      </c>
      <c r="J6" s="2884">
        <v>82.111436950146626</v>
      </c>
    </row>
    <row r="7" spans="1:10" s="2723" customFormat="1" ht="29.45" customHeight="1">
      <c r="A7" s="2777">
        <v>2010</v>
      </c>
      <c r="B7" s="2749">
        <v>9813</v>
      </c>
      <c r="C7" s="2883">
        <v>4146</v>
      </c>
      <c r="D7" s="2749">
        <v>5667</v>
      </c>
      <c r="E7" s="2749">
        <v>7687</v>
      </c>
      <c r="F7" s="2749">
        <v>3055</v>
      </c>
      <c r="G7" s="2883">
        <v>4632</v>
      </c>
      <c r="H7" s="2884">
        <v>78.33486191786406</v>
      </c>
      <c r="I7" s="2884">
        <v>73.685479980704287</v>
      </c>
      <c r="J7" s="2884">
        <v>81.73636844891476</v>
      </c>
    </row>
    <row r="8" spans="1:10" s="2723" customFormat="1" ht="29.45" customHeight="1">
      <c r="A8" s="2777">
        <v>2011</v>
      </c>
      <c r="B8" s="2749">
        <v>10081</v>
      </c>
      <c r="C8" s="2883">
        <v>4283</v>
      </c>
      <c r="D8" s="2749">
        <v>5798</v>
      </c>
      <c r="E8" s="2749">
        <v>7995</v>
      </c>
      <c r="F8" s="2749">
        <v>3224</v>
      </c>
      <c r="G8" s="2883">
        <v>4771</v>
      </c>
      <c r="H8" s="2884">
        <v>79.3076083721853</v>
      </c>
      <c r="I8" s="2884">
        <v>75.274340415596541</v>
      </c>
      <c r="J8" s="2884">
        <v>82.286995515695068</v>
      </c>
    </row>
    <row r="9" spans="1:10" s="2723" customFormat="1" ht="29.45" customHeight="1">
      <c r="A9" s="2777">
        <v>2012</v>
      </c>
      <c r="B9" s="2749">
        <v>10414</v>
      </c>
      <c r="C9" s="2883">
        <v>4326</v>
      </c>
      <c r="D9" s="2749">
        <v>6088</v>
      </c>
      <c r="E9" s="2749">
        <v>8242</v>
      </c>
      <c r="F9" s="2749">
        <v>3235</v>
      </c>
      <c r="G9" s="2883">
        <v>5007</v>
      </c>
      <c r="H9" s="2884">
        <v>79.143460725945843</v>
      </c>
      <c r="I9" s="2884">
        <v>74.780397595931575</v>
      </c>
      <c r="J9" s="2884">
        <v>82.243758212877793</v>
      </c>
    </row>
    <row r="10" spans="1:10" s="2723" customFormat="1" ht="29.45" customHeight="1">
      <c r="A10" s="2777">
        <v>2013</v>
      </c>
      <c r="B10" s="2749">
        <v>10287</v>
      </c>
      <c r="C10" s="2883">
        <v>4293</v>
      </c>
      <c r="D10" s="2749">
        <v>5994</v>
      </c>
      <c r="E10" s="2749">
        <v>8017</v>
      </c>
      <c r="F10" s="2749">
        <v>3174</v>
      </c>
      <c r="G10" s="2883">
        <v>4843</v>
      </c>
      <c r="H10" s="2884">
        <v>77.933313891319145</v>
      </c>
      <c r="I10" s="2884">
        <v>73.934311670160724</v>
      </c>
      <c r="J10" s="2884">
        <v>80.797464130797465</v>
      </c>
    </row>
    <row r="11" spans="1:10" s="2723" customFormat="1" ht="29.45" customHeight="1">
      <c r="A11" s="2777">
        <v>2014</v>
      </c>
      <c r="B11" s="2749">
        <v>10429</v>
      </c>
      <c r="C11" s="2883">
        <v>4252</v>
      </c>
      <c r="D11" s="2749">
        <v>6177</v>
      </c>
      <c r="E11" s="2749">
        <v>7863</v>
      </c>
      <c r="F11" s="2749">
        <v>2977</v>
      </c>
      <c r="G11" s="2883">
        <v>4886</v>
      </c>
      <c r="H11" s="2884">
        <v>75.395531690478478</v>
      </c>
      <c r="I11" s="2884">
        <v>70.014111006585139</v>
      </c>
      <c r="J11" s="2884">
        <v>79.099886676380109</v>
      </c>
    </row>
    <row r="12" spans="1:10" s="2723" customFormat="1" ht="29.45" customHeight="1">
      <c r="A12" s="2777">
        <v>2015</v>
      </c>
      <c r="B12" s="2749">
        <v>10285</v>
      </c>
      <c r="C12" s="2883">
        <v>4336</v>
      </c>
      <c r="D12" s="2749">
        <v>5949</v>
      </c>
      <c r="E12" s="2749">
        <v>7746</v>
      </c>
      <c r="F12" s="2749">
        <v>3120</v>
      </c>
      <c r="G12" s="2883">
        <v>4626</v>
      </c>
      <c r="H12" s="2884">
        <v>75.313563441905686</v>
      </c>
      <c r="I12" s="2884">
        <v>71.955719557195579</v>
      </c>
      <c r="J12" s="2884">
        <v>77.760968229954614</v>
      </c>
    </row>
    <row r="13" spans="1:10" s="2723" customFormat="1" ht="29.45" customHeight="1">
      <c r="A13" s="2794">
        <v>2016</v>
      </c>
      <c r="B13" s="2749">
        <v>9285</v>
      </c>
      <c r="C13" s="2749">
        <v>3866</v>
      </c>
      <c r="D13" s="2749">
        <v>5419</v>
      </c>
      <c r="E13" s="2749">
        <v>7006</v>
      </c>
      <c r="F13" s="2749">
        <v>2740</v>
      </c>
      <c r="G13" s="2749">
        <v>4266</v>
      </c>
      <c r="H13" s="2884">
        <v>75.459999999999994</v>
      </c>
      <c r="I13" s="2884">
        <v>70.87</v>
      </c>
      <c r="J13" s="2884">
        <v>78.72</v>
      </c>
    </row>
    <row r="14" spans="1:10" s="2723" customFormat="1" ht="29.45" customHeight="1">
      <c r="A14" s="2794">
        <v>2017</v>
      </c>
      <c r="B14" s="2749">
        <v>9490</v>
      </c>
      <c r="C14" s="2749">
        <v>4000</v>
      </c>
      <c r="D14" s="2749">
        <v>5490</v>
      </c>
      <c r="E14" s="2749">
        <v>7058</v>
      </c>
      <c r="F14" s="2749">
        <v>2781</v>
      </c>
      <c r="G14" s="2749">
        <v>4277</v>
      </c>
      <c r="H14" s="2884">
        <v>74.373024236037935</v>
      </c>
      <c r="I14" s="2884">
        <v>69.525000000000006</v>
      </c>
      <c r="J14" s="2884">
        <v>77.905282331511842</v>
      </c>
    </row>
    <row r="15" spans="1:10" s="2723" customFormat="1" ht="29.45" customHeight="1">
      <c r="A15" s="2794">
        <v>2018</v>
      </c>
      <c r="B15" s="2749">
        <v>9408</v>
      </c>
      <c r="C15" s="2749">
        <v>3938</v>
      </c>
      <c r="D15" s="2749">
        <v>5470</v>
      </c>
      <c r="E15" s="2749">
        <v>7047</v>
      </c>
      <c r="F15" s="2749">
        <v>2779</v>
      </c>
      <c r="G15" s="2749">
        <v>4268</v>
      </c>
      <c r="H15" s="2884">
        <v>74.900000000000006</v>
      </c>
      <c r="I15" s="2884">
        <v>70.599999999999994</v>
      </c>
      <c r="J15" s="2884">
        <v>78</v>
      </c>
    </row>
    <row r="16" spans="1:10" s="2723" customFormat="1" ht="29.45" customHeight="1">
      <c r="A16" s="2794">
        <v>2019</v>
      </c>
      <c r="B16" s="2749">
        <v>8975</v>
      </c>
      <c r="C16" s="2749">
        <v>3656</v>
      </c>
      <c r="D16" s="2749">
        <v>5319</v>
      </c>
      <c r="E16" s="2749">
        <v>6727</v>
      </c>
      <c r="F16" s="2749">
        <v>2588</v>
      </c>
      <c r="G16" s="2749">
        <v>4139</v>
      </c>
      <c r="H16" s="2884">
        <v>74.95</v>
      </c>
      <c r="I16" s="2884">
        <v>70.790000000000006</v>
      </c>
      <c r="J16" s="2884">
        <v>77.819999999999993</v>
      </c>
    </row>
    <row r="17" spans="1:10" s="2723" customFormat="1" ht="29.45" customHeight="1">
      <c r="A17" s="4883" t="s">
        <v>2058</v>
      </c>
      <c r="B17" s="5186">
        <v>7868</v>
      </c>
      <c r="C17" s="5186">
        <v>3312</v>
      </c>
      <c r="D17" s="5186">
        <v>4556</v>
      </c>
      <c r="E17" s="5186">
        <v>7085</v>
      </c>
      <c r="F17" s="5186">
        <v>2892</v>
      </c>
      <c r="G17" s="5186">
        <v>4193</v>
      </c>
      <c r="H17" s="5253">
        <v>90.048296898830699</v>
      </c>
      <c r="I17" s="5253">
        <v>87.318840579710141</v>
      </c>
      <c r="J17" s="5253">
        <v>92.032484635645304</v>
      </c>
    </row>
    <row r="18" spans="1:10">
      <c r="A18" s="2726" t="s">
        <v>2088</v>
      </c>
      <c r="F18" s="2885"/>
    </row>
    <row r="19" spans="1:10" ht="15.75">
      <c r="A19" s="2807"/>
      <c r="F19" s="2885"/>
    </row>
    <row r="20" spans="1:10">
      <c r="F20" s="2885"/>
    </row>
    <row r="21" spans="1:10">
      <c r="F21" s="2885"/>
    </row>
    <row r="22" spans="1:10">
      <c r="F22" s="2885"/>
    </row>
    <row r="23" spans="1:10">
      <c r="F23" s="2885"/>
    </row>
    <row r="24" spans="1:10">
      <c r="F24" s="2885"/>
    </row>
    <row r="25" spans="1:10">
      <c r="F25" s="2885"/>
    </row>
  </sheetData>
  <mergeCells count="3">
    <mergeCell ref="A2:J2"/>
    <mergeCell ref="A4:A5"/>
    <mergeCell ref="A1:J1"/>
  </mergeCells>
  <hyperlinks>
    <hyperlink ref="A1" location="CONTENT!A1" display="Back to table of contents" xr:uid="{00000000-0004-0000-7D00-000000000000}"/>
  </hyperlinks>
  <pageMargins left="0.7" right="0.7" top="0.75" bottom="0.75" header="0.3" footer="0.3"/>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8">
    <pageSetUpPr fitToPage="1"/>
  </sheetPr>
  <dimension ref="A1:AD72"/>
  <sheetViews>
    <sheetView showGridLines="0" workbookViewId="0">
      <selection sqref="A1:P1"/>
    </sheetView>
  </sheetViews>
  <sheetFormatPr defaultRowHeight="12.75"/>
  <cols>
    <col min="1" max="1" width="13.42578125" style="2889" customWidth="1"/>
    <col min="2" max="16" width="7" style="2889" customWidth="1"/>
    <col min="17" max="253" width="9.140625" style="2889"/>
    <col min="254" max="254" width="13.42578125" style="2889" customWidth="1"/>
    <col min="255" max="266" width="5.7109375" style="2889" customWidth="1"/>
    <col min="267" max="269" width="5.85546875" style="2889" customWidth="1"/>
    <col min="270" max="270" width="9.140625" style="2889"/>
    <col min="271" max="271" width="35.140625" style="2889" customWidth="1"/>
    <col min="272" max="509" width="9.140625" style="2889"/>
    <col min="510" max="510" width="13.42578125" style="2889" customWidth="1"/>
    <col min="511" max="522" width="5.7109375" style="2889" customWidth="1"/>
    <col min="523" max="525" width="5.85546875" style="2889" customWidth="1"/>
    <col min="526" max="526" width="9.140625" style="2889"/>
    <col min="527" max="527" width="35.140625" style="2889" customWidth="1"/>
    <col min="528" max="765" width="9.140625" style="2889"/>
    <col min="766" max="766" width="13.42578125" style="2889" customWidth="1"/>
    <col min="767" max="778" width="5.7109375" style="2889" customWidth="1"/>
    <col min="779" max="781" width="5.85546875" style="2889" customWidth="1"/>
    <col min="782" max="782" width="9.140625" style="2889"/>
    <col min="783" max="783" width="35.140625" style="2889" customWidth="1"/>
    <col min="784" max="1021" width="9.140625" style="2889"/>
    <col min="1022" max="1022" width="13.42578125" style="2889" customWidth="1"/>
    <col min="1023" max="1034" width="5.7109375" style="2889" customWidth="1"/>
    <col min="1035" max="1037" width="5.85546875" style="2889" customWidth="1"/>
    <col min="1038" max="1038" width="9.140625" style="2889"/>
    <col min="1039" max="1039" width="35.140625" style="2889" customWidth="1"/>
    <col min="1040" max="1277" width="9.140625" style="2889"/>
    <col min="1278" max="1278" width="13.42578125" style="2889" customWidth="1"/>
    <col min="1279" max="1290" width="5.7109375" style="2889" customWidth="1"/>
    <col min="1291" max="1293" width="5.85546875" style="2889" customWidth="1"/>
    <col min="1294" max="1294" width="9.140625" style="2889"/>
    <col min="1295" max="1295" width="35.140625" style="2889" customWidth="1"/>
    <col min="1296" max="1533" width="9.140625" style="2889"/>
    <col min="1534" max="1534" width="13.42578125" style="2889" customWidth="1"/>
    <col min="1535" max="1546" width="5.7109375" style="2889" customWidth="1"/>
    <col min="1547" max="1549" width="5.85546875" style="2889" customWidth="1"/>
    <col min="1550" max="1550" width="9.140625" style="2889"/>
    <col min="1551" max="1551" width="35.140625" style="2889" customWidth="1"/>
    <col min="1552" max="1789" width="9.140625" style="2889"/>
    <col min="1790" max="1790" width="13.42578125" style="2889" customWidth="1"/>
    <col min="1791" max="1802" width="5.7109375" style="2889" customWidth="1"/>
    <col min="1803" max="1805" width="5.85546875" style="2889" customWidth="1"/>
    <col min="1806" max="1806" width="9.140625" style="2889"/>
    <col min="1807" max="1807" width="35.140625" style="2889" customWidth="1"/>
    <col min="1808" max="2045" width="9.140625" style="2889"/>
    <col min="2046" max="2046" width="13.42578125" style="2889" customWidth="1"/>
    <col min="2047" max="2058" width="5.7109375" style="2889" customWidth="1"/>
    <col min="2059" max="2061" width="5.85546875" style="2889" customWidth="1"/>
    <col min="2062" max="2062" width="9.140625" style="2889"/>
    <col min="2063" max="2063" width="35.140625" style="2889" customWidth="1"/>
    <col min="2064" max="2301" width="9.140625" style="2889"/>
    <col min="2302" max="2302" width="13.42578125" style="2889" customWidth="1"/>
    <col min="2303" max="2314" width="5.7109375" style="2889" customWidth="1"/>
    <col min="2315" max="2317" width="5.85546875" style="2889" customWidth="1"/>
    <col min="2318" max="2318" width="9.140625" style="2889"/>
    <col min="2319" max="2319" width="35.140625" style="2889" customWidth="1"/>
    <col min="2320" max="2557" width="9.140625" style="2889"/>
    <col min="2558" max="2558" width="13.42578125" style="2889" customWidth="1"/>
    <col min="2559" max="2570" width="5.7109375" style="2889" customWidth="1"/>
    <col min="2571" max="2573" width="5.85546875" style="2889" customWidth="1"/>
    <col min="2574" max="2574" width="9.140625" style="2889"/>
    <col min="2575" max="2575" width="35.140625" style="2889" customWidth="1"/>
    <col min="2576" max="2813" width="9.140625" style="2889"/>
    <col min="2814" max="2814" width="13.42578125" style="2889" customWidth="1"/>
    <col min="2815" max="2826" width="5.7109375" style="2889" customWidth="1"/>
    <col min="2827" max="2829" width="5.85546875" style="2889" customWidth="1"/>
    <col min="2830" max="2830" width="9.140625" style="2889"/>
    <col min="2831" max="2831" width="35.140625" style="2889" customWidth="1"/>
    <col min="2832" max="3069" width="9.140625" style="2889"/>
    <col min="3070" max="3070" width="13.42578125" style="2889" customWidth="1"/>
    <col min="3071" max="3082" width="5.7109375" style="2889" customWidth="1"/>
    <col min="3083" max="3085" width="5.85546875" style="2889" customWidth="1"/>
    <col min="3086" max="3086" width="9.140625" style="2889"/>
    <col min="3087" max="3087" width="35.140625" style="2889" customWidth="1"/>
    <col min="3088" max="3325" width="9.140625" style="2889"/>
    <col min="3326" max="3326" width="13.42578125" style="2889" customWidth="1"/>
    <col min="3327" max="3338" width="5.7109375" style="2889" customWidth="1"/>
    <col min="3339" max="3341" width="5.85546875" style="2889" customWidth="1"/>
    <col min="3342" max="3342" width="9.140625" style="2889"/>
    <col min="3343" max="3343" width="35.140625" style="2889" customWidth="1"/>
    <col min="3344" max="3581" width="9.140625" style="2889"/>
    <col min="3582" max="3582" width="13.42578125" style="2889" customWidth="1"/>
    <col min="3583" max="3594" width="5.7109375" style="2889" customWidth="1"/>
    <col min="3595" max="3597" width="5.85546875" style="2889" customWidth="1"/>
    <col min="3598" max="3598" width="9.140625" style="2889"/>
    <col min="3599" max="3599" width="35.140625" style="2889" customWidth="1"/>
    <col min="3600" max="3837" width="9.140625" style="2889"/>
    <col min="3838" max="3838" width="13.42578125" style="2889" customWidth="1"/>
    <col min="3839" max="3850" width="5.7109375" style="2889" customWidth="1"/>
    <col min="3851" max="3853" width="5.85546875" style="2889" customWidth="1"/>
    <col min="3854" max="3854" width="9.140625" style="2889"/>
    <col min="3855" max="3855" width="35.140625" style="2889" customWidth="1"/>
    <col min="3856" max="4093" width="9.140625" style="2889"/>
    <col min="4094" max="4094" width="13.42578125" style="2889" customWidth="1"/>
    <col min="4095" max="4106" width="5.7109375" style="2889" customWidth="1"/>
    <col min="4107" max="4109" width="5.85546875" style="2889" customWidth="1"/>
    <col min="4110" max="4110" width="9.140625" style="2889"/>
    <col min="4111" max="4111" width="35.140625" style="2889" customWidth="1"/>
    <col min="4112" max="4349" width="9.140625" style="2889"/>
    <col min="4350" max="4350" width="13.42578125" style="2889" customWidth="1"/>
    <col min="4351" max="4362" width="5.7109375" style="2889" customWidth="1"/>
    <col min="4363" max="4365" width="5.85546875" style="2889" customWidth="1"/>
    <col min="4366" max="4366" width="9.140625" style="2889"/>
    <col min="4367" max="4367" width="35.140625" style="2889" customWidth="1"/>
    <col min="4368" max="4605" width="9.140625" style="2889"/>
    <col min="4606" max="4606" width="13.42578125" style="2889" customWidth="1"/>
    <col min="4607" max="4618" width="5.7109375" style="2889" customWidth="1"/>
    <col min="4619" max="4621" width="5.85546875" style="2889" customWidth="1"/>
    <col min="4622" max="4622" width="9.140625" style="2889"/>
    <col min="4623" max="4623" width="35.140625" style="2889" customWidth="1"/>
    <col min="4624" max="4861" width="9.140625" style="2889"/>
    <col min="4862" max="4862" width="13.42578125" style="2889" customWidth="1"/>
    <col min="4863" max="4874" width="5.7109375" style="2889" customWidth="1"/>
    <col min="4875" max="4877" width="5.85546875" style="2889" customWidth="1"/>
    <col min="4878" max="4878" width="9.140625" style="2889"/>
    <col min="4879" max="4879" width="35.140625" style="2889" customWidth="1"/>
    <col min="4880" max="5117" width="9.140625" style="2889"/>
    <col min="5118" max="5118" width="13.42578125" style="2889" customWidth="1"/>
    <col min="5119" max="5130" width="5.7109375" style="2889" customWidth="1"/>
    <col min="5131" max="5133" width="5.85546875" style="2889" customWidth="1"/>
    <col min="5134" max="5134" width="9.140625" style="2889"/>
    <col min="5135" max="5135" width="35.140625" style="2889" customWidth="1"/>
    <col min="5136" max="5373" width="9.140625" style="2889"/>
    <col min="5374" max="5374" width="13.42578125" style="2889" customWidth="1"/>
    <col min="5375" max="5386" width="5.7109375" style="2889" customWidth="1"/>
    <col min="5387" max="5389" width="5.85546875" style="2889" customWidth="1"/>
    <col min="5390" max="5390" width="9.140625" style="2889"/>
    <col min="5391" max="5391" width="35.140625" style="2889" customWidth="1"/>
    <col min="5392" max="5629" width="9.140625" style="2889"/>
    <col min="5630" max="5630" width="13.42578125" style="2889" customWidth="1"/>
    <col min="5631" max="5642" width="5.7109375" style="2889" customWidth="1"/>
    <col min="5643" max="5645" width="5.85546875" style="2889" customWidth="1"/>
    <col min="5646" max="5646" width="9.140625" style="2889"/>
    <col min="5647" max="5647" width="35.140625" style="2889" customWidth="1"/>
    <col min="5648" max="5885" width="9.140625" style="2889"/>
    <col min="5886" max="5886" width="13.42578125" style="2889" customWidth="1"/>
    <col min="5887" max="5898" width="5.7109375" style="2889" customWidth="1"/>
    <col min="5899" max="5901" width="5.85546875" style="2889" customWidth="1"/>
    <col min="5902" max="5902" width="9.140625" style="2889"/>
    <col min="5903" max="5903" width="35.140625" style="2889" customWidth="1"/>
    <col min="5904" max="6141" width="9.140625" style="2889"/>
    <col min="6142" max="6142" width="13.42578125" style="2889" customWidth="1"/>
    <col min="6143" max="6154" width="5.7109375" style="2889" customWidth="1"/>
    <col min="6155" max="6157" width="5.85546875" style="2889" customWidth="1"/>
    <col min="6158" max="6158" width="9.140625" style="2889"/>
    <col min="6159" max="6159" width="35.140625" style="2889" customWidth="1"/>
    <col min="6160" max="6397" width="9.140625" style="2889"/>
    <col min="6398" max="6398" width="13.42578125" style="2889" customWidth="1"/>
    <col min="6399" max="6410" width="5.7109375" style="2889" customWidth="1"/>
    <col min="6411" max="6413" width="5.85546875" style="2889" customWidth="1"/>
    <col min="6414" max="6414" width="9.140625" style="2889"/>
    <col min="6415" max="6415" width="35.140625" style="2889" customWidth="1"/>
    <col min="6416" max="6653" width="9.140625" style="2889"/>
    <col min="6654" max="6654" width="13.42578125" style="2889" customWidth="1"/>
    <col min="6655" max="6666" width="5.7109375" style="2889" customWidth="1"/>
    <col min="6667" max="6669" width="5.85546875" style="2889" customWidth="1"/>
    <col min="6670" max="6670" width="9.140625" style="2889"/>
    <col min="6671" max="6671" width="35.140625" style="2889" customWidth="1"/>
    <col min="6672" max="6909" width="9.140625" style="2889"/>
    <col min="6910" max="6910" width="13.42578125" style="2889" customWidth="1"/>
    <col min="6911" max="6922" width="5.7109375" style="2889" customWidth="1"/>
    <col min="6923" max="6925" width="5.85546875" style="2889" customWidth="1"/>
    <col min="6926" max="6926" width="9.140625" style="2889"/>
    <col min="6927" max="6927" width="35.140625" style="2889" customWidth="1"/>
    <col min="6928" max="7165" width="9.140625" style="2889"/>
    <col min="7166" max="7166" width="13.42578125" style="2889" customWidth="1"/>
    <col min="7167" max="7178" width="5.7109375" style="2889" customWidth="1"/>
    <col min="7179" max="7181" width="5.85546875" style="2889" customWidth="1"/>
    <col min="7182" max="7182" width="9.140625" style="2889"/>
    <col min="7183" max="7183" width="35.140625" style="2889" customWidth="1"/>
    <col min="7184" max="7421" width="9.140625" style="2889"/>
    <col min="7422" max="7422" width="13.42578125" style="2889" customWidth="1"/>
    <col min="7423" max="7434" width="5.7109375" style="2889" customWidth="1"/>
    <col min="7435" max="7437" width="5.85546875" style="2889" customWidth="1"/>
    <col min="7438" max="7438" width="9.140625" style="2889"/>
    <col min="7439" max="7439" width="35.140625" style="2889" customWidth="1"/>
    <col min="7440" max="7677" width="9.140625" style="2889"/>
    <col min="7678" max="7678" width="13.42578125" style="2889" customWidth="1"/>
    <col min="7679" max="7690" width="5.7109375" style="2889" customWidth="1"/>
    <col min="7691" max="7693" width="5.85546875" style="2889" customWidth="1"/>
    <col min="7694" max="7694" width="9.140625" style="2889"/>
    <col min="7695" max="7695" width="35.140625" style="2889" customWidth="1"/>
    <col min="7696" max="7933" width="9.140625" style="2889"/>
    <col min="7934" max="7934" width="13.42578125" style="2889" customWidth="1"/>
    <col min="7935" max="7946" width="5.7109375" style="2889" customWidth="1"/>
    <col min="7947" max="7949" width="5.85546875" style="2889" customWidth="1"/>
    <col min="7950" max="7950" width="9.140625" style="2889"/>
    <col min="7951" max="7951" width="35.140625" style="2889" customWidth="1"/>
    <col min="7952" max="8189" width="9.140625" style="2889"/>
    <col min="8190" max="8190" width="13.42578125" style="2889" customWidth="1"/>
    <col min="8191" max="8202" width="5.7109375" style="2889" customWidth="1"/>
    <col min="8203" max="8205" width="5.85546875" style="2889" customWidth="1"/>
    <col min="8206" max="8206" width="9.140625" style="2889"/>
    <col min="8207" max="8207" width="35.140625" style="2889" customWidth="1"/>
    <col min="8208" max="8445" width="9.140625" style="2889"/>
    <col min="8446" max="8446" width="13.42578125" style="2889" customWidth="1"/>
    <col min="8447" max="8458" width="5.7109375" style="2889" customWidth="1"/>
    <col min="8459" max="8461" width="5.85546875" style="2889" customWidth="1"/>
    <col min="8462" max="8462" width="9.140625" style="2889"/>
    <col min="8463" max="8463" width="35.140625" style="2889" customWidth="1"/>
    <col min="8464" max="8701" width="9.140625" style="2889"/>
    <col min="8702" max="8702" width="13.42578125" style="2889" customWidth="1"/>
    <col min="8703" max="8714" width="5.7109375" style="2889" customWidth="1"/>
    <col min="8715" max="8717" width="5.85546875" style="2889" customWidth="1"/>
    <col min="8718" max="8718" width="9.140625" style="2889"/>
    <col min="8719" max="8719" width="35.140625" style="2889" customWidth="1"/>
    <col min="8720" max="8957" width="9.140625" style="2889"/>
    <col min="8958" max="8958" width="13.42578125" style="2889" customWidth="1"/>
    <col min="8959" max="8970" width="5.7109375" style="2889" customWidth="1"/>
    <col min="8971" max="8973" width="5.85546875" style="2889" customWidth="1"/>
    <col min="8974" max="8974" width="9.140625" style="2889"/>
    <col min="8975" max="8975" width="35.140625" style="2889" customWidth="1"/>
    <col min="8976" max="9213" width="9.140625" style="2889"/>
    <col min="9214" max="9214" width="13.42578125" style="2889" customWidth="1"/>
    <col min="9215" max="9226" width="5.7109375" style="2889" customWidth="1"/>
    <col min="9227" max="9229" width="5.85546875" style="2889" customWidth="1"/>
    <col min="9230" max="9230" width="9.140625" style="2889"/>
    <col min="9231" max="9231" width="35.140625" style="2889" customWidth="1"/>
    <col min="9232" max="9469" width="9.140625" style="2889"/>
    <col min="9470" max="9470" width="13.42578125" style="2889" customWidth="1"/>
    <col min="9471" max="9482" width="5.7109375" style="2889" customWidth="1"/>
    <col min="9483" max="9485" width="5.85546875" style="2889" customWidth="1"/>
    <col min="9486" max="9486" width="9.140625" style="2889"/>
    <col min="9487" max="9487" width="35.140625" style="2889" customWidth="1"/>
    <col min="9488" max="9725" width="9.140625" style="2889"/>
    <col min="9726" max="9726" width="13.42578125" style="2889" customWidth="1"/>
    <col min="9727" max="9738" width="5.7109375" style="2889" customWidth="1"/>
    <col min="9739" max="9741" width="5.85546875" style="2889" customWidth="1"/>
    <col min="9742" max="9742" width="9.140625" style="2889"/>
    <col min="9743" max="9743" width="35.140625" style="2889" customWidth="1"/>
    <col min="9744" max="9981" width="9.140625" style="2889"/>
    <col min="9982" max="9982" width="13.42578125" style="2889" customWidth="1"/>
    <col min="9983" max="9994" width="5.7109375" style="2889" customWidth="1"/>
    <col min="9995" max="9997" width="5.85546875" style="2889" customWidth="1"/>
    <col min="9998" max="9998" width="9.140625" style="2889"/>
    <col min="9999" max="9999" width="35.140625" style="2889" customWidth="1"/>
    <col min="10000" max="10237" width="9.140625" style="2889"/>
    <col min="10238" max="10238" width="13.42578125" style="2889" customWidth="1"/>
    <col min="10239" max="10250" width="5.7109375" style="2889" customWidth="1"/>
    <col min="10251" max="10253" width="5.85546875" style="2889" customWidth="1"/>
    <col min="10254" max="10254" width="9.140625" style="2889"/>
    <col min="10255" max="10255" width="35.140625" style="2889" customWidth="1"/>
    <col min="10256" max="10493" width="9.140625" style="2889"/>
    <col min="10494" max="10494" width="13.42578125" style="2889" customWidth="1"/>
    <col min="10495" max="10506" width="5.7109375" style="2889" customWidth="1"/>
    <col min="10507" max="10509" width="5.85546875" style="2889" customWidth="1"/>
    <col min="10510" max="10510" width="9.140625" style="2889"/>
    <col min="10511" max="10511" width="35.140625" style="2889" customWidth="1"/>
    <col min="10512" max="10749" width="9.140625" style="2889"/>
    <col min="10750" max="10750" width="13.42578125" style="2889" customWidth="1"/>
    <col min="10751" max="10762" width="5.7109375" style="2889" customWidth="1"/>
    <col min="10763" max="10765" width="5.85546875" style="2889" customWidth="1"/>
    <col min="10766" max="10766" width="9.140625" style="2889"/>
    <col min="10767" max="10767" width="35.140625" style="2889" customWidth="1"/>
    <col min="10768" max="11005" width="9.140625" style="2889"/>
    <col min="11006" max="11006" width="13.42578125" style="2889" customWidth="1"/>
    <col min="11007" max="11018" width="5.7109375" style="2889" customWidth="1"/>
    <col min="11019" max="11021" width="5.85546875" style="2889" customWidth="1"/>
    <col min="11022" max="11022" width="9.140625" style="2889"/>
    <col min="11023" max="11023" width="35.140625" style="2889" customWidth="1"/>
    <col min="11024" max="11261" width="9.140625" style="2889"/>
    <col min="11262" max="11262" width="13.42578125" style="2889" customWidth="1"/>
    <col min="11263" max="11274" width="5.7109375" style="2889" customWidth="1"/>
    <col min="11275" max="11277" width="5.85546875" style="2889" customWidth="1"/>
    <col min="11278" max="11278" width="9.140625" style="2889"/>
    <col min="11279" max="11279" width="35.140625" style="2889" customWidth="1"/>
    <col min="11280" max="11517" width="9.140625" style="2889"/>
    <col min="11518" max="11518" width="13.42578125" style="2889" customWidth="1"/>
    <col min="11519" max="11530" width="5.7109375" style="2889" customWidth="1"/>
    <col min="11531" max="11533" width="5.85546875" style="2889" customWidth="1"/>
    <col min="11534" max="11534" width="9.140625" style="2889"/>
    <col min="11535" max="11535" width="35.140625" style="2889" customWidth="1"/>
    <col min="11536" max="11773" width="9.140625" style="2889"/>
    <col min="11774" max="11774" width="13.42578125" style="2889" customWidth="1"/>
    <col min="11775" max="11786" width="5.7109375" style="2889" customWidth="1"/>
    <col min="11787" max="11789" width="5.85546875" style="2889" customWidth="1"/>
    <col min="11790" max="11790" width="9.140625" style="2889"/>
    <col min="11791" max="11791" width="35.140625" style="2889" customWidth="1"/>
    <col min="11792" max="12029" width="9.140625" style="2889"/>
    <col min="12030" max="12030" width="13.42578125" style="2889" customWidth="1"/>
    <col min="12031" max="12042" width="5.7109375" style="2889" customWidth="1"/>
    <col min="12043" max="12045" width="5.85546875" style="2889" customWidth="1"/>
    <col min="12046" max="12046" width="9.140625" style="2889"/>
    <col min="12047" max="12047" width="35.140625" style="2889" customWidth="1"/>
    <col min="12048" max="12285" width="9.140625" style="2889"/>
    <col min="12286" max="12286" width="13.42578125" style="2889" customWidth="1"/>
    <col min="12287" max="12298" width="5.7109375" style="2889" customWidth="1"/>
    <col min="12299" max="12301" width="5.85546875" style="2889" customWidth="1"/>
    <col min="12302" max="12302" width="9.140625" style="2889"/>
    <col min="12303" max="12303" width="35.140625" style="2889" customWidth="1"/>
    <col min="12304" max="12541" width="9.140625" style="2889"/>
    <col min="12542" max="12542" width="13.42578125" style="2889" customWidth="1"/>
    <col min="12543" max="12554" width="5.7109375" style="2889" customWidth="1"/>
    <col min="12555" max="12557" width="5.85546875" style="2889" customWidth="1"/>
    <col min="12558" max="12558" width="9.140625" style="2889"/>
    <col min="12559" max="12559" width="35.140625" style="2889" customWidth="1"/>
    <col min="12560" max="12797" width="9.140625" style="2889"/>
    <col min="12798" max="12798" width="13.42578125" style="2889" customWidth="1"/>
    <col min="12799" max="12810" width="5.7109375" style="2889" customWidth="1"/>
    <col min="12811" max="12813" width="5.85546875" style="2889" customWidth="1"/>
    <col min="12814" max="12814" width="9.140625" style="2889"/>
    <col min="12815" max="12815" width="35.140625" style="2889" customWidth="1"/>
    <col min="12816" max="13053" width="9.140625" style="2889"/>
    <col min="13054" max="13054" width="13.42578125" style="2889" customWidth="1"/>
    <col min="13055" max="13066" width="5.7109375" style="2889" customWidth="1"/>
    <col min="13067" max="13069" width="5.85546875" style="2889" customWidth="1"/>
    <col min="13070" max="13070" width="9.140625" style="2889"/>
    <col min="13071" max="13071" width="35.140625" style="2889" customWidth="1"/>
    <col min="13072" max="13309" width="9.140625" style="2889"/>
    <col min="13310" max="13310" width="13.42578125" style="2889" customWidth="1"/>
    <col min="13311" max="13322" width="5.7109375" style="2889" customWidth="1"/>
    <col min="13323" max="13325" width="5.85546875" style="2889" customWidth="1"/>
    <col min="13326" max="13326" width="9.140625" style="2889"/>
    <col min="13327" max="13327" width="35.140625" style="2889" customWidth="1"/>
    <col min="13328" max="13565" width="9.140625" style="2889"/>
    <col min="13566" max="13566" width="13.42578125" style="2889" customWidth="1"/>
    <col min="13567" max="13578" width="5.7109375" style="2889" customWidth="1"/>
    <col min="13579" max="13581" width="5.85546875" style="2889" customWidth="1"/>
    <col min="13582" max="13582" width="9.140625" style="2889"/>
    <col min="13583" max="13583" width="35.140625" style="2889" customWidth="1"/>
    <col min="13584" max="13821" width="9.140625" style="2889"/>
    <col min="13822" max="13822" width="13.42578125" style="2889" customWidth="1"/>
    <col min="13823" max="13834" width="5.7109375" style="2889" customWidth="1"/>
    <col min="13835" max="13837" width="5.85546875" style="2889" customWidth="1"/>
    <col min="13838" max="13838" width="9.140625" style="2889"/>
    <col min="13839" max="13839" width="35.140625" style="2889" customWidth="1"/>
    <col min="13840" max="14077" width="9.140625" style="2889"/>
    <col min="14078" max="14078" width="13.42578125" style="2889" customWidth="1"/>
    <col min="14079" max="14090" width="5.7109375" style="2889" customWidth="1"/>
    <col min="14091" max="14093" width="5.85546875" style="2889" customWidth="1"/>
    <col min="14094" max="14094" width="9.140625" style="2889"/>
    <col min="14095" max="14095" width="35.140625" style="2889" customWidth="1"/>
    <col min="14096" max="14333" width="9.140625" style="2889"/>
    <col min="14334" max="14334" width="13.42578125" style="2889" customWidth="1"/>
    <col min="14335" max="14346" width="5.7109375" style="2889" customWidth="1"/>
    <col min="14347" max="14349" width="5.85546875" style="2889" customWidth="1"/>
    <col min="14350" max="14350" width="9.140625" style="2889"/>
    <col min="14351" max="14351" width="35.140625" style="2889" customWidth="1"/>
    <col min="14352" max="14589" width="9.140625" style="2889"/>
    <col min="14590" max="14590" width="13.42578125" style="2889" customWidth="1"/>
    <col min="14591" max="14602" width="5.7109375" style="2889" customWidth="1"/>
    <col min="14603" max="14605" width="5.85546875" style="2889" customWidth="1"/>
    <col min="14606" max="14606" width="9.140625" style="2889"/>
    <col min="14607" max="14607" width="35.140625" style="2889" customWidth="1"/>
    <col min="14608" max="14845" width="9.140625" style="2889"/>
    <col min="14846" max="14846" width="13.42578125" style="2889" customWidth="1"/>
    <col min="14847" max="14858" width="5.7109375" style="2889" customWidth="1"/>
    <col min="14859" max="14861" width="5.85546875" style="2889" customWidth="1"/>
    <col min="14862" max="14862" width="9.140625" style="2889"/>
    <col min="14863" max="14863" width="35.140625" style="2889" customWidth="1"/>
    <col min="14864" max="15101" width="9.140625" style="2889"/>
    <col min="15102" max="15102" width="13.42578125" style="2889" customWidth="1"/>
    <col min="15103" max="15114" width="5.7109375" style="2889" customWidth="1"/>
    <col min="15115" max="15117" width="5.85546875" style="2889" customWidth="1"/>
    <col min="15118" max="15118" width="9.140625" style="2889"/>
    <col min="15119" max="15119" width="35.140625" style="2889" customWidth="1"/>
    <col min="15120" max="15357" width="9.140625" style="2889"/>
    <col min="15358" max="15358" width="13.42578125" style="2889" customWidth="1"/>
    <col min="15359" max="15370" width="5.7109375" style="2889" customWidth="1"/>
    <col min="15371" max="15373" width="5.85546875" style="2889" customWidth="1"/>
    <col min="15374" max="15374" width="9.140625" style="2889"/>
    <col min="15375" max="15375" width="35.140625" style="2889" customWidth="1"/>
    <col min="15376" max="15613" width="9.140625" style="2889"/>
    <col min="15614" max="15614" width="13.42578125" style="2889" customWidth="1"/>
    <col min="15615" max="15626" width="5.7109375" style="2889" customWidth="1"/>
    <col min="15627" max="15629" width="5.85546875" style="2889" customWidth="1"/>
    <col min="15630" max="15630" width="9.140625" style="2889"/>
    <col min="15631" max="15631" width="35.140625" style="2889" customWidth="1"/>
    <col min="15632" max="15869" width="9.140625" style="2889"/>
    <col min="15870" max="15870" width="13.42578125" style="2889" customWidth="1"/>
    <col min="15871" max="15882" width="5.7109375" style="2889" customWidth="1"/>
    <col min="15883" max="15885" width="5.85546875" style="2889" customWidth="1"/>
    <col min="15886" max="15886" width="9.140625" style="2889"/>
    <col min="15887" max="15887" width="35.140625" style="2889" customWidth="1"/>
    <col min="15888" max="16125" width="9.140625" style="2889"/>
    <col min="16126" max="16126" width="13.42578125" style="2889" customWidth="1"/>
    <col min="16127" max="16138" width="5.7109375" style="2889" customWidth="1"/>
    <col min="16139" max="16141" width="5.85546875" style="2889" customWidth="1"/>
    <col min="16142" max="16142" width="9.140625" style="2889"/>
    <col min="16143" max="16143" width="35.140625" style="2889" customWidth="1"/>
    <col min="16144" max="16384" width="9.140625" style="2889"/>
  </cols>
  <sheetData>
    <row r="1" spans="1:30" s="8" customFormat="1" ht="15.75">
      <c r="A1" s="5669" t="s">
        <v>710</v>
      </c>
      <c r="B1" s="5669"/>
      <c r="C1" s="5669"/>
      <c r="D1" s="5669"/>
      <c r="E1" s="5669"/>
      <c r="F1" s="5669"/>
      <c r="G1" s="5669"/>
      <c r="H1" s="5669"/>
      <c r="I1" s="5669"/>
      <c r="J1" s="5669"/>
      <c r="K1" s="5669"/>
      <c r="L1" s="5669"/>
      <c r="M1" s="5669"/>
      <c r="N1" s="5669"/>
      <c r="O1" s="5669"/>
      <c r="P1" s="5669"/>
    </row>
    <row r="2" spans="1:30" s="2887" customFormat="1" ht="21.75" customHeight="1">
      <c r="A2" s="2886" t="s">
        <v>2090</v>
      </c>
    </row>
    <row r="3" spans="1:30" s="2888" customFormat="1" ht="3" customHeight="1"/>
    <row r="4" spans="1:30" ht="18" customHeight="1">
      <c r="A4" s="6197" t="s">
        <v>2091</v>
      </c>
      <c r="B4" s="6199" t="s">
        <v>2092</v>
      </c>
      <c r="C4" s="6191"/>
      <c r="D4" s="6192"/>
      <c r="E4" s="6199" t="s">
        <v>2093</v>
      </c>
      <c r="F4" s="6191"/>
      <c r="G4" s="6192"/>
      <c r="H4" s="6199" t="s">
        <v>2094</v>
      </c>
      <c r="I4" s="6191"/>
      <c r="J4" s="6192"/>
      <c r="K4" s="6199" t="s">
        <v>2095</v>
      </c>
      <c r="L4" s="6191"/>
      <c r="M4" s="6192"/>
      <c r="N4" s="6191" t="s">
        <v>257</v>
      </c>
      <c r="O4" s="6191"/>
      <c r="P4" s="6192"/>
    </row>
    <row r="5" spans="1:30">
      <c r="A5" s="6198"/>
      <c r="B5" s="2890" t="s">
        <v>2096</v>
      </c>
      <c r="C5" s="2891" t="s">
        <v>2097</v>
      </c>
      <c r="D5" s="2892" t="s">
        <v>2098</v>
      </c>
      <c r="E5" s="2890" t="s">
        <v>2096</v>
      </c>
      <c r="F5" s="2891" t="s">
        <v>2097</v>
      </c>
      <c r="G5" s="2892" t="s">
        <v>2098</v>
      </c>
      <c r="H5" s="2890" t="s">
        <v>2096</v>
      </c>
      <c r="I5" s="2891" t="s">
        <v>2097</v>
      </c>
      <c r="J5" s="2892" t="s">
        <v>2098</v>
      </c>
      <c r="K5" s="2890" t="s">
        <v>2096</v>
      </c>
      <c r="L5" s="2891" t="s">
        <v>2097</v>
      </c>
      <c r="M5" s="2892" t="s">
        <v>2098</v>
      </c>
      <c r="N5" s="2890" t="s">
        <v>2096</v>
      </c>
      <c r="O5" s="2891" t="s">
        <v>2097</v>
      </c>
      <c r="P5" s="2892" t="s">
        <v>2098</v>
      </c>
    </row>
    <row r="6" spans="1:30" ht="14.25">
      <c r="A6" s="6193" t="s">
        <v>2099</v>
      </c>
      <c r="B6" s="6194"/>
      <c r="C6" s="6194"/>
      <c r="D6" s="6194"/>
      <c r="E6" s="6194"/>
      <c r="F6" s="6194"/>
      <c r="G6" s="6194"/>
      <c r="H6" s="6194"/>
      <c r="I6" s="6194"/>
      <c r="J6" s="6194"/>
      <c r="K6" s="6194"/>
      <c r="L6" s="6194"/>
      <c r="M6" s="6194"/>
      <c r="N6" s="6194"/>
      <c r="O6" s="6194"/>
      <c r="P6" s="6195"/>
    </row>
    <row r="7" spans="1:30" ht="15" customHeight="1">
      <c r="A7" s="2893" t="s">
        <v>2100</v>
      </c>
      <c r="B7" s="2894">
        <v>0</v>
      </c>
      <c r="C7" s="2895">
        <v>2</v>
      </c>
      <c r="D7" s="2896">
        <v>2</v>
      </c>
      <c r="E7" s="2897">
        <v>2</v>
      </c>
      <c r="F7" s="2898">
        <v>6</v>
      </c>
      <c r="G7" s="2896">
        <v>8</v>
      </c>
      <c r="H7" s="2897">
        <v>3</v>
      </c>
      <c r="I7" s="2899">
        <v>6</v>
      </c>
      <c r="J7" s="2896">
        <v>9</v>
      </c>
      <c r="K7" s="2897">
        <v>10</v>
      </c>
      <c r="L7" s="2899">
        <v>8</v>
      </c>
      <c r="M7" s="2896">
        <v>18</v>
      </c>
      <c r="N7" s="2900">
        <v>15</v>
      </c>
      <c r="O7" s="2900">
        <v>22</v>
      </c>
      <c r="P7" s="2896">
        <v>37</v>
      </c>
    </row>
    <row r="8" spans="1:30" ht="14.25" customHeight="1">
      <c r="A8" s="2893" t="s">
        <v>2101</v>
      </c>
      <c r="B8" s="2901">
        <v>3</v>
      </c>
      <c r="C8" s="2895">
        <v>6</v>
      </c>
      <c r="D8" s="2896">
        <v>9</v>
      </c>
      <c r="E8" s="2897">
        <v>0</v>
      </c>
      <c r="F8" s="2898">
        <v>0</v>
      </c>
      <c r="G8" s="2896">
        <v>0</v>
      </c>
      <c r="H8" s="2897">
        <v>0</v>
      </c>
      <c r="I8" s="2899">
        <v>0</v>
      </c>
      <c r="J8" s="2896">
        <v>0</v>
      </c>
      <c r="K8" s="2897">
        <v>0</v>
      </c>
      <c r="L8" s="2899">
        <v>0</v>
      </c>
      <c r="M8" s="2896">
        <v>0</v>
      </c>
      <c r="N8" s="2900">
        <v>3</v>
      </c>
      <c r="O8" s="2900">
        <v>6</v>
      </c>
      <c r="P8" s="2896">
        <v>9</v>
      </c>
    </row>
    <row r="9" spans="1:30" ht="24.75" customHeight="1">
      <c r="A9" s="2902" t="s">
        <v>2102</v>
      </c>
      <c r="B9" s="2901">
        <v>0</v>
      </c>
      <c r="C9" s="2903">
        <v>0</v>
      </c>
      <c r="D9" s="2896">
        <v>0</v>
      </c>
      <c r="E9" s="2901">
        <v>1</v>
      </c>
      <c r="F9" s="2903">
        <v>0</v>
      </c>
      <c r="G9" s="2896">
        <v>1</v>
      </c>
      <c r="H9" s="2901">
        <v>0</v>
      </c>
      <c r="I9" s="2903">
        <v>0</v>
      </c>
      <c r="J9" s="2896">
        <v>0</v>
      </c>
      <c r="K9" s="2901">
        <v>0</v>
      </c>
      <c r="L9" s="2903">
        <v>0</v>
      </c>
      <c r="M9" s="2896">
        <v>0</v>
      </c>
      <c r="N9" s="2900">
        <v>1</v>
      </c>
      <c r="O9" s="2900">
        <v>0</v>
      </c>
      <c r="P9" s="2896">
        <v>1</v>
      </c>
    </row>
    <row r="10" spans="1:30" ht="13.5" customHeight="1">
      <c r="A10" s="2893" t="s">
        <v>2103</v>
      </c>
      <c r="B10" s="2901">
        <v>21</v>
      </c>
      <c r="C10" s="2903">
        <v>52</v>
      </c>
      <c r="D10" s="2896">
        <v>73</v>
      </c>
      <c r="E10" s="2904">
        <v>28</v>
      </c>
      <c r="F10" s="2905">
        <v>66</v>
      </c>
      <c r="G10" s="2896">
        <v>94</v>
      </c>
      <c r="H10" s="2904">
        <v>32</v>
      </c>
      <c r="I10" s="2905">
        <v>63</v>
      </c>
      <c r="J10" s="2896">
        <v>95</v>
      </c>
      <c r="K10" s="2906">
        <v>1</v>
      </c>
      <c r="L10" s="2905">
        <v>4</v>
      </c>
      <c r="M10" s="2896">
        <v>5</v>
      </c>
      <c r="N10" s="2900">
        <v>82</v>
      </c>
      <c r="O10" s="2900">
        <v>185</v>
      </c>
      <c r="P10" s="2896">
        <v>267</v>
      </c>
    </row>
    <row r="11" spans="1:30" ht="14.25" customHeight="1">
      <c r="A11" s="2893" t="s">
        <v>2104</v>
      </c>
      <c r="B11" s="2906">
        <v>0</v>
      </c>
      <c r="C11" s="2899">
        <v>0</v>
      </c>
      <c r="D11" s="2896">
        <v>0</v>
      </c>
      <c r="E11" s="2906">
        <v>20</v>
      </c>
      <c r="F11" s="2899">
        <v>0</v>
      </c>
      <c r="G11" s="2896">
        <v>20</v>
      </c>
      <c r="H11" s="2906">
        <v>0</v>
      </c>
      <c r="I11" s="2899">
        <v>0</v>
      </c>
      <c r="J11" s="2907">
        <v>0</v>
      </c>
      <c r="K11" s="2906">
        <v>0</v>
      </c>
      <c r="L11" s="2899">
        <v>0</v>
      </c>
      <c r="M11" s="2907">
        <v>0</v>
      </c>
      <c r="N11" s="2906">
        <v>20</v>
      </c>
      <c r="O11" s="2900">
        <v>0</v>
      </c>
      <c r="P11" s="2907">
        <v>20</v>
      </c>
    </row>
    <row r="12" spans="1:30" s="2912" customFormat="1" ht="14.25" customHeight="1">
      <c r="A12" s="2908" t="s">
        <v>257</v>
      </c>
      <c r="B12" s="2909">
        <v>24</v>
      </c>
      <c r="C12" s="2910">
        <v>60</v>
      </c>
      <c r="D12" s="2911">
        <v>84</v>
      </c>
      <c r="E12" s="2909">
        <v>51</v>
      </c>
      <c r="F12" s="2910">
        <v>72</v>
      </c>
      <c r="G12" s="2911">
        <v>123</v>
      </c>
      <c r="H12" s="2909">
        <v>35</v>
      </c>
      <c r="I12" s="2910">
        <v>69</v>
      </c>
      <c r="J12" s="2911">
        <v>104</v>
      </c>
      <c r="K12" s="2909">
        <v>11</v>
      </c>
      <c r="L12" s="2910">
        <v>12</v>
      </c>
      <c r="M12" s="2911">
        <v>23</v>
      </c>
      <c r="N12" s="2909">
        <v>121</v>
      </c>
      <c r="O12" s="2910">
        <v>213</v>
      </c>
      <c r="P12" s="2911">
        <v>334</v>
      </c>
      <c r="R12" s="2889"/>
      <c r="S12" s="2889"/>
      <c r="T12" s="2889"/>
      <c r="U12" s="2889"/>
      <c r="V12" s="2889"/>
      <c r="W12" s="2889"/>
      <c r="X12" s="2889"/>
      <c r="Y12" s="2889"/>
      <c r="Z12" s="2889"/>
      <c r="AA12" s="2889"/>
      <c r="AB12" s="2889"/>
      <c r="AC12" s="2889"/>
      <c r="AD12" s="2889"/>
    </row>
    <row r="13" spans="1:30" ht="13.5" customHeight="1">
      <c r="A13" s="6193" t="s">
        <v>2105</v>
      </c>
      <c r="B13" s="6194"/>
      <c r="C13" s="6194"/>
      <c r="D13" s="6194"/>
      <c r="E13" s="6194"/>
      <c r="F13" s="6194"/>
      <c r="G13" s="6194"/>
      <c r="H13" s="6196"/>
      <c r="I13" s="6194"/>
      <c r="J13" s="6194"/>
      <c r="K13" s="6194"/>
      <c r="L13" s="6194"/>
      <c r="M13" s="6194"/>
      <c r="N13" s="6194"/>
      <c r="O13" s="6194"/>
      <c r="P13" s="6195"/>
    </row>
    <row r="14" spans="1:30" ht="16.5" customHeight="1">
      <c r="A14" s="2913" t="s">
        <v>2100</v>
      </c>
      <c r="B14" s="2914">
        <v>5</v>
      </c>
      <c r="C14" s="2898">
        <v>8</v>
      </c>
      <c r="D14" s="2915">
        <v>13</v>
      </c>
      <c r="E14" s="2905">
        <v>2</v>
      </c>
      <c r="F14" s="2898">
        <v>4</v>
      </c>
      <c r="G14" s="2915">
        <v>6</v>
      </c>
      <c r="H14" s="2897">
        <v>4</v>
      </c>
      <c r="I14" s="2899">
        <v>3</v>
      </c>
      <c r="J14" s="2915">
        <v>7</v>
      </c>
      <c r="K14" s="2897">
        <v>20</v>
      </c>
      <c r="L14" s="2899">
        <v>11</v>
      </c>
      <c r="M14" s="2896">
        <v>31</v>
      </c>
      <c r="N14" s="2905">
        <v>31</v>
      </c>
      <c r="O14" s="2916">
        <v>26</v>
      </c>
      <c r="P14" s="2917">
        <v>57</v>
      </c>
    </row>
    <row r="15" spans="1:30" ht="11.25" customHeight="1">
      <c r="A15" s="2913" t="s">
        <v>2101</v>
      </c>
      <c r="B15" s="2914">
        <v>45</v>
      </c>
      <c r="C15" s="2898">
        <v>29</v>
      </c>
      <c r="D15" s="2915">
        <v>74</v>
      </c>
      <c r="E15" s="2905">
        <v>82</v>
      </c>
      <c r="F15" s="2898">
        <v>43</v>
      </c>
      <c r="G15" s="2915">
        <v>125</v>
      </c>
      <c r="H15" s="2897">
        <v>0</v>
      </c>
      <c r="I15" s="2899">
        <v>0</v>
      </c>
      <c r="J15" s="2915">
        <v>0</v>
      </c>
      <c r="K15" s="2897">
        <v>0</v>
      </c>
      <c r="L15" s="2899">
        <v>0</v>
      </c>
      <c r="M15" s="2896">
        <v>0</v>
      </c>
      <c r="N15" s="2905">
        <v>127</v>
      </c>
      <c r="O15" s="2898">
        <v>72</v>
      </c>
      <c r="P15" s="2915">
        <v>199</v>
      </c>
    </row>
    <row r="16" spans="1:30" ht="14.25" customHeight="1">
      <c r="A16" s="2913" t="s">
        <v>2103</v>
      </c>
      <c r="B16" s="2914">
        <v>143</v>
      </c>
      <c r="C16" s="2898">
        <v>84</v>
      </c>
      <c r="D16" s="2915">
        <v>227</v>
      </c>
      <c r="E16" s="2905">
        <v>143</v>
      </c>
      <c r="F16" s="2898">
        <v>70</v>
      </c>
      <c r="G16" s="2915">
        <v>213</v>
      </c>
      <c r="H16" s="2905">
        <v>123</v>
      </c>
      <c r="I16" s="2898">
        <v>55</v>
      </c>
      <c r="J16" s="2915">
        <v>178</v>
      </c>
      <c r="K16" s="2905">
        <v>120</v>
      </c>
      <c r="L16" s="2918">
        <v>64</v>
      </c>
      <c r="M16" s="2896">
        <v>184</v>
      </c>
      <c r="N16" s="2905">
        <v>529</v>
      </c>
      <c r="O16" s="2898">
        <v>273</v>
      </c>
      <c r="P16" s="2915">
        <v>802</v>
      </c>
    </row>
    <row r="17" spans="1:30" ht="14.25" customHeight="1">
      <c r="A17" s="2913" t="s">
        <v>2104</v>
      </c>
      <c r="B17" s="2905">
        <v>31</v>
      </c>
      <c r="C17" s="2898">
        <v>1</v>
      </c>
      <c r="D17" s="2915">
        <v>32</v>
      </c>
      <c r="E17" s="2905">
        <v>21</v>
      </c>
      <c r="F17" s="2898">
        <v>1</v>
      </c>
      <c r="G17" s="2896">
        <v>22</v>
      </c>
      <c r="H17" s="2905">
        <v>0</v>
      </c>
      <c r="I17" s="2898">
        <v>0</v>
      </c>
      <c r="J17" s="2915">
        <v>0</v>
      </c>
      <c r="K17" s="2905">
        <v>0</v>
      </c>
      <c r="L17" s="2918">
        <v>0</v>
      </c>
      <c r="M17" s="2915">
        <v>0</v>
      </c>
      <c r="N17" s="2905">
        <v>52</v>
      </c>
      <c r="O17" s="2898">
        <v>2</v>
      </c>
      <c r="P17" s="2915">
        <v>54</v>
      </c>
    </row>
    <row r="18" spans="1:30" s="2912" customFormat="1" ht="13.5" customHeight="1">
      <c r="A18" s="2919" t="s">
        <v>257</v>
      </c>
      <c r="B18" s="2920">
        <v>224</v>
      </c>
      <c r="C18" s="2921">
        <v>122</v>
      </c>
      <c r="D18" s="2922">
        <v>346</v>
      </c>
      <c r="E18" s="2923">
        <v>248</v>
      </c>
      <c r="F18" s="2921">
        <v>118</v>
      </c>
      <c r="G18" s="2921">
        <v>366</v>
      </c>
      <c r="H18" s="2909">
        <v>127</v>
      </c>
      <c r="I18" s="2910">
        <v>58</v>
      </c>
      <c r="J18" s="2924">
        <v>185</v>
      </c>
      <c r="K18" s="2920">
        <v>140</v>
      </c>
      <c r="L18" s="2921">
        <v>75</v>
      </c>
      <c r="M18" s="2922">
        <v>215</v>
      </c>
      <c r="N18" s="2925">
        <v>739</v>
      </c>
      <c r="O18" s="2910">
        <v>373</v>
      </c>
      <c r="P18" s="2924">
        <v>1112</v>
      </c>
      <c r="R18" s="2889"/>
      <c r="S18" s="2889"/>
      <c r="T18" s="2889"/>
      <c r="U18" s="2889"/>
      <c r="V18" s="2889"/>
      <c r="W18" s="2889"/>
      <c r="X18" s="2889"/>
      <c r="Y18" s="2889"/>
      <c r="Z18" s="2889"/>
      <c r="AA18" s="2889"/>
      <c r="AB18" s="2889"/>
      <c r="AC18" s="2889"/>
      <c r="AD18" s="2889"/>
    </row>
    <row r="19" spans="1:30" ht="14.25" customHeight="1">
      <c r="A19" s="2926" t="s">
        <v>2106</v>
      </c>
      <c r="B19" s="2925"/>
      <c r="C19" s="2925"/>
      <c r="D19" s="2925"/>
      <c r="E19" s="2925"/>
      <c r="F19" s="2925"/>
      <c r="G19" s="2925"/>
      <c r="H19" s="2925"/>
      <c r="I19" s="2925"/>
      <c r="J19" s="2925"/>
      <c r="K19" s="2925"/>
      <c r="L19" s="2925"/>
      <c r="M19" s="2925"/>
      <c r="N19" s="2925"/>
      <c r="O19" s="2925"/>
      <c r="P19" s="2924"/>
    </row>
    <row r="20" spans="1:30" ht="16.5" customHeight="1">
      <c r="A20" s="2913" t="s">
        <v>2100</v>
      </c>
      <c r="B20" s="2905">
        <v>4</v>
      </c>
      <c r="C20" s="2898">
        <v>10</v>
      </c>
      <c r="D20" s="2896">
        <v>14</v>
      </c>
      <c r="E20" s="2904">
        <v>0</v>
      </c>
      <c r="F20" s="2898">
        <v>3</v>
      </c>
      <c r="G20" s="2915">
        <v>3</v>
      </c>
      <c r="H20" s="2904">
        <v>3</v>
      </c>
      <c r="I20" s="2898">
        <v>1</v>
      </c>
      <c r="J20" s="2915">
        <v>4</v>
      </c>
      <c r="K20" s="2904">
        <v>5</v>
      </c>
      <c r="L20" s="2900">
        <v>1</v>
      </c>
      <c r="M20" s="2915">
        <v>6</v>
      </c>
      <c r="N20" s="2914">
        <v>12</v>
      </c>
      <c r="O20" s="2898">
        <v>15</v>
      </c>
      <c r="P20" s="2915">
        <v>27</v>
      </c>
    </row>
    <row r="21" spans="1:30" ht="15.75" customHeight="1">
      <c r="A21" s="2913" t="s">
        <v>2101</v>
      </c>
      <c r="B21" s="2905">
        <v>158</v>
      </c>
      <c r="C21" s="2898">
        <v>243</v>
      </c>
      <c r="D21" s="2896">
        <v>401</v>
      </c>
      <c r="E21" s="2904">
        <v>102</v>
      </c>
      <c r="F21" s="2898">
        <v>162</v>
      </c>
      <c r="G21" s="2915">
        <v>264</v>
      </c>
      <c r="H21" s="2904">
        <v>4</v>
      </c>
      <c r="I21" s="2898">
        <v>7</v>
      </c>
      <c r="J21" s="2915">
        <v>11</v>
      </c>
      <c r="K21" s="2904">
        <v>2</v>
      </c>
      <c r="L21" s="2900">
        <v>0</v>
      </c>
      <c r="M21" s="2915">
        <v>2</v>
      </c>
      <c r="N21" s="2914">
        <v>266</v>
      </c>
      <c r="O21" s="2898">
        <v>412</v>
      </c>
      <c r="P21" s="2915">
        <v>678</v>
      </c>
    </row>
    <row r="22" spans="1:30" ht="14.25" customHeight="1">
      <c r="A22" s="2913" t="s">
        <v>2103</v>
      </c>
      <c r="B22" s="2905">
        <v>206</v>
      </c>
      <c r="C22" s="2898">
        <v>551</v>
      </c>
      <c r="D22" s="2896">
        <v>757</v>
      </c>
      <c r="E22" s="2904">
        <v>231</v>
      </c>
      <c r="F22" s="2898">
        <v>514</v>
      </c>
      <c r="G22" s="2915">
        <v>745</v>
      </c>
      <c r="H22" s="2904">
        <v>284</v>
      </c>
      <c r="I22" s="2898">
        <v>622</v>
      </c>
      <c r="J22" s="2915">
        <v>906</v>
      </c>
      <c r="K22" s="2904">
        <v>46</v>
      </c>
      <c r="L22" s="2900">
        <v>102</v>
      </c>
      <c r="M22" s="2915">
        <v>148</v>
      </c>
      <c r="N22" s="2914">
        <v>767</v>
      </c>
      <c r="O22" s="2898">
        <v>1789</v>
      </c>
      <c r="P22" s="2915">
        <v>2556</v>
      </c>
    </row>
    <row r="23" spans="1:30" ht="14.25" customHeight="1">
      <c r="A23" s="2913" t="s">
        <v>2104</v>
      </c>
      <c r="B23" s="2905">
        <v>5</v>
      </c>
      <c r="C23" s="2898">
        <v>14</v>
      </c>
      <c r="D23" s="2896">
        <v>19</v>
      </c>
      <c r="E23" s="2904">
        <v>0</v>
      </c>
      <c r="F23" s="2898">
        <v>0</v>
      </c>
      <c r="G23" s="2915">
        <v>0</v>
      </c>
      <c r="H23" s="2904">
        <v>0</v>
      </c>
      <c r="I23" s="2898">
        <v>0</v>
      </c>
      <c r="J23" s="2915">
        <v>0</v>
      </c>
      <c r="K23" s="2904">
        <v>0</v>
      </c>
      <c r="L23" s="2900">
        <v>0</v>
      </c>
      <c r="M23" s="2915">
        <v>0</v>
      </c>
      <c r="N23" s="2914">
        <v>5</v>
      </c>
      <c r="O23" s="2898">
        <v>14</v>
      </c>
      <c r="P23" s="2915">
        <v>19</v>
      </c>
    </row>
    <row r="24" spans="1:30" s="2912" customFormat="1" ht="13.5" customHeight="1">
      <c r="A24" s="2919" t="s">
        <v>257</v>
      </c>
      <c r="B24" s="2925">
        <v>373</v>
      </c>
      <c r="C24" s="2910">
        <v>818</v>
      </c>
      <c r="D24" s="2911">
        <v>1191</v>
      </c>
      <c r="E24" s="2909">
        <v>333</v>
      </c>
      <c r="F24" s="2910">
        <v>679</v>
      </c>
      <c r="G24" s="2924">
        <v>1012</v>
      </c>
      <c r="H24" s="2909">
        <v>291</v>
      </c>
      <c r="I24" s="2910">
        <v>630</v>
      </c>
      <c r="J24" s="2924">
        <v>921</v>
      </c>
      <c r="K24" s="2909">
        <v>53</v>
      </c>
      <c r="L24" s="2927">
        <v>103</v>
      </c>
      <c r="M24" s="2924">
        <v>156</v>
      </c>
      <c r="N24" s="2928">
        <v>1050</v>
      </c>
      <c r="O24" s="2910">
        <v>2230</v>
      </c>
      <c r="P24" s="2924">
        <v>3280</v>
      </c>
      <c r="R24" s="2889"/>
      <c r="S24" s="2889"/>
      <c r="T24" s="2889"/>
      <c r="U24" s="2889"/>
      <c r="V24" s="2889"/>
      <c r="W24" s="2889"/>
      <c r="X24" s="2889"/>
      <c r="Y24" s="2889"/>
      <c r="Z24" s="2889"/>
      <c r="AA24" s="2889"/>
      <c r="AB24" s="2889"/>
      <c r="AC24" s="2889"/>
      <c r="AD24" s="2889"/>
    </row>
    <row r="25" spans="1:30" ht="13.5" customHeight="1">
      <c r="A25" s="2926" t="s">
        <v>2107</v>
      </c>
      <c r="B25" s="2925"/>
      <c r="C25" s="2925"/>
      <c r="D25" s="2925"/>
      <c r="E25" s="2925"/>
      <c r="F25" s="2925"/>
      <c r="G25" s="2925"/>
      <c r="H25" s="2925"/>
      <c r="I25" s="2925"/>
      <c r="J25" s="2925"/>
      <c r="K25" s="2925"/>
      <c r="L25" s="2925"/>
      <c r="M25" s="2925"/>
      <c r="N25" s="2925"/>
      <c r="O25" s="2925"/>
      <c r="P25" s="2924"/>
    </row>
    <row r="26" spans="1:30" ht="18" customHeight="1">
      <c r="A26" s="2929" t="s">
        <v>2100</v>
      </c>
      <c r="B26" s="2905">
        <v>18</v>
      </c>
      <c r="C26" s="2898">
        <v>20</v>
      </c>
      <c r="D26" s="2896">
        <v>38</v>
      </c>
      <c r="E26" s="2904">
        <v>6</v>
      </c>
      <c r="F26" s="2898">
        <v>6</v>
      </c>
      <c r="G26" s="2915">
        <v>12</v>
      </c>
      <c r="H26" s="2904">
        <v>4</v>
      </c>
      <c r="I26" s="2898">
        <v>2</v>
      </c>
      <c r="J26" s="2915">
        <v>6</v>
      </c>
      <c r="K26" s="2904">
        <v>2</v>
      </c>
      <c r="L26" s="2900">
        <v>0</v>
      </c>
      <c r="M26" s="2915">
        <v>2</v>
      </c>
      <c r="N26" s="2914">
        <v>30</v>
      </c>
      <c r="O26" s="2898">
        <v>28</v>
      </c>
      <c r="P26" s="2915">
        <v>58</v>
      </c>
    </row>
    <row r="27" spans="1:30" ht="18" customHeight="1">
      <c r="A27" s="2913" t="s">
        <v>2101</v>
      </c>
      <c r="B27" s="2905">
        <v>26</v>
      </c>
      <c r="C27" s="2898">
        <v>49</v>
      </c>
      <c r="D27" s="2896">
        <v>75</v>
      </c>
      <c r="E27" s="2904">
        <v>2</v>
      </c>
      <c r="F27" s="2898">
        <v>11</v>
      </c>
      <c r="G27" s="2915">
        <v>13</v>
      </c>
      <c r="H27" s="2904">
        <v>0</v>
      </c>
      <c r="I27" s="2898">
        <v>0</v>
      </c>
      <c r="J27" s="2915">
        <v>0</v>
      </c>
      <c r="K27" s="2904">
        <v>0</v>
      </c>
      <c r="L27" s="2900">
        <v>0</v>
      </c>
      <c r="M27" s="2915">
        <v>0</v>
      </c>
      <c r="N27" s="2914">
        <v>28</v>
      </c>
      <c r="O27" s="2898">
        <v>60</v>
      </c>
      <c r="P27" s="2915">
        <v>88</v>
      </c>
    </row>
    <row r="28" spans="1:30" ht="21.75" customHeight="1">
      <c r="A28" s="2930" t="s">
        <v>2102</v>
      </c>
      <c r="B28" s="2905">
        <v>0</v>
      </c>
      <c r="C28" s="2898">
        <v>0</v>
      </c>
      <c r="D28" s="2896">
        <v>0</v>
      </c>
      <c r="E28" s="2904">
        <v>1</v>
      </c>
      <c r="F28" s="2898">
        <v>0</v>
      </c>
      <c r="G28" s="2915">
        <v>1</v>
      </c>
      <c r="H28" s="2904">
        <v>0</v>
      </c>
      <c r="I28" s="2898">
        <v>0</v>
      </c>
      <c r="J28" s="2915">
        <v>0</v>
      </c>
      <c r="K28" s="2904">
        <v>0</v>
      </c>
      <c r="L28" s="2900">
        <v>0</v>
      </c>
      <c r="M28" s="2915">
        <v>0</v>
      </c>
      <c r="N28" s="2914">
        <v>1</v>
      </c>
      <c r="O28" s="2898">
        <v>0</v>
      </c>
      <c r="P28" s="2915">
        <v>1</v>
      </c>
    </row>
    <row r="29" spans="1:30" ht="13.5" customHeight="1">
      <c r="A29" s="2913" t="s">
        <v>2108</v>
      </c>
      <c r="B29" s="2905">
        <v>9</v>
      </c>
      <c r="C29" s="2898">
        <v>2</v>
      </c>
      <c r="D29" s="2896">
        <v>11</v>
      </c>
      <c r="E29" s="2904">
        <v>0</v>
      </c>
      <c r="F29" s="2898">
        <v>0</v>
      </c>
      <c r="G29" s="2915">
        <v>0</v>
      </c>
      <c r="H29" s="2904">
        <v>0</v>
      </c>
      <c r="I29" s="2898">
        <v>0</v>
      </c>
      <c r="J29" s="2915">
        <v>0</v>
      </c>
      <c r="K29" s="2904">
        <v>0</v>
      </c>
      <c r="L29" s="2900">
        <v>0</v>
      </c>
      <c r="M29" s="2915">
        <v>0</v>
      </c>
      <c r="N29" s="2914">
        <v>9</v>
      </c>
      <c r="O29" s="2898">
        <v>2</v>
      </c>
      <c r="P29" s="2915">
        <v>11</v>
      </c>
    </row>
    <row r="30" spans="1:30" ht="13.5" customHeight="1">
      <c r="A30" s="2913" t="s">
        <v>2103</v>
      </c>
      <c r="B30" s="2905">
        <v>114</v>
      </c>
      <c r="C30" s="2898">
        <v>166</v>
      </c>
      <c r="D30" s="2896">
        <v>280</v>
      </c>
      <c r="E30" s="2904">
        <v>89</v>
      </c>
      <c r="F30" s="2898">
        <v>142</v>
      </c>
      <c r="G30" s="2915">
        <v>231</v>
      </c>
      <c r="H30" s="2904">
        <v>73</v>
      </c>
      <c r="I30" s="2898">
        <v>98</v>
      </c>
      <c r="J30" s="2915">
        <v>171</v>
      </c>
      <c r="K30" s="2904">
        <v>44</v>
      </c>
      <c r="L30" s="2900">
        <v>58</v>
      </c>
      <c r="M30" s="2915">
        <v>102</v>
      </c>
      <c r="N30" s="2914">
        <v>320</v>
      </c>
      <c r="O30" s="2898">
        <v>464</v>
      </c>
      <c r="P30" s="2915">
        <v>784</v>
      </c>
    </row>
    <row r="31" spans="1:30" ht="15.75" customHeight="1">
      <c r="A31" s="2913" t="s">
        <v>2104</v>
      </c>
      <c r="B31" s="2905">
        <v>15</v>
      </c>
      <c r="C31" s="2898">
        <v>27</v>
      </c>
      <c r="D31" s="2896">
        <v>42</v>
      </c>
      <c r="E31" s="2904">
        <v>8</v>
      </c>
      <c r="F31" s="2898">
        <v>25</v>
      </c>
      <c r="G31" s="2915">
        <v>33</v>
      </c>
      <c r="H31" s="2904">
        <v>1</v>
      </c>
      <c r="I31" s="2898">
        <v>0</v>
      </c>
      <c r="J31" s="2915">
        <v>1</v>
      </c>
      <c r="K31" s="2904">
        <v>0</v>
      </c>
      <c r="L31" s="2900">
        <v>0</v>
      </c>
      <c r="M31" s="2915">
        <v>0</v>
      </c>
      <c r="N31" s="2914">
        <v>24</v>
      </c>
      <c r="O31" s="2898">
        <v>52</v>
      </c>
      <c r="P31" s="2915">
        <v>76</v>
      </c>
    </row>
    <row r="32" spans="1:30" s="2912" customFormat="1" ht="13.5" customHeight="1">
      <c r="A32" s="2919" t="s">
        <v>257</v>
      </c>
      <c r="B32" s="2925">
        <v>182</v>
      </c>
      <c r="C32" s="2910">
        <v>264</v>
      </c>
      <c r="D32" s="2911">
        <v>446</v>
      </c>
      <c r="E32" s="2909">
        <v>106</v>
      </c>
      <c r="F32" s="2910">
        <v>184</v>
      </c>
      <c r="G32" s="2924">
        <v>290</v>
      </c>
      <c r="H32" s="2909">
        <v>78</v>
      </c>
      <c r="I32" s="2910">
        <v>100</v>
      </c>
      <c r="J32" s="2924">
        <v>178</v>
      </c>
      <c r="K32" s="2909">
        <v>46</v>
      </c>
      <c r="L32" s="2927">
        <v>58</v>
      </c>
      <c r="M32" s="2924">
        <v>104</v>
      </c>
      <c r="N32" s="2928">
        <v>412</v>
      </c>
      <c r="O32" s="2910">
        <v>606</v>
      </c>
      <c r="P32" s="2924">
        <v>1018</v>
      </c>
      <c r="R32" s="2889"/>
      <c r="S32" s="2889"/>
      <c r="T32" s="2889"/>
      <c r="U32" s="2889"/>
      <c r="V32" s="2889"/>
      <c r="W32" s="2889"/>
      <c r="X32" s="2889"/>
      <c r="Y32" s="2889"/>
      <c r="Z32" s="2889"/>
      <c r="AA32" s="2889"/>
      <c r="AB32" s="2889"/>
      <c r="AC32" s="2889"/>
      <c r="AD32" s="2889"/>
    </row>
    <row r="33" spans="1:30" ht="13.5" customHeight="1">
      <c r="A33" s="2926" t="s">
        <v>2109</v>
      </c>
      <c r="B33" s="2925"/>
      <c r="C33" s="2925"/>
      <c r="D33" s="2925"/>
      <c r="E33" s="2925"/>
      <c r="F33" s="2925"/>
      <c r="G33" s="2925"/>
      <c r="H33" s="2925"/>
      <c r="I33" s="2925"/>
      <c r="J33" s="2925"/>
      <c r="K33" s="2925"/>
      <c r="L33" s="2925"/>
      <c r="M33" s="2925"/>
      <c r="N33" s="2925"/>
      <c r="O33" s="2925"/>
      <c r="P33" s="2924"/>
    </row>
    <row r="34" spans="1:30" ht="18" customHeight="1">
      <c r="A34" s="2929" t="s">
        <v>2100</v>
      </c>
      <c r="B34" s="2905">
        <v>3</v>
      </c>
      <c r="C34" s="2898">
        <v>10</v>
      </c>
      <c r="D34" s="2896">
        <v>13</v>
      </c>
      <c r="E34" s="2904">
        <v>0</v>
      </c>
      <c r="F34" s="2898">
        <v>1</v>
      </c>
      <c r="G34" s="2915">
        <v>1</v>
      </c>
      <c r="H34" s="2904">
        <v>0</v>
      </c>
      <c r="I34" s="2898">
        <v>0</v>
      </c>
      <c r="J34" s="2915">
        <v>0</v>
      </c>
      <c r="K34" s="2904">
        <v>1</v>
      </c>
      <c r="L34" s="2900">
        <v>3</v>
      </c>
      <c r="M34" s="2915">
        <v>4</v>
      </c>
      <c r="N34" s="2914">
        <v>4</v>
      </c>
      <c r="O34" s="2898">
        <v>14</v>
      </c>
      <c r="P34" s="2915">
        <v>18</v>
      </c>
    </row>
    <row r="35" spans="1:30" ht="14.25" customHeight="1">
      <c r="A35" s="2913" t="s">
        <v>2101</v>
      </c>
      <c r="B35" s="2905">
        <v>26</v>
      </c>
      <c r="C35" s="2898">
        <v>63</v>
      </c>
      <c r="D35" s="2896">
        <v>89</v>
      </c>
      <c r="E35" s="2904">
        <v>32</v>
      </c>
      <c r="F35" s="2898">
        <v>71</v>
      </c>
      <c r="G35" s="2915">
        <v>103</v>
      </c>
      <c r="H35" s="2904">
        <v>3</v>
      </c>
      <c r="I35" s="2898">
        <v>2</v>
      </c>
      <c r="J35" s="2915">
        <v>5</v>
      </c>
      <c r="K35" s="2904">
        <v>0</v>
      </c>
      <c r="L35" s="2900">
        <v>0</v>
      </c>
      <c r="M35" s="2915">
        <v>0</v>
      </c>
      <c r="N35" s="2914">
        <v>61</v>
      </c>
      <c r="O35" s="2898">
        <v>136</v>
      </c>
      <c r="P35" s="2915">
        <v>197</v>
      </c>
    </row>
    <row r="36" spans="1:30" ht="26.25" customHeight="1">
      <c r="A36" s="2930" t="s">
        <v>2102</v>
      </c>
      <c r="B36" s="2905">
        <v>0</v>
      </c>
      <c r="C36" s="2898">
        <v>2</v>
      </c>
      <c r="D36" s="2896">
        <v>2</v>
      </c>
      <c r="E36" s="2904">
        <v>0</v>
      </c>
      <c r="F36" s="2898">
        <v>0</v>
      </c>
      <c r="G36" s="2915">
        <v>0</v>
      </c>
      <c r="H36" s="2904">
        <v>0</v>
      </c>
      <c r="I36" s="2898">
        <v>0</v>
      </c>
      <c r="J36" s="2915">
        <v>0</v>
      </c>
      <c r="K36" s="2904">
        <v>0</v>
      </c>
      <c r="L36" s="2900">
        <v>0</v>
      </c>
      <c r="M36" s="2915">
        <v>0</v>
      </c>
      <c r="N36" s="2914">
        <v>0</v>
      </c>
      <c r="O36" s="2898">
        <v>2</v>
      </c>
      <c r="P36" s="2915">
        <v>2</v>
      </c>
    </row>
    <row r="37" spans="1:30" ht="14.25" customHeight="1">
      <c r="A37" s="2913" t="s">
        <v>2103</v>
      </c>
      <c r="B37" s="2905">
        <v>87</v>
      </c>
      <c r="C37" s="2898">
        <v>330</v>
      </c>
      <c r="D37" s="2896">
        <v>417</v>
      </c>
      <c r="E37" s="2904">
        <v>82</v>
      </c>
      <c r="F37" s="2898">
        <v>324</v>
      </c>
      <c r="G37" s="2915">
        <v>406</v>
      </c>
      <c r="H37" s="2904">
        <v>69</v>
      </c>
      <c r="I37" s="2898">
        <v>338</v>
      </c>
      <c r="J37" s="2915">
        <v>407</v>
      </c>
      <c r="K37" s="2904">
        <v>13</v>
      </c>
      <c r="L37" s="2900">
        <v>36</v>
      </c>
      <c r="M37" s="2915">
        <v>49</v>
      </c>
      <c r="N37" s="2914">
        <v>251</v>
      </c>
      <c r="O37" s="2898">
        <v>1028</v>
      </c>
      <c r="P37" s="2915">
        <v>1279</v>
      </c>
    </row>
    <row r="38" spans="1:30" ht="14.25" customHeight="1">
      <c r="A38" s="2913" t="s">
        <v>2104</v>
      </c>
      <c r="B38" s="2905">
        <v>0</v>
      </c>
      <c r="C38" s="2898">
        <v>3</v>
      </c>
      <c r="D38" s="2896">
        <v>3</v>
      </c>
      <c r="E38" s="2904">
        <v>11</v>
      </c>
      <c r="F38" s="2898">
        <v>4</v>
      </c>
      <c r="G38" s="2915">
        <v>15</v>
      </c>
      <c r="H38" s="2904">
        <v>0</v>
      </c>
      <c r="I38" s="2898">
        <v>0</v>
      </c>
      <c r="J38" s="2915">
        <v>0</v>
      </c>
      <c r="K38" s="2904">
        <v>0</v>
      </c>
      <c r="L38" s="2900">
        <v>0</v>
      </c>
      <c r="M38" s="2915">
        <v>0</v>
      </c>
      <c r="N38" s="2914">
        <v>11</v>
      </c>
      <c r="O38" s="2898">
        <v>7</v>
      </c>
      <c r="P38" s="2915">
        <v>18</v>
      </c>
      <c r="R38" s="2912"/>
      <c r="S38" s="2912"/>
      <c r="T38" s="2912"/>
      <c r="U38" s="2912"/>
      <c r="V38" s="2912"/>
      <c r="W38" s="2912"/>
      <c r="X38" s="2912"/>
      <c r="Y38" s="2912"/>
      <c r="Z38" s="2912"/>
      <c r="AA38" s="2912"/>
      <c r="AB38" s="2912"/>
      <c r="AC38" s="2912"/>
      <c r="AD38" s="2912"/>
    </row>
    <row r="39" spans="1:30" s="2912" customFormat="1" ht="13.5" customHeight="1">
      <c r="A39" s="2919" t="s">
        <v>257</v>
      </c>
      <c r="B39" s="2925">
        <v>116</v>
      </c>
      <c r="C39" s="2910">
        <v>408</v>
      </c>
      <c r="D39" s="2911">
        <v>524</v>
      </c>
      <c r="E39" s="2909">
        <v>125</v>
      </c>
      <c r="F39" s="2910">
        <v>400</v>
      </c>
      <c r="G39" s="2924">
        <v>525</v>
      </c>
      <c r="H39" s="2909">
        <v>72</v>
      </c>
      <c r="I39" s="2910">
        <v>340</v>
      </c>
      <c r="J39" s="2924">
        <v>412</v>
      </c>
      <c r="K39" s="2909">
        <v>14</v>
      </c>
      <c r="L39" s="2927">
        <v>39</v>
      </c>
      <c r="M39" s="2924">
        <v>53</v>
      </c>
      <c r="N39" s="2928">
        <v>327</v>
      </c>
      <c r="O39" s="2910">
        <v>1187</v>
      </c>
      <c r="P39" s="2924">
        <v>1514</v>
      </c>
      <c r="R39" s="2889"/>
      <c r="S39" s="2889"/>
      <c r="T39" s="2889"/>
      <c r="U39" s="2889"/>
      <c r="V39" s="2889"/>
      <c r="W39" s="2889"/>
      <c r="X39" s="2889"/>
      <c r="Y39" s="2889"/>
      <c r="Z39" s="2889"/>
      <c r="AA39" s="2889"/>
      <c r="AB39" s="2889"/>
      <c r="AC39" s="2889"/>
      <c r="AD39" s="2889"/>
    </row>
    <row r="40" spans="1:30" ht="13.5" customHeight="1">
      <c r="A40" s="2926" t="s">
        <v>2110</v>
      </c>
      <c r="B40" s="2925"/>
      <c r="C40" s="2925"/>
      <c r="D40" s="2925"/>
      <c r="E40" s="2925"/>
      <c r="F40" s="2925"/>
      <c r="G40" s="2925"/>
      <c r="H40" s="2925"/>
      <c r="I40" s="2925"/>
      <c r="J40" s="2925"/>
      <c r="K40" s="2925"/>
      <c r="L40" s="2925"/>
      <c r="M40" s="2925"/>
      <c r="N40" s="2925"/>
      <c r="O40" s="2925"/>
      <c r="P40" s="2924"/>
    </row>
    <row r="41" spans="1:30" ht="18" customHeight="1">
      <c r="A41" s="2913" t="s">
        <v>2100</v>
      </c>
      <c r="B41" s="2905">
        <v>6</v>
      </c>
      <c r="C41" s="2898">
        <v>3</v>
      </c>
      <c r="D41" s="2896">
        <v>9</v>
      </c>
      <c r="E41" s="2904">
        <v>2</v>
      </c>
      <c r="F41" s="2898">
        <v>0</v>
      </c>
      <c r="G41" s="2915">
        <v>2</v>
      </c>
      <c r="H41" s="2904">
        <v>1</v>
      </c>
      <c r="I41" s="2898">
        <v>0</v>
      </c>
      <c r="J41" s="2915">
        <v>1</v>
      </c>
      <c r="K41" s="2904">
        <v>3</v>
      </c>
      <c r="L41" s="2900">
        <v>3</v>
      </c>
      <c r="M41" s="2915">
        <v>6</v>
      </c>
      <c r="N41" s="2914">
        <v>12</v>
      </c>
      <c r="O41" s="2898">
        <v>6</v>
      </c>
      <c r="P41" s="2915">
        <v>18</v>
      </c>
    </row>
    <row r="42" spans="1:30" ht="18" customHeight="1">
      <c r="A42" s="2913" t="s">
        <v>2101</v>
      </c>
      <c r="B42" s="2905">
        <v>60</v>
      </c>
      <c r="C42" s="2898">
        <v>68</v>
      </c>
      <c r="D42" s="2896">
        <v>128</v>
      </c>
      <c r="E42" s="2904">
        <v>45</v>
      </c>
      <c r="F42" s="2898">
        <v>28</v>
      </c>
      <c r="G42" s="2915">
        <v>73</v>
      </c>
      <c r="H42" s="2904">
        <v>0</v>
      </c>
      <c r="I42" s="2898">
        <v>0</v>
      </c>
      <c r="J42" s="2915">
        <v>0</v>
      </c>
      <c r="K42" s="2904">
        <v>0</v>
      </c>
      <c r="L42" s="2900">
        <v>0</v>
      </c>
      <c r="M42" s="2915">
        <v>0</v>
      </c>
      <c r="N42" s="2914">
        <v>105</v>
      </c>
      <c r="O42" s="2898">
        <v>96</v>
      </c>
      <c r="P42" s="2915">
        <v>201</v>
      </c>
    </row>
    <row r="43" spans="1:30" ht="14.25" customHeight="1">
      <c r="A43" s="2913" t="s">
        <v>2103</v>
      </c>
      <c r="B43" s="2905">
        <v>252</v>
      </c>
      <c r="C43" s="2898">
        <v>161</v>
      </c>
      <c r="D43" s="2896">
        <v>413</v>
      </c>
      <c r="E43" s="2904">
        <v>182</v>
      </c>
      <c r="F43" s="2898">
        <v>139</v>
      </c>
      <c r="G43" s="2915">
        <v>321</v>
      </c>
      <c r="H43" s="2904">
        <v>129</v>
      </c>
      <c r="I43" s="2898">
        <v>84</v>
      </c>
      <c r="J43" s="2915">
        <v>213</v>
      </c>
      <c r="K43" s="2904">
        <v>11</v>
      </c>
      <c r="L43" s="2900">
        <v>5</v>
      </c>
      <c r="M43" s="2915">
        <v>16</v>
      </c>
      <c r="N43" s="2914">
        <v>574</v>
      </c>
      <c r="O43" s="2898">
        <v>389</v>
      </c>
      <c r="P43" s="2915">
        <v>963</v>
      </c>
    </row>
    <row r="44" spans="1:30" s="2912" customFormat="1" ht="13.5" customHeight="1">
      <c r="A44" s="2919" t="s">
        <v>257</v>
      </c>
      <c r="B44" s="2925">
        <v>318</v>
      </c>
      <c r="C44" s="2910">
        <v>232</v>
      </c>
      <c r="D44" s="2911">
        <v>550</v>
      </c>
      <c r="E44" s="2909">
        <v>229</v>
      </c>
      <c r="F44" s="2910">
        <v>167</v>
      </c>
      <c r="G44" s="2924">
        <v>396</v>
      </c>
      <c r="H44" s="2909">
        <v>130</v>
      </c>
      <c r="I44" s="2910">
        <v>84</v>
      </c>
      <c r="J44" s="2924">
        <v>214</v>
      </c>
      <c r="K44" s="2909">
        <v>14</v>
      </c>
      <c r="L44" s="2927">
        <v>8</v>
      </c>
      <c r="M44" s="2924">
        <v>22</v>
      </c>
      <c r="N44" s="2928">
        <v>691</v>
      </c>
      <c r="O44" s="2910">
        <v>491</v>
      </c>
      <c r="P44" s="2924">
        <v>1182</v>
      </c>
    </row>
    <row r="45" spans="1:30" ht="14.25" customHeight="1">
      <c r="A45" s="2926" t="s">
        <v>2111</v>
      </c>
      <c r="B45" s="2925"/>
      <c r="C45" s="2925"/>
      <c r="D45" s="2925"/>
      <c r="E45" s="2925"/>
      <c r="F45" s="2925"/>
      <c r="G45" s="2925"/>
      <c r="H45" s="2925"/>
      <c r="I45" s="2925"/>
      <c r="J45" s="2925"/>
      <c r="K45" s="2925"/>
      <c r="L45" s="2925"/>
      <c r="M45" s="2925"/>
      <c r="N45" s="2925"/>
      <c r="O45" s="2925"/>
      <c r="P45" s="2924"/>
    </row>
    <row r="46" spans="1:30" ht="18" customHeight="1">
      <c r="A46" s="2913" t="s">
        <v>2100</v>
      </c>
      <c r="B46" s="2905">
        <v>1</v>
      </c>
      <c r="C46" s="2898">
        <v>0</v>
      </c>
      <c r="D46" s="2915">
        <v>1</v>
      </c>
      <c r="E46" s="2914">
        <v>0</v>
      </c>
      <c r="F46" s="2898">
        <v>1</v>
      </c>
      <c r="G46" s="2915">
        <v>1</v>
      </c>
      <c r="H46" s="2897">
        <v>0</v>
      </c>
      <c r="I46" s="2899">
        <v>0</v>
      </c>
      <c r="J46" s="2907">
        <v>0</v>
      </c>
      <c r="K46" s="2897">
        <v>0</v>
      </c>
      <c r="L46" s="2899">
        <v>1</v>
      </c>
      <c r="M46" s="2907">
        <v>1</v>
      </c>
      <c r="N46" s="2914">
        <v>1</v>
      </c>
      <c r="O46" s="2898">
        <v>2</v>
      </c>
      <c r="P46" s="2915">
        <v>3</v>
      </c>
    </row>
    <row r="47" spans="1:30" ht="14.25" customHeight="1">
      <c r="A47" s="2913" t="s">
        <v>2101</v>
      </c>
      <c r="B47" s="2905">
        <v>66</v>
      </c>
      <c r="C47" s="2898">
        <v>75</v>
      </c>
      <c r="D47" s="2915">
        <v>141</v>
      </c>
      <c r="E47" s="2914">
        <v>24</v>
      </c>
      <c r="F47" s="2898">
        <v>49</v>
      </c>
      <c r="G47" s="2915">
        <v>73</v>
      </c>
      <c r="H47" s="2897">
        <v>0</v>
      </c>
      <c r="I47" s="2899">
        <v>0</v>
      </c>
      <c r="J47" s="2907">
        <v>0</v>
      </c>
      <c r="K47" s="2897">
        <v>0</v>
      </c>
      <c r="L47" s="2899">
        <v>0</v>
      </c>
      <c r="M47" s="2907">
        <v>0</v>
      </c>
      <c r="N47" s="2914">
        <v>90</v>
      </c>
      <c r="O47" s="2898">
        <v>124</v>
      </c>
      <c r="P47" s="2915">
        <v>214</v>
      </c>
    </row>
    <row r="48" spans="1:30" ht="18" customHeight="1">
      <c r="A48" s="2913" t="s">
        <v>2112</v>
      </c>
      <c r="B48" s="2914">
        <v>1</v>
      </c>
      <c r="C48" s="2898">
        <v>2</v>
      </c>
      <c r="D48" s="2915">
        <v>3</v>
      </c>
      <c r="E48" s="2914">
        <v>0</v>
      </c>
      <c r="F48" s="2898">
        <v>0</v>
      </c>
      <c r="G48" s="2915">
        <v>0</v>
      </c>
      <c r="H48" s="2914">
        <v>0</v>
      </c>
      <c r="I48" s="2898">
        <v>0</v>
      </c>
      <c r="J48" s="2915">
        <v>0</v>
      </c>
      <c r="K48" s="2914">
        <v>0</v>
      </c>
      <c r="L48" s="2898">
        <v>0</v>
      </c>
      <c r="M48" s="2915">
        <v>0</v>
      </c>
      <c r="N48" s="2914">
        <v>1</v>
      </c>
      <c r="O48" s="2898">
        <v>2</v>
      </c>
      <c r="P48" s="2915">
        <v>3</v>
      </c>
      <c r="R48" s="2912"/>
      <c r="S48" s="2912"/>
      <c r="T48" s="2912"/>
      <c r="U48" s="2912"/>
      <c r="V48" s="2912"/>
      <c r="W48" s="2912"/>
      <c r="X48" s="2912"/>
      <c r="Y48" s="2912"/>
      <c r="Z48" s="2912"/>
      <c r="AA48" s="2912"/>
      <c r="AB48" s="2912"/>
      <c r="AC48" s="2912"/>
      <c r="AD48" s="2912"/>
    </row>
    <row r="49" spans="1:30" ht="14.25" customHeight="1">
      <c r="A49" s="2913" t="s">
        <v>2103</v>
      </c>
      <c r="B49" s="2905">
        <v>20</v>
      </c>
      <c r="C49" s="2898">
        <v>39</v>
      </c>
      <c r="D49" s="2915">
        <v>59</v>
      </c>
      <c r="E49" s="2914">
        <v>28</v>
      </c>
      <c r="F49" s="2898">
        <v>40</v>
      </c>
      <c r="G49" s="2915">
        <v>68</v>
      </c>
      <c r="H49" s="2897">
        <v>21</v>
      </c>
      <c r="I49" s="2899">
        <v>22</v>
      </c>
      <c r="J49" s="2907">
        <v>43</v>
      </c>
      <c r="K49" s="2897">
        <v>7</v>
      </c>
      <c r="L49" s="2899">
        <v>11</v>
      </c>
      <c r="M49" s="2907">
        <v>18</v>
      </c>
      <c r="N49" s="2914">
        <v>76</v>
      </c>
      <c r="O49" s="2898">
        <v>112</v>
      </c>
      <c r="P49" s="2915">
        <v>188</v>
      </c>
    </row>
    <row r="50" spans="1:30" ht="18" customHeight="1">
      <c r="A50" s="2913" t="s">
        <v>2113</v>
      </c>
      <c r="B50" s="2905">
        <v>257</v>
      </c>
      <c r="C50" s="2898">
        <v>40</v>
      </c>
      <c r="D50" s="2915">
        <v>297</v>
      </c>
      <c r="E50" s="2905">
        <v>0</v>
      </c>
      <c r="F50" s="2898">
        <v>0</v>
      </c>
      <c r="G50" s="2915">
        <v>0</v>
      </c>
      <c r="H50" s="2914">
        <v>0</v>
      </c>
      <c r="I50" s="2898">
        <v>0</v>
      </c>
      <c r="J50" s="2915">
        <v>0</v>
      </c>
      <c r="K50" s="2905">
        <v>0</v>
      </c>
      <c r="L50" s="2898">
        <v>0</v>
      </c>
      <c r="M50" s="2915">
        <v>0</v>
      </c>
      <c r="N50" s="2914">
        <v>257</v>
      </c>
      <c r="O50" s="2898">
        <v>40</v>
      </c>
      <c r="P50" s="2915">
        <v>297</v>
      </c>
    </row>
    <row r="51" spans="1:30" s="2912" customFormat="1" ht="13.5" customHeight="1">
      <c r="A51" s="2919" t="s">
        <v>257</v>
      </c>
      <c r="B51" s="2909">
        <v>345</v>
      </c>
      <c r="C51" s="2910">
        <v>156</v>
      </c>
      <c r="D51" s="2924">
        <v>501</v>
      </c>
      <c r="E51" s="2920">
        <v>52</v>
      </c>
      <c r="F51" s="2921">
        <v>90</v>
      </c>
      <c r="G51" s="2922">
        <v>142</v>
      </c>
      <c r="H51" s="2920">
        <v>21</v>
      </c>
      <c r="I51" s="2921">
        <v>22</v>
      </c>
      <c r="J51" s="2922">
        <v>43</v>
      </c>
      <c r="K51" s="2920">
        <v>7</v>
      </c>
      <c r="L51" s="2921">
        <v>12</v>
      </c>
      <c r="M51" s="2922">
        <v>19</v>
      </c>
      <c r="N51" s="2909">
        <v>425</v>
      </c>
      <c r="O51" s="2910">
        <v>280</v>
      </c>
      <c r="P51" s="2924">
        <v>705</v>
      </c>
      <c r="R51" s="2889"/>
      <c r="S51" s="2889"/>
      <c r="T51" s="2889"/>
      <c r="U51" s="2889"/>
      <c r="V51" s="2889"/>
      <c r="W51" s="2889"/>
      <c r="X51" s="2889"/>
      <c r="Y51" s="2889"/>
      <c r="Z51" s="2889"/>
      <c r="AA51" s="2889"/>
      <c r="AB51" s="2889"/>
      <c r="AC51" s="2889"/>
      <c r="AD51" s="2889"/>
    </row>
    <row r="52" spans="1:30" ht="14.25" customHeight="1">
      <c r="A52" s="2926" t="s">
        <v>2114</v>
      </c>
      <c r="B52" s="2925"/>
      <c r="C52" s="2925"/>
      <c r="D52" s="2925"/>
      <c r="E52" s="2925"/>
      <c r="F52" s="2925"/>
      <c r="G52" s="2925"/>
      <c r="H52" s="2925"/>
      <c r="I52" s="2925"/>
      <c r="J52" s="2925"/>
      <c r="K52" s="2925"/>
      <c r="L52" s="2925"/>
      <c r="M52" s="2925"/>
      <c r="N52" s="2925"/>
      <c r="O52" s="2925"/>
      <c r="P52" s="2924"/>
    </row>
    <row r="53" spans="1:30" ht="14.25" customHeight="1">
      <c r="A53" s="2913" t="s">
        <v>2101</v>
      </c>
      <c r="B53" s="2905">
        <v>5</v>
      </c>
      <c r="C53" s="2898">
        <v>25</v>
      </c>
      <c r="D53" s="2915">
        <v>30</v>
      </c>
      <c r="E53" s="2914">
        <v>4</v>
      </c>
      <c r="F53" s="2898">
        <v>21</v>
      </c>
      <c r="G53" s="2915">
        <v>25</v>
      </c>
      <c r="H53" s="2897">
        <v>0</v>
      </c>
      <c r="I53" s="2899">
        <v>0</v>
      </c>
      <c r="J53" s="2907">
        <v>0</v>
      </c>
      <c r="K53" s="2897">
        <v>0</v>
      </c>
      <c r="L53" s="2899">
        <v>1</v>
      </c>
      <c r="M53" s="2907">
        <v>1</v>
      </c>
      <c r="N53" s="2914">
        <v>9</v>
      </c>
      <c r="O53" s="2898">
        <v>47</v>
      </c>
      <c r="P53" s="2915">
        <v>56</v>
      </c>
    </row>
    <row r="54" spans="1:30" ht="14.25" customHeight="1">
      <c r="A54" s="2913" t="s">
        <v>2103</v>
      </c>
      <c r="B54" s="2905">
        <v>56</v>
      </c>
      <c r="C54" s="2898">
        <v>116</v>
      </c>
      <c r="D54" s="2915">
        <v>172</v>
      </c>
      <c r="E54" s="2914">
        <v>44</v>
      </c>
      <c r="F54" s="2898">
        <v>119</v>
      </c>
      <c r="G54" s="2915">
        <v>163</v>
      </c>
      <c r="H54" s="2897">
        <v>18</v>
      </c>
      <c r="I54" s="2899">
        <v>69</v>
      </c>
      <c r="J54" s="2907">
        <v>87</v>
      </c>
      <c r="K54" s="2897">
        <v>6</v>
      </c>
      <c r="L54" s="2899">
        <v>22</v>
      </c>
      <c r="M54" s="2907">
        <v>28</v>
      </c>
      <c r="N54" s="2914">
        <v>124</v>
      </c>
      <c r="O54" s="2898">
        <v>326</v>
      </c>
      <c r="P54" s="2915">
        <v>450</v>
      </c>
    </row>
    <row r="55" spans="1:30" s="2912" customFormat="1" ht="13.5" customHeight="1">
      <c r="A55" s="2919" t="s">
        <v>257</v>
      </c>
      <c r="B55" s="2909">
        <v>61</v>
      </c>
      <c r="C55" s="2910">
        <v>141</v>
      </c>
      <c r="D55" s="2924">
        <v>202</v>
      </c>
      <c r="E55" s="2920">
        <v>48</v>
      </c>
      <c r="F55" s="2921">
        <v>140</v>
      </c>
      <c r="G55" s="2922">
        <v>188</v>
      </c>
      <c r="H55" s="2920">
        <v>18</v>
      </c>
      <c r="I55" s="2921">
        <v>69</v>
      </c>
      <c r="J55" s="2922">
        <v>87</v>
      </c>
      <c r="K55" s="2920">
        <v>6</v>
      </c>
      <c r="L55" s="2921">
        <v>23</v>
      </c>
      <c r="M55" s="2922">
        <v>29</v>
      </c>
      <c r="N55" s="2909">
        <v>133</v>
      </c>
      <c r="O55" s="2910">
        <v>373</v>
      </c>
      <c r="P55" s="2924">
        <v>506</v>
      </c>
      <c r="R55" s="2889"/>
      <c r="S55" s="2889"/>
      <c r="T55" s="2889"/>
      <c r="U55" s="2889"/>
      <c r="V55" s="2889"/>
      <c r="W55" s="2889"/>
      <c r="X55" s="2889"/>
      <c r="Y55" s="2889"/>
      <c r="Z55" s="2889"/>
      <c r="AA55" s="2889"/>
      <c r="AB55" s="2889"/>
      <c r="AC55" s="2889"/>
      <c r="AD55" s="2889"/>
    </row>
    <row r="56" spans="1:30" ht="14.25" customHeight="1">
      <c r="A56" s="2926" t="s">
        <v>2115</v>
      </c>
      <c r="B56" s="2925"/>
      <c r="C56" s="2925"/>
      <c r="D56" s="2925"/>
      <c r="E56" s="2925"/>
      <c r="F56" s="2925"/>
      <c r="G56" s="2925"/>
      <c r="H56" s="2925"/>
      <c r="I56" s="2925"/>
      <c r="J56" s="2925"/>
      <c r="K56" s="2925"/>
      <c r="L56" s="2925"/>
      <c r="M56" s="2925"/>
      <c r="N56" s="2925"/>
      <c r="O56" s="2925"/>
      <c r="P56" s="2924"/>
    </row>
    <row r="57" spans="1:30" ht="14.25" customHeight="1">
      <c r="A57" s="2913" t="s">
        <v>2103</v>
      </c>
      <c r="B57" s="2905">
        <v>0</v>
      </c>
      <c r="C57" s="2898">
        <v>0</v>
      </c>
      <c r="D57" s="2915">
        <v>0</v>
      </c>
      <c r="E57" s="2914">
        <v>0</v>
      </c>
      <c r="F57" s="2898">
        <v>0</v>
      </c>
      <c r="G57" s="2915">
        <v>0</v>
      </c>
      <c r="H57" s="2897">
        <v>12</v>
      </c>
      <c r="I57" s="2899">
        <v>5</v>
      </c>
      <c r="J57" s="2907">
        <v>17</v>
      </c>
      <c r="K57" s="2897">
        <v>0</v>
      </c>
      <c r="L57" s="2899">
        <v>0</v>
      </c>
      <c r="M57" s="2907">
        <v>0</v>
      </c>
      <c r="N57" s="2914">
        <v>12</v>
      </c>
      <c r="O57" s="2898">
        <v>5</v>
      </c>
      <c r="P57" s="2915">
        <v>17</v>
      </c>
    </row>
    <row r="58" spans="1:30" s="2912" customFormat="1" ht="13.5" customHeight="1">
      <c r="A58" s="2919" t="s">
        <v>257</v>
      </c>
      <c r="B58" s="2909">
        <v>0</v>
      </c>
      <c r="C58" s="2910">
        <v>0</v>
      </c>
      <c r="D58" s="2924">
        <v>0</v>
      </c>
      <c r="E58" s="2920">
        <v>0</v>
      </c>
      <c r="F58" s="2921">
        <v>0</v>
      </c>
      <c r="G58" s="2922">
        <v>0</v>
      </c>
      <c r="H58" s="2920">
        <v>12</v>
      </c>
      <c r="I58" s="2921">
        <v>5</v>
      </c>
      <c r="J58" s="2922">
        <v>17</v>
      </c>
      <c r="K58" s="2920">
        <v>0</v>
      </c>
      <c r="L58" s="2921">
        <v>0</v>
      </c>
      <c r="M58" s="2922">
        <v>0</v>
      </c>
      <c r="N58" s="2909">
        <v>12</v>
      </c>
      <c r="O58" s="2910">
        <v>5</v>
      </c>
      <c r="P58" s="2924">
        <v>17</v>
      </c>
      <c r="R58" s="2889"/>
      <c r="S58" s="2889"/>
      <c r="T58" s="2889"/>
      <c r="U58" s="2889"/>
      <c r="V58" s="2889"/>
      <c r="W58" s="2889"/>
      <c r="X58" s="2889"/>
      <c r="Y58" s="2889"/>
      <c r="Z58" s="2889"/>
      <c r="AA58" s="2889"/>
      <c r="AB58" s="2889"/>
      <c r="AC58" s="2889"/>
      <c r="AD58" s="2889"/>
    </row>
    <row r="59" spans="1:30" ht="14.25" customHeight="1">
      <c r="A59" s="2931" t="s">
        <v>2116</v>
      </c>
      <c r="B59" s="2925"/>
      <c r="C59" s="2925"/>
      <c r="D59" s="2925"/>
      <c r="E59" s="2925"/>
      <c r="F59" s="2925"/>
      <c r="G59" s="2925"/>
      <c r="H59" s="2925"/>
      <c r="I59" s="2925"/>
      <c r="J59" s="2925"/>
      <c r="K59" s="2925"/>
      <c r="L59" s="2925"/>
      <c r="M59" s="2925"/>
      <c r="N59" s="2925"/>
      <c r="O59" s="2925"/>
      <c r="P59" s="2924"/>
    </row>
    <row r="60" spans="1:30" ht="18" customHeight="1">
      <c r="A60" s="2929" t="s">
        <v>2100</v>
      </c>
      <c r="B60" s="2905">
        <v>37</v>
      </c>
      <c r="C60" s="2898">
        <v>53</v>
      </c>
      <c r="D60" s="2896">
        <v>90</v>
      </c>
      <c r="E60" s="2904">
        <v>12</v>
      </c>
      <c r="F60" s="2898">
        <v>21</v>
      </c>
      <c r="G60" s="2915">
        <v>33</v>
      </c>
      <c r="H60" s="2904">
        <v>15</v>
      </c>
      <c r="I60" s="2898">
        <v>12</v>
      </c>
      <c r="J60" s="2915">
        <v>27</v>
      </c>
      <c r="K60" s="2904">
        <v>41</v>
      </c>
      <c r="L60" s="2900">
        <v>27</v>
      </c>
      <c r="M60" s="2915">
        <v>68</v>
      </c>
      <c r="N60" s="2914">
        <v>105</v>
      </c>
      <c r="O60" s="2898">
        <v>113</v>
      </c>
      <c r="P60" s="2915">
        <v>218</v>
      </c>
    </row>
    <row r="61" spans="1:30" ht="12.75" customHeight="1">
      <c r="A61" s="2913" t="s">
        <v>2101</v>
      </c>
      <c r="B61" s="2905">
        <v>389</v>
      </c>
      <c r="C61" s="2898">
        <v>558</v>
      </c>
      <c r="D61" s="2896">
        <v>947</v>
      </c>
      <c r="E61" s="2904">
        <v>291</v>
      </c>
      <c r="F61" s="2898">
        <v>385</v>
      </c>
      <c r="G61" s="2915">
        <v>676</v>
      </c>
      <c r="H61" s="2904">
        <v>7</v>
      </c>
      <c r="I61" s="2898">
        <v>9</v>
      </c>
      <c r="J61" s="2915">
        <v>16</v>
      </c>
      <c r="K61" s="2904">
        <v>2</v>
      </c>
      <c r="L61" s="2900">
        <v>1</v>
      </c>
      <c r="M61" s="2915">
        <v>3</v>
      </c>
      <c r="N61" s="2914">
        <v>689</v>
      </c>
      <c r="O61" s="2898">
        <v>953</v>
      </c>
      <c r="P61" s="2915">
        <v>1642</v>
      </c>
    </row>
    <row r="62" spans="1:30" ht="29.25" customHeight="1">
      <c r="A62" s="2930" t="s">
        <v>2102</v>
      </c>
      <c r="B62" s="2905">
        <v>0</v>
      </c>
      <c r="C62" s="2898">
        <v>2</v>
      </c>
      <c r="D62" s="2896">
        <v>2</v>
      </c>
      <c r="E62" s="2904">
        <v>2</v>
      </c>
      <c r="F62" s="2898">
        <v>0</v>
      </c>
      <c r="G62" s="2915">
        <v>2</v>
      </c>
      <c r="H62" s="2904">
        <v>0</v>
      </c>
      <c r="I62" s="2898">
        <v>0</v>
      </c>
      <c r="J62" s="2915">
        <v>0</v>
      </c>
      <c r="K62" s="2904">
        <v>0</v>
      </c>
      <c r="L62" s="2900">
        <v>0</v>
      </c>
      <c r="M62" s="2915">
        <v>0</v>
      </c>
      <c r="N62" s="2914">
        <v>2</v>
      </c>
      <c r="O62" s="2898">
        <v>2</v>
      </c>
      <c r="P62" s="2915">
        <v>4</v>
      </c>
    </row>
    <row r="63" spans="1:30" ht="12.75" customHeight="1">
      <c r="A63" s="2913" t="s">
        <v>2112</v>
      </c>
      <c r="B63" s="2905">
        <v>1</v>
      </c>
      <c r="C63" s="2898">
        <v>2</v>
      </c>
      <c r="D63" s="2896">
        <v>3</v>
      </c>
      <c r="E63" s="2904">
        <v>0</v>
      </c>
      <c r="F63" s="2898">
        <v>0</v>
      </c>
      <c r="G63" s="2915">
        <v>0</v>
      </c>
      <c r="H63" s="2904">
        <v>0</v>
      </c>
      <c r="I63" s="2898">
        <v>0</v>
      </c>
      <c r="J63" s="2915">
        <v>0</v>
      </c>
      <c r="K63" s="2904">
        <v>0</v>
      </c>
      <c r="L63" s="2900">
        <v>0</v>
      </c>
      <c r="M63" s="2915">
        <v>0</v>
      </c>
      <c r="N63" s="2914">
        <v>1</v>
      </c>
      <c r="O63" s="2898">
        <v>2</v>
      </c>
      <c r="P63" s="2915">
        <v>3</v>
      </c>
    </row>
    <row r="64" spans="1:30" ht="12.75" customHeight="1">
      <c r="A64" s="2913" t="s">
        <v>2108</v>
      </c>
      <c r="B64" s="2905">
        <v>9</v>
      </c>
      <c r="C64" s="2898">
        <v>2</v>
      </c>
      <c r="D64" s="2896">
        <v>11</v>
      </c>
      <c r="E64" s="2904">
        <v>0</v>
      </c>
      <c r="F64" s="2898">
        <v>0</v>
      </c>
      <c r="G64" s="2915">
        <v>0</v>
      </c>
      <c r="H64" s="2904">
        <v>0</v>
      </c>
      <c r="I64" s="2898">
        <v>0</v>
      </c>
      <c r="J64" s="2915">
        <v>0</v>
      </c>
      <c r="K64" s="2904">
        <v>0</v>
      </c>
      <c r="L64" s="2900">
        <v>0</v>
      </c>
      <c r="M64" s="2915">
        <v>0</v>
      </c>
      <c r="N64" s="2914">
        <v>9</v>
      </c>
      <c r="O64" s="2898">
        <v>2</v>
      </c>
      <c r="P64" s="2915">
        <v>11</v>
      </c>
    </row>
    <row r="65" spans="1:30" ht="14.25" customHeight="1">
      <c r="A65" s="2913" t="s">
        <v>2103</v>
      </c>
      <c r="B65" s="2905">
        <v>899</v>
      </c>
      <c r="C65" s="2898">
        <v>1499</v>
      </c>
      <c r="D65" s="2896">
        <v>2398</v>
      </c>
      <c r="E65" s="2904">
        <v>827</v>
      </c>
      <c r="F65" s="2898">
        <v>1414</v>
      </c>
      <c r="G65" s="2915">
        <v>2241</v>
      </c>
      <c r="H65" s="2904">
        <v>761</v>
      </c>
      <c r="I65" s="2898">
        <v>1356</v>
      </c>
      <c r="J65" s="2915">
        <v>2117</v>
      </c>
      <c r="K65" s="2904">
        <v>248</v>
      </c>
      <c r="L65" s="2900">
        <v>302</v>
      </c>
      <c r="M65" s="2915">
        <v>550</v>
      </c>
      <c r="N65" s="2914">
        <v>2735</v>
      </c>
      <c r="O65" s="2898">
        <v>4571</v>
      </c>
      <c r="P65" s="2915">
        <v>7306</v>
      </c>
    </row>
    <row r="66" spans="1:30" ht="14.25" customHeight="1">
      <c r="A66" s="2913" t="s">
        <v>2104</v>
      </c>
      <c r="B66" s="2905">
        <v>51</v>
      </c>
      <c r="C66" s="2898">
        <v>45</v>
      </c>
      <c r="D66" s="2898">
        <v>96</v>
      </c>
      <c r="E66" s="2904">
        <v>60</v>
      </c>
      <c r="F66" s="2898">
        <v>30</v>
      </c>
      <c r="G66" s="2915">
        <v>90</v>
      </c>
      <c r="H66" s="2904">
        <v>1</v>
      </c>
      <c r="I66" s="2898">
        <v>0</v>
      </c>
      <c r="J66" s="2915">
        <v>1</v>
      </c>
      <c r="K66" s="2904">
        <v>0</v>
      </c>
      <c r="L66" s="2900">
        <v>0</v>
      </c>
      <c r="M66" s="2915">
        <v>0</v>
      </c>
      <c r="N66" s="2914">
        <v>112</v>
      </c>
      <c r="O66" s="2898">
        <v>75</v>
      </c>
      <c r="P66" s="2915">
        <v>187</v>
      </c>
      <c r="R66" s="2912"/>
      <c r="S66" s="2912"/>
      <c r="T66" s="2912"/>
      <c r="U66" s="2912"/>
      <c r="V66" s="2912"/>
      <c r="W66" s="2912"/>
      <c r="X66" s="2912"/>
      <c r="Y66" s="2912"/>
      <c r="Z66" s="2912"/>
      <c r="AA66" s="2912"/>
      <c r="AB66" s="2912"/>
      <c r="AC66" s="2912"/>
      <c r="AD66" s="2912"/>
    </row>
    <row r="67" spans="1:30" ht="16.5" customHeight="1">
      <c r="A67" s="2913" t="s">
        <v>2113</v>
      </c>
      <c r="B67" s="2905">
        <v>257</v>
      </c>
      <c r="C67" s="2898">
        <v>40</v>
      </c>
      <c r="D67" s="2896">
        <v>297</v>
      </c>
      <c r="E67" s="2904">
        <v>0</v>
      </c>
      <c r="F67" s="2898">
        <v>0</v>
      </c>
      <c r="G67" s="2915">
        <v>0</v>
      </c>
      <c r="H67" s="2904">
        <v>0</v>
      </c>
      <c r="I67" s="2898">
        <v>0</v>
      </c>
      <c r="J67" s="2915">
        <v>0</v>
      </c>
      <c r="K67" s="2904">
        <v>0</v>
      </c>
      <c r="L67" s="2900">
        <v>0</v>
      </c>
      <c r="M67" s="2915">
        <v>0</v>
      </c>
      <c r="N67" s="2914">
        <v>257</v>
      </c>
      <c r="O67" s="2898">
        <v>40</v>
      </c>
      <c r="P67" s="2915">
        <v>297</v>
      </c>
    </row>
    <row r="68" spans="1:30" ht="13.5" customHeight="1">
      <c r="A68" s="2919" t="s">
        <v>257</v>
      </c>
      <c r="B68" s="2932">
        <v>1643</v>
      </c>
      <c r="C68" s="2933">
        <v>2201</v>
      </c>
      <c r="D68" s="2934">
        <v>3844</v>
      </c>
      <c r="E68" s="2935">
        <v>1192</v>
      </c>
      <c r="F68" s="2933">
        <v>1850</v>
      </c>
      <c r="G68" s="2936">
        <v>3042</v>
      </c>
      <c r="H68" s="2935">
        <v>784</v>
      </c>
      <c r="I68" s="2933">
        <v>1377</v>
      </c>
      <c r="J68" s="2936">
        <v>2161</v>
      </c>
      <c r="K68" s="2935">
        <v>291</v>
      </c>
      <c r="L68" s="2933">
        <v>330</v>
      </c>
      <c r="M68" s="2936">
        <v>621</v>
      </c>
      <c r="N68" s="2935">
        <v>3910</v>
      </c>
      <c r="O68" s="2933">
        <v>5758</v>
      </c>
      <c r="P68" s="2936">
        <v>9668</v>
      </c>
    </row>
    <row r="69" spans="1:30" ht="17.25" customHeight="1">
      <c r="A69" s="2937" t="s">
        <v>2117</v>
      </c>
      <c r="C69" s="2937" t="s">
        <v>2118</v>
      </c>
      <c r="E69" s="2938" t="s">
        <v>2119</v>
      </c>
    </row>
    <row r="72" spans="1:30">
      <c r="R72" s="2912"/>
      <c r="S72" s="2912"/>
      <c r="T72" s="2912"/>
      <c r="U72" s="2912"/>
      <c r="V72" s="2912"/>
      <c r="W72" s="2912"/>
      <c r="X72" s="2912"/>
      <c r="Y72" s="2912"/>
      <c r="Z72" s="2912"/>
      <c r="AA72" s="2912"/>
      <c r="AB72" s="2912"/>
      <c r="AC72" s="2912"/>
      <c r="AD72" s="2912"/>
    </row>
  </sheetData>
  <mergeCells count="9">
    <mergeCell ref="A1:P1"/>
    <mergeCell ref="N4:P4"/>
    <mergeCell ref="A6:P6"/>
    <mergeCell ref="A13:P13"/>
    <mergeCell ref="A4:A5"/>
    <mergeCell ref="B4:D4"/>
    <mergeCell ref="E4:G4"/>
    <mergeCell ref="H4:J4"/>
    <mergeCell ref="K4:M4"/>
  </mergeCells>
  <hyperlinks>
    <hyperlink ref="A1" location="CONTENT!A1" display="Back to table of contents" xr:uid="{00000000-0004-0000-7E00-000000000000}"/>
  </hyperlinks>
  <pageMargins left="0.7" right="0.7" top="0.75" bottom="0.75" header="0.3" footer="0.3"/>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K43"/>
  <sheetViews>
    <sheetView showGridLines="0" workbookViewId="0">
      <selection sqref="A1:G1"/>
    </sheetView>
  </sheetViews>
  <sheetFormatPr defaultRowHeight="15.75"/>
  <cols>
    <col min="1" max="1" width="15.7109375" style="8" customWidth="1"/>
    <col min="2" max="2" width="12.7109375" style="8" customWidth="1"/>
    <col min="3" max="3" width="13.7109375" style="8" customWidth="1"/>
    <col min="4" max="4" width="14" style="8" customWidth="1"/>
    <col min="5" max="5" width="11.140625" style="8" customWidth="1"/>
    <col min="6" max="6" width="13.140625" style="8" customWidth="1"/>
    <col min="7" max="7" width="13.7109375" style="8" customWidth="1"/>
    <col min="8" max="8" width="14" style="8" customWidth="1"/>
    <col min="9" max="9" width="13.140625" style="8" customWidth="1"/>
    <col min="10" max="10" width="7.7109375" style="8" customWidth="1"/>
    <col min="11" max="11" width="18.42578125" style="8" customWidth="1"/>
    <col min="12" max="256" width="9.140625" style="8"/>
    <col min="257" max="257" width="15.7109375" style="8" customWidth="1"/>
    <col min="258" max="258" width="12.7109375" style="8" customWidth="1"/>
    <col min="259" max="259" width="13.7109375" style="8" customWidth="1"/>
    <col min="260" max="260" width="14" style="8" customWidth="1"/>
    <col min="261" max="261" width="11.140625" style="8" customWidth="1"/>
    <col min="262" max="262" width="13.140625" style="8" customWidth="1"/>
    <col min="263" max="263" width="13.7109375" style="8" customWidth="1"/>
    <col min="264" max="264" width="14" style="8" customWidth="1"/>
    <col min="265" max="265" width="13.140625" style="8" customWidth="1"/>
    <col min="266" max="266" width="7.7109375" style="8" customWidth="1"/>
    <col min="267" max="267" width="18.42578125" style="8" customWidth="1"/>
    <col min="268" max="512" width="9.140625" style="8"/>
    <col min="513" max="513" width="15.7109375" style="8" customWidth="1"/>
    <col min="514" max="514" width="12.7109375" style="8" customWidth="1"/>
    <col min="515" max="515" width="13.7109375" style="8" customWidth="1"/>
    <col min="516" max="516" width="14" style="8" customWidth="1"/>
    <col min="517" max="517" width="11.140625" style="8" customWidth="1"/>
    <col min="518" max="518" width="13.140625" style="8" customWidth="1"/>
    <col min="519" max="519" width="13.7109375" style="8" customWidth="1"/>
    <col min="520" max="520" width="14" style="8" customWidth="1"/>
    <col min="521" max="521" width="13.140625" style="8" customWidth="1"/>
    <col min="522" max="522" width="7.7109375" style="8" customWidth="1"/>
    <col min="523" max="523" width="18.42578125" style="8" customWidth="1"/>
    <col min="524" max="768" width="9.140625" style="8"/>
    <col min="769" max="769" width="15.7109375" style="8" customWidth="1"/>
    <col min="770" max="770" width="12.7109375" style="8" customWidth="1"/>
    <col min="771" max="771" width="13.7109375" style="8" customWidth="1"/>
    <col min="772" max="772" width="14" style="8" customWidth="1"/>
    <col min="773" max="773" width="11.140625" style="8" customWidth="1"/>
    <col min="774" max="774" width="13.140625" style="8" customWidth="1"/>
    <col min="775" max="775" width="13.7109375" style="8" customWidth="1"/>
    <col min="776" max="776" width="14" style="8" customWidth="1"/>
    <col min="777" max="777" width="13.140625" style="8" customWidth="1"/>
    <col min="778" max="778" width="7.7109375" style="8" customWidth="1"/>
    <col min="779" max="779" width="18.42578125" style="8" customWidth="1"/>
    <col min="780" max="1024" width="9.140625" style="8"/>
    <col min="1025" max="1025" width="15.7109375" style="8" customWidth="1"/>
    <col min="1026" max="1026" width="12.7109375" style="8" customWidth="1"/>
    <col min="1027" max="1027" width="13.7109375" style="8" customWidth="1"/>
    <col min="1028" max="1028" width="14" style="8" customWidth="1"/>
    <col min="1029" max="1029" width="11.140625" style="8" customWidth="1"/>
    <col min="1030" max="1030" width="13.140625" style="8" customWidth="1"/>
    <col min="1031" max="1031" width="13.7109375" style="8" customWidth="1"/>
    <col min="1032" max="1032" width="14" style="8" customWidth="1"/>
    <col min="1033" max="1033" width="13.140625" style="8" customWidth="1"/>
    <col min="1034" max="1034" width="7.7109375" style="8" customWidth="1"/>
    <col min="1035" max="1035" width="18.42578125" style="8" customWidth="1"/>
    <col min="1036" max="1280" width="9.140625" style="8"/>
    <col min="1281" max="1281" width="15.7109375" style="8" customWidth="1"/>
    <col min="1282" max="1282" width="12.7109375" style="8" customWidth="1"/>
    <col min="1283" max="1283" width="13.7109375" style="8" customWidth="1"/>
    <col min="1284" max="1284" width="14" style="8" customWidth="1"/>
    <col min="1285" max="1285" width="11.140625" style="8" customWidth="1"/>
    <col min="1286" max="1286" width="13.140625" style="8" customWidth="1"/>
    <col min="1287" max="1287" width="13.7109375" style="8" customWidth="1"/>
    <col min="1288" max="1288" width="14" style="8" customWidth="1"/>
    <col min="1289" max="1289" width="13.140625" style="8" customWidth="1"/>
    <col min="1290" max="1290" width="7.7109375" style="8" customWidth="1"/>
    <col min="1291" max="1291" width="18.42578125" style="8" customWidth="1"/>
    <col min="1292" max="1536" width="9.140625" style="8"/>
    <col min="1537" max="1537" width="15.7109375" style="8" customWidth="1"/>
    <col min="1538" max="1538" width="12.7109375" style="8" customWidth="1"/>
    <col min="1539" max="1539" width="13.7109375" style="8" customWidth="1"/>
    <col min="1540" max="1540" width="14" style="8" customWidth="1"/>
    <col min="1541" max="1541" width="11.140625" style="8" customWidth="1"/>
    <col min="1542" max="1542" width="13.140625" style="8" customWidth="1"/>
    <col min="1543" max="1543" width="13.7109375" style="8" customWidth="1"/>
    <col min="1544" max="1544" width="14" style="8" customWidth="1"/>
    <col min="1545" max="1545" width="13.140625" style="8" customWidth="1"/>
    <col min="1546" max="1546" width="7.7109375" style="8" customWidth="1"/>
    <col min="1547" max="1547" width="18.42578125" style="8" customWidth="1"/>
    <col min="1548" max="1792" width="9.140625" style="8"/>
    <col min="1793" max="1793" width="15.7109375" style="8" customWidth="1"/>
    <col min="1794" max="1794" width="12.7109375" style="8" customWidth="1"/>
    <col min="1795" max="1795" width="13.7109375" style="8" customWidth="1"/>
    <col min="1796" max="1796" width="14" style="8" customWidth="1"/>
    <col min="1797" max="1797" width="11.140625" style="8" customWidth="1"/>
    <col min="1798" max="1798" width="13.140625" style="8" customWidth="1"/>
    <col min="1799" max="1799" width="13.7109375" style="8" customWidth="1"/>
    <col min="1800" max="1800" width="14" style="8" customWidth="1"/>
    <col min="1801" max="1801" width="13.140625" style="8" customWidth="1"/>
    <col min="1802" max="1802" width="7.7109375" style="8" customWidth="1"/>
    <col min="1803" max="1803" width="18.42578125" style="8" customWidth="1"/>
    <col min="1804" max="2048" width="9.140625" style="8"/>
    <col min="2049" max="2049" width="15.7109375" style="8" customWidth="1"/>
    <col min="2050" max="2050" width="12.7109375" style="8" customWidth="1"/>
    <col min="2051" max="2051" width="13.7109375" style="8" customWidth="1"/>
    <col min="2052" max="2052" width="14" style="8" customWidth="1"/>
    <col min="2053" max="2053" width="11.140625" style="8" customWidth="1"/>
    <col min="2054" max="2054" width="13.140625" style="8" customWidth="1"/>
    <col min="2055" max="2055" width="13.7109375" style="8" customWidth="1"/>
    <col min="2056" max="2056" width="14" style="8" customWidth="1"/>
    <col min="2057" max="2057" width="13.140625" style="8" customWidth="1"/>
    <col min="2058" max="2058" width="7.7109375" style="8" customWidth="1"/>
    <col min="2059" max="2059" width="18.42578125" style="8" customWidth="1"/>
    <col min="2060" max="2304" width="9.140625" style="8"/>
    <col min="2305" max="2305" width="15.7109375" style="8" customWidth="1"/>
    <col min="2306" max="2306" width="12.7109375" style="8" customWidth="1"/>
    <col min="2307" max="2307" width="13.7109375" style="8" customWidth="1"/>
    <col min="2308" max="2308" width="14" style="8" customWidth="1"/>
    <col min="2309" max="2309" width="11.140625" style="8" customWidth="1"/>
    <col min="2310" max="2310" width="13.140625" style="8" customWidth="1"/>
    <col min="2311" max="2311" width="13.7109375" style="8" customWidth="1"/>
    <col min="2312" max="2312" width="14" style="8" customWidth="1"/>
    <col min="2313" max="2313" width="13.140625" style="8" customWidth="1"/>
    <col min="2314" max="2314" width="7.7109375" style="8" customWidth="1"/>
    <col min="2315" max="2315" width="18.42578125" style="8" customWidth="1"/>
    <col min="2316" max="2560" width="9.140625" style="8"/>
    <col min="2561" max="2561" width="15.7109375" style="8" customWidth="1"/>
    <col min="2562" max="2562" width="12.7109375" style="8" customWidth="1"/>
    <col min="2563" max="2563" width="13.7109375" style="8" customWidth="1"/>
    <col min="2564" max="2564" width="14" style="8" customWidth="1"/>
    <col min="2565" max="2565" width="11.140625" style="8" customWidth="1"/>
    <col min="2566" max="2566" width="13.140625" style="8" customWidth="1"/>
    <col min="2567" max="2567" width="13.7109375" style="8" customWidth="1"/>
    <col min="2568" max="2568" width="14" style="8" customWidth="1"/>
    <col min="2569" max="2569" width="13.140625" style="8" customWidth="1"/>
    <col min="2570" max="2570" width="7.7109375" style="8" customWidth="1"/>
    <col min="2571" max="2571" width="18.42578125" style="8" customWidth="1"/>
    <col min="2572" max="2816" width="9.140625" style="8"/>
    <col min="2817" max="2817" width="15.7109375" style="8" customWidth="1"/>
    <col min="2818" max="2818" width="12.7109375" style="8" customWidth="1"/>
    <col min="2819" max="2819" width="13.7109375" style="8" customWidth="1"/>
    <col min="2820" max="2820" width="14" style="8" customWidth="1"/>
    <col min="2821" max="2821" width="11.140625" style="8" customWidth="1"/>
    <col min="2822" max="2822" width="13.140625" style="8" customWidth="1"/>
    <col min="2823" max="2823" width="13.7109375" style="8" customWidth="1"/>
    <col min="2824" max="2824" width="14" style="8" customWidth="1"/>
    <col min="2825" max="2825" width="13.140625" style="8" customWidth="1"/>
    <col min="2826" max="2826" width="7.7109375" style="8" customWidth="1"/>
    <col min="2827" max="2827" width="18.42578125" style="8" customWidth="1"/>
    <col min="2828" max="3072" width="9.140625" style="8"/>
    <col min="3073" max="3073" width="15.7109375" style="8" customWidth="1"/>
    <col min="3074" max="3074" width="12.7109375" style="8" customWidth="1"/>
    <col min="3075" max="3075" width="13.7109375" style="8" customWidth="1"/>
    <col min="3076" max="3076" width="14" style="8" customWidth="1"/>
    <col min="3077" max="3077" width="11.140625" style="8" customWidth="1"/>
    <col min="3078" max="3078" width="13.140625" style="8" customWidth="1"/>
    <col min="3079" max="3079" width="13.7109375" style="8" customWidth="1"/>
    <col min="3080" max="3080" width="14" style="8" customWidth="1"/>
    <col min="3081" max="3081" width="13.140625" style="8" customWidth="1"/>
    <col min="3082" max="3082" width="7.7109375" style="8" customWidth="1"/>
    <col min="3083" max="3083" width="18.42578125" style="8" customWidth="1"/>
    <col min="3084" max="3328" width="9.140625" style="8"/>
    <col min="3329" max="3329" width="15.7109375" style="8" customWidth="1"/>
    <col min="3330" max="3330" width="12.7109375" style="8" customWidth="1"/>
    <col min="3331" max="3331" width="13.7109375" style="8" customWidth="1"/>
    <col min="3332" max="3332" width="14" style="8" customWidth="1"/>
    <col min="3333" max="3333" width="11.140625" style="8" customWidth="1"/>
    <col min="3334" max="3334" width="13.140625" style="8" customWidth="1"/>
    <col min="3335" max="3335" width="13.7109375" style="8" customWidth="1"/>
    <col min="3336" max="3336" width="14" style="8" customWidth="1"/>
    <col min="3337" max="3337" width="13.140625" style="8" customWidth="1"/>
    <col min="3338" max="3338" width="7.7109375" style="8" customWidth="1"/>
    <col min="3339" max="3339" width="18.42578125" style="8" customWidth="1"/>
    <col min="3340" max="3584" width="9.140625" style="8"/>
    <col min="3585" max="3585" width="15.7109375" style="8" customWidth="1"/>
    <col min="3586" max="3586" width="12.7109375" style="8" customWidth="1"/>
    <col min="3587" max="3587" width="13.7109375" style="8" customWidth="1"/>
    <col min="3588" max="3588" width="14" style="8" customWidth="1"/>
    <col min="3589" max="3589" width="11.140625" style="8" customWidth="1"/>
    <col min="3590" max="3590" width="13.140625" style="8" customWidth="1"/>
    <col min="3591" max="3591" width="13.7109375" style="8" customWidth="1"/>
    <col min="3592" max="3592" width="14" style="8" customWidth="1"/>
    <col min="3593" max="3593" width="13.140625" style="8" customWidth="1"/>
    <col min="3594" max="3594" width="7.7109375" style="8" customWidth="1"/>
    <col min="3595" max="3595" width="18.42578125" style="8" customWidth="1"/>
    <col min="3596" max="3840" width="9.140625" style="8"/>
    <col min="3841" max="3841" width="15.7109375" style="8" customWidth="1"/>
    <col min="3842" max="3842" width="12.7109375" style="8" customWidth="1"/>
    <col min="3843" max="3843" width="13.7109375" style="8" customWidth="1"/>
    <col min="3844" max="3844" width="14" style="8" customWidth="1"/>
    <col min="3845" max="3845" width="11.140625" style="8" customWidth="1"/>
    <col min="3846" max="3846" width="13.140625" style="8" customWidth="1"/>
    <col min="3847" max="3847" width="13.7109375" style="8" customWidth="1"/>
    <col min="3848" max="3848" width="14" style="8" customWidth="1"/>
    <col min="3849" max="3849" width="13.140625" style="8" customWidth="1"/>
    <col min="3850" max="3850" width="7.7109375" style="8" customWidth="1"/>
    <col min="3851" max="3851" width="18.42578125" style="8" customWidth="1"/>
    <col min="3852" max="4096" width="9.140625" style="8"/>
    <col min="4097" max="4097" width="15.7109375" style="8" customWidth="1"/>
    <col min="4098" max="4098" width="12.7109375" style="8" customWidth="1"/>
    <col min="4099" max="4099" width="13.7109375" style="8" customWidth="1"/>
    <col min="4100" max="4100" width="14" style="8" customWidth="1"/>
    <col min="4101" max="4101" width="11.140625" style="8" customWidth="1"/>
    <col min="4102" max="4102" width="13.140625" style="8" customWidth="1"/>
    <col min="4103" max="4103" width="13.7109375" style="8" customWidth="1"/>
    <col min="4104" max="4104" width="14" style="8" customWidth="1"/>
    <col min="4105" max="4105" width="13.140625" style="8" customWidth="1"/>
    <col min="4106" max="4106" width="7.7109375" style="8" customWidth="1"/>
    <col min="4107" max="4107" width="18.42578125" style="8" customWidth="1"/>
    <col min="4108" max="4352" width="9.140625" style="8"/>
    <col min="4353" max="4353" width="15.7109375" style="8" customWidth="1"/>
    <col min="4354" max="4354" width="12.7109375" style="8" customWidth="1"/>
    <col min="4355" max="4355" width="13.7109375" style="8" customWidth="1"/>
    <col min="4356" max="4356" width="14" style="8" customWidth="1"/>
    <col min="4357" max="4357" width="11.140625" style="8" customWidth="1"/>
    <col min="4358" max="4358" width="13.140625" style="8" customWidth="1"/>
    <col min="4359" max="4359" width="13.7109375" style="8" customWidth="1"/>
    <col min="4360" max="4360" width="14" style="8" customWidth="1"/>
    <col min="4361" max="4361" width="13.140625" style="8" customWidth="1"/>
    <col min="4362" max="4362" width="7.7109375" style="8" customWidth="1"/>
    <col min="4363" max="4363" width="18.42578125" style="8" customWidth="1"/>
    <col min="4364" max="4608" width="9.140625" style="8"/>
    <col min="4609" max="4609" width="15.7109375" style="8" customWidth="1"/>
    <col min="4610" max="4610" width="12.7109375" style="8" customWidth="1"/>
    <col min="4611" max="4611" width="13.7109375" style="8" customWidth="1"/>
    <col min="4612" max="4612" width="14" style="8" customWidth="1"/>
    <col min="4613" max="4613" width="11.140625" style="8" customWidth="1"/>
    <col min="4614" max="4614" width="13.140625" style="8" customWidth="1"/>
    <col min="4615" max="4615" width="13.7109375" style="8" customWidth="1"/>
    <col min="4616" max="4616" width="14" style="8" customWidth="1"/>
    <col min="4617" max="4617" width="13.140625" style="8" customWidth="1"/>
    <col min="4618" max="4618" width="7.7109375" style="8" customWidth="1"/>
    <col min="4619" max="4619" width="18.42578125" style="8" customWidth="1"/>
    <col min="4620" max="4864" width="9.140625" style="8"/>
    <col min="4865" max="4865" width="15.7109375" style="8" customWidth="1"/>
    <col min="4866" max="4866" width="12.7109375" style="8" customWidth="1"/>
    <col min="4867" max="4867" width="13.7109375" style="8" customWidth="1"/>
    <col min="4868" max="4868" width="14" style="8" customWidth="1"/>
    <col min="4869" max="4869" width="11.140625" style="8" customWidth="1"/>
    <col min="4870" max="4870" width="13.140625" style="8" customWidth="1"/>
    <col min="4871" max="4871" width="13.7109375" style="8" customWidth="1"/>
    <col min="4872" max="4872" width="14" style="8" customWidth="1"/>
    <col min="4873" max="4873" width="13.140625" style="8" customWidth="1"/>
    <col min="4874" max="4874" width="7.7109375" style="8" customWidth="1"/>
    <col min="4875" max="4875" width="18.42578125" style="8" customWidth="1"/>
    <col min="4876" max="5120" width="9.140625" style="8"/>
    <col min="5121" max="5121" width="15.7109375" style="8" customWidth="1"/>
    <col min="5122" max="5122" width="12.7109375" style="8" customWidth="1"/>
    <col min="5123" max="5123" width="13.7109375" style="8" customWidth="1"/>
    <col min="5124" max="5124" width="14" style="8" customWidth="1"/>
    <col min="5125" max="5125" width="11.140625" style="8" customWidth="1"/>
    <col min="5126" max="5126" width="13.140625" style="8" customWidth="1"/>
    <col min="5127" max="5127" width="13.7109375" style="8" customWidth="1"/>
    <col min="5128" max="5128" width="14" style="8" customWidth="1"/>
    <col min="5129" max="5129" width="13.140625" style="8" customWidth="1"/>
    <col min="5130" max="5130" width="7.7109375" style="8" customWidth="1"/>
    <col min="5131" max="5131" width="18.42578125" style="8" customWidth="1"/>
    <col min="5132" max="5376" width="9.140625" style="8"/>
    <col min="5377" max="5377" width="15.7109375" style="8" customWidth="1"/>
    <col min="5378" max="5378" width="12.7109375" style="8" customWidth="1"/>
    <col min="5379" max="5379" width="13.7109375" style="8" customWidth="1"/>
    <col min="5380" max="5380" width="14" style="8" customWidth="1"/>
    <col min="5381" max="5381" width="11.140625" style="8" customWidth="1"/>
    <col min="5382" max="5382" width="13.140625" style="8" customWidth="1"/>
    <col min="5383" max="5383" width="13.7109375" style="8" customWidth="1"/>
    <col min="5384" max="5384" width="14" style="8" customWidth="1"/>
    <col min="5385" max="5385" width="13.140625" style="8" customWidth="1"/>
    <col min="5386" max="5386" width="7.7109375" style="8" customWidth="1"/>
    <col min="5387" max="5387" width="18.42578125" style="8" customWidth="1"/>
    <col min="5388" max="5632" width="9.140625" style="8"/>
    <col min="5633" max="5633" width="15.7109375" style="8" customWidth="1"/>
    <col min="5634" max="5634" width="12.7109375" style="8" customWidth="1"/>
    <col min="5635" max="5635" width="13.7109375" style="8" customWidth="1"/>
    <col min="5636" max="5636" width="14" style="8" customWidth="1"/>
    <col min="5637" max="5637" width="11.140625" style="8" customWidth="1"/>
    <col min="5638" max="5638" width="13.140625" style="8" customWidth="1"/>
    <col min="5639" max="5639" width="13.7109375" style="8" customWidth="1"/>
    <col min="5640" max="5640" width="14" style="8" customWidth="1"/>
    <col min="5641" max="5641" width="13.140625" style="8" customWidth="1"/>
    <col min="5642" max="5642" width="7.7109375" style="8" customWidth="1"/>
    <col min="5643" max="5643" width="18.42578125" style="8" customWidth="1"/>
    <col min="5644" max="5888" width="9.140625" style="8"/>
    <col min="5889" max="5889" width="15.7109375" style="8" customWidth="1"/>
    <col min="5890" max="5890" width="12.7109375" style="8" customWidth="1"/>
    <col min="5891" max="5891" width="13.7109375" style="8" customWidth="1"/>
    <col min="5892" max="5892" width="14" style="8" customWidth="1"/>
    <col min="5893" max="5893" width="11.140625" style="8" customWidth="1"/>
    <col min="5894" max="5894" width="13.140625" style="8" customWidth="1"/>
    <col min="5895" max="5895" width="13.7109375" style="8" customWidth="1"/>
    <col min="5896" max="5896" width="14" style="8" customWidth="1"/>
    <col min="5897" max="5897" width="13.140625" style="8" customWidth="1"/>
    <col min="5898" max="5898" width="7.7109375" style="8" customWidth="1"/>
    <col min="5899" max="5899" width="18.42578125" style="8" customWidth="1"/>
    <col min="5900" max="6144" width="9.140625" style="8"/>
    <col min="6145" max="6145" width="15.7109375" style="8" customWidth="1"/>
    <col min="6146" max="6146" width="12.7109375" style="8" customWidth="1"/>
    <col min="6147" max="6147" width="13.7109375" style="8" customWidth="1"/>
    <col min="6148" max="6148" width="14" style="8" customWidth="1"/>
    <col min="6149" max="6149" width="11.140625" style="8" customWidth="1"/>
    <col min="6150" max="6150" width="13.140625" style="8" customWidth="1"/>
    <col min="6151" max="6151" width="13.7109375" style="8" customWidth="1"/>
    <col min="6152" max="6152" width="14" style="8" customWidth="1"/>
    <col min="6153" max="6153" width="13.140625" style="8" customWidth="1"/>
    <col min="6154" max="6154" width="7.7109375" style="8" customWidth="1"/>
    <col min="6155" max="6155" width="18.42578125" style="8" customWidth="1"/>
    <col min="6156" max="6400" width="9.140625" style="8"/>
    <col min="6401" max="6401" width="15.7109375" style="8" customWidth="1"/>
    <col min="6402" max="6402" width="12.7109375" style="8" customWidth="1"/>
    <col min="6403" max="6403" width="13.7109375" style="8" customWidth="1"/>
    <col min="6404" max="6404" width="14" style="8" customWidth="1"/>
    <col min="6405" max="6405" width="11.140625" style="8" customWidth="1"/>
    <col min="6406" max="6406" width="13.140625" style="8" customWidth="1"/>
    <col min="6407" max="6407" width="13.7109375" style="8" customWidth="1"/>
    <col min="6408" max="6408" width="14" style="8" customWidth="1"/>
    <col min="6409" max="6409" width="13.140625" style="8" customWidth="1"/>
    <col min="6410" max="6410" width="7.7109375" style="8" customWidth="1"/>
    <col min="6411" max="6411" width="18.42578125" style="8" customWidth="1"/>
    <col min="6412" max="6656" width="9.140625" style="8"/>
    <col min="6657" max="6657" width="15.7109375" style="8" customWidth="1"/>
    <col min="6658" max="6658" width="12.7109375" style="8" customWidth="1"/>
    <col min="6659" max="6659" width="13.7109375" style="8" customWidth="1"/>
    <col min="6660" max="6660" width="14" style="8" customWidth="1"/>
    <col min="6661" max="6661" width="11.140625" style="8" customWidth="1"/>
    <col min="6662" max="6662" width="13.140625" style="8" customWidth="1"/>
    <col min="6663" max="6663" width="13.7109375" style="8" customWidth="1"/>
    <col min="6664" max="6664" width="14" style="8" customWidth="1"/>
    <col min="6665" max="6665" width="13.140625" style="8" customWidth="1"/>
    <col min="6666" max="6666" width="7.7109375" style="8" customWidth="1"/>
    <col min="6667" max="6667" width="18.42578125" style="8" customWidth="1"/>
    <col min="6668" max="6912" width="9.140625" style="8"/>
    <col min="6913" max="6913" width="15.7109375" style="8" customWidth="1"/>
    <col min="6914" max="6914" width="12.7109375" style="8" customWidth="1"/>
    <col min="6915" max="6915" width="13.7109375" style="8" customWidth="1"/>
    <col min="6916" max="6916" width="14" style="8" customWidth="1"/>
    <col min="6917" max="6917" width="11.140625" style="8" customWidth="1"/>
    <col min="6918" max="6918" width="13.140625" style="8" customWidth="1"/>
    <col min="6919" max="6919" width="13.7109375" style="8" customWidth="1"/>
    <col min="6920" max="6920" width="14" style="8" customWidth="1"/>
    <col min="6921" max="6921" width="13.140625" style="8" customWidth="1"/>
    <col min="6922" max="6922" width="7.7109375" style="8" customWidth="1"/>
    <col min="6923" max="6923" width="18.42578125" style="8" customWidth="1"/>
    <col min="6924" max="7168" width="9.140625" style="8"/>
    <col min="7169" max="7169" width="15.7109375" style="8" customWidth="1"/>
    <col min="7170" max="7170" width="12.7109375" style="8" customWidth="1"/>
    <col min="7171" max="7171" width="13.7109375" style="8" customWidth="1"/>
    <col min="7172" max="7172" width="14" style="8" customWidth="1"/>
    <col min="7173" max="7173" width="11.140625" style="8" customWidth="1"/>
    <col min="7174" max="7174" width="13.140625" style="8" customWidth="1"/>
    <col min="7175" max="7175" width="13.7109375" style="8" customWidth="1"/>
    <col min="7176" max="7176" width="14" style="8" customWidth="1"/>
    <col min="7177" max="7177" width="13.140625" style="8" customWidth="1"/>
    <col min="7178" max="7178" width="7.7109375" style="8" customWidth="1"/>
    <col min="7179" max="7179" width="18.42578125" style="8" customWidth="1"/>
    <col min="7180" max="7424" width="9.140625" style="8"/>
    <col min="7425" max="7425" width="15.7109375" style="8" customWidth="1"/>
    <col min="7426" max="7426" width="12.7109375" style="8" customWidth="1"/>
    <col min="7427" max="7427" width="13.7109375" style="8" customWidth="1"/>
    <col min="7428" max="7428" width="14" style="8" customWidth="1"/>
    <col min="7429" max="7429" width="11.140625" style="8" customWidth="1"/>
    <col min="7430" max="7430" width="13.140625" style="8" customWidth="1"/>
    <col min="7431" max="7431" width="13.7109375" style="8" customWidth="1"/>
    <col min="7432" max="7432" width="14" style="8" customWidth="1"/>
    <col min="7433" max="7433" width="13.140625" style="8" customWidth="1"/>
    <col min="7434" max="7434" width="7.7109375" style="8" customWidth="1"/>
    <col min="7435" max="7435" width="18.42578125" style="8" customWidth="1"/>
    <col min="7436" max="7680" width="9.140625" style="8"/>
    <col min="7681" max="7681" width="15.7109375" style="8" customWidth="1"/>
    <col min="7682" max="7682" width="12.7109375" style="8" customWidth="1"/>
    <col min="7683" max="7683" width="13.7109375" style="8" customWidth="1"/>
    <col min="7684" max="7684" width="14" style="8" customWidth="1"/>
    <col min="7685" max="7685" width="11.140625" style="8" customWidth="1"/>
    <col min="7686" max="7686" width="13.140625" style="8" customWidth="1"/>
    <col min="7687" max="7687" width="13.7109375" style="8" customWidth="1"/>
    <col min="7688" max="7688" width="14" style="8" customWidth="1"/>
    <col min="7689" max="7689" width="13.140625" style="8" customWidth="1"/>
    <col min="7690" max="7690" width="7.7109375" style="8" customWidth="1"/>
    <col min="7691" max="7691" width="18.42578125" style="8" customWidth="1"/>
    <col min="7692" max="7936" width="9.140625" style="8"/>
    <col min="7937" max="7937" width="15.7109375" style="8" customWidth="1"/>
    <col min="7938" max="7938" width="12.7109375" style="8" customWidth="1"/>
    <col min="7939" max="7939" width="13.7109375" style="8" customWidth="1"/>
    <col min="7940" max="7940" width="14" style="8" customWidth="1"/>
    <col min="7941" max="7941" width="11.140625" style="8" customWidth="1"/>
    <col min="7942" max="7942" width="13.140625" style="8" customWidth="1"/>
    <col min="7943" max="7943" width="13.7109375" style="8" customWidth="1"/>
    <col min="7944" max="7944" width="14" style="8" customWidth="1"/>
    <col min="7945" max="7945" width="13.140625" style="8" customWidth="1"/>
    <col min="7946" max="7946" width="7.7109375" style="8" customWidth="1"/>
    <col min="7947" max="7947" width="18.42578125" style="8" customWidth="1"/>
    <col min="7948" max="8192" width="9.140625" style="8"/>
    <col min="8193" max="8193" width="15.7109375" style="8" customWidth="1"/>
    <col min="8194" max="8194" width="12.7109375" style="8" customWidth="1"/>
    <col min="8195" max="8195" width="13.7109375" style="8" customWidth="1"/>
    <col min="8196" max="8196" width="14" style="8" customWidth="1"/>
    <col min="8197" max="8197" width="11.140625" style="8" customWidth="1"/>
    <col min="8198" max="8198" width="13.140625" style="8" customWidth="1"/>
    <col min="8199" max="8199" width="13.7109375" style="8" customWidth="1"/>
    <col min="8200" max="8200" width="14" style="8" customWidth="1"/>
    <col min="8201" max="8201" width="13.140625" style="8" customWidth="1"/>
    <col min="8202" max="8202" width="7.7109375" style="8" customWidth="1"/>
    <col min="8203" max="8203" width="18.42578125" style="8" customWidth="1"/>
    <col min="8204" max="8448" width="9.140625" style="8"/>
    <col min="8449" max="8449" width="15.7109375" style="8" customWidth="1"/>
    <col min="8450" max="8450" width="12.7109375" style="8" customWidth="1"/>
    <col min="8451" max="8451" width="13.7109375" style="8" customWidth="1"/>
    <col min="8452" max="8452" width="14" style="8" customWidth="1"/>
    <col min="8453" max="8453" width="11.140625" style="8" customWidth="1"/>
    <col min="8454" max="8454" width="13.140625" style="8" customWidth="1"/>
    <col min="8455" max="8455" width="13.7109375" style="8" customWidth="1"/>
    <col min="8456" max="8456" width="14" style="8" customWidth="1"/>
    <col min="8457" max="8457" width="13.140625" style="8" customWidth="1"/>
    <col min="8458" max="8458" width="7.7109375" style="8" customWidth="1"/>
    <col min="8459" max="8459" width="18.42578125" style="8" customWidth="1"/>
    <col min="8460" max="8704" width="9.140625" style="8"/>
    <col min="8705" max="8705" width="15.7109375" style="8" customWidth="1"/>
    <col min="8706" max="8706" width="12.7109375" style="8" customWidth="1"/>
    <col min="8707" max="8707" width="13.7109375" style="8" customWidth="1"/>
    <col min="8708" max="8708" width="14" style="8" customWidth="1"/>
    <col min="8709" max="8709" width="11.140625" style="8" customWidth="1"/>
    <col min="8710" max="8710" width="13.140625" style="8" customWidth="1"/>
    <col min="8711" max="8711" width="13.7109375" style="8" customWidth="1"/>
    <col min="8712" max="8712" width="14" style="8" customWidth="1"/>
    <col min="8713" max="8713" width="13.140625" style="8" customWidth="1"/>
    <col min="8714" max="8714" width="7.7109375" style="8" customWidth="1"/>
    <col min="8715" max="8715" width="18.42578125" style="8" customWidth="1"/>
    <col min="8716" max="8960" width="9.140625" style="8"/>
    <col min="8961" max="8961" width="15.7109375" style="8" customWidth="1"/>
    <col min="8962" max="8962" width="12.7109375" style="8" customWidth="1"/>
    <col min="8963" max="8963" width="13.7109375" style="8" customWidth="1"/>
    <col min="8964" max="8964" width="14" style="8" customWidth="1"/>
    <col min="8965" max="8965" width="11.140625" style="8" customWidth="1"/>
    <col min="8966" max="8966" width="13.140625" style="8" customWidth="1"/>
    <col min="8967" max="8967" width="13.7109375" style="8" customWidth="1"/>
    <col min="8968" max="8968" width="14" style="8" customWidth="1"/>
    <col min="8969" max="8969" width="13.140625" style="8" customWidth="1"/>
    <col min="8970" max="8970" width="7.7109375" style="8" customWidth="1"/>
    <col min="8971" max="8971" width="18.42578125" style="8" customWidth="1"/>
    <col min="8972" max="9216" width="9.140625" style="8"/>
    <col min="9217" max="9217" width="15.7109375" style="8" customWidth="1"/>
    <col min="9218" max="9218" width="12.7109375" style="8" customWidth="1"/>
    <col min="9219" max="9219" width="13.7109375" style="8" customWidth="1"/>
    <col min="9220" max="9220" width="14" style="8" customWidth="1"/>
    <col min="9221" max="9221" width="11.140625" style="8" customWidth="1"/>
    <col min="9222" max="9222" width="13.140625" style="8" customWidth="1"/>
    <col min="9223" max="9223" width="13.7109375" style="8" customWidth="1"/>
    <col min="9224" max="9224" width="14" style="8" customWidth="1"/>
    <col min="9225" max="9225" width="13.140625" style="8" customWidth="1"/>
    <col min="9226" max="9226" width="7.7109375" style="8" customWidth="1"/>
    <col min="9227" max="9227" width="18.42578125" style="8" customWidth="1"/>
    <col min="9228" max="9472" width="9.140625" style="8"/>
    <col min="9473" max="9473" width="15.7109375" style="8" customWidth="1"/>
    <col min="9474" max="9474" width="12.7109375" style="8" customWidth="1"/>
    <col min="9475" max="9475" width="13.7109375" style="8" customWidth="1"/>
    <col min="9476" max="9476" width="14" style="8" customWidth="1"/>
    <col min="9477" max="9477" width="11.140625" style="8" customWidth="1"/>
    <col min="9478" max="9478" width="13.140625" style="8" customWidth="1"/>
    <col min="9479" max="9479" width="13.7109375" style="8" customWidth="1"/>
    <col min="9480" max="9480" width="14" style="8" customWidth="1"/>
    <col min="9481" max="9481" width="13.140625" style="8" customWidth="1"/>
    <col min="9482" max="9482" width="7.7109375" style="8" customWidth="1"/>
    <col min="9483" max="9483" width="18.42578125" style="8" customWidth="1"/>
    <col min="9484" max="9728" width="9.140625" style="8"/>
    <col min="9729" max="9729" width="15.7109375" style="8" customWidth="1"/>
    <col min="9730" max="9730" width="12.7109375" style="8" customWidth="1"/>
    <col min="9731" max="9731" width="13.7109375" style="8" customWidth="1"/>
    <col min="9732" max="9732" width="14" style="8" customWidth="1"/>
    <col min="9733" max="9733" width="11.140625" style="8" customWidth="1"/>
    <col min="9734" max="9734" width="13.140625" style="8" customWidth="1"/>
    <col min="9735" max="9735" width="13.7109375" style="8" customWidth="1"/>
    <col min="9736" max="9736" width="14" style="8" customWidth="1"/>
    <col min="9737" max="9737" width="13.140625" style="8" customWidth="1"/>
    <col min="9738" max="9738" width="7.7109375" style="8" customWidth="1"/>
    <col min="9739" max="9739" width="18.42578125" style="8" customWidth="1"/>
    <col min="9740" max="9984" width="9.140625" style="8"/>
    <col min="9985" max="9985" width="15.7109375" style="8" customWidth="1"/>
    <col min="9986" max="9986" width="12.7109375" style="8" customWidth="1"/>
    <col min="9987" max="9987" width="13.7109375" style="8" customWidth="1"/>
    <col min="9988" max="9988" width="14" style="8" customWidth="1"/>
    <col min="9989" max="9989" width="11.140625" style="8" customWidth="1"/>
    <col min="9990" max="9990" width="13.140625" style="8" customWidth="1"/>
    <col min="9991" max="9991" width="13.7109375" style="8" customWidth="1"/>
    <col min="9992" max="9992" width="14" style="8" customWidth="1"/>
    <col min="9993" max="9993" width="13.140625" style="8" customWidth="1"/>
    <col min="9994" max="9994" width="7.7109375" style="8" customWidth="1"/>
    <col min="9995" max="9995" width="18.42578125" style="8" customWidth="1"/>
    <col min="9996" max="10240" width="9.140625" style="8"/>
    <col min="10241" max="10241" width="15.7109375" style="8" customWidth="1"/>
    <col min="10242" max="10242" width="12.7109375" style="8" customWidth="1"/>
    <col min="10243" max="10243" width="13.7109375" style="8" customWidth="1"/>
    <col min="10244" max="10244" width="14" style="8" customWidth="1"/>
    <col min="10245" max="10245" width="11.140625" style="8" customWidth="1"/>
    <col min="10246" max="10246" width="13.140625" style="8" customWidth="1"/>
    <col min="10247" max="10247" width="13.7109375" style="8" customWidth="1"/>
    <col min="10248" max="10248" width="14" style="8" customWidth="1"/>
    <col min="10249" max="10249" width="13.140625" style="8" customWidth="1"/>
    <col min="10250" max="10250" width="7.7109375" style="8" customWidth="1"/>
    <col min="10251" max="10251" width="18.42578125" style="8" customWidth="1"/>
    <col min="10252" max="10496" width="9.140625" style="8"/>
    <col min="10497" max="10497" width="15.7109375" style="8" customWidth="1"/>
    <col min="10498" max="10498" width="12.7109375" style="8" customWidth="1"/>
    <col min="10499" max="10499" width="13.7109375" style="8" customWidth="1"/>
    <col min="10500" max="10500" width="14" style="8" customWidth="1"/>
    <col min="10501" max="10501" width="11.140625" style="8" customWidth="1"/>
    <col min="10502" max="10502" width="13.140625" style="8" customWidth="1"/>
    <col min="10503" max="10503" width="13.7109375" style="8" customWidth="1"/>
    <col min="10504" max="10504" width="14" style="8" customWidth="1"/>
    <col min="10505" max="10505" width="13.140625" style="8" customWidth="1"/>
    <col min="10506" max="10506" width="7.7109375" style="8" customWidth="1"/>
    <col min="10507" max="10507" width="18.42578125" style="8" customWidth="1"/>
    <col min="10508" max="10752" width="9.140625" style="8"/>
    <col min="10753" max="10753" width="15.7109375" style="8" customWidth="1"/>
    <col min="10754" max="10754" width="12.7109375" style="8" customWidth="1"/>
    <col min="10755" max="10755" width="13.7109375" style="8" customWidth="1"/>
    <col min="10756" max="10756" width="14" style="8" customWidth="1"/>
    <col min="10757" max="10757" width="11.140625" style="8" customWidth="1"/>
    <col min="10758" max="10758" width="13.140625" style="8" customWidth="1"/>
    <col min="10759" max="10759" width="13.7109375" style="8" customWidth="1"/>
    <col min="10760" max="10760" width="14" style="8" customWidth="1"/>
    <col min="10761" max="10761" width="13.140625" style="8" customWidth="1"/>
    <col min="10762" max="10762" width="7.7109375" style="8" customWidth="1"/>
    <col min="10763" max="10763" width="18.42578125" style="8" customWidth="1"/>
    <col min="10764" max="11008" width="9.140625" style="8"/>
    <col min="11009" max="11009" width="15.7109375" style="8" customWidth="1"/>
    <col min="11010" max="11010" width="12.7109375" style="8" customWidth="1"/>
    <col min="11011" max="11011" width="13.7109375" style="8" customWidth="1"/>
    <col min="11012" max="11012" width="14" style="8" customWidth="1"/>
    <col min="11013" max="11013" width="11.140625" style="8" customWidth="1"/>
    <col min="11014" max="11014" width="13.140625" style="8" customWidth="1"/>
    <col min="11015" max="11015" width="13.7109375" style="8" customWidth="1"/>
    <col min="11016" max="11016" width="14" style="8" customWidth="1"/>
    <col min="11017" max="11017" width="13.140625" style="8" customWidth="1"/>
    <col min="11018" max="11018" width="7.7109375" style="8" customWidth="1"/>
    <col min="11019" max="11019" width="18.42578125" style="8" customWidth="1"/>
    <col min="11020" max="11264" width="9.140625" style="8"/>
    <col min="11265" max="11265" width="15.7109375" style="8" customWidth="1"/>
    <col min="11266" max="11266" width="12.7109375" style="8" customWidth="1"/>
    <col min="11267" max="11267" width="13.7109375" style="8" customWidth="1"/>
    <col min="11268" max="11268" width="14" style="8" customWidth="1"/>
    <col min="11269" max="11269" width="11.140625" style="8" customWidth="1"/>
    <col min="11270" max="11270" width="13.140625" style="8" customWidth="1"/>
    <col min="11271" max="11271" width="13.7109375" style="8" customWidth="1"/>
    <col min="11272" max="11272" width="14" style="8" customWidth="1"/>
    <col min="11273" max="11273" width="13.140625" style="8" customWidth="1"/>
    <col min="11274" max="11274" width="7.7109375" style="8" customWidth="1"/>
    <col min="11275" max="11275" width="18.42578125" style="8" customWidth="1"/>
    <col min="11276" max="11520" width="9.140625" style="8"/>
    <col min="11521" max="11521" width="15.7109375" style="8" customWidth="1"/>
    <col min="11522" max="11522" width="12.7109375" style="8" customWidth="1"/>
    <col min="11523" max="11523" width="13.7109375" style="8" customWidth="1"/>
    <col min="11524" max="11524" width="14" style="8" customWidth="1"/>
    <col min="11525" max="11525" width="11.140625" style="8" customWidth="1"/>
    <col min="11526" max="11526" width="13.140625" style="8" customWidth="1"/>
    <col min="11527" max="11527" width="13.7109375" style="8" customWidth="1"/>
    <col min="11528" max="11528" width="14" style="8" customWidth="1"/>
    <col min="11529" max="11529" width="13.140625" style="8" customWidth="1"/>
    <col min="11530" max="11530" width="7.7109375" style="8" customWidth="1"/>
    <col min="11531" max="11531" width="18.42578125" style="8" customWidth="1"/>
    <col min="11532" max="11776" width="9.140625" style="8"/>
    <col min="11777" max="11777" width="15.7109375" style="8" customWidth="1"/>
    <col min="11778" max="11778" width="12.7109375" style="8" customWidth="1"/>
    <col min="11779" max="11779" width="13.7109375" style="8" customWidth="1"/>
    <col min="11780" max="11780" width="14" style="8" customWidth="1"/>
    <col min="11781" max="11781" width="11.140625" style="8" customWidth="1"/>
    <col min="11782" max="11782" width="13.140625" style="8" customWidth="1"/>
    <col min="11783" max="11783" width="13.7109375" style="8" customWidth="1"/>
    <col min="11784" max="11784" width="14" style="8" customWidth="1"/>
    <col min="11785" max="11785" width="13.140625" style="8" customWidth="1"/>
    <col min="11786" max="11786" width="7.7109375" style="8" customWidth="1"/>
    <col min="11787" max="11787" width="18.42578125" style="8" customWidth="1"/>
    <col min="11788" max="12032" width="9.140625" style="8"/>
    <col min="12033" max="12033" width="15.7109375" style="8" customWidth="1"/>
    <col min="12034" max="12034" width="12.7109375" style="8" customWidth="1"/>
    <col min="12035" max="12035" width="13.7109375" style="8" customWidth="1"/>
    <col min="12036" max="12036" width="14" style="8" customWidth="1"/>
    <col min="12037" max="12037" width="11.140625" style="8" customWidth="1"/>
    <col min="12038" max="12038" width="13.140625" style="8" customWidth="1"/>
    <col min="12039" max="12039" width="13.7109375" style="8" customWidth="1"/>
    <col min="12040" max="12040" width="14" style="8" customWidth="1"/>
    <col min="12041" max="12041" width="13.140625" style="8" customWidth="1"/>
    <col min="12042" max="12042" width="7.7109375" style="8" customWidth="1"/>
    <col min="12043" max="12043" width="18.42578125" style="8" customWidth="1"/>
    <col min="12044" max="12288" width="9.140625" style="8"/>
    <col min="12289" max="12289" width="15.7109375" style="8" customWidth="1"/>
    <col min="12290" max="12290" width="12.7109375" style="8" customWidth="1"/>
    <col min="12291" max="12291" width="13.7109375" style="8" customWidth="1"/>
    <col min="12292" max="12292" width="14" style="8" customWidth="1"/>
    <col min="12293" max="12293" width="11.140625" style="8" customWidth="1"/>
    <col min="12294" max="12294" width="13.140625" style="8" customWidth="1"/>
    <col min="12295" max="12295" width="13.7109375" style="8" customWidth="1"/>
    <col min="12296" max="12296" width="14" style="8" customWidth="1"/>
    <col min="12297" max="12297" width="13.140625" style="8" customWidth="1"/>
    <col min="12298" max="12298" width="7.7109375" style="8" customWidth="1"/>
    <col min="12299" max="12299" width="18.42578125" style="8" customWidth="1"/>
    <col min="12300" max="12544" width="9.140625" style="8"/>
    <col min="12545" max="12545" width="15.7109375" style="8" customWidth="1"/>
    <col min="12546" max="12546" width="12.7109375" style="8" customWidth="1"/>
    <col min="12547" max="12547" width="13.7109375" style="8" customWidth="1"/>
    <col min="12548" max="12548" width="14" style="8" customWidth="1"/>
    <col min="12549" max="12549" width="11.140625" style="8" customWidth="1"/>
    <col min="12550" max="12550" width="13.140625" style="8" customWidth="1"/>
    <col min="12551" max="12551" width="13.7109375" style="8" customWidth="1"/>
    <col min="12552" max="12552" width="14" style="8" customWidth="1"/>
    <col min="12553" max="12553" width="13.140625" style="8" customWidth="1"/>
    <col min="12554" max="12554" width="7.7109375" style="8" customWidth="1"/>
    <col min="12555" max="12555" width="18.42578125" style="8" customWidth="1"/>
    <col min="12556" max="12800" width="9.140625" style="8"/>
    <col min="12801" max="12801" width="15.7109375" style="8" customWidth="1"/>
    <col min="12802" max="12802" width="12.7109375" style="8" customWidth="1"/>
    <col min="12803" max="12803" width="13.7109375" style="8" customWidth="1"/>
    <col min="12804" max="12804" width="14" style="8" customWidth="1"/>
    <col min="12805" max="12805" width="11.140625" style="8" customWidth="1"/>
    <col min="12806" max="12806" width="13.140625" style="8" customWidth="1"/>
    <col min="12807" max="12807" width="13.7109375" style="8" customWidth="1"/>
    <col min="12808" max="12808" width="14" style="8" customWidth="1"/>
    <col min="12809" max="12809" width="13.140625" style="8" customWidth="1"/>
    <col min="12810" max="12810" width="7.7109375" style="8" customWidth="1"/>
    <col min="12811" max="12811" width="18.42578125" style="8" customWidth="1"/>
    <col min="12812" max="13056" width="9.140625" style="8"/>
    <col min="13057" max="13057" width="15.7109375" style="8" customWidth="1"/>
    <col min="13058" max="13058" width="12.7109375" style="8" customWidth="1"/>
    <col min="13059" max="13059" width="13.7109375" style="8" customWidth="1"/>
    <col min="13060" max="13060" width="14" style="8" customWidth="1"/>
    <col min="13061" max="13061" width="11.140625" style="8" customWidth="1"/>
    <col min="13062" max="13062" width="13.140625" style="8" customWidth="1"/>
    <col min="13063" max="13063" width="13.7109375" style="8" customWidth="1"/>
    <col min="13064" max="13064" width="14" style="8" customWidth="1"/>
    <col min="13065" max="13065" width="13.140625" style="8" customWidth="1"/>
    <col min="13066" max="13066" width="7.7109375" style="8" customWidth="1"/>
    <col min="13067" max="13067" width="18.42578125" style="8" customWidth="1"/>
    <col min="13068" max="13312" width="9.140625" style="8"/>
    <col min="13313" max="13313" width="15.7109375" style="8" customWidth="1"/>
    <col min="13314" max="13314" width="12.7109375" style="8" customWidth="1"/>
    <col min="13315" max="13315" width="13.7109375" style="8" customWidth="1"/>
    <col min="13316" max="13316" width="14" style="8" customWidth="1"/>
    <col min="13317" max="13317" width="11.140625" style="8" customWidth="1"/>
    <col min="13318" max="13318" width="13.140625" style="8" customWidth="1"/>
    <col min="13319" max="13319" width="13.7109375" style="8" customWidth="1"/>
    <col min="13320" max="13320" width="14" style="8" customWidth="1"/>
    <col min="13321" max="13321" width="13.140625" style="8" customWidth="1"/>
    <col min="13322" max="13322" width="7.7109375" style="8" customWidth="1"/>
    <col min="13323" max="13323" width="18.42578125" style="8" customWidth="1"/>
    <col min="13324" max="13568" width="9.140625" style="8"/>
    <col min="13569" max="13569" width="15.7109375" style="8" customWidth="1"/>
    <col min="13570" max="13570" width="12.7109375" style="8" customWidth="1"/>
    <col min="13571" max="13571" width="13.7109375" style="8" customWidth="1"/>
    <col min="13572" max="13572" width="14" style="8" customWidth="1"/>
    <col min="13573" max="13573" width="11.140625" style="8" customWidth="1"/>
    <col min="13574" max="13574" width="13.140625" style="8" customWidth="1"/>
    <col min="13575" max="13575" width="13.7109375" style="8" customWidth="1"/>
    <col min="13576" max="13576" width="14" style="8" customWidth="1"/>
    <col min="13577" max="13577" width="13.140625" style="8" customWidth="1"/>
    <col min="13578" max="13578" width="7.7109375" style="8" customWidth="1"/>
    <col min="13579" max="13579" width="18.42578125" style="8" customWidth="1"/>
    <col min="13580" max="13824" width="9.140625" style="8"/>
    <col min="13825" max="13825" width="15.7109375" style="8" customWidth="1"/>
    <col min="13826" max="13826" width="12.7109375" style="8" customWidth="1"/>
    <col min="13827" max="13827" width="13.7109375" style="8" customWidth="1"/>
    <col min="13828" max="13828" width="14" style="8" customWidth="1"/>
    <col min="13829" max="13829" width="11.140625" style="8" customWidth="1"/>
    <col min="13830" max="13830" width="13.140625" style="8" customWidth="1"/>
    <col min="13831" max="13831" width="13.7109375" style="8" customWidth="1"/>
    <col min="13832" max="13832" width="14" style="8" customWidth="1"/>
    <col min="13833" max="13833" width="13.140625" style="8" customWidth="1"/>
    <col min="13834" max="13834" width="7.7109375" style="8" customWidth="1"/>
    <col min="13835" max="13835" width="18.42578125" style="8" customWidth="1"/>
    <col min="13836" max="14080" width="9.140625" style="8"/>
    <col min="14081" max="14081" width="15.7109375" style="8" customWidth="1"/>
    <col min="14082" max="14082" width="12.7109375" style="8" customWidth="1"/>
    <col min="14083" max="14083" width="13.7109375" style="8" customWidth="1"/>
    <col min="14084" max="14084" width="14" style="8" customWidth="1"/>
    <col min="14085" max="14085" width="11.140625" style="8" customWidth="1"/>
    <col min="14086" max="14086" width="13.140625" style="8" customWidth="1"/>
    <col min="14087" max="14087" width="13.7109375" style="8" customWidth="1"/>
    <col min="14088" max="14088" width="14" style="8" customWidth="1"/>
    <col min="14089" max="14089" width="13.140625" style="8" customWidth="1"/>
    <col min="14090" max="14090" width="7.7109375" style="8" customWidth="1"/>
    <col min="14091" max="14091" width="18.42578125" style="8" customWidth="1"/>
    <col min="14092" max="14336" width="9.140625" style="8"/>
    <col min="14337" max="14337" width="15.7109375" style="8" customWidth="1"/>
    <col min="14338" max="14338" width="12.7109375" style="8" customWidth="1"/>
    <col min="14339" max="14339" width="13.7109375" style="8" customWidth="1"/>
    <col min="14340" max="14340" width="14" style="8" customWidth="1"/>
    <col min="14341" max="14341" width="11.140625" style="8" customWidth="1"/>
    <col min="14342" max="14342" width="13.140625" style="8" customWidth="1"/>
    <col min="14343" max="14343" width="13.7109375" style="8" customWidth="1"/>
    <col min="14344" max="14344" width="14" style="8" customWidth="1"/>
    <col min="14345" max="14345" width="13.140625" style="8" customWidth="1"/>
    <col min="14346" max="14346" width="7.7109375" style="8" customWidth="1"/>
    <col min="14347" max="14347" width="18.42578125" style="8" customWidth="1"/>
    <col min="14348" max="14592" width="9.140625" style="8"/>
    <col min="14593" max="14593" width="15.7109375" style="8" customWidth="1"/>
    <col min="14594" max="14594" width="12.7109375" style="8" customWidth="1"/>
    <col min="14595" max="14595" width="13.7109375" style="8" customWidth="1"/>
    <col min="14596" max="14596" width="14" style="8" customWidth="1"/>
    <col min="14597" max="14597" width="11.140625" style="8" customWidth="1"/>
    <col min="14598" max="14598" width="13.140625" style="8" customWidth="1"/>
    <col min="14599" max="14599" width="13.7109375" style="8" customWidth="1"/>
    <col min="14600" max="14600" width="14" style="8" customWidth="1"/>
    <col min="14601" max="14601" width="13.140625" style="8" customWidth="1"/>
    <col min="14602" max="14602" width="7.7109375" style="8" customWidth="1"/>
    <col min="14603" max="14603" width="18.42578125" style="8" customWidth="1"/>
    <col min="14604" max="14848" width="9.140625" style="8"/>
    <col min="14849" max="14849" width="15.7109375" style="8" customWidth="1"/>
    <col min="14850" max="14850" width="12.7109375" style="8" customWidth="1"/>
    <col min="14851" max="14851" width="13.7109375" style="8" customWidth="1"/>
    <col min="14852" max="14852" width="14" style="8" customWidth="1"/>
    <col min="14853" max="14853" width="11.140625" style="8" customWidth="1"/>
    <col min="14854" max="14854" width="13.140625" style="8" customWidth="1"/>
    <col min="14855" max="14855" width="13.7109375" style="8" customWidth="1"/>
    <col min="14856" max="14856" width="14" style="8" customWidth="1"/>
    <col min="14857" max="14857" width="13.140625" style="8" customWidth="1"/>
    <col min="14858" max="14858" width="7.7109375" style="8" customWidth="1"/>
    <col min="14859" max="14859" width="18.42578125" style="8" customWidth="1"/>
    <col min="14860" max="15104" width="9.140625" style="8"/>
    <col min="15105" max="15105" width="15.7109375" style="8" customWidth="1"/>
    <col min="15106" max="15106" width="12.7109375" style="8" customWidth="1"/>
    <col min="15107" max="15107" width="13.7109375" style="8" customWidth="1"/>
    <col min="15108" max="15108" width="14" style="8" customWidth="1"/>
    <col min="15109" max="15109" width="11.140625" style="8" customWidth="1"/>
    <col min="15110" max="15110" width="13.140625" style="8" customWidth="1"/>
    <col min="15111" max="15111" width="13.7109375" style="8" customWidth="1"/>
    <col min="15112" max="15112" width="14" style="8" customWidth="1"/>
    <col min="15113" max="15113" width="13.140625" style="8" customWidth="1"/>
    <col min="15114" max="15114" width="7.7109375" style="8" customWidth="1"/>
    <col min="15115" max="15115" width="18.42578125" style="8" customWidth="1"/>
    <col min="15116" max="15360" width="9.140625" style="8"/>
    <col min="15361" max="15361" width="15.7109375" style="8" customWidth="1"/>
    <col min="15362" max="15362" width="12.7109375" style="8" customWidth="1"/>
    <col min="15363" max="15363" width="13.7109375" style="8" customWidth="1"/>
    <col min="15364" max="15364" width="14" style="8" customWidth="1"/>
    <col min="15365" max="15365" width="11.140625" style="8" customWidth="1"/>
    <col min="15366" max="15366" width="13.140625" style="8" customWidth="1"/>
    <col min="15367" max="15367" width="13.7109375" style="8" customWidth="1"/>
    <col min="15368" max="15368" width="14" style="8" customWidth="1"/>
    <col min="15369" max="15369" width="13.140625" style="8" customWidth="1"/>
    <col min="15370" max="15370" width="7.7109375" style="8" customWidth="1"/>
    <col min="15371" max="15371" width="18.42578125" style="8" customWidth="1"/>
    <col min="15372" max="15616" width="9.140625" style="8"/>
    <col min="15617" max="15617" width="15.7109375" style="8" customWidth="1"/>
    <col min="15618" max="15618" width="12.7109375" style="8" customWidth="1"/>
    <col min="15619" max="15619" width="13.7109375" style="8" customWidth="1"/>
    <col min="15620" max="15620" width="14" style="8" customWidth="1"/>
    <col min="15621" max="15621" width="11.140625" style="8" customWidth="1"/>
    <col min="15622" max="15622" width="13.140625" style="8" customWidth="1"/>
    <col min="15623" max="15623" width="13.7109375" style="8" customWidth="1"/>
    <col min="15624" max="15624" width="14" style="8" customWidth="1"/>
    <col min="15625" max="15625" width="13.140625" style="8" customWidth="1"/>
    <col min="15626" max="15626" width="7.7109375" style="8" customWidth="1"/>
    <col min="15627" max="15627" width="18.42578125" style="8" customWidth="1"/>
    <col min="15628" max="15872" width="9.140625" style="8"/>
    <col min="15873" max="15873" width="15.7109375" style="8" customWidth="1"/>
    <col min="15874" max="15874" width="12.7109375" style="8" customWidth="1"/>
    <col min="15875" max="15875" width="13.7109375" style="8" customWidth="1"/>
    <col min="15876" max="15876" width="14" style="8" customWidth="1"/>
    <col min="15877" max="15877" width="11.140625" style="8" customWidth="1"/>
    <col min="15878" max="15878" width="13.140625" style="8" customWidth="1"/>
    <col min="15879" max="15879" width="13.7109375" style="8" customWidth="1"/>
    <col min="15880" max="15880" width="14" style="8" customWidth="1"/>
    <col min="15881" max="15881" width="13.140625" style="8" customWidth="1"/>
    <col min="15882" max="15882" width="7.7109375" style="8" customWidth="1"/>
    <col min="15883" max="15883" width="18.42578125" style="8" customWidth="1"/>
    <col min="15884" max="16128" width="9.140625" style="8"/>
    <col min="16129" max="16129" width="15.7109375" style="8" customWidth="1"/>
    <col min="16130" max="16130" width="12.7109375" style="8" customWidth="1"/>
    <col min="16131" max="16131" width="13.7109375" style="8" customWidth="1"/>
    <col min="16132" max="16132" width="14" style="8" customWidth="1"/>
    <col min="16133" max="16133" width="11.140625" style="8" customWidth="1"/>
    <col min="16134" max="16134" width="13.140625" style="8" customWidth="1"/>
    <col min="16135" max="16135" width="13.7109375" style="8" customWidth="1"/>
    <col min="16136" max="16136" width="14" style="8" customWidth="1"/>
    <col min="16137" max="16137" width="13.140625" style="8" customWidth="1"/>
    <col min="16138" max="16138" width="7.7109375" style="8" customWidth="1"/>
    <col min="16139" max="16139" width="18.42578125" style="8" customWidth="1"/>
    <col min="16140" max="16384" width="9.140625" style="8"/>
  </cols>
  <sheetData>
    <row r="1" spans="1:11">
      <c r="A1" s="5669" t="s">
        <v>710</v>
      </c>
      <c r="B1" s="5669"/>
      <c r="C1" s="5669"/>
      <c r="D1" s="5669"/>
      <c r="E1" s="5669"/>
      <c r="F1" s="5669"/>
      <c r="G1" s="5669"/>
    </row>
    <row r="2" spans="1:11" ht="24" customHeight="1">
      <c r="A2" s="5" t="s">
        <v>208</v>
      </c>
      <c r="B2" s="33"/>
      <c r="C2" s="33"/>
    </row>
    <row r="3" spans="1:11" ht="14.25" customHeight="1">
      <c r="A3" s="5"/>
      <c r="B3" s="33"/>
      <c r="C3" s="33"/>
    </row>
    <row r="4" spans="1:11" ht="17.100000000000001" customHeight="1">
      <c r="A4" s="5676" t="s">
        <v>209</v>
      </c>
      <c r="B4" s="5679">
        <v>2000</v>
      </c>
      <c r="C4" s="5680"/>
      <c r="D4" s="5680"/>
      <c r="E4" s="5681"/>
      <c r="F4" s="5679">
        <v>2011</v>
      </c>
      <c r="G4" s="5680"/>
      <c r="H4" s="5680"/>
      <c r="I4" s="5681"/>
    </row>
    <row r="5" spans="1:11" ht="17.100000000000001" customHeight="1">
      <c r="A5" s="5677"/>
      <c r="B5" s="383"/>
      <c r="C5" s="384"/>
      <c r="D5" s="5679" t="s">
        <v>5</v>
      </c>
      <c r="E5" s="5681"/>
      <c r="F5" s="383"/>
      <c r="G5" s="384"/>
      <c r="H5" s="5679" t="s">
        <v>5</v>
      </c>
      <c r="I5" s="5681"/>
      <c r="K5" s="385"/>
    </row>
    <row r="6" spans="1:11" ht="17.100000000000001" customHeight="1">
      <c r="A6" s="5678"/>
      <c r="B6" s="386" t="s">
        <v>6</v>
      </c>
      <c r="C6" s="387" t="s">
        <v>7</v>
      </c>
      <c r="D6" s="388" t="s">
        <v>97</v>
      </c>
      <c r="E6" s="387" t="s">
        <v>181</v>
      </c>
      <c r="F6" s="386" t="s">
        <v>6</v>
      </c>
      <c r="G6" s="387" t="s">
        <v>7</v>
      </c>
      <c r="H6" s="388" t="s">
        <v>97</v>
      </c>
      <c r="I6" s="387" t="s">
        <v>181</v>
      </c>
    </row>
    <row r="7" spans="1:11" ht="17.100000000000001" customHeight="1">
      <c r="A7" s="17" t="s">
        <v>182</v>
      </c>
      <c r="B7" s="389">
        <v>411</v>
      </c>
      <c r="C7" s="22">
        <v>376</v>
      </c>
      <c r="D7" s="390">
        <v>787</v>
      </c>
      <c r="E7" s="391">
        <v>2.1996142988904106</v>
      </c>
      <c r="F7" s="389">
        <v>324</v>
      </c>
      <c r="G7" s="22">
        <v>303</v>
      </c>
      <c r="H7" s="390">
        <v>627</v>
      </c>
      <c r="I7" s="391">
        <v>1.5506751743582134</v>
      </c>
    </row>
    <row r="8" spans="1:11" ht="17.100000000000001" customHeight="1">
      <c r="A8" s="17" t="s">
        <v>183</v>
      </c>
      <c r="B8" s="389">
        <v>1369</v>
      </c>
      <c r="C8" s="22">
        <v>1412</v>
      </c>
      <c r="D8" s="390">
        <v>2781</v>
      </c>
      <c r="E8" s="391">
        <v>7.7727158388999138</v>
      </c>
      <c r="F8" s="389">
        <v>1578</v>
      </c>
      <c r="G8" s="22">
        <v>1573</v>
      </c>
      <c r="H8" s="390">
        <v>3151</v>
      </c>
      <c r="I8" s="391">
        <v>7.792946530147896</v>
      </c>
      <c r="J8" s="289"/>
    </row>
    <row r="9" spans="1:11" ht="17.100000000000001" customHeight="1">
      <c r="A9" s="17" t="s">
        <v>184</v>
      </c>
      <c r="B9" s="389">
        <v>1808</v>
      </c>
      <c r="C9" s="22">
        <v>1881</v>
      </c>
      <c r="D9" s="390">
        <v>3689</v>
      </c>
      <c r="E9" s="391">
        <v>10.310517342575254</v>
      </c>
      <c r="F9" s="389">
        <v>2115</v>
      </c>
      <c r="G9" s="22">
        <v>2072</v>
      </c>
      <c r="H9" s="390">
        <v>4187</v>
      </c>
      <c r="I9" s="391">
        <v>10.355146658752536</v>
      </c>
    </row>
    <row r="10" spans="1:11" ht="17.100000000000001" customHeight="1">
      <c r="A10" s="17" t="s">
        <v>185</v>
      </c>
      <c r="B10" s="389">
        <v>1990</v>
      </c>
      <c r="C10" s="22">
        <v>1902</v>
      </c>
      <c r="D10" s="390">
        <v>3892</v>
      </c>
      <c r="E10" s="391">
        <v>10.877889264652449</v>
      </c>
      <c r="F10" s="389">
        <v>1932</v>
      </c>
      <c r="G10" s="22">
        <v>1901</v>
      </c>
      <c r="H10" s="390">
        <v>3833</v>
      </c>
      <c r="I10" s="391">
        <v>9.4796458426077059</v>
      </c>
    </row>
    <row r="11" spans="1:11" ht="17.100000000000001" customHeight="1">
      <c r="A11" s="17" t="s">
        <v>186</v>
      </c>
      <c r="B11" s="389">
        <v>2224</v>
      </c>
      <c r="C11" s="22">
        <v>2291</v>
      </c>
      <c r="D11" s="390">
        <v>4515</v>
      </c>
      <c r="E11" s="391">
        <v>12.619134128958327</v>
      </c>
      <c r="F11" s="389">
        <v>1740</v>
      </c>
      <c r="G11" s="22">
        <v>1831</v>
      </c>
      <c r="H11" s="390">
        <v>3571</v>
      </c>
      <c r="I11" s="391">
        <v>8.8316763120146415</v>
      </c>
    </row>
    <row r="12" spans="1:11" ht="17.100000000000001" customHeight="1">
      <c r="A12" s="17" t="s">
        <v>187</v>
      </c>
      <c r="B12" s="389">
        <v>1783</v>
      </c>
      <c r="C12" s="22">
        <v>1791</v>
      </c>
      <c r="D12" s="390">
        <v>3574</v>
      </c>
      <c r="E12" s="391">
        <v>9.989099751250734</v>
      </c>
      <c r="F12" s="389">
        <v>1438</v>
      </c>
      <c r="G12" s="22">
        <v>1514</v>
      </c>
      <c r="H12" s="390">
        <v>2952</v>
      </c>
      <c r="I12" s="391">
        <v>7.3007864668348423</v>
      </c>
    </row>
    <row r="13" spans="1:11" ht="17.100000000000001" customHeight="1">
      <c r="A13" s="17" t="s">
        <v>188</v>
      </c>
      <c r="B13" s="389">
        <v>1359</v>
      </c>
      <c r="C13" s="22">
        <v>1392</v>
      </c>
      <c r="D13" s="390">
        <v>2751</v>
      </c>
      <c r="E13" s="391">
        <v>7.6888677715978648</v>
      </c>
      <c r="F13" s="389">
        <v>1552</v>
      </c>
      <c r="G13" s="22">
        <v>1639</v>
      </c>
      <c r="H13" s="390">
        <v>3191</v>
      </c>
      <c r="I13" s="391">
        <v>7.891873176039967</v>
      </c>
    </row>
    <row r="14" spans="1:11" ht="17.100000000000001" customHeight="1">
      <c r="A14" s="17" t="s">
        <v>189</v>
      </c>
      <c r="B14" s="389">
        <v>1225</v>
      </c>
      <c r="C14" s="22">
        <v>1244</v>
      </c>
      <c r="D14" s="390">
        <v>2469</v>
      </c>
      <c r="E14" s="391">
        <v>6.9006959389586067</v>
      </c>
      <c r="F14" s="389">
        <v>1658</v>
      </c>
      <c r="G14" s="22">
        <v>1735</v>
      </c>
      <c r="H14" s="390">
        <v>3393</v>
      </c>
      <c r="I14" s="391">
        <v>8.3914527377949248</v>
      </c>
    </row>
    <row r="15" spans="1:11" ht="17.100000000000001" customHeight="1">
      <c r="A15" s="17" t="s">
        <v>190</v>
      </c>
      <c r="B15" s="389">
        <v>1118</v>
      </c>
      <c r="C15" s="22">
        <v>1174</v>
      </c>
      <c r="D15" s="390">
        <v>2292</v>
      </c>
      <c r="E15" s="391">
        <v>6.4059923418765194</v>
      </c>
      <c r="F15" s="389">
        <v>1362</v>
      </c>
      <c r="G15" s="22">
        <v>1398</v>
      </c>
      <c r="H15" s="390">
        <v>2760</v>
      </c>
      <c r="I15" s="391">
        <v>6.8259385665529013</v>
      </c>
    </row>
    <row r="16" spans="1:11" ht="17.100000000000001" customHeight="1">
      <c r="A16" s="17" t="s">
        <v>191</v>
      </c>
      <c r="B16" s="389">
        <v>1059</v>
      </c>
      <c r="C16" s="22">
        <v>1040</v>
      </c>
      <c r="D16" s="390">
        <v>2099</v>
      </c>
      <c r="E16" s="391">
        <v>5.8665697755666733</v>
      </c>
      <c r="F16" s="389">
        <v>1221</v>
      </c>
      <c r="G16" s="22">
        <v>1280</v>
      </c>
      <c r="H16" s="390">
        <v>2501</v>
      </c>
      <c r="I16" s="391">
        <v>6.1853885344017412</v>
      </c>
    </row>
    <row r="17" spans="1:10" ht="17.100000000000001" customHeight="1">
      <c r="A17" s="17" t="s">
        <v>192</v>
      </c>
      <c r="B17" s="389">
        <v>793</v>
      </c>
      <c r="C17" s="22">
        <v>729</v>
      </c>
      <c r="D17" s="390">
        <v>1522</v>
      </c>
      <c r="E17" s="391">
        <v>4.2538919477906036</v>
      </c>
      <c r="F17" s="389">
        <v>1142</v>
      </c>
      <c r="G17" s="22">
        <v>1180</v>
      </c>
      <c r="H17" s="390">
        <v>2322</v>
      </c>
      <c r="I17" s="391">
        <v>5.7426917940347231</v>
      </c>
    </row>
    <row r="18" spans="1:10" ht="17.100000000000001" customHeight="1">
      <c r="A18" s="17" t="s">
        <v>193</v>
      </c>
      <c r="B18" s="389">
        <v>622</v>
      </c>
      <c r="C18" s="22">
        <v>593</v>
      </c>
      <c r="D18" s="390">
        <v>1215</v>
      </c>
      <c r="E18" s="391">
        <v>3.3958467257329716</v>
      </c>
      <c r="F18" s="389">
        <v>1100</v>
      </c>
      <c r="G18" s="22">
        <v>1051</v>
      </c>
      <c r="H18" s="390">
        <v>2151</v>
      </c>
      <c r="I18" s="391">
        <v>5.3197803828461199</v>
      </c>
    </row>
    <row r="19" spans="1:10" ht="17.100000000000001" customHeight="1">
      <c r="A19" s="17" t="s">
        <v>194</v>
      </c>
      <c r="B19" s="389">
        <v>605</v>
      </c>
      <c r="C19" s="22">
        <v>616</v>
      </c>
      <c r="D19" s="390">
        <v>1221</v>
      </c>
      <c r="E19" s="391">
        <v>3.4126163391933817</v>
      </c>
      <c r="F19" s="389">
        <v>790</v>
      </c>
      <c r="G19" s="22">
        <v>773</v>
      </c>
      <c r="H19" s="390">
        <v>1563</v>
      </c>
      <c r="I19" s="391">
        <v>3.8655586882326753</v>
      </c>
    </row>
    <row r="20" spans="1:10" ht="17.100000000000001" customHeight="1">
      <c r="A20" s="17" t="s">
        <v>195</v>
      </c>
      <c r="B20" s="389">
        <v>493</v>
      </c>
      <c r="C20" s="22">
        <v>548</v>
      </c>
      <c r="D20" s="390">
        <v>1041</v>
      </c>
      <c r="E20" s="391">
        <v>2.9095279353810897</v>
      </c>
      <c r="F20" s="389">
        <v>615</v>
      </c>
      <c r="G20" s="22">
        <v>576</v>
      </c>
      <c r="H20" s="390">
        <v>1191</v>
      </c>
      <c r="I20" s="391">
        <v>2.9455408814364148</v>
      </c>
    </row>
    <row r="21" spans="1:10" ht="17.100000000000001" customHeight="1">
      <c r="A21" s="17" t="s">
        <v>196</v>
      </c>
      <c r="B21" s="389">
        <v>354</v>
      </c>
      <c r="C21" s="22">
        <v>408</v>
      </c>
      <c r="D21" s="390">
        <v>762</v>
      </c>
      <c r="E21" s="391">
        <v>2.1297409094720368</v>
      </c>
      <c r="F21" s="389">
        <v>489</v>
      </c>
      <c r="G21" s="22">
        <v>569</v>
      </c>
      <c r="H21" s="390">
        <v>1058</v>
      </c>
      <c r="I21" s="391">
        <v>2.6166097838452784</v>
      </c>
    </row>
    <row r="22" spans="1:10" ht="17.100000000000001" customHeight="1">
      <c r="A22" s="17" t="s">
        <v>197</v>
      </c>
      <c r="B22" s="389">
        <v>224</v>
      </c>
      <c r="C22" s="22">
        <v>249</v>
      </c>
      <c r="D22" s="390">
        <v>473</v>
      </c>
      <c r="E22" s="391">
        <v>1.3220045277956343</v>
      </c>
      <c r="F22" s="389">
        <v>396</v>
      </c>
      <c r="G22" s="22">
        <v>457</v>
      </c>
      <c r="H22" s="390">
        <v>853</v>
      </c>
      <c r="I22" s="391">
        <v>2.109610723648415</v>
      </c>
    </row>
    <row r="23" spans="1:10" ht="17.100000000000001" customHeight="1">
      <c r="A23" s="17" t="s">
        <v>198</v>
      </c>
      <c r="B23" s="389">
        <v>142</v>
      </c>
      <c r="C23" s="22">
        <v>182</v>
      </c>
      <c r="D23" s="390">
        <v>324</v>
      </c>
      <c r="E23" s="391">
        <v>0.90555912686212581</v>
      </c>
      <c r="F23" s="389">
        <v>237</v>
      </c>
      <c r="G23" s="22">
        <v>318</v>
      </c>
      <c r="H23" s="390">
        <v>555</v>
      </c>
      <c r="I23" s="391">
        <v>1.3726072117524855</v>
      </c>
    </row>
    <row r="24" spans="1:10" ht="17.100000000000001" customHeight="1">
      <c r="A24" s="17" t="s">
        <v>199</v>
      </c>
      <c r="B24" s="389">
        <v>78</v>
      </c>
      <c r="C24" s="22">
        <v>132</v>
      </c>
      <c r="D24" s="390">
        <v>210</v>
      </c>
      <c r="E24" s="391">
        <v>0.58693647111434077</v>
      </c>
      <c r="F24" s="389">
        <v>128</v>
      </c>
      <c r="G24" s="22">
        <v>172</v>
      </c>
      <c r="H24" s="390">
        <v>300</v>
      </c>
      <c r="I24" s="391">
        <v>0.74194984419053278</v>
      </c>
    </row>
    <row r="25" spans="1:10" ht="17.100000000000001" customHeight="1">
      <c r="A25" s="17" t="s">
        <v>210</v>
      </c>
      <c r="B25" s="389">
        <v>39</v>
      </c>
      <c r="C25" s="22">
        <v>118</v>
      </c>
      <c r="D25" s="390">
        <v>157</v>
      </c>
      <c r="E25" s="391">
        <v>0.43880488554738811</v>
      </c>
      <c r="F25" s="389">
        <v>70</v>
      </c>
      <c r="G25" s="22">
        <v>179</v>
      </c>
      <c r="H25" s="390">
        <v>249</v>
      </c>
      <c r="I25" s="391">
        <v>0.61581837067814216</v>
      </c>
    </row>
    <row r="26" spans="1:10" ht="16.5" customHeight="1">
      <c r="A26" s="17" t="s">
        <v>201</v>
      </c>
      <c r="B26" s="389">
        <v>4</v>
      </c>
      <c r="C26" s="22">
        <v>1</v>
      </c>
      <c r="D26" s="390">
        <v>5</v>
      </c>
      <c r="E26" s="391">
        <v>1.3974677883674781E-2</v>
      </c>
      <c r="F26" s="389">
        <v>17</v>
      </c>
      <c r="G26" s="389">
        <v>9</v>
      </c>
      <c r="H26" s="390">
        <v>26</v>
      </c>
      <c r="I26" s="391">
        <v>6.4302319829846175E-2</v>
      </c>
    </row>
    <row r="27" spans="1:10" ht="18.75" customHeight="1">
      <c r="A27" s="392" t="s">
        <v>202</v>
      </c>
      <c r="B27" s="393">
        <v>17700</v>
      </c>
      <c r="C27" s="393">
        <v>18079</v>
      </c>
      <c r="D27" s="393">
        <v>35779</v>
      </c>
      <c r="E27" s="394">
        <v>100</v>
      </c>
      <c r="F27" s="393">
        <v>19904</v>
      </c>
      <c r="G27" s="393">
        <v>20530</v>
      </c>
      <c r="H27" s="393">
        <v>40434</v>
      </c>
      <c r="I27" s="395">
        <v>100</v>
      </c>
    </row>
    <row r="28" spans="1:10" ht="22.5" customHeight="1">
      <c r="A28" s="92" t="s">
        <v>211</v>
      </c>
      <c r="H28" s="367"/>
      <c r="I28" s="366"/>
    </row>
    <row r="29" spans="1:10" ht="15" customHeight="1">
      <c r="A29" s="283"/>
      <c r="E29" s="366"/>
      <c r="H29" s="367"/>
      <c r="I29" s="366"/>
      <c r="J29" s="33"/>
    </row>
    <row r="30" spans="1:10" ht="15" customHeight="1"/>
    <row r="31" spans="1:10" ht="15" customHeight="1">
      <c r="A31" s="36"/>
      <c r="E31" s="366"/>
      <c r="H31" s="367"/>
      <c r="I31" s="366"/>
    </row>
    <row r="32" spans="1:10">
      <c r="A32" s="382"/>
    </row>
    <row r="33" spans="5:9">
      <c r="E33" s="366"/>
      <c r="H33" s="367"/>
      <c r="I33" s="366"/>
    </row>
    <row r="35" spans="5:9">
      <c r="E35" s="366"/>
      <c r="H35" s="367"/>
      <c r="I35" s="366"/>
    </row>
    <row r="37" spans="5:9">
      <c r="E37" s="366"/>
      <c r="H37" s="367"/>
      <c r="I37" s="366"/>
    </row>
    <row r="39" spans="5:9">
      <c r="E39" s="366"/>
      <c r="H39" s="367"/>
      <c r="I39" s="366"/>
    </row>
    <row r="41" spans="5:9">
      <c r="E41" s="366"/>
      <c r="H41" s="367"/>
      <c r="I41" s="366"/>
    </row>
    <row r="43" spans="5:9">
      <c r="E43" s="366"/>
      <c r="H43" s="367"/>
      <c r="I43" s="366"/>
    </row>
  </sheetData>
  <mergeCells count="6">
    <mergeCell ref="A1:G1"/>
    <mergeCell ref="A4:A6"/>
    <mergeCell ref="B4:E4"/>
    <mergeCell ref="F4:I4"/>
    <mergeCell ref="D5:E5"/>
    <mergeCell ref="H5:I5"/>
  </mergeCells>
  <hyperlinks>
    <hyperlink ref="A1" location="CONTENT!A1" display="Back to table of contents" xr:uid="{00000000-0004-0000-0D00-000000000000}"/>
  </hyperlinks>
  <pageMargins left="0.7" right="0.7" top="0.75" bottom="0.75" header="0.3" footer="0.3"/>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9">
    <pageSetUpPr fitToPage="1"/>
  </sheetPr>
  <dimension ref="A1:DC46"/>
  <sheetViews>
    <sheetView showGridLines="0" workbookViewId="0">
      <selection sqref="A1:P1"/>
    </sheetView>
  </sheetViews>
  <sheetFormatPr defaultRowHeight="12.75"/>
  <cols>
    <col min="1" max="1" width="16.42578125" style="2945" customWidth="1"/>
    <col min="2" max="2" width="7.42578125" style="2946" customWidth="1"/>
    <col min="3" max="16" width="7.42578125" style="2945" customWidth="1"/>
    <col min="17" max="256" width="9.140625" style="2945"/>
    <col min="257" max="257" width="12.7109375" style="2945" customWidth="1"/>
    <col min="258" max="263" width="6" style="2945" customWidth="1"/>
    <col min="264" max="265" width="5.7109375" style="2945" customWidth="1"/>
    <col min="266" max="269" width="6" style="2945" customWidth="1"/>
    <col min="270" max="272" width="5.85546875" style="2945" customWidth="1"/>
    <col min="273" max="512" width="9.140625" style="2945"/>
    <col min="513" max="513" width="12.7109375" style="2945" customWidth="1"/>
    <col min="514" max="519" width="6" style="2945" customWidth="1"/>
    <col min="520" max="521" width="5.7109375" style="2945" customWidth="1"/>
    <col min="522" max="525" width="6" style="2945" customWidth="1"/>
    <col min="526" max="528" width="5.85546875" style="2945" customWidth="1"/>
    <col min="529" max="768" width="9.140625" style="2945"/>
    <col min="769" max="769" width="12.7109375" style="2945" customWidth="1"/>
    <col min="770" max="775" width="6" style="2945" customWidth="1"/>
    <col min="776" max="777" width="5.7109375" style="2945" customWidth="1"/>
    <col min="778" max="781" width="6" style="2945" customWidth="1"/>
    <col min="782" max="784" width="5.85546875" style="2945" customWidth="1"/>
    <col min="785" max="1024" width="9.140625" style="2945"/>
    <col min="1025" max="1025" width="12.7109375" style="2945" customWidth="1"/>
    <col min="1026" max="1031" width="6" style="2945" customWidth="1"/>
    <col min="1032" max="1033" width="5.7109375" style="2945" customWidth="1"/>
    <col min="1034" max="1037" width="6" style="2945" customWidth="1"/>
    <col min="1038" max="1040" width="5.85546875" style="2945" customWidth="1"/>
    <col min="1041" max="1280" width="9.140625" style="2945"/>
    <col min="1281" max="1281" width="12.7109375" style="2945" customWidth="1"/>
    <col min="1282" max="1287" width="6" style="2945" customWidth="1"/>
    <col min="1288" max="1289" width="5.7109375" style="2945" customWidth="1"/>
    <col min="1290" max="1293" width="6" style="2945" customWidth="1"/>
    <col min="1294" max="1296" width="5.85546875" style="2945" customWidth="1"/>
    <col min="1297" max="1536" width="9.140625" style="2945"/>
    <col min="1537" max="1537" width="12.7109375" style="2945" customWidth="1"/>
    <col min="1538" max="1543" width="6" style="2945" customWidth="1"/>
    <col min="1544" max="1545" width="5.7109375" style="2945" customWidth="1"/>
    <col min="1546" max="1549" width="6" style="2945" customWidth="1"/>
    <col min="1550" max="1552" width="5.85546875" style="2945" customWidth="1"/>
    <col min="1553" max="1792" width="9.140625" style="2945"/>
    <col min="1793" max="1793" width="12.7109375" style="2945" customWidth="1"/>
    <col min="1794" max="1799" width="6" style="2945" customWidth="1"/>
    <col min="1800" max="1801" width="5.7109375" style="2945" customWidth="1"/>
    <col min="1802" max="1805" width="6" style="2945" customWidth="1"/>
    <col min="1806" max="1808" width="5.85546875" style="2945" customWidth="1"/>
    <col min="1809" max="2048" width="9.140625" style="2945"/>
    <col min="2049" max="2049" width="12.7109375" style="2945" customWidth="1"/>
    <col min="2050" max="2055" width="6" style="2945" customWidth="1"/>
    <col min="2056" max="2057" width="5.7109375" style="2945" customWidth="1"/>
    <col min="2058" max="2061" width="6" style="2945" customWidth="1"/>
    <col min="2062" max="2064" width="5.85546875" style="2945" customWidth="1"/>
    <col min="2065" max="2304" width="9.140625" style="2945"/>
    <col min="2305" max="2305" width="12.7109375" style="2945" customWidth="1"/>
    <col min="2306" max="2311" width="6" style="2945" customWidth="1"/>
    <col min="2312" max="2313" width="5.7109375" style="2945" customWidth="1"/>
    <col min="2314" max="2317" width="6" style="2945" customWidth="1"/>
    <col min="2318" max="2320" width="5.85546875" style="2945" customWidth="1"/>
    <col min="2321" max="2560" width="9.140625" style="2945"/>
    <col min="2561" max="2561" width="12.7109375" style="2945" customWidth="1"/>
    <col min="2562" max="2567" width="6" style="2945" customWidth="1"/>
    <col min="2568" max="2569" width="5.7109375" style="2945" customWidth="1"/>
    <col min="2570" max="2573" width="6" style="2945" customWidth="1"/>
    <col min="2574" max="2576" width="5.85546875" style="2945" customWidth="1"/>
    <col min="2577" max="2816" width="9.140625" style="2945"/>
    <col min="2817" max="2817" width="12.7109375" style="2945" customWidth="1"/>
    <col min="2818" max="2823" width="6" style="2945" customWidth="1"/>
    <col min="2824" max="2825" width="5.7109375" style="2945" customWidth="1"/>
    <col min="2826" max="2829" width="6" style="2945" customWidth="1"/>
    <col min="2830" max="2832" width="5.85546875" style="2945" customWidth="1"/>
    <col min="2833" max="3072" width="9.140625" style="2945"/>
    <col min="3073" max="3073" width="12.7109375" style="2945" customWidth="1"/>
    <col min="3074" max="3079" width="6" style="2945" customWidth="1"/>
    <col min="3080" max="3081" width="5.7109375" style="2945" customWidth="1"/>
    <col min="3082" max="3085" width="6" style="2945" customWidth="1"/>
    <col min="3086" max="3088" width="5.85546875" style="2945" customWidth="1"/>
    <col min="3089" max="3328" width="9.140625" style="2945"/>
    <col min="3329" max="3329" width="12.7109375" style="2945" customWidth="1"/>
    <col min="3330" max="3335" width="6" style="2945" customWidth="1"/>
    <col min="3336" max="3337" width="5.7109375" style="2945" customWidth="1"/>
    <col min="3338" max="3341" width="6" style="2945" customWidth="1"/>
    <col min="3342" max="3344" width="5.85546875" style="2945" customWidth="1"/>
    <col min="3345" max="3584" width="9.140625" style="2945"/>
    <col min="3585" max="3585" width="12.7109375" style="2945" customWidth="1"/>
    <col min="3586" max="3591" width="6" style="2945" customWidth="1"/>
    <col min="3592" max="3593" width="5.7109375" style="2945" customWidth="1"/>
    <col min="3594" max="3597" width="6" style="2945" customWidth="1"/>
    <col min="3598" max="3600" width="5.85546875" style="2945" customWidth="1"/>
    <col min="3601" max="3840" width="9.140625" style="2945"/>
    <col min="3841" max="3841" width="12.7109375" style="2945" customWidth="1"/>
    <col min="3842" max="3847" width="6" style="2945" customWidth="1"/>
    <col min="3848" max="3849" width="5.7109375" style="2945" customWidth="1"/>
    <col min="3850" max="3853" width="6" style="2945" customWidth="1"/>
    <col min="3854" max="3856" width="5.85546875" style="2945" customWidth="1"/>
    <col min="3857" max="4096" width="9.140625" style="2945"/>
    <col min="4097" max="4097" width="12.7109375" style="2945" customWidth="1"/>
    <col min="4098" max="4103" width="6" style="2945" customWidth="1"/>
    <col min="4104" max="4105" width="5.7109375" style="2945" customWidth="1"/>
    <col min="4106" max="4109" width="6" style="2945" customWidth="1"/>
    <col min="4110" max="4112" width="5.85546875" style="2945" customWidth="1"/>
    <col min="4113" max="4352" width="9.140625" style="2945"/>
    <col min="4353" max="4353" width="12.7109375" style="2945" customWidth="1"/>
    <col min="4354" max="4359" width="6" style="2945" customWidth="1"/>
    <col min="4360" max="4361" width="5.7109375" style="2945" customWidth="1"/>
    <col min="4362" max="4365" width="6" style="2945" customWidth="1"/>
    <col min="4366" max="4368" width="5.85546875" style="2945" customWidth="1"/>
    <col min="4369" max="4608" width="9.140625" style="2945"/>
    <col min="4609" max="4609" width="12.7109375" style="2945" customWidth="1"/>
    <col min="4610" max="4615" width="6" style="2945" customWidth="1"/>
    <col min="4616" max="4617" width="5.7109375" style="2945" customWidth="1"/>
    <col min="4618" max="4621" width="6" style="2945" customWidth="1"/>
    <col min="4622" max="4624" width="5.85546875" style="2945" customWidth="1"/>
    <col min="4625" max="4864" width="9.140625" style="2945"/>
    <col min="4865" max="4865" width="12.7109375" style="2945" customWidth="1"/>
    <col min="4866" max="4871" width="6" style="2945" customWidth="1"/>
    <col min="4872" max="4873" width="5.7109375" style="2945" customWidth="1"/>
    <col min="4874" max="4877" width="6" style="2945" customWidth="1"/>
    <col min="4878" max="4880" width="5.85546875" style="2945" customWidth="1"/>
    <col min="4881" max="5120" width="9.140625" style="2945"/>
    <col min="5121" max="5121" width="12.7109375" style="2945" customWidth="1"/>
    <col min="5122" max="5127" width="6" style="2945" customWidth="1"/>
    <col min="5128" max="5129" width="5.7109375" style="2945" customWidth="1"/>
    <col min="5130" max="5133" width="6" style="2945" customWidth="1"/>
    <col min="5134" max="5136" width="5.85546875" style="2945" customWidth="1"/>
    <col min="5137" max="5376" width="9.140625" style="2945"/>
    <col min="5377" max="5377" width="12.7109375" style="2945" customWidth="1"/>
    <col min="5378" max="5383" width="6" style="2945" customWidth="1"/>
    <col min="5384" max="5385" width="5.7109375" style="2945" customWidth="1"/>
    <col min="5386" max="5389" width="6" style="2945" customWidth="1"/>
    <col min="5390" max="5392" width="5.85546875" style="2945" customWidth="1"/>
    <col min="5393" max="5632" width="9.140625" style="2945"/>
    <col min="5633" max="5633" width="12.7109375" style="2945" customWidth="1"/>
    <col min="5634" max="5639" width="6" style="2945" customWidth="1"/>
    <col min="5640" max="5641" width="5.7109375" style="2945" customWidth="1"/>
    <col min="5642" max="5645" width="6" style="2945" customWidth="1"/>
    <col min="5646" max="5648" width="5.85546875" style="2945" customWidth="1"/>
    <col min="5649" max="5888" width="9.140625" style="2945"/>
    <col min="5889" max="5889" width="12.7109375" style="2945" customWidth="1"/>
    <col min="5890" max="5895" width="6" style="2945" customWidth="1"/>
    <col min="5896" max="5897" width="5.7109375" style="2945" customWidth="1"/>
    <col min="5898" max="5901" width="6" style="2945" customWidth="1"/>
    <col min="5902" max="5904" width="5.85546875" style="2945" customWidth="1"/>
    <col min="5905" max="6144" width="9.140625" style="2945"/>
    <col min="6145" max="6145" width="12.7109375" style="2945" customWidth="1"/>
    <col min="6146" max="6151" width="6" style="2945" customWidth="1"/>
    <col min="6152" max="6153" width="5.7109375" style="2945" customWidth="1"/>
    <col min="6154" max="6157" width="6" style="2945" customWidth="1"/>
    <col min="6158" max="6160" width="5.85546875" style="2945" customWidth="1"/>
    <col min="6161" max="6400" width="9.140625" style="2945"/>
    <col min="6401" max="6401" width="12.7109375" style="2945" customWidth="1"/>
    <col min="6402" max="6407" width="6" style="2945" customWidth="1"/>
    <col min="6408" max="6409" width="5.7109375" style="2945" customWidth="1"/>
    <col min="6410" max="6413" width="6" style="2945" customWidth="1"/>
    <col min="6414" max="6416" width="5.85546875" style="2945" customWidth="1"/>
    <col min="6417" max="6656" width="9.140625" style="2945"/>
    <col min="6657" max="6657" width="12.7109375" style="2945" customWidth="1"/>
    <col min="6658" max="6663" width="6" style="2945" customWidth="1"/>
    <col min="6664" max="6665" width="5.7109375" style="2945" customWidth="1"/>
    <col min="6666" max="6669" width="6" style="2945" customWidth="1"/>
    <col min="6670" max="6672" width="5.85546875" style="2945" customWidth="1"/>
    <col min="6673" max="6912" width="9.140625" style="2945"/>
    <col min="6913" max="6913" width="12.7109375" style="2945" customWidth="1"/>
    <col min="6914" max="6919" width="6" style="2945" customWidth="1"/>
    <col min="6920" max="6921" width="5.7109375" style="2945" customWidth="1"/>
    <col min="6922" max="6925" width="6" style="2945" customWidth="1"/>
    <col min="6926" max="6928" width="5.85546875" style="2945" customWidth="1"/>
    <col min="6929" max="7168" width="9.140625" style="2945"/>
    <col min="7169" max="7169" width="12.7109375" style="2945" customWidth="1"/>
    <col min="7170" max="7175" width="6" style="2945" customWidth="1"/>
    <col min="7176" max="7177" width="5.7109375" style="2945" customWidth="1"/>
    <col min="7178" max="7181" width="6" style="2945" customWidth="1"/>
    <col min="7182" max="7184" width="5.85546875" style="2945" customWidth="1"/>
    <col min="7185" max="7424" width="9.140625" style="2945"/>
    <col min="7425" max="7425" width="12.7109375" style="2945" customWidth="1"/>
    <col min="7426" max="7431" width="6" style="2945" customWidth="1"/>
    <col min="7432" max="7433" width="5.7109375" style="2945" customWidth="1"/>
    <col min="7434" max="7437" width="6" style="2945" customWidth="1"/>
    <col min="7438" max="7440" width="5.85546875" style="2945" customWidth="1"/>
    <col min="7441" max="7680" width="9.140625" style="2945"/>
    <col min="7681" max="7681" width="12.7109375" style="2945" customWidth="1"/>
    <col min="7682" max="7687" width="6" style="2945" customWidth="1"/>
    <col min="7688" max="7689" width="5.7109375" style="2945" customWidth="1"/>
    <col min="7690" max="7693" width="6" style="2945" customWidth="1"/>
    <col min="7694" max="7696" width="5.85546875" style="2945" customWidth="1"/>
    <col min="7697" max="7936" width="9.140625" style="2945"/>
    <col min="7937" max="7937" width="12.7109375" style="2945" customWidth="1"/>
    <col min="7938" max="7943" width="6" style="2945" customWidth="1"/>
    <col min="7944" max="7945" width="5.7109375" style="2945" customWidth="1"/>
    <col min="7946" max="7949" width="6" style="2945" customWidth="1"/>
    <col min="7950" max="7952" width="5.85546875" style="2945" customWidth="1"/>
    <col min="7953" max="8192" width="9.140625" style="2945"/>
    <col min="8193" max="8193" width="12.7109375" style="2945" customWidth="1"/>
    <col min="8194" max="8199" width="6" style="2945" customWidth="1"/>
    <col min="8200" max="8201" width="5.7109375" style="2945" customWidth="1"/>
    <col min="8202" max="8205" width="6" style="2945" customWidth="1"/>
    <col min="8206" max="8208" width="5.85546875" style="2945" customWidth="1"/>
    <col min="8209" max="8448" width="9.140625" style="2945"/>
    <col min="8449" max="8449" width="12.7109375" style="2945" customWidth="1"/>
    <col min="8450" max="8455" width="6" style="2945" customWidth="1"/>
    <col min="8456" max="8457" width="5.7109375" style="2945" customWidth="1"/>
    <col min="8458" max="8461" width="6" style="2945" customWidth="1"/>
    <col min="8462" max="8464" width="5.85546875" style="2945" customWidth="1"/>
    <col min="8465" max="8704" width="9.140625" style="2945"/>
    <col min="8705" max="8705" width="12.7109375" style="2945" customWidth="1"/>
    <col min="8706" max="8711" width="6" style="2945" customWidth="1"/>
    <col min="8712" max="8713" width="5.7109375" style="2945" customWidth="1"/>
    <col min="8714" max="8717" width="6" style="2945" customWidth="1"/>
    <col min="8718" max="8720" width="5.85546875" style="2945" customWidth="1"/>
    <col min="8721" max="8960" width="9.140625" style="2945"/>
    <col min="8961" max="8961" width="12.7109375" style="2945" customWidth="1"/>
    <col min="8962" max="8967" width="6" style="2945" customWidth="1"/>
    <col min="8968" max="8969" width="5.7109375" style="2945" customWidth="1"/>
    <col min="8970" max="8973" width="6" style="2945" customWidth="1"/>
    <col min="8974" max="8976" width="5.85546875" style="2945" customWidth="1"/>
    <col min="8977" max="9216" width="9.140625" style="2945"/>
    <col min="9217" max="9217" width="12.7109375" style="2945" customWidth="1"/>
    <col min="9218" max="9223" width="6" style="2945" customWidth="1"/>
    <col min="9224" max="9225" width="5.7109375" style="2945" customWidth="1"/>
    <col min="9226" max="9229" width="6" style="2945" customWidth="1"/>
    <col min="9230" max="9232" width="5.85546875" style="2945" customWidth="1"/>
    <col min="9233" max="9472" width="9.140625" style="2945"/>
    <col min="9473" max="9473" width="12.7109375" style="2945" customWidth="1"/>
    <col min="9474" max="9479" width="6" style="2945" customWidth="1"/>
    <col min="9480" max="9481" width="5.7109375" style="2945" customWidth="1"/>
    <col min="9482" max="9485" width="6" style="2945" customWidth="1"/>
    <col min="9486" max="9488" width="5.85546875" style="2945" customWidth="1"/>
    <col min="9489" max="9728" width="9.140625" style="2945"/>
    <col min="9729" max="9729" width="12.7109375" style="2945" customWidth="1"/>
    <col min="9730" max="9735" width="6" style="2945" customWidth="1"/>
    <col min="9736" max="9737" width="5.7109375" style="2945" customWidth="1"/>
    <col min="9738" max="9741" width="6" style="2945" customWidth="1"/>
    <col min="9742" max="9744" width="5.85546875" style="2945" customWidth="1"/>
    <col min="9745" max="9984" width="9.140625" style="2945"/>
    <col min="9985" max="9985" width="12.7109375" style="2945" customWidth="1"/>
    <col min="9986" max="9991" width="6" style="2945" customWidth="1"/>
    <col min="9992" max="9993" width="5.7109375" style="2945" customWidth="1"/>
    <col min="9994" max="9997" width="6" style="2945" customWidth="1"/>
    <col min="9998" max="10000" width="5.85546875" style="2945" customWidth="1"/>
    <col min="10001" max="10240" width="9.140625" style="2945"/>
    <col min="10241" max="10241" width="12.7109375" style="2945" customWidth="1"/>
    <col min="10242" max="10247" width="6" style="2945" customWidth="1"/>
    <col min="10248" max="10249" width="5.7109375" style="2945" customWidth="1"/>
    <col min="10250" max="10253" width="6" style="2945" customWidth="1"/>
    <col min="10254" max="10256" width="5.85546875" style="2945" customWidth="1"/>
    <col min="10257" max="10496" width="9.140625" style="2945"/>
    <col min="10497" max="10497" width="12.7109375" style="2945" customWidth="1"/>
    <col min="10498" max="10503" width="6" style="2945" customWidth="1"/>
    <col min="10504" max="10505" width="5.7109375" style="2945" customWidth="1"/>
    <col min="10506" max="10509" width="6" style="2945" customWidth="1"/>
    <col min="10510" max="10512" width="5.85546875" style="2945" customWidth="1"/>
    <col min="10513" max="10752" width="9.140625" style="2945"/>
    <col min="10753" max="10753" width="12.7109375" style="2945" customWidth="1"/>
    <col min="10754" max="10759" width="6" style="2945" customWidth="1"/>
    <col min="10760" max="10761" width="5.7109375" style="2945" customWidth="1"/>
    <col min="10762" max="10765" width="6" style="2945" customWidth="1"/>
    <col min="10766" max="10768" width="5.85546875" style="2945" customWidth="1"/>
    <col min="10769" max="11008" width="9.140625" style="2945"/>
    <col min="11009" max="11009" width="12.7109375" style="2945" customWidth="1"/>
    <col min="11010" max="11015" width="6" style="2945" customWidth="1"/>
    <col min="11016" max="11017" width="5.7109375" style="2945" customWidth="1"/>
    <col min="11018" max="11021" width="6" style="2945" customWidth="1"/>
    <col min="11022" max="11024" width="5.85546875" style="2945" customWidth="1"/>
    <col min="11025" max="11264" width="9.140625" style="2945"/>
    <col min="11265" max="11265" width="12.7109375" style="2945" customWidth="1"/>
    <col min="11266" max="11271" width="6" style="2945" customWidth="1"/>
    <col min="11272" max="11273" width="5.7109375" style="2945" customWidth="1"/>
    <col min="11274" max="11277" width="6" style="2945" customWidth="1"/>
    <col min="11278" max="11280" width="5.85546875" style="2945" customWidth="1"/>
    <col min="11281" max="11520" width="9.140625" style="2945"/>
    <col min="11521" max="11521" width="12.7109375" style="2945" customWidth="1"/>
    <col min="11522" max="11527" width="6" style="2945" customWidth="1"/>
    <col min="11528" max="11529" width="5.7109375" style="2945" customWidth="1"/>
    <col min="11530" max="11533" width="6" style="2945" customWidth="1"/>
    <col min="11534" max="11536" width="5.85546875" style="2945" customWidth="1"/>
    <col min="11537" max="11776" width="9.140625" style="2945"/>
    <col min="11777" max="11777" width="12.7109375" style="2945" customWidth="1"/>
    <col min="11778" max="11783" width="6" style="2945" customWidth="1"/>
    <col min="11784" max="11785" width="5.7109375" style="2945" customWidth="1"/>
    <col min="11786" max="11789" width="6" style="2945" customWidth="1"/>
    <col min="11790" max="11792" width="5.85546875" style="2945" customWidth="1"/>
    <col min="11793" max="12032" width="9.140625" style="2945"/>
    <col min="12033" max="12033" width="12.7109375" style="2945" customWidth="1"/>
    <col min="12034" max="12039" width="6" style="2945" customWidth="1"/>
    <col min="12040" max="12041" width="5.7109375" style="2945" customWidth="1"/>
    <col min="12042" max="12045" width="6" style="2945" customWidth="1"/>
    <col min="12046" max="12048" width="5.85546875" style="2945" customWidth="1"/>
    <col min="12049" max="12288" width="9.140625" style="2945"/>
    <col min="12289" max="12289" width="12.7109375" style="2945" customWidth="1"/>
    <col min="12290" max="12295" width="6" style="2945" customWidth="1"/>
    <col min="12296" max="12297" width="5.7109375" style="2945" customWidth="1"/>
    <col min="12298" max="12301" width="6" style="2945" customWidth="1"/>
    <col min="12302" max="12304" width="5.85546875" style="2945" customWidth="1"/>
    <col min="12305" max="12544" width="9.140625" style="2945"/>
    <col min="12545" max="12545" width="12.7109375" style="2945" customWidth="1"/>
    <col min="12546" max="12551" width="6" style="2945" customWidth="1"/>
    <col min="12552" max="12553" width="5.7109375" style="2945" customWidth="1"/>
    <col min="12554" max="12557" width="6" style="2945" customWidth="1"/>
    <col min="12558" max="12560" width="5.85546875" style="2945" customWidth="1"/>
    <col min="12561" max="12800" width="9.140625" style="2945"/>
    <col min="12801" max="12801" width="12.7109375" style="2945" customWidth="1"/>
    <col min="12802" max="12807" width="6" style="2945" customWidth="1"/>
    <col min="12808" max="12809" width="5.7109375" style="2945" customWidth="1"/>
    <col min="12810" max="12813" width="6" style="2945" customWidth="1"/>
    <col min="12814" max="12816" width="5.85546875" style="2945" customWidth="1"/>
    <col min="12817" max="13056" width="9.140625" style="2945"/>
    <col min="13057" max="13057" width="12.7109375" style="2945" customWidth="1"/>
    <col min="13058" max="13063" width="6" style="2945" customWidth="1"/>
    <col min="13064" max="13065" width="5.7109375" style="2945" customWidth="1"/>
    <col min="13066" max="13069" width="6" style="2945" customWidth="1"/>
    <col min="13070" max="13072" width="5.85546875" style="2945" customWidth="1"/>
    <col min="13073" max="13312" width="9.140625" style="2945"/>
    <col min="13313" max="13313" width="12.7109375" style="2945" customWidth="1"/>
    <col min="13314" max="13319" width="6" style="2945" customWidth="1"/>
    <col min="13320" max="13321" width="5.7109375" style="2945" customWidth="1"/>
    <col min="13322" max="13325" width="6" style="2945" customWidth="1"/>
    <col min="13326" max="13328" width="5.85546875" style="2945" customWidth="1"/>
    <col min="13329" max="13568" width="9.140625" style="2945"/>
    <col min="13569" max="13569" width="12.7109375" style="2945" customWidth="1"/>
    <col min="13570" max="13575" width="6" style="2945" customWidth="1"/>
    <col min="13576" max="13577" width="5.7109375" style="2945" customWidth="1"/>
    <col min="13578" max="13581" width="6" style="2945" customWidth="1"/>
    <col min="13582" max="13584" width="5.85546875" style="2945" customWidth="1"/>
    <col min="13585" max="13824" width="9.140625" style="2945"/>
    <col min="13825" max="13825" width="12.7109375" style="2945" customWidth="1"/>
    <col min="13826" max="13831" width="6" style="2945" customWidth="1"/>
    <col min="13832" max="13833" width="5.7109375" style="2945" customWidth="1"/>
    <col min="13834" max="13837" width="6" style="2945" customWidth="1"/>
    <col min="13838" max="13840" width="5.85546875" style="2945" customWidth="1"/>
    <col min="13841" max="14080" width="9.140625" style="2945"/>
    <col min="14081" max="14081" width="12.7109375" style="2945" customWidth="1"/>
    <col min="14082" max="14087" width="6" style="2945" customWidth="1"/>
    <col min="14088" max="14089" width="5.7109375" style="2945" customWidth="1"/>
    <col min="14090" max="14093" width="6" style="2945" customWidth="1"/>
    <col min="14094" max="14096" width="5.85546875" style="2945" customWidth="1"/>
    <col min="14097" max="14336" width="9.140625" style="2945"/>
    <col min="14337" max="14337" width="12.7109375" style="2945" customWidth="1"/>
    <col min="14338" max="14343" width="6" style="2945" customWidth="1"/>
    <col min="14344" max="14345" width="5.7109375" style="2945" customWidth="1"/>
    <col min="14346" max="14349" width="6" style="2945" customWidth="1"/>
    <col min="14350" max="14352" width="5.85546875" style="2945" customWidth="1"/>
    <col min="14353" max="14592" width="9.140625" style="2945"/>
    <col min="14593" max="14593" width="12.7109375" style="2945" customWidth="1"/>
    <col min="14594" max="14599" width="6" style="2945" customWidth="1"/>
    <col min="14600" max="14601" width="5.7109375" style="2945" customWidth="1"/>
    <col min="14602" max="14605" width="6" style="2945" customWidth="1"/>
    <col min="14606" max="14608" width="5.85546875" style="2945" customWidth="1"/>
    <col min="14609" max="14848" width="9.140625" style="2945"/>
    <col min="14849" max="14849" width="12.7109375" style="2945" customWidth="1"/>
    <col min="14850" max="14855" width="6" style="2945" customWidth="1"/>
    <col min="14856" max="14857" width="5.7109375" style="2945" customWidth="1"/>
    <col min="14858" max="14861" width="6" style="2945" customWidth="1"/>
    <col min="14862" max="14864" width="5.85546875" style="2945" customWidth="1"/>
    <col min="14865" max="15104" width="9.140625" style="2945"/>
    <col min="15105" max="15105" width="12.7109375" style="2945" customWidth="1"/>
    <col min="15106" max="15111" width="6" style="2945" customWidth="1"/>
    <col min="15112" max="15113" width="5.7109375" style="2945" customWidth="1"/>
    <col min="15114" max="15117" width="6" style="2945" customWidth="1"/>
    <col min="15118" max="15120" width="5.85546875" style="2945" customWidth="1"/>
    <col min="15121" max="15360" width="9.140625" style="2945"/>
    <col min="15361" max="15361" width="12.7109375" style="2945" customWidth="1"/>
    <col min="15362" max="15367" width="6" style="2945" customWidth="1"/>
    <col min="15368" max="15369" width="5.7109375" style="2945" customWidth="1"/>
    <col min="15370" max="15373" width="6" style="2945" customWidth="1"/>
    <col min="15374" max="15376" width="5.85546875" style="2945" customWidth="1"/>
    <col min="15377" max="15616" width="9.140625" style="2945"/>
    <col min="15617" max="15617" width="12.7109375" style="2945" customWidth="1"/>
    <col min="15618" max="15623" width="6" style="2945" customWidth="1"/>
    <col min="15624" max="15625" width="5.7109375" style="2945" customWidth="1"/>
    <col min="15626" max="15629" width="6" style="2945" customWidth="1"/>
    <col min="15630" max="15632" width="5.85546875" style="2945" customWidth="1"/>
    <col min="15633" max="15872" width="9.140625" style="2945"/>
    <col min="15873" max="15873" width="12.7109375" style="2945" customWidth="1"/>
    <col min="15874" max="15879" width="6" style="2945" customWidth="1"/>
    <col min="15880" max="15881" width="5.7109375" style="2945" customWidth="1"/>
    <col min="15882" max="15885" width="6" style="2945" customWidth="1"/>
    <col min="15886" max="15888" width="5.85546875" style="2945" customWidth="1"/>
    <col min="15889" max="16128" width="9.140625" style="2945"/>
    <col min="16129" max="16129" width="12.7109375" style="2945" customWidth="1"/>
    <col min="16130" max="16135" width="6" style="2945" customWidth="1"/>
    <col min="16136" max="16137" width="5.7109375" style="2945" customWidth="1"/>
    <col min="16138" max="16141" width="6" style="2945" customWidth="1"/>
    <col min="16142" max="16144" width="5.85546875" style="2945" customWidth="1"/>
    <col min="16145" max="16384" width="9.140625" style="2945"/>
  </cols>
  <sheetData>
    <row r="1" spans="1:16" s="2939" customFormat="1" ht="15.75">
      <c r="A1" s="6206" t="s">
        <v>710</v>
      </c>
      <c r="B1" s="6206"/>
      <c r="C1" s="6206"/>
      <c r="D1" s="6206"/>
      <c r="E1" s="6206"/>
      <c r="F1" s="6206"/>
      <c r="G1" s="6206"/>
      <c r="H1" s="6206"/>
      <c r="I1" s="6206"/>
      <c r="J1" s="6206"/>
      <c r="K1" s="6206"/>
      <c r="L1" s="6206"/>
      <c r="M1" s="6206"/>
      <c r="N1" s="6206"/>
      <c r="O1" s="6206"/>
      <c r="P1" s="6206"/>
    </row>
    <row r="2" spans="1:16" s="2942" customFormat="1" ht="15.75">
      <c r="A2" s="2940" t="s">
        <v>2120</v>
      </c>
      <c r="B2" s="2941"/>
    </row>
    <row r="3" spans="1:16" s="2943" customFormat="1" ht="15.75">
      <c r="B3" s="2944"/>
    </row>
    <row r="4" spans="1:16" ht="3" customHeight="1"/>
    <row r="5" spans="1:16" s="2947" customFormat="1" ht="24.95" customHeight="1">
      <c r="A5" s="6214" t="s">
        <v>2121</v>
      </c>
      <c r="B5" s="6203" t="s">
        <v>2092</v>
      </c>
      <c r="C5" s="6204"/>
      <c r="D5" s="6205"/>
      <c r="E5" s="6203" t="s">
        <v>2093</v>
      </c>
      <c r="F5" s="6204"/>
      <c r="G5" s="6205"/>
      <c r="H5" s="6203" t="s">
        <v>2094</v>
      </c>
      <c r="I5" s="6204"/>
      <c r="J5" s="6205"/>
      <c r="K5" s="6203" t="s">
        <v>2122</v>
      </c>
      <c r="L5" s="6204"/>
      <c r="M5" s="6205"/>
      <c r="N5" s="6203" t="s">
        <v>257</v>
      </c>
      <c r="O5" s="6204"/>
      <c r="P5" s="6205"/>
    </row>
    <row r="6" spans="1:16" s="2947" customFormat="1" ht="24.95" customHeight="1">
      <c r="A6" s="6215"/>
      <c r="B6" s="2948" t="s">
        <v>2096</v>
      </c>
      <c r="C6" s="2949" t="s">
        <v>2097</v>
      </c>
      <c r="D6" s="2950" t="s">
        <v>2098</v>
      </c>
      <c r="E6" s="2948" t="s">
        <v>2096</v>
      </c>
      <c r="F6" s="2949" t="s">
        <v>2097</v>
      </c>
      <c r="G6" s="2950" t="s">
        <v>2098</v>
      </c>
      <c r="H6" s="2948" t="s">
        <v>2096</v>
      </c>
      <c r="I6" s="2949" t="s">
        <v>2097</v>
      </c>
      <c r="J6" s="2950" t="s">
        <v>2098</v>
      </c>
      <c r="K6" s="2948" t="s">
        <v>2096</v>
      </c>
      <c r="L6" s="2949" t="s">
        <v>2097</v>
      </c>
      <c r="M6" s="2950" t="s">
        <v>2098</v>
      </c>
      <c r="N6" s="2948" t="s">
        <v>2096</v>
      </c>
      <c r="O6" s="2949" t="s">
        <v>2097</v>
      </c>
      <c r="P6" s="2950" t="s">
        <v>2098</v>
      </c>
    </row>
    <row r="7" spans="1:16" s="2947" customFormat="1" ht="24.95" customHeight="1">
      <c r="A7" s="6216" t="s">
        <v>2123</v>
      </c>
      <c r="B7" s="6217"/>
      <c r="C7" s="6217"/>
      <c r="D7" s="6217"/>
      <c r="E7" s="6217"/>
      <c r="F7" s="6217"/>
      <c r="G7" s="6217"/>
      <c r="H7" s="6217"/>
      <c r="I7" s="6217"/>
      <c r="J7" s="6217"/>
      <c r="K7" s="6217"/>
      <c r="L7" s="6217"/>
      <c r="M7" s="6217"/>
      <c r="N7" s="6217"/>
      <c r="O7" s="6217"/>
      <c r="P7" s="6218"/>
    </row>
    <row r="8" spans="1:16" s="2947" customFormat="1" ht="24.95" customHeight="1">
      <c r="A8" s="2951" t="s">
        <v>2101</v>
      </c>
      <c r="B8" s="2952">
        <v>42</v>
      </c>
      <c r="C8" s="2953">
        <v>51</v>
      </c>
      <c r="D8" s="2954">
        <v>93</v>
      </c>
      <c r="E8" s="2953">
        <v>45</v>
      </c>
      <c r="F8" s="2953">
        <v>50</v>
      </c>
      <c r="G8" s="2954">
        <v>95</v>
      </c>
      <c r="H8" s="2955">
        <v>0</v>
      </c>
      <c r="I8" s="2956">
        <v>0</v>
      </c>
      <c r="J8" s="2954">
        <v>0</v>
      </c>
      <c r="K8" s="2957">
        <v>0</v>
      </c>
      <c r="L8" s="2953">
        <v>0</v>
      </c>
      <c r="M8" s="2954">
        <v>0</v>
      </c>
      <c r="N8" s="2958">
        <v>87</v>
      </c>
      <c r="O8" s="2953">
        <v>101</v>
      </c>
      <c r="P8" s="2954">
        <v>188</v>
      </c>
    </row>
    <row r="9" spans="1:16" s="2947" customFormat="1" ht="24.95" customHeight="1">
      <c r="A9" s="2951" t="s">
        <v>2103</v>
      </c>
      <c r="B9" s="2952">
        <v>162</v>
      </c>
      <c r="C9" s="2953">
        <v>382</v>
      </c>
      <c r="D9" s="2954">
        <v>544</v>
      </c>
      <c r="E9" s="2959">
        <v>186</v>
      </c>
      <c r="F9" s="2953">
        <v>265</v>
      </c>
      <c r="G9" s="2954">
        <v>451</v>
      </c>
      <c r="H9" s="2952">
        <v>89</v>
      </c>
      <c r="I9" s="2953">
        <v>165</v>
      </c>
      <c r="J9" s="2954">
        <v>254</v>
      </c>
      <c r="K9" s="2958">
        <v>6</v>
      </c>
      <c r="L9" s="2953">
        <v>8</v>
      </c>
      <c r="M9" s="2954">
        <v>14</v>
      </c>
      <c r="N9" s="2958">
        <v>443</v>
      </c>
      <c r="O9" s="2953">
        <v>820</v>
      </c>
      <c r="P9" s="2954">
        <v>1263</v>
      </c>
    </row>
    <row r="10" spans="1:16" s="2947" customFormat="1" ht="24.95" customHeight="1">
      <c r="A10" s="2960" t="s">
        <v>2104</v>
      </c>
      <c r="B10" s="2952">
        <v>3</v>
      </c>
      <c r="C10" s="2953">
        <v>35</v>
      </c>
      <c r="D10" s="2954">
        <v>38</v>
      </c>
      <c r="E10" s="2952">
        <v>0</v>
      </c>
      <c r="F10" s="2953">
        <v>0</v>
      </c>
      <c r="G10" s="2954">
        <v>0</v>
      </c>
      <c r="H10" s="2953">
        <v>2</v>
      </c>
      <c r="I10" s="2953">
        <v>1</v>
      </c>
      <c r="J10" s="2954">
        <v>3</v>
      </c>
      <c r="K10" s="2957">
        <v>0</v>
      </c>
      <c r="L10" s="2953">
        <v>0</v>
      </c>
      <c r="M10" s="2954">
        <v>0</v>
      </c>
      <c r="N10" s="2958">
        <v>5</v>
      </c>
      <c r="O10" s="2953">
        <v>36</v>
      </c>
      <c r="P10" s="2954">
        <v>41</v>
      </c>
    </row>
    <row r="11" spans="1:16" s="2947" customFormat="1" ht="24.95" customHeight="1">
      <c r="A11" s="2951" t="s">
        <v>2113</v>
      </c>
      <c r="B11" s="2961">
        <v>0</v>
      </c>
      <c r="C11" s="2962">
        <v>0</v>
      </c>
      <c r="D11" s="2954">
        <v>0</v>
      </c>
      <c r="E11" s="2961">
        <v>0</v>
      </c>
      <c r="F11" s="2962">
        <v>0</v>
      </c>
      <c r="G11" s="2954">
        <v>0</v>
      </c>
      <c r="H11" s="2963">
        <v>0</v>
      </c>
      <c r="I11" s="2962">
        <v>0</v>
      </c>
      <c r="J11" s="2954">
        <v>0</v>
      </c>
      <c r="K11" s="2963">
        <v>0</v>
      </c>
      <c r="L11" s="2962">
        <v>0</v>
      </c>
      <c r="M11" s="2954">
        <v>0</v>
      </c>
      <c r="N11" s="2958">
        <v>0</v>
      </c>
      <c r="O11" s="2953">
        <v>0</v>
      </c>
      <c r="P11" s="2954">
        <v>0</v>
      </c>
    </row>
    <row r="12" spans="1:16" s="2947" customFormat="1" ht="24.95" customHeight="1">
      <c r="A12" s="2964" t="s">
        <v>257</v>
      </c>
      <c r="B12" s="2965">
        <f>SUM(B8:B11)</f>
        <v>207</v>
      </c>
      <c r="C12" s="2966">
        <f t="shared" ref="C12:P12" si="0">SUM(C8:C11)</f>
        <v>468</v>
      </c>
      <c r="D12" s="2967">
        <f t="shared" si="0"/>
        <v>675</v>
      </c>
      <c r="E12" s="2968">
        <f t="shared" si="0"/>
        <v>231</v>
      </c>
      <c r="F12" s="2966">
        <f t="shared" si="0"/>
        <v>315</v>
      </c>
      <c r="G12" s="2967">
        <f t="shared" si="0"/>
        <v>546</v>
      </c>
      <c r="H12" s="2968">
        <f t="shared" si="0"/>
        <v>91</v>
      </c>
      <c r="I12" s="2966">
        <f t="shared" si="0"/>
        <v>166</v>
      </c>
      <c r="J12" s="2967">
        <f t="shared" si="0"/>
        <v>257</v>
      </c>
      <c r="K12" s="2968">
        <f t="shared" si="0"/>
        <v>6</v>
      </c>
      <c r="L12" s="2966">
        <f t="shared" si="0"/>
        <v>8</v>
      </c>
      <c r="M12" s="2967">
        <f t="shared" si="0"/>
        <v>14</v>
      </c>
      <c r="N12" s="2968">
        <f t="shared" si="0"/>
        <v>535</v>
      </c>
      <c r="O12" s="2966">
        <f t="shared" si="0"/>
        <v>957</v>
      </c>
      <c r="P12" s="2967">
        <f t="shared" si="0"/>
        <v>1492</v>
      </c>
    </row>
    <row r="13" spans="1:16" s="2947" customFormat="1" ht="24.95" customHeight="1">
      <c r="A13" s="6216" t="s">
        <v>2124</v>
      </c>
      <c r="B13" s="6217"/>
      <c r="C13" s="6217"/>
      <c r="D13" s="6217"/>
      <c r="E13" s="6217"/>
      <c r="F13" s="6217"/>
      <c r="G13" s="6217"/>
      <c r="H13" s="6219"/>
      <c r="I13" s="6217"/>
      <c r="J13" s="6217"/>
      <c r="K13" s="6217"/>
      <c r="L13" s="6217"/>
      <c r="M13" s="6217"/>
      <c r="N13" s="6217"/>
      <c r="O13" s="6217"/>
      <c r="P13" s="6218"/>
    </row>
    <row r="14" spans="1:16" s="2947" customFormat="1" ht="24.95" customHeight="1">
      <c r="A14" s="2960" t="s">
        <v>2101</v>
      </c>
      <c r="B14" s="2958">
        <v>44</v>
      </c>
      <c r="C14" s="2953">
        <v>20</v>
      </c>
      <c r="D14" s="2954">
        <v>64</v>
      </c>
      <c r="E14" s="2957">
        <v>48</v>
      </c>
      <c r="F14" s="2953">
        <v>16</v>
      </c>
      <c r="G14" s="2954">
        <v>64</v>
      </c>
      <c r="H14" s="2957">
        <v>19</v>
      </c>
      <c r="I14" s="2953">
        <v>6</v>
      </c>
      <c r="J14" s="2954">
        <v>25</v>
      </c>
      <c r="K14" s="2953">
        <v>25</v>
      </c>
      <c r="L14" s="2953">
        <v>1</v>
      </c>
      <c r="M14" s="2954">
        <v>26</v>
      </c>
      <c r="N14" s="2958">
        <v>136</v>
      </c>
      <c r="O14" s="2953">
        <v>43</v>
      </c>
      <c r="P14" s="2954">
        <v>179</v>
      </c>
    </row>
    <row r="15" spans="1:16" s="2947" customFormat="1" ht="24.95" customHeight="1">
      <c r="A15" s="2960" t="s">
        <v>2103</v>
      </c>
      <c r="B15" s="2958">
        <v>145</v>
      </c>
      <c r="C15" s="2953">
        <v>67</v>
      </c>
      <c r="D15" s="2954">
        <v>212</v>
      </c>
      <c r="E15" s="2957">
        <v>142</v>
      </c>
      <c r="F15" s="2953">
        <v>67</v>
      </c>
      <c r="G15" s="2954">
        <v>209</v>
      </c>
      <c r="H15" s="2952">
        <v>131</v>
      </c>
      <c r="I15" s="2953">
        <v>61</v>
      </c>
      <c r="J15" s="2954">
        <v>192</v>
      </c>
      <c r="K15" s="2952">
        <v>25</v>
      </c>
      <c r="L15" s="2953">
        <v>11</v>
      </c>
      <c r="M15" s="2954">
        <v>36</v>
      </c>
      <c r="N15" s="2958">
        <v>443</v>
      </c>
      <c r="O15" s="2953">
        <v>206</v>
      </c>
      <c r="P15" s="2954">
        <v>649</v>
      </c>
    </row>
    <row r="16" spans="1:16" s="2947" customFormat="1" ht="24.95" customHeight="1">
      <c r="A16" s="2969" t="s">
        <v>257</v>
      </c>
      <c r="B16" s="2966">
        <f>SUM(B14:B15)</f>
        <v>189</v>
      </c>
      <c r="C16" s="2966">
        <f t="shared" ref="C16:P16" si="1">SUM(C14:C15)</f>
        <v>87</v>
      </c>
      <c r="D16" s="2967">
        <f t="shared" si="1"/>
        <v>276</v>
      </c>
      <c r="E16" s="2968">
        <f t="shared" si="1"/>
        <v>190</v>
      </c>
      <c r="F16" s="2966">
        <f t="shared" si="1"/>
        <v>83</v>
      </c>
      <c r="G16" s="2967">
        <f t="shared" si="1"/>
        <v>273</v>
      </c>
      <c r="H16" s="2968">
        <f t="shared" si="1"/>
        <v>150</v>
      </c>
      <c r="I16" s="2966">
        <f t="shared" si="1"/>
        <v>67</v>
      </c>
      <c r="J16" s="2967">
        <f t="shared" si="1"/>
        <v>217</v>
      </c>
      <c r="K16" s="2968">
        <f t="shared" si="1"/>
        <v>50</v>
      </c>
      <c r="L16" s="2966">
        <f t="shared" si="1"/>
        <v>12</v>
      </c>
      <c r="M16" s="2967">
        <f t="shared" si="1"/>
        <v>62</v>
      </c>
      <c r="N16" s="2968">
        <f t="shared" si="1"/>
        <v>579</v>
      </c>
      <c r="O16" s="2966">
        <f t="shared" si="1"/>
        <v>249</v>
      </c>
      <c r="P16" s="2967">
        <f t="shared" si="1"/>
        <v>828</v>
      </c>
    </row>
    <row r="17" spans="1:107" s="2947" customFormat="1" ht="24.95" customHeight="1">
      <c r="A17" s="6216" t="s">
        <v>2125</v>
      </c>
      <c r="B17" s="6217"/>
      <c r="C17" s="6217"/>
      <c r="D17" s="6217"/>
      <c r="E17" s="6217"/>
      <c r="F17" s="6217"/>
      <c r="G17" s="6217"/>
      <c r="H17" s="6217"/>
      <c r="I17" s="6217"/>
      <c r="J17" s="6217"/>
      <c r="K17" s="6217"/>
      <c r="L17" s="6217"/>
      <c r="M17" s="6217"/>
      <c r="N17" s="6217"/>
      <c r="O17" s="6217"/>
      <c r="P17" s="6218"/>
    </row>
    <row r="18" spans="1:107" s="2947" customFormat="1" ht="24.95" customHeight="1">
      <c r="A18" s="2970" t="s">
        <v>2101</v>
      </c>
      <c r="B18" s="2958">
        <v>19</v>
      </c>
      <c r="C18" s="2953">
        <v>16</v>
      </c>
      <c r="D18" s="2954">
        <v>35</v>
      </c>
      <c r="E18" s="2952">
        <v>9</v>
      </c>
      <c r="F18" s="2953">
        <v>11</v>
      </c>
      <c r="G18" s="2954">
        <v>20</v>
      </c>
      <c r="H18" s="2958">
        <v>0</v>
      </c>
      <c r="I18" s="2953">
        <v>0</v>
      </c>
      <c r="J18" s="2954">
        <v>0</v>
      </c>
      <c r="K18" s="2958">
        <v>0</v>
      </c>
      <c r="L18" s="2953">
        <v>0</v>
      </c>
      <c r="M18" s="2954">
        <v>0</v>
      </c>
      <c r="N18" s="2958">
        <v>28</v>
      </c>
      <c r="O18" s="2953">
        <v>27</v>
      </c>
      <c r="P18" s="2954">
        <v>55</v>
      </c>
    </row>
    <row r="19" spans="1:107" s="2947" customFormat="1" ht="24.95" customHeight="1">
      <c r="A19" s="2960" t="s">
        <v>2103</v>
      </c>
      <c r="B19" s="2958">
        <v>58</v>
      </c>
      <c r="C19" s="2953">
        <v>94</v>
      </c>
      <c r="D19" s="2954">
        <v>152</v>
      </c>
      <c r="E19" s="2952">
        <v>41</v>
      </c>
      <c r="F19" s="2953">
        <v>99</v>
      </c>
      <c r="G19" s="2954">
        <v>140</v>
      </c>
      <c r="H19" s="2952">
        <v>45</v>
      </c>
      <c r="I19" s="2953">
        <v>92</v>
      </c>
      <c r="J19" s="2954">
        <v>137</v>
      </c>
      <c r="K19" s="2958">
        <v>0</v>
      </c>
      <c r="L19" s="2953">
        <v>0</v>
      </c>
      <c r="M19" s="2954">
        <v>0</v>
      </c>
      <c r="N19" s="2958">
        <v>144</v>
      </c>
      <c r="O19" s="2953">
        <v>285</v>
      </c>
      <c r="P19" s="2954">
        <v>429</v>
      </c>
    </row>
    <row r="20" spans="1:107" s="2947" customFormat="1" ht="24.95" customHeight="1">
      <c r="A20" s="2960" t="s">
        <v>2126</v>
      </c>
      <c r="B20" s="2958">
        <v>2</v>
      </c>
      <c r="C20" s="2953">
        <v>6</v>
      </c>
      <c r="D20" s="2954">
        <v>8</v>
      </c>
      <c r="E20" s="2958">
        <v>0</v>
      </c>
      <c r="F20" s="2953">
        <v>0</v>
      </c>
      <c r="G20" s="2954">
        <v>0</v>
      </c>
      <c r="H20" s="2952">
        <v>0</v>
      </c>
      <c r="I20" s="2953">
        <v>0</v>
      </c>
      <c r="J20" s="2954">
        <v>0</v>
      </c>
      <c r="K20" s="2958">
        <v>0</v>
      </c>
      <c r="L20" s="2953">
        <v>0</v>
      </c>
      <c r="M20" s="2954">
        <v>0</v>
      </c>
      <c r="N20" s="2958">
        <v>2</v>
      </c>
      <c r="O20" s="2953">
        <v>6</v>
      </c>
      <c r="P20" s="2954">
        <v>8</v>
      </c>
    </row>
    <row r="21" spans="1:107" s="2947" customFormat="1" ht="24.95" customHeight="1">
      <c r="A21" s="2971" t="s">
        <v>2104</v>
      </c>
      <c r="B21" s="2958">
        <v>15</v>
      </c>
      <c r="C21" s="2953">
        <v>0</v>
      </c>
      <c r="D21" s="2954">
        <v>15</v>
      </c>
      <c r="E21" s="2958">
        <v>0</v>
      </c>
      <c r="F21" s="2953">
        <v>0</v>
      </c>
      <c r="G21" s="2954">
        <v>0</v>
      </c>
      <c r="H21" s="2952">
        <v>0</v>
      </c>
      <c r="I21" s="2953">
        <v>0</v>
      </c>
      <c r="J21" s="2954">
        <v>0</v>
      </c>
      <c r="K21" s="2958">
        <v>0</v>
      </c>
      <c r="L21" s="2953">
        <v>0</v>
      </c>
      <c r="M21" s="2954">
        <v>0</v>
      </c>
      <c r="N21" s="2958">
        <v>15</v>
      </c>
      <c r="O21" s="2953">
        <v>0</v>
      </c>
      <c r="P21" s="2954">
        <v>15</v>
      </c>
    </row>
    <row r="22" spans="1:107" s="2947" customFormat="1" ht="24.95" customHeight="1">
      <c r="A22" s="2969" t="s">
        <v>257</v>
      </c>
      <c r="B22" s="2968">
        <f>SUM(B18:B21)</f>
        <v>94</v>
      </c>
      <c r="C22" s="2966">
        <f t="shared" ref="C22:P22" si="2">SUM(C18:C21)</f>
        <v>116</v>
      </c>
      <c r="D22" s="2967">
        <f t="shared" si="2"/>
        <v>210</v>
      </c>
      <c r="E22" s="2968">
        <f t="shared" si="2"/>
        <v>50</v>
      </c>
      <c r="F22" s="2966">
        <f t="shared" si="2"/>
        <v>110</v>
      </c>
      <c r="G22" s="2967">
        <f t="shared" si="2"/>
        <v>160</v>
      </c>
      <c r="H22" s="2968">
        <f t="shared" si="2"/>
        <v>45</v>
      </c>
      <c r="I22" s="2966">
        <f t="shared" si="2"/>
        <v>92</v>
      </c>
      <c r="J22" s="2967">
        <f t="shared" si="2"/>
        <v>137</v>
      </c>
      <c r="K22" s="2968">
        <f t="shared" si="2"/>
        <v>0</v>
      </c>
      <c r="L22" s="2966">
        <f t="shared" si="2"/>
        <v>0</v>
      </c>
      <c r="M22" s="2967">
        <f t="shared" si="2"/>
        <v>0</v>
      </c>
      <c r="N22" s="2968">
        <f t="shared" si="2"/>
        <v>189</v>
      </c>
      <c r="O22" s="2966">
        <f t="shared" si="2"/>
        <v>318</v>
      </c>
      <c r="P22" s="2967">
        <f t="shared" si="2"/>
        <v>507</v>
      </c>
    </row>
    <row r="23" spans="1:107" s="2975" customFormat="1" ht="24.95" customHeight="1">
      <c r="A23" s="2972" t="s">
        <v>2127</v>
      </c>
      <c r="B23" s="2973"/>
      <c r="C23" s="2973"/>
      <c r="D23" s="2973"/>
      <c r="E23" s="2973"/>
      <c r="F23" s="2973"/>
      <c r="G23" s="2973"/>
      <c r="H23" s="2973"/>
      <c r="I23" s="2973"/>
      <c r="J23" s="2973"/>
      <c r="K23" s="2973"/>
      <c r="L23" s="2973"/>
      <c r="M23" s="2973"/>
      <c r="N23" s="2973"/>
      <c r="O23" s="2973"/>
      <c r="P23" s="2974"/>
      <c r="Q23" s="2947"/>
      <c r="S23" s="2947"/>
      <c r="T23" s="2947"/>
      <c r="U23" s="2947"/>
      <c r="V23" s="2947"/>
      <c r="W23" s="2947"/>
      <c r="X23" s="2947"/>
      <c r="Y23" s="2947"/>
      <c r="Z23" s="2947"/>
      <c r="AA23" s="2947"/>
      <c r="AB23" s="2947"/>
      <c r="AC23" s="2947"/>
      <c r="AD23" s="2947"/>
      <c r="AE23" s="2947"/>
      <c r="AF23" s="2947"/>
      <c r="AG23" s="2947"/>
      <c r="AH23" s="2947"/>
      <c r="AI23" s="2947"/>
      <c r="AJ23" s="2947"/>
      <c r="AK23" s="2947"/>
      <c r="AL23" s="2947"/>
      <c r="AM23" s="2947"/>
      <c r="AN23" s="2947"/>
      <c r="AO23" s="2947"/>
      <c r="AP23" s="2947"/>
      <c r="AQ23" s="2947"/>
      <c r="AR23" s="2947"/>
      <c r="AS23" s="2947"/>
      <c r="AT23" s="2947"/>
      <c r="AU23" s="2947"/>
      <c r="AV23" s="2947"/>
      <c r="AW23" s="2947"/>
      <c r="AX23" s="2947"/>
      <c r="AY23" s="2947"/>
      <c r="AZ23" s="2947"/>
      <c r="BA23" s="2947"/>
      <c r="BB23" s="2947"/>
      <c r="BC23" s="2947"/>
      <c r="BD23" s="2947"/>
      <c r="BE23" s="2947"/>
      <c r="BF23" s="2947"/>
      <c r="BG23" s="2947"/>
      <c r="BH23" s="2947"/>
      <c r="BI23" s="2947"/>
      <c r="BJ23" s="2947"/>
      <c r="BK23" s="2947"/>
      <c r="BL23" s="2947"/>
      <c r="BM23" s="2947"/>
      <c r="BN23" s="2947"/>
      <c r="BO23" s="2947"/>
      <c r="BP23" s="2947"/>
      <c r="BQ23" s="2947"/>
      <c r="BR23" s="2947"/>
      <c r="BS23" s="2947"/>
      <c r="BT23" s="2947"/>
      <c r="BU23" s="2947"/>
      <c r="BV23" s="2947"/>
      <c r="BW23" s="2947"/>
      <c r="BX23" s="2947"/>
      <c r="BY23" s="2947"/>
      <c r="BZ23" s="2947"/>
      <c r="CA23" s="2947"/>
      <c r="CB23" s="2947"/>
      <c r="CC23" s="2947"/>
      <c r="CD23" s="2947"/>
      <c r="CE23" s="2947"/>
      <c r="CF23" s="2947"/>
      <c r="CG23" s="2947"/>
      <c r="CH23" s="2947"/>
      <c r="CI23" s="2947"/>
      <c r="CJ23" s="2947"/>
      <c r="CK23" s="2947"/>
      <c r="CL23" s="2947"/>
      <c r="CM23" s="2947"/>
      <c r="CN23" s="2947"/>
      <c r="CO23" s="2947"/>
      <c r="CP23" s="2947"/>
      <c r="CQ23" s="2947"/>
      <c r="CR23" s="2947"/>
      <c r="CS23" s="2947"/>
      <c r="CT23" s="2947"/>
      <c r="CU23" s="2947"/>
      <c r="CV23" s="2947"/>
      <c r="CW23" s="2947"/>
      <c r="CX23" s="2947"/>
      <c r="CY23" s="2947"/>
      <c r="CZ23" s="2947"/>
      <c r="DA23" s="2947"/>
      <c r="DB23" s="2947"/>
      <c r="DC23" s="2947"/>
    </row>
    <row r="24" spans="1:107" s="2975" customFormat="1" ht="24.95" customHeight="1">
      <c r="A24" s="2951" t="s">
        <v>2101</v>
      </c>
      <c r="B24" s="2959">
        <v>10</v>
      </c>
      <c r="C24" s="2953">
        <v>21</v>
      </c>
      <c r="D24" s="2954">
        <v>31</v>
      </c>
      <c r="E24" s="2953">
        <v>4</v>
      </c>
      <c r="F24" s="2953">
        <v>13</v>
      </c>
      <c r="G24" s="2954">
        <v>17</v>
      </c>
      <c r="H24" s="2952">
        <v>0</v>
      </c>
      <c r="I24" s="2957">
        <v>0</v>
      </c>
      <c r="J24" s="2954">
        <v>0</v>
      </c>
      <c r="K24" s="2957">
        <v>0</v>
      </c>
      <c r="L24" s="2957">
        <v>0</v>
      </c>
      <c r="M24" s="2954">
        <v>0</v>
      </c>
      <c r="N24" s="2958">
        <v>14</v>
      </c>
      <c r="O24" s="2953">
        <v>34</v>
      </c>
      <c r="P24" s="2954">
        <v>48</v>
      </c>
    </row>
    <row r="25" spans="1:107" s="2975" customFormat="1" ht="24.95" customHeight="1">
      <c r="A25" s="2951" t="s">
        <v>2103</v>
      </c>
      <c r="B25" s="2959">
        <v>18</v>
      </c>
      <c r="C25" s="2953">
        <v>25</v>
      </c>
      <c r="D25" s="2954">
        <v>43</v>
      </c>
      <c r="E25" s="2953">
        <v>17</v>
      </c>
      <c r="F25" s="2953">
        <v>31</v>
      </c>
      <c r="G25" s="2954">
        <v>48</v>
      </c>
      <c r="H25" s="2952">
        <v>3</v>
      </c>
      <c r="I25" s="2957">
        <v>2</v>
      </c>
      <c r="J25" s="2954">
        <v>5</v>
      </c>
      <c r="K25" s="2952">
        <v>0</v>
      </c>
      <c r="L25" s="2957">
        <v>0</v>
      </c>
      <c r="M25" s="2954">
        <v>0</v>
      </c>
      <c r="N25" s="2958">
        <v>38</v>
      </c>
      <c r="O25" s="2953">
        <v>58</v>
      </c>
      <c r="P25" s="2954">
        <v>96</v>
      </c>
    </row>
    <row r="26" spans="1:107" s="2975" customFormat="1" ht="24.95" customHeight="1">
      <c r="A26" s="2951" t="s">
        <v>2104</v>
      </c>
      <c r="B26" s="2959">
        <v>47</v>
      </c>
      <c r="C26" s="2953">
        <v>18</v>
      </c>
      <c r="D26" s="2954">
        <v>65</v>
      </c>
      <c r="E26" s="2953">
        <v>22</v>
      </c>
      <c r="F26" s="2953">
        <v>24</v>
      </c>
      <c r="G26" s="2954">
        <v>46</v>
      </c>
      <c r="H26" s="2957">
        <v>0</v>
      </c>
      <c r="I26" s="2957">
        <v>0</v>
      </c>
      <c r="J26" s="2954">
        <v>0</v>
      </c>
      <c r="K26" s="2957">
        <v>0</v>
      </c>
      <c r="L26" s="2957">
        <v>0</v>
      </c>
      <c r="M26" s="2954">
        <v>0</v>
      </c>
      <c r="N26" s="2958">
        <v>69</v>
      </c>
      <c r="O26" s="2953">
        <v>42</v>
      </c>
      <c r="P26" s="2954">
        <v>111</v>
      </c>
    </row>
    <row r="27" spans="1:107" s="2975" customFormat="1" ht="24.95" customHeight="1">
      <c r="A27" s="2951" t="s">
        <v>2113</v>
      </c>
      <c r="B27" s="2959">
        <v>0</v>
      </c>
      <c r="C27" s="2953">
        <v>0</v>
      </c>
      <c r="D27" s="2954">
        <v>0</v>
      </c>
      <c r="E27" s="2953">
        <v>0</v>
      </c>
      <c r="F27" s="2953">
        <v>0</v>
      </c>
      <c r="G27" s="2954">
        <v>0</v>
      </c>
      <c r="H27" s="2957">
        <v>0</v>
      </c>
      <c r="I27" s="2953">
        <v>0</v>
      </c>
      <c r="J27" s="2954">
        <v>0</v>
      </c>
      <c r="K27" s="2957">
        <v>0</v>
      </c>
      <c r="L27" s="2953">
        <v>0</v>
      </c>
      <c r="M27" s="2954">
        <v>0</v>
      </c>
      <c r="N27" s="2958">
        <v>0</v>
      </c>
      <c r="O27" s="2953">
        <v>0</v>
      </c>
      <c r="P27" s="2954">
        <v>0</v>
      </c>
    </row>
    <row r="28" spans="1:107" s="2975" customFormat="1" ht="24.95" customHeight="1">
      <c r="A28" s="2964" t="s">
        <v>257</v>
      </c>
      <c r="B28" s="2965">
        <f>SUM(B24:B27)</f>
        <v>75</v>
      </c>
      <c r="C28" s="2966">
        <f t="shared" ref="C28:P28" si="3">SUM(C24:C27)</f>
        <v>64</v>
      </c>
      <c r="D28" s="2967">
        <f t="shared" si="3"/>
        <v>139</v>
      </c>
      <c r="E28" s="2968">
        <f t="shared" si="3"/>
        <v>43</v>
      </c>
      <c r="F28" s="2966">
        <f t="shared" si="3"/>
        <v>68</v>
      </c>
      <c r="G28" s="2967">
        <f t="shared" si="3"/>
        <v>111</v>
      </c>
      <c r="H28" s="2968">
        <f t="shared" si="3"/>
        <v>3</v>
      </c>
      <c r="I28" s="2966">
        <f t="shared" si="3"/>
        <v>2</v>
      </c>
      <c r="J28" s="2967">
        <f t="shared" si="3"/>
        <v>5</v>
      </c>
      <c r="K28" s="2968">
        <f t="shared" si="3"/>
        <v>0</v>
      </c>
      <c r="L28" s="2966">
        <f t="shared" si="3"/>
        <v>0</v>
      </c>
      <c r="M28" s="2967">
        <f t="shared" si="3"/>
        <v>0</v>
      </c>
      <c r="N28" s="2968">
        <f t="shared" si="3"/>
        <v>121</v>
      </c>
      <c r="O28" s="2966">
        <f t="shared" si="3"/>
        <v>134</v>
      </c>
      <c r="P28" s="2967">
        <f t="shared" si="3"/>
        <v>255</v>
      </c>
      <c r="R28" s="2947"/>
    </row>
    <row r="29" spans="1:107" s="2975" customFormat="1" ht="24.95" customHeight="1">
      <c r="A29" s="6220" t="s">
        <v>2073</v>
      </c>
      <c r="B29" s="6221"/>
      <c r="C29" s="6221"/>
      <c r="D29" s="6221"/>
      <c r="E29" s="6221"/>
      <c r="F29" s="6221"/>
      <c r="G29" s="6221"/>
      <c r="H29" s="6221"/>
      <c r="I29" s="6221"/>
      <c r="J29" s="6221"/>
      <c r="K29" s="6221"/>
      <c r="L29" s="6221"/>
      <c r="M29" s="6221"/>
      <c r="N29" s="6221"/>
      <c r="O29" s="6221"/>
      <c r="P29" s="6222"/>
      <c r="Q29" s="2947"/>
      <c r="R29" s="2947"/>
      <c r="S29" s="2947"/>
      <c r="T29" s="2947"/>
      <c r="U29" s="2947"/>
      <c r="V29" s="2947"/>
      <c r="W29" s="2947"/>
      <c r="X29" s="2947"/>
      <c r="Y29" s="2947"/>
      <c r="Z29" s="2947"/>
      <c r="AA29" s="2947"/>
      <c r="AB29" s="2947"/>
      <c r="AC29" s="2947"/>
      <c r="AD29" s="2947"/>
      <c r="AE29" s="2947"/>
      <c r="AF29" s="2947"/>
      <c r="AG29" s="2947"/>
      <c r="AH29" s="2947"/>
      <c r="AI29" s="2947"/>
      <c r="AJ29" s="2947"/>
      <c r="AK29" s="2947"/>
      <c r="AL29" s="2947"/>
      <c r="AM29" s="2947"/>
      <c r="AN29" s="2947"/>
      <c r="AO29" s="2947"/>
      <c r="AP29" s="2947"/>
      <c r="AQ29" s="2947"/>
      <c r="AR29" s="2947"/>
      <c r="AS29" s="2947"/>
      <c r="AT29" s="2947"/>
      <c r="AU29" s="2947"/>
      <c r="AV29" s="2947"/>
      <c r="AW29" s="2947"/>
      <c r="AX29" s="2947"/>
      <c r="AY29" s="2947"/>
      <c r="AZ29" s="2947"/>
      <c r="BA29" s="2947"/>
      <c r="BB29" s="2947"/>
      <c r="BC29" s="2947"/>
      <c r="BD29" s="2947"/>
      <c r="BE29" s="2947"/>
      <c r="BF29" s="2947"/>
      <c r="BG29" s="2947"/>
      <c r="BH29" s="2947"/>
      <c r="BI29" s="2947"/>
      <c r="BJ29" s="2947"/>
      <c r="BK29" s="2947"/>
      <c r="BL29" s="2947"/>
      <c r="BM29" s="2947"/>
      <c r="BN29" s="2947"/>
      <c r="BO29" s="2947"/>
      <c r="BP29" s="2947"/>
      <c r="BQ29" s="2947"/>
      <c r="BR29" s="2947"/>
      <c r="BS29" s="2947"/>
      <c r="BT29" s="2947"/>
      <c r="BU29" s="2947"/>
      <c r="BV29" s="2947"/>
      <c r="BW29" s="2947"/>
      <c r="BX29" s="2947"/>
      <c r="BY29" s="2947"/>
      <c r="BZ29" s="2947"/>
      <c r="CA29" s="2947"/>
      <c r="CB29" s="2947"/>
      <c r="CC29" s="2947"/>
      <c r="CD29" s="2947"/>
      <c r="CE29" s="2947"/>
      <c r="CF29" s="2947"/>
      <c r="CG29" s="2947"/>
      <c r="CH29" s="2947"/>
      <c r="CI29" s="2947"/>
      <c r="CJ29" s="2947"/>
      <c r="CK29" s="2947"/>
      <c r="CL29" s="2947"/>
      <c r="CM29" s="2947"/>
      <c r="CN29" s="2947"/>
      <c r="CO29" s="2947"/>
      <c r="CP29" s="2947"/>
      <c r="CQ29" s="2947"/>
      <c r="CR29" s="2947"/>
      <c r="CS29" s="2947"/>
      <c r="CT29" s="2947"/>
      <c r="CU29" s="2947"/>
      <c r="CV29" s="2947"/>
      <c r="CW29" s="2947"/>
      <c r="CX29" s="2947"/>
      <c r="CY29" s="2947"/>
      <c r="CZ29" s="2947"/>
      <c r="DA29" s="2947"/>
      <c r="DB29" s="2947"/>
      <c r="DC29" s="2947"/>
    </row>
    <row r="30" spans="1:107" s="2947" customFormat="1" ht="24.95" customHeight="1">
      <c r="A30" s="2960" t="s">
        <v>2101</v>
      </c>
      <c r="B30" s="2976">
        <f>B8+B14+B18+B24</f>
        <v>115</v>
      </c>
      <c r="C30" s="2976">
        <f t="shared" ref="C30:P31" si="4">C8+C14+C18+C24</f>
        <v>108</v>
      </c>
      <c r="D30" s="2977">
        <f t="shared" si="4"/>
        <v>223</v>
      </c>
      <c r="E30" s="2978">
        <f t="shared" si="4"/>
        <v>106</v>
      </c>
      <c r="F30" s="2976">
        <f t="shared" si="4"/>
        <v>90</v>
      </c>
      <c r="G30" s="2977">
        <f t="shared" si="4"/>
        <v>196</v>
      </c>
      <c r="H30" s="2978">
        <f t="shared" si="4"/>
        <v>19</v>
      </c>
      <c r="I30" s="2976">
        <f t="shared" si="4"/>
        <v>6</v>
      </c>
      <c r="J30" s="2977">
        <f t="shared" si="4"/>
        <v>25</v>
      </c>
      <c r="K30" s="2978">
        <f t="shared" si="4"/>
        <v>25</v>
      </c>
      <c r="L30" s="2976">
        <f t="shared" si="4"/>
        <v>1</v>
      </c>
      <c r="M30" s="2977">
        <f t="shared" si="4"/>
        <v>26</v>
      </c>
      <c r="N30" s="2978">
        <f t="shared" si="4"/>
        <v>265</v>
      </c>
      <c r="O30" s="2976">
        <f t="shared" si="4"/>
        <v>205</v>
      </c>
      <c r="P30" s="2977">
        <f t="shared" si="4"/>
        <v>470</v>
      </c>
    </row>
    <row r="31" spans="1:107" s="2947" customFormat="1" ht="24.95" customHeight="1">
      <c r="A31" s="2960" t="s">
        <v>2103</v>
      </c>
      <c r="B31" s="2976">
        <f>B9+B15+B19+B25</f>
        <v>383</v>
      </c>
      <c r="C31" s="2976">
        <f t="shared" si="4"/>
        <v>568</v>
      </c>
      <c r="D31" s="2979">
        <f t="shared" si="4"/>
        <v>951</v>
      </c>
      <c r="E31" s="2978">
        <f t="shared" si="4"/>
        <v>386</v>
      </c>
      <c r="F31" s="2976">
        <f t="shared" si="4"/>
        <v>462</v>
      </c>
      <c r="G31" s="2979">
        <f t="shared" si="4"/>
        <v>848</v>
      </c>
      <c r="H31" s="2978">
        <f t="shared" si="4"/>
        <v>268</v>
      </c>
      <c r="I31" s="2976">
        <f t="shared" si="4"/>
        <v>320</v>
      </c>
      <c r="J31" s="2979">
        <f t="shared" si="4"/>
        <v>588</v>
      </c>
      <c r="K31" s="2978">
        <f t="shared" si="4"/>
        <v>31</v>
      </c>
      <c r="L31" s="2976">
        <f t="shared" si="4"/>
        <v>19</v>
      </c>
      <c r="M31" s="2979">
        <f t="shared" si="4"/>
        <v>50</v>
      </c>
      <c r="N31" s="2978">
        <f t="shared" si="4"/>
        <v>1068</v>
      </c>
      <c r="O31" s="2976">
        <f t="shared" si="4"/>
        <v>1369</v>
      </c>
      <c r="P31" s="2979">
        <f t="shared" si="4"/>
        <v>2437</v>
      </c>
    </row>
    <row r="32" spans="1:107" s="2947" customFormat="1" ht="24.95" customHeight="1">
      <c r="A32" s="2960" t="s">
        <v>2126</v>
      </c>
      <c r="B32" s="2976">
        <f>B20</f>
        <v>2</v>
      </c>
      <c r="C32" s="2976">
        <f t="shared" ref="C32:P32" si="5">C20</f>
        <v>6</v>
      </c>
      <c r="D32" s="2979">
        <f t="shared" si="5"/>
        <v>8</v>
      </c>
      <c r="E32" s="2978">
        <f t="shared" si="5"/>
        <v>0</v>
      </c>
      <c r="F32" s="2976">
        <f t="shared" si="5"/>
        <v>0</v>
      </c>
      <c r="G32" s="2979">
        <f t="shared" si="5"/>
        <v>0</v>
      </c>
      <c r="H32" s="2978">
        <f t="shared" si="5"/>
        <v>0</v>
      </c>
      <c r="I32" s="2976">
        <f t="shared" si="5"/>
        <v>0</v>
      </c>
      <c r="J32" s="2979">
        <f t="shared" si="5"/>
        <v>0</v>
      </c>
      <c r="K32" s="2978">
        <f t="shared" si="5"/>
        <v>0</v>
      </c>
      <c r="L32" s="2976">
        <f t="shared" si="5"/>
        <v>0</v>
      </c>
      <c r="M32" s="2979">
        <f t="shared" si="5"/>
        <v>0</v>
      </c>
      <c r="N32" s="2978">
        <f t="shared" si="5"/>
        <v>2</v>
      </c>
      <c r="O32" s="2976">
        <f t="shared" si="5"/>
        <v>6</v>
      </c>
      <c r="P32" s="2979">
        <f t="shared" si="5"/>
        <v>8</v>
      </c>
    </row>
    <row r="33" spans="1:18" s="2947" customFormat="1" ht="24.95" customHeight="1">
      <c r="A33" s="2960" t="s">
        <v>2104</v>
      </c>
      <c r="B33" s="2953">
        <f>B10+B21+B26</f>
        <v>65</v>
      </c>
      <c r="C33" s="2953">
        <f t="shared" ref="C33:P33" si="6">C10+C21+C26</f>
        <v>53</v>
      </c>
      <c r="D33" s="2954">
        <f t="shared" si="6"/>
        <v>118</v>
      </c>
      <c r="E33" s="2957">
        <f t="shared" si="6"/>
        <v>22</v>
      </c>
      <c r="F33" s="2953">
        <f t="shared" si="6"/>
        <v>24</v>
      </c>
      <c r="G33" s="2954">
        <f t="shared" si="6"/>
        <v>46</v>
      </c>
      <c r="H33" s="2957">
        <f t="shared" si="6"/>
        <v>2</v>
      </c>
      <c r="I33" s="2953">
        <f t="shared" si="6"/>
        <v>1</v>
      </c>
      <c r="J33" s="2954">
        <f t="shared" si="6"/>
        <v>3</v>
      </c>
      <c r="K33" s="2957">
        <f t="shared" si="6"/>
        <v>0</v>
      </c>
      <c r="L33" s="2953">
        <f t="shared" si="6"/>
        <v>0</v>
      </c>
      <c r="M33" s="2954">
        <f t="shared" si="6"/>
        <v>0</v>
      </c>
      <c r="N33" s="2957">
        <f t="shared" si="6"/>
        <v>89</v>
      </c>
      <c r="O33" s="2953">
        <f t="shared" si="6"/>
        <v>78</v>
      </c>
      <c r="P33" s="2954">
        <f t="shared" si="6"/>
        <v>167</v>
      </c>
    </row>
    <row r="34" spans="1:18" s="2947" customFormat="1" ht="24.95" customHeight="1">
      <c r="A34" s="2951" t="s">
        <v>2113</v>
      </c>
      <c r="B34" s="2980">
        <f>B11+B27</f>
        <v>0</v>
      </c>
      <c r="C34" s="2962">
        <f t="shared" ref="C34:P34" si="7">C11+C27</f>
        <v>0</v>
      </c>
      <c r="D34" s="2981">
        <f t="shared" si="7"/>
        <v>0</v>
      </c>
      <c r="E34" s="2982">
        <f t="shared" si="7"/>
        <v>0</v>
      </c>
      <c r="F34" s="2962">
        <f t="shared" si="7"/>
        <v>0</v>
      </c>
      <c r="G34" s="2981">
        <f t="shared" si="7"/>
        <v>0</v>
      </c>
      <c r="H34" s="2982">
        <f t="shared" si="7"/>
        <v>0</v>
      </c>
      <c r="I34" s="2962">
        <f t="shared" si="7"/>
        <v>0</v>
      </c>
      <c r="J34" s="2981">
        <f t="shared" si="7"/>
        <v>0</v>
      </c>
      <c r="K34" s="2982">
        <f t="shared" si="7"/>
        <v>0</v>
      </c>
      <c r="L34" s="2962">
        <f t="shared" si="7"/>
        <v>0</v>
      </c>
      <c r="M34" s="2981">
        <f t="shared" si="7"/>
        <v>0</v>
      </c>
      <c r="N34" s="2982">
        <f t="shared" si="7"/>
        <v>0</v>
      </c>
      <c r="O34" s="2962">
        <f t="shared" si="7"/>
        <v>0</v>
      </c>
      <c r="P34" s="2981">
        <f t="shared" si="7"/>
        <v>0</v>
      </c>
    </row>
    <row r="35" spans="1:18" s="2947" customFormat="1" ht="24.95" customHeight="1">
      <c r="A35" s="2969" t="s">
        <v>257</v>
      </c>
      <c r="B35" s="2966">
        <f>SUM(B30:B34)</f>
        <v>565</v>
      </c>
      <c r="C35" s="2966">
        <f t="shared" ref="C35:P35" si="8">SUM(C30:C34)</f>
        <v>735</v>
      </c>
      <c r="D35" s="2967">
        <f t="shared" si="8"/>
        <v>1300</v>
      </c>
      <c r="E35" s="2968">
        <f t="shared" si="8"/>
        <v>514</v>
      </c>
      <c r="F35" s="2966">
        <f t="shared" si="8"/>
        <v>576</v>
      </c>
      <c r="G35" s="2967">
        <f t="shared" si="8"/>
        <v>1090</v>
      </c>
      <c r="H35" s="2968">
        <f t="shared" si="8"/>
        <v>289</v>
      </c>
      <c r="I35" s="2966">
        <f t="shared" si="8"/>
        <v>327</v>
      </c>
      <c r="J35" s="2967">
        <f t="shared" si="8"/>
        <v>616</v>
      </c>
      <c r="K35" s="2968">
        <f t="shared" si="8"/>
        <v>56</v>
      </c>
      <c r="L35" s="2966">
        <f t="shared" si="8"/>
        <v>20</v>
      </c>
      <c r="M35" s="2967">
        <f t="shared" si="8"/>
        <v>76</v>
      </c>
      <c r="N35" s="2968">
        <f t="shared" si="8"/>
        <v>1424</v>
      </c>
      <c r="O35" s="2966">
        <f t="shared" si="8"/>
        <v>1658</v>
      </c>
      <c r="P35" s="2967">
        <f t="shared" si="8"/>
        <v>3082</v>
      </c>
    </row>
    <row r="36" spans="1:18" s="2947" customFormat="1" ht="24.95" customHeight="1">
      <c r="B36" s="2983"/>
      <c r="C36" s="2984"/>
      <c r="D36" s="2984"/>
      <c r="E36" s="2984"/>
      <c r="F36" s="2984"/>
      <c r="G36" s="2984"/>
      <c r="H36" s="2984"/>
      <c r="I36" s="2984"/>
      <c r="J36" s="2984"/>
      <c r="K36" s="2984"/>
      <c r="L36" s="2984"/>
      <c r="M36" s="2984"/>
      <c r="N36" s="2984"/>
      <c r="O36" s="2984"/>
      <c r="P36" s="2984"/>
      <c r="R36" s="2985"/>
    </row>
    <row r="37" spans="1:18" s="2985" customFormat="1" ht="24.95" customHeight="1">
      <c r="A37" s="2986" t="s">
        <v>2128</v>
      </c>
      <c r="B37" s="2987"/>
      <c r="R37" s="2988"/>
    </row>
    <row r="38" spans="1:18" s="2988" customFormat="1" ht="24.95" customHeight="1">
      <c r="A38" s="6207" t="s">
        <v>2129</v>
      </c>
      <c r="B38" s="6208"/>
      <c r="C38" s="6208"/>
      <c r="D38" s="6209"/>
      <c r="E38" s="6213" t="s">
        <v>2130</v>
      </c>
      <c r="F38" s="6213"/>
      <c r="G38" s="6213"/>
      <c r="H38" s="6213" t="s">
        <v>2131</v>
      </c>
      <c r="I38" s="6213"/>
      <c r="J38" s="6213"/>
      <c r="K38" s="6213" t="s">
        <v>257</v>
      </c>
      <c r="L38" s="6213"/>
      <c r="M38" s="6213"/>
      <c r="N38" s="2947"/>
      <c r="O38" s="2947"/>
      <c r="P38" s="2947"/>
    </row>
    <row r="39" spans="1:18" s="2988" customFormat="1" ht="24.95" customHeight="1">
      <c r="A39" s="6210"/>
      <c r="B39" s="6211"/>
      <c r="C39" s="6211"/>
      <c r="D39" s="6212"/>
      <c r="E39" s="2989" t="s">
        <v>2096</v>
      </c>
      <c r="F39" s="2949" t="s">
        <v>2097</v>
      </c>
      <c r="G39" s="2950" t="s">
        <v>2098</v>
      </c>
      <c r="H39" s="2989" t="s">
        <v>2096</v>
      </c>
      <c r="I39" s="2949" t="s">
        <v>2097</v>
      </c>
      <c r="J39" s="2950" t="s">
        <v>2098</v>
      </c>
      <c r="K39" s="2989" t="s">
        <v>2096</v>
      </c>
      <c r="L39" s="2949" t="s">
        <v>2097</v>
      </c>
      <c r="M39" s="2950" t="s">
        <v>2098</v>
      </c>
      <c r="N39" s="2947"/>
      <c r="O39" s="2947"/>
      <c r="P39" s="2947"/>
    </row>
    <row r="40" spans="1:18" s="2988" customFormat="1" ht="27.95" customHeight="1">
      <c r="A40" s="6200" t="s">
        <v>2123</v>
      </c>
      <c r="B40" s="6201"/>
      <c r="C40" s="6201"/>
      <c r="D40" s="6202"/>
      <c r="E40" s="2990">
        <v>335</v>
      </c>
      <c r="F40" s="2991">
        <v>691</v>
      </c>
      <c r="G40" s="2992">
        <f>F40+E40</f>
        <v>1026</v>
      </c>
      <c r="H40" s="2990">
        <v>200</v>
      </c>
      <c r="I40" s="2991">
        <v>266</v>
      </c>
      <c r="J40" s="2992">
        <f>I40+H40</f>
        <v>466</v>
      </c>
      <c r="K40" s="2993">
        <f t="shared" ref="K40:L44" si="9">E40+H40</f>
        <v>535</v>
      </c>
      <c r="L40" s="2994">
        <f t="shared" si="9"/>
        <v>957</v>
      </c>
      <c r="M40" s="2992">
        <f>L40+K40</f>
        <v>1492</v>
      </c>
      <c r="N40" s="2947"/>
      <c r="O40" s="2947"/>
      <c r="P40" s="2947"/>
    </row>
    <row r="41" spans="1:18" s="2988" customFormat="1" ht="27.95" customHeight="1">
      <c r="A41" s="6200" t="s">
        <v>2127</v>
      </c>
      <c r="B41" s="6201"/>
      <c r="C41" s="6201"/>
      <c r="D41" s="6202"/>
      <c r="E41" s="2990">
        <v>98</v>
      </c>
      <c r="F41" s="2991">
        <v>80</v>
      </c>
      <c r="G41" s="2992">
        <f>F41+E41</f>
        <v>178</v>
      </c>
      <c r="H41" s="2990">
        <v>23</v>
      </c>
      <c r="I41" s="2991">
        <v>54</v>
      </c>
      <c r="J41" s="2992">
        <f>I41+H41</f>
        <v>77</v>
      </c>
      <c r="K41" s="2993">
        <f t="shared" si="9"/>
        <v>121</v>
      </c>
      <c r="L41" s="2994">
        <f t="shared" si="9"/>
        <v>134</v>
      </c>
      <c r="M41" s="2992">
        <f>L41+K41</f>
        <v>255</v>
      </c>
      <c r="N41" s="2947"/>
      <c r="O41" s="2947"/>
      <c r="P41" s="2947"/>
    </row>
    <row r="42" spans="1:18" s="2988" customFormat="1" ht="27.95" customHeight="1">
      <c r="A42" s="6200" t="s">
        <v>2124</v>
      </c>
      <c r="B42" s="6201"/>
      <c r="C42" s="6201"/>
      <c r="D42" s="6202"/>
      <c r="E42" s="2990">
        <v>500</v>
      </c>
      <c r="F42" s="2991">
        <v>218</v>
      </c>
      <c r="G42" s="2992">
        <f>F42+E42</f>
        <v>718</v>
      </c>
      <c r="H42" s="2990">
        <v>79</v>
      </c>
      <c r="I42" s="2991">
        <v>31</v>
      </c>
      <c r="J42" s="2992">
        <f>I42+H42</f>
        <v>110</v>
      </c>
      <c r="K42" s="2993">
        <f t="shared" si="9"/>
        <v>579</v>
      </c>
      <c r="L42" s="2994">
        <f t="shared" si="9"/>
        <v>249</v>
      </c>
      <c r="M42" s="2992">
        <f>L42+K42</f>
        <v>828</v>
      </c>
      <c r="N42" s="2947"/>
      <c r="O42" s="2947"/>
      <c r="P42" s="2947"/>
    </row>
    <row r="43" spans="1:18" s="2988" customFormat="1" ht="27.95" customHeight="1">
      <c r="A43" s="6200" t="s">
        <v>2125</v>
      </c>
      <c r="B43" s="6201"/>
      <c r="C43" s="6201"/>
      <c r="D43" s="6202"/>
      <c r="E43" s="2990">
        <v>130</v>
      </c>
      <c r="F43" s="2991">
        <v>280</v>
      </c>
      <c r="G43" s="2992">
        <f>F43+E43</f>
        <v>410</v>
      </c>
      <c r="H43" s="2990">
        <v>59</v>
      </c>
      <c r="I43" s="2991">
        <v>38</v>
      </c>
      <c r="J43" s="2992">
        <f>I43+H43</f>
        <v>97</v>
      </c>
      <c r="K43" s="2993">
        <f t="shared" si="9"/>
        <v>189</v>
      </c>
      <c r="L43" s="2994">
        <f t="shared" si="9"/>
        <v>318</v>
      </c>
      <c r="M43" s="2992">
        <f>L43+K43</f>
        <v>507</v>
      </c>
      <c r="N43" s="2947"/>
      <c r="O43" s="2947"/>
      <c r="P43" s="2947"/>
    </row>
    <row r="44" spans="1:18" s="2988" customFormat="1" ht="27.95" customHeight="1">
      <c r="A44" s="6203" t="s">
        <v>257</v>
      </c>
      <c r="B44" s="6204"/>
      <c r="C44" s="6204"/>
      <c r="D44" s="6205"/>
      <c r="E44" s="2994">
        <f>SUM(E40:E43)</f>
        <v>1063</v>
      </c>
      <c r="F44" s="2994">
        <f>SUM(F40:F43)</f>
        <v>1269</v>
      </c>
      <c r="G44" s="2995">
        <f t="shared" ref="G44" si="10">F44+E44</f>
        <v>2332</v>
      </c>
      <c r="H44" s="2996">
        <f>SUM(H40:H43)</f>
        <v>361</v>
      </c>
      <c r="I44" s="2994">
        <f>SUM(I40:I43)</f>
        <v>389</v>
      </c>
      <c r="J44" s="2995">
        <f t="shared" ref="J44" si="11">I44+H44</f>
        <v>750</v>
      </c>
      <c r="K44" s="2996">
        <f t="shared" si="9"/>
        <v>1424</v>
      </c>
      <c r="L44" s="2994">
        <f t="shared" si="9"/>
        <v>1658</v>
      </c>
      <c r="M44" s="2995">
        <f t="shared" ref="M44" si="12">L44+K44</f>
        <v>3082</v>
      </c>
      <c r="N44" s="2947"/>
      <c r="O44" s="2947"/>
      <c r="P44" s="2947"/>
    </row>
    <row r="45" spans="1:18" s="2988" customFormat="1" ht="24.95" customHeight="1"/>
    <row r="46" spans="1:18" s="2988" customFormat="1" ht="24.95" customHeight="1">
      <c r="A46" s="2997" t="s">
        <v>2132</v>
      </c>
      <c r="B46" s="2998"/>
    </row>
  </sheetData>
  <mergeCells count="20">
    <mergeCell ref="A1:P1"/>
    <mergeCell ref="A38:D39"/>
    <mergeCell ref="E38:G38"/>
    <mergeCell ref="H38:J38"/>
    <mergeCell ref="K38:M38"/>
    <mergeCell ref="A5:A6"/>
    <mergeCell ref="B5:D5"/>
    <mergeCell ref="E5:G5"/>
    <mergeCell ref="H5:J5"/>
    <mergeCell ref="K5:M5"/>
    <mergeCell ref="N5:P5"/>
    <mergeCell ref="A7:P7"/>
    <mergeCell ref="A13:P13"/>
    <mergeCell ref="A17:P17"/>
    <mergeCell ref="A29:P29"/>
    <mergeCell ref="A40:D40"/>
    <mergeCell ref="A41:D41"/>
    <mergeCell ref="A42:D42"/>
    <mergeCell ref="A43:D43"/>
    <mergeCell ref="A44:D44"/>
  </mergeCells>
  <hyperlinks>
    <hyperlink ref="A1" location="CONTENT!A1" display="Back to table of contents" xr:uid="{00000000-0004-0000-7F00-000000000000}"/>
  </hyperlinks>
  <pageMargins left="0.7" right="0.7" top="0.75" bottom="0.75" header="0.3" footer="0.3"/>
  <pageSetup paperSize="9" scale="6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0">
    <pageSetUpPr fitToPage="1"/>
  </sheetPr>
  <dimension ref="A1:WUT24"/>
  <sheetViews>
    <sheetView showGridLines="0" workbookViewId="0">
      <selection sqref="A1:Q1"/>
    </sheetView>
  </sheetViews>
  <sheetFormatPr defaultRowHeight="12.75"/>
  <cols>
    <col min="1" max="1" width="1.7109375" style="3039" customWidth="1"/>
    <col min="2" max="2" width="36.7109375" style="3039" bestFit="1" customWidth="1"/>
    <col min="3" max="14" width="8.28515625" style="3041" customWidth="1"/>
    <col min="15" max="17" width="7.7109375" style="3041" customWidth="1"/>
    <col min="18" max="220" width="9.140625" style="3039"/>
    <col min="221" max="221" width="1.7109375" style="3039" customWidth="1"/>
    <col min="222" max="222" width="27.42578125" style="3039" customWidth="1"/>
    <col min="223" max="224" width="6.85546875" style="3039" customWidth="1"/>
    <col min="225" max="225" width="9.7109375" style="3039" customWidth="1"/>
    <col min="226" max="236" width="6.85546875" style="3039" customWidth="1"/>
    <col min="237" max="237" width="8.28515625" style="3039" customWidth="1"/>
    <col min="238" max="238" width="7.5703125" style="3039" customWidth="1"/>
    <col min="239" max="239" width="1.140625" style="3039" customWidth="1"/>
    <col min="240" max="242" width="8" style="3039" hidden="1" customWidth="1"/>
    <col min="243" max="476" width="9.140625" style="3039"/>
    <col min="477" max="477" width="1.7109375" style="3039" customWidth="1"/>
    <col min="478" max="478" width="27.42578125" style="3039" customWidth="1"/>
    <col min="479" max="480" width="6.85546875" style="3039" customWidth="1"/>
    <col min="481" max="481" width="9.7109375" style="3039" customWidth="1"/>
    <col min="482" max="492" width="6.85546875" style="3039" customWidth="1"/>
    <col min="493" max="493" width="8.28515625" style="3039" customWidth="1"/>
    <col min="494" max="494" width="7.5703125" style="3039" customWidth="1"/>
    <col min="495" max="495" width="1.140625" style="3039" customWidth="1"/>
    <col min="496" max="498" width="8" style="3039" hidden="1" customWidth="1"/>
    <col min="499" max="732" width="9.140625" style="3039"/>
    <col min="733" max="733" width="1.7109375" style="3039" customWidth="1"/>
    <col min="734" max="734" width="27.42578125" style="3039" customWidth="1"/>
    <col min="735" max="736" width="6.85546875" style="3039" customWidth="1"/>
    <col min="737" max="737" width="9.7109375" style="3039" customWidth="1"/>
    <col min="738" max="748" width="6.85546875" style="3039" customWidth="1"/>
    <col min="749" max="749" width="8.28515625" style="3039" customWidth="1"/>
    <col min="750" max="750" width="7.5703125" style="3039" customWidth="1"/>
    <col min="751" max="751" width="1.140625" style="3039" customWidth="1"/>
    <col min="752" max="754" width="8" style="3039" hidden="1" customWidth="1"/>
    <col min="755" max="988" width="9.140625" style="3039"/>
    <col min="989" max="989" width="1.7109375" style="3039" customWidth="1"/>
    <col min="990" max="990" width="27.42578125" style="3039" customWidth="1"/>
    <col min="991" max="992" width="6.85546875" style="3039" customWidth="1"/>
    <col min="993" max="993" width="9.7109375" style="3039" customWidth="1"/>
    <col min="994" max="1004" width="6.85546875" style="3039" customWidth="1"/>
    <col min="1005" max="1005" width="8.28515625" style="3039" customWidth="1"/>
    <col min="1006" max="1006" width="7.5703125" style="3039" customWidth="1"/>
    <col min="1007" max="1007" width="1.140625" style="3039" customWidth="1"/>
    <col min="1008" max="1010" width="8" style="3039" hidden="1" customWidth="1"/>
    <col min="1011" max="1244" width="9.140625" style="3039"/>
    <col min="1245" max="1245" width="1.7109375" style="3039" customWidth="1"/>
    <col min="1246" max="1246" width="27.42578125" style="3039" customWidth="1"/>
    <col min="1247" max="1248" width="6.85546875" style="3039" customWidth="1"/>
    <col min="1249" max="1249" width="9.7109375" style="3039" customWidth="1"/>
    <col min="1250" max="1260" width="6.85546875" style="3039" customWidth="1"/>
    <col min="1261" max="1261" width="8.28515625" style="3039" customWidth="1"/>
    <col min="1262" max="1262" width="7.5703125" style="3039" customWidth="1"/>
    <col min="1263" max="1263" width="1.140625" style="3039" customWidth="1"/>
    <col min="1264" max="1266" width="8" style="3039" hidden="1" customWidth="1"/>
    <col min="1267" max="1500" width="9.140625" style="3039"/>
    <col min="1501" max="1501" width="1.7109375" style="3039" customWidth="1"/>
    <col min="1502" max="1502" width="27.42578125" style="3039" customWidth="1"/>
    <col min="1503" max="1504" width="6.85546875" style="3039" customWidth="1"/>
    <col min="1505" max="1505" width="9.7109375" style="3039" customWidth="1"/>
    <col min="1506" max="1516" width="6.85546875" style="3039" customWidth="1"/>
    <col min="1517" max="1517" width="8.28515625" style="3039" customWidth="1"/>
    <col min="1518" max="1518" width="7.5703125" style="3039" customWidth="1"/>
    <col min="1519" max="1519" width="1.140625" style="3039" customWidth="1"/>
    <col min="1520" max="1522" width="8" style="3039" hidden="1" customWidth="1"/>
    <col min="1523" max="1756" width="9.140625" style="3039"/>
    <col min="1757" max="1757" width="1.7109375" style="3039" customWidth="1"/>
    <col min="1758" max="1758" width="27.42578125" style="3039" customWidth="1"/>
    <col min="1759" max="1760" width="6.85546875" style="3039" customWidth="1"/>
    <col min="1761" max="1761" width="9.7109375" style="3039" customWidth="1"/>
    <col min="1762" max="1772" width="6.85546875" style="3039" customWidth="1"/>
    <col min="1773" max="1773" width="8.28515625" style="3039" customWidth="1"/>
    <col min="1774" max="1774" width="7.5703125" style="3039" customWidth="1"/>
    <col min="1775" max="1775" width="1.140625" style="3039" customWidth="1"/>
    <col min="1776" max="1778" width="8" style="3039" hidden="1" customWidth="1"/>
    <col min="1779" max="2012" width="9.140625" style="3039"/>
    <col min="2013" max="2013" width="1.7109375" style="3039" customWidth="1"/>
    <col min="2014" max="2014" width="27.42578125" style="3039" customWidth="1"/>
    <col min="2015" max="2016" width="6.85546875" style="3039" customWidth="1"/>
    <col min="2017" max="2017" width="9.7109375" style="3039" customWidth="1"/>
    <col min="2018" max="2028" width="6.85546875" style="3039" customWidth="1"/>
    <col min="2029" max="2029" width="8.28515625" style="3039" customWidth="1"/>
    <col min="2030" max="2030" width="7.5703125" style="3039" customWidth="1"/>
    <col min="2031" max="2031" width="1.140625" style="3039" customWidth="1"/>
    <col min="2032" max="2034" width="8" style="3039" hidden="1" customWidth="1"/>
    <col min="2035" max="2268" width="9.140625" style="3039"/>
    <col min="2269" max="2269" width="1.7109375" style="3039" customWidth="1"/>
    <col min="2270" max="2270" width="27.42578125" style="3039" customWidth="1"/>
    <col min="2271" max="2272" width="6.85546875" style="3039" customWidth="1"/>
    <col min="2273" max="2273" width="9.7109375" style="3039" customWidth="1"/>
    <col min="2274" max="2284" width="6.85546875" style="3039" customWidth="1"/>
    <col min="2285" max="2285" width="8.28515625" style="3039" customWidth="1"/>
    <col min="2286" max="2286" width="7.5703125" style="3039" customWidth="1"/>
    <col min="2287" max="2287" width="1.140625" style="3039" customWidth="1"/>
    <col min="2288" max="2290" width="8" style="3039" hidden="1" customWidth="1"/>
    <col min="2291" max="2524" width="9.140625" style="3039"/>
    <col min="2525" max="2525" width="1.7109375" style="3039" customWidth="1"/>
    <col min="2526" max="2526" width="27.42578125" style="3039" customWidth="1"/>
    <col min="2527" max="2528" width="6.85546875" style="3039" customWidth="1"/>
    <col min="2529" max="2529" width="9.7109375" style="3039" customWidth="1"/>
    <col min="2530" max="2540" width="6.85546875" style="3039" customWidth="1"/>
    <col min="2541" max="2541" width="8.28515625" style="3039" customWidth="1"/>
    <col min="2542" max="2542" width="7.5703125" style="3039" customWidth="1"/>
    <col min="2543" max="2543" width="1.140625" style="3039" customWidth="1"/>
    <col min="2544" max="2546" width="8" style="3039" hidden="1" customWidth="1"/>
    <col min="2547" max="2780" width="9.140625" style="3039"/>
    <col min="2781" max="2781" width="1.7109375" style="3039" customWidth="1"/>
    <col min="2782" max="2782" width="27.42578125" style="3039" customWidth="1"/>
    <col min="2783" max="2784" width="6.85546875" style="3039" customWidth="1"/>
    <col min="2785" max="2785" width="9.7109375" style="3039" customWidth="1"/>
    <col min="2786" max="2796" width="6.85546875" style="3039" customWidth="1"/>
    <col min="2797" max="2797" width="8.28515625" style="3039" customWidth="1"/>
    <col min="2798" max="2798" width="7.5703125" style="3039" customWidth="1"/>
    <col min="2799" max="2799" width="1.140625" style="3039" customWidth="1"/>
    <col min="2800" max="2802" width="8" style="3039" hidden="1" customWidth="1"/>
    <col min="2803" max="3036" width="9.140625" style="3039"/>
    <col min="3037" max="3037" width="1.7109375" style="3039" customWidth="1"/>
    <col min="3038" max="3038" width="27.42578125" style="3039" customWidth="1"/>
    <col min="3039" max="3040" width="6.85546875" style="3039" customWidth="1"/>
    <col min="3041" max="3041" width="9.7109375" style="3039" customWidth="1"/>
    <col min="3042" max="3052" width="6.85546875" style="3039" customWidth="1"/>
    <col min="3053" max="3053" width="8.28515625" style="3039" customWidth="1"/>
    <col min="3054" max="3054" width="7.5703125" style="3039" customWidth="1"/>
    <col min="3055" max="3055" width="1.140625" style="3039" customWidth="1"/>
    <col min="3056" max="3058" width="8" style="3039" hidden="1" customWidth="1"/>
    <col min="3059" max="3292" width="9.140625" style="3039"/>
    <col min="3293" max="3293" width="1.7109375" style="3039" customWidth="1"/>
    <col min="3294" max="3294" width="27.42578125" style="3039" customWidth="1"/>
    <col min="3295" max="3296" width="6.85546875" style="3039" customWidth="1"/>
    <col min="3297" max="3297" width="9.7109375" style="3039" customWidth="1"/>
    <col min="3298" max="3308" width="6.85546875" style="3039" customWidth="1"/>
    <col min="3309" max="3309" width="8.28515625" style="3039" customWidth="1"/>
    <col min="3310" max="3310" width="7.5703125" style="3039" customWidth="1"/>
    <col min="3311" max="3311" width="1.140625" style="3039" customWidth="1"/>
    <col min="3312" max="3314" width="8" style="3039" hidden="1" customWidth="1"/>
    <col min="3315" max="3548" width="9.140625" style="3039"/>
    <col min="3549" max="3549" width="1.7109375" style="3039" customWidth="1"/>
    <col min="3550" max="3550" width="27.42578125" style="3039" customWidth="1"/>
    <col min="3551" max="3552" width="6.85546875" style="3039" customWidth="1"/>
    <col min="3553" max="3553" width="9.7109375" style="3039" customWidth="1"/>
    <col min="3554" max="3564" width="6.85546875" style="3039" customWidth="1"/>
    <col min="3565" max="3565" width="8.28515625" style="3039" customWidth="1"/>
    <col min="3566" max="3566" width="7.5703125" style="3039" customWidth="1"/>
    <col min="3567" max="3567" width="1.140625" style="3039" customWidth="1"/>
    <col min="3568" max="3570" width="8" style="3039" hidden="1" customWidth="1"/>
    <col min="3571" max="3804" width="9.140625" style="3039"/>
    <col min="3805" max="3805" width="1.7109375" style="3039" customWidth="1"/>
    <col min="3806" max="3806" width="27.42578125" style="3039" customWidth="1"/>
    <col min="3807" max="3808" width="6.85546875" style="3039" customWidth="1"/>
    <col min="3809" max="3809" width="9.7109375" style="3039" customWidth="1"/>
    <col min="3810" max="3820" width="6.85546875" style="3039" customWidth="1"/>
    <col min="3821" max="3821" width="8.28515625" style="3039" customWidth="1"/>
    <col min="3822" max="3822" width="7.5703125" style="3039" customWidth="1"/>
    <col min="3823" max="3823" width="1.140625" style="3039" customWidth="1"/>
    <col min="3824" max="3826" width="8" style="3039" hidden="1" customWidth="1"/>
    <col min="3827" max="4060" width="9.140625" style="3039"/>
    <col min="4061" max="4061" width="1.7109375" style="3039" customWidth="1"/>
    <col min="4062" max="4062" width="27.42578125" style="3039" customWidth="1"/>
    <col min="4063" max="4064" width="6.85546875" style="3039" customWidth="1"/>
    <col min="4065" max="4065" width="9.7109375" style="3039" customWidth="1"/>
    <col min="4066" max="4076" width="6.85546875" style="3039" customWidth="1"/>
    <col min="4077" max="4077" width="8.28515625" style="3039" customWidth="1"/>
    <col min="4078" max="4078" width="7.5703125" style="3039" customWidth="1"/>
    <col min="4079" max="4079" width="1.140625" style="3039" customWidth="1"/>
    <col min="4080" max="4082" width="8" style="3039" hidden="1" customWidth="1"/>
    <col min="4083" max="4316" width="9.140625" style="3039"/>
    <col min="4317" max="4317" width="1.7109375" style="3039" customWidth="1"/>
    <col min="4318" max="4318" width="27.42578125" style="3039" customWidth="1"/>
    <col min="4319" max="4320" width="6.85546875" style="3039" customWidth="1"/>
    <col min="4321" max="4321" width="9.7109375" style="3039" customWidth="1"/>
    <col min="4322" max="4332" width="6.85546875" style="3039" customWidth="1"/>
    <col min="4333" max="4333" width="8.28515625" style="3039" customWidth="1"/>
    <col min="4334" max="4334" width="7.5703125" style="3039" customWidth="1"/>
    <col min="4335" max="4335" width="1.140625" style="3039" customWidth="1"/>
    <col min="4336" max="4338" width="8" style="3039" hidden="1" customWidth="1"/>
    <col min="4339" max="4572" width="9.140625" style="3039"/>
    <col min="4573" max="4573" width="1.7109375" style="3039" customWidth="1"/>
    <col min="4574" max="4574" width="27.42578125" style="3039" customWidth="1"/>
    <col min="4575" max="4576" width="6.85546875" style="3039" customWidth="1"/>
    <col min="4577" max="4577" width="9.7109375" style="3039" customWidth="1"/>
    <col min="4578" max="4588" width="6.85546875" style="3039" customWidth="1"/>
    <col min="4589" max="4589" width="8.28515625" style="3039" customWidth="1"/>
    <col min="4590" max="4590" width="7.5703125" style="3039" customWidth="1"/>
    <col min="4591" max="4591" width="1.140625" style="3039" customWidth="1"/>
    <col min="4592" max="4594" width="8" style="3039" hidden="1" customWidth="1"/>
    <col min="4595" max="4828" width="9.140625" style="3039"/>
    <col min="4829" max="4829" width="1.7109375" style="3039" customWidth="1"/>
    <col min="4830" max="4830" width="27.42578125" style="3039" customWidth="1"/>
    <col min="4831" max="4832" width="6.85546875" style="3039" customWidth="1"/>
    <col min="4833" max="4833" width="9.7109375" style="3039" customWidth="1"/>
    <col min="4834" max="4844" width="6.85546875" style="3039" customWidth="1"/>
    <col min="4845" max="4845" width="8.28515625" style="3039" customWidth="1"/>
    <col min="4846" max="4846" width="7.5703125" style="3039" customWidth="1"/>
    <col min="4847" max="4847" width="1.140625" style="3039" customWidth="1"/>
    <col min="4848" max="4850" width="8" style="3039" hidden="1" customWidth="1"/>
    <col min="4851" max="5084" width="9.140625" style="3039"/>
    <col min="5085" max="5085" width="1.7109375" style="3039" customWidth="1"/>
    <col min="5086" max="5086" width="27.42578125" style="3039" customWidth="1"/>
    <col min="5087" max="5088" width="6.85546875" style="3039" customWidth="1"/>
    <col min="5089" max="5089" width="9.7109375" style="3039" customWidth="1"/>
    <col min="5090" max="5100" width="6.85546875" style="3039" customWidth="1"/>
    <col min="5101" max="5101" width="8.28515625" style="3039" customWidth="1"/>
    <col min="5102" max="5102" width="7.5703125" style="3039" customWidth="1"/>
    <col min="5103" max="5103" width="1.140625" style="3039" customWidth="1"/>
    <col min="5104" max="5106" width="8" style="3039" hidden="1" customWidth="1"/>
    <col min="5107" max="5340" width="9.140625" style="3039"/>
    <col min="5341" max="5341" width="1.7109375" style="3039" customWidth="1"/>
    <col min="5342" max="5342" width="27.42578125" style="3039" customWidth="1"/>
    <col min="5343" max="5344" width="6.85546875" style="3039" customWidth="1"/>
    <col min="5345" max="5345" width="9.7109375" style="3039" customWidth="1"/>
    <col min="5346" max="5356" width="6.85546875" style="3039" customWidth="1"/>
    <col min="5357" max="5357" width="8.28515625" style="3039" customWidth="1"/>
    <col min="5358" max="5358" width="7.5703125" style="3039" customWidth="1"/>
    <col min="5359" max="5359" width="1.140625" style="3039" customWidth="1"/>
    <col min="5360" max="5362" width="8" style="3039" hidden="1" customWidth="1"/>
    <col min="5363" max="5596" width="9.140625" style="3039"/>
    <col min="5597" max="5597" width="1.7109375" style="3039" customWidth="1"/>
    <col min="5598" max="5598" width="27.42578125" style="3039" customWidth="1"/>
    <col min="5599" max="5600" width="6.85546875" style="3039" customWidth="1"/>
    <col min="5601" max="5601" width="9.7109375" style="3039" customWidth="1"/>
    <col min="5602" max="5612" width="6.85546875" style="3039" customWidth="1"/>
    <col min="5613" max="5613" width="8.28515625" style="3039" customWidth="1"/>
    <col min="5614" max="5614" width="7.5703125" style="3039" customWidth="1"/>
    <col min="5615" max="5615" width="1.140625" style="3039" customWidth="1"/>
    <col min="5616" max="5618" width="8" style="3039" hidden="1" customWidth="1"/>
    <col min="5619" max="5852" width="9.140625" style="3039"/>
    <col min="5853" max="5853" width="1.7109375" style="3039" customWidth="1"/>
    <col min="5854" max="5854" width="27.42578125" style="3039" customWidth="1"/>
    <col min="5855" max="5856" width="6.85546875" style="3039" customWidth="1"/>
    <col min="5857" max="5857" width="9.7109375" style="3039" customWidth="1"/>
    <col min="5858" max="5868" width="6.85546875" style="3039" customWidth="1"/>
    <col min="5869" max="5869" width="8.28515625" style="3039" customWidth="1"/>
    <col min="5870" max="5870" width="7.5703125" style="3039" customWidth="1"/>
    <col min="5871" max="5871" width="1.140625" style="3039" customWidth="1"/>
    <col min="5872" max="5874" width="8" style="3039" hidden="1" customWidth="1"/>
    <col min="5875" max="6108" width="9.140625" style="3039"/>
    <col min="6109" max="6109" width="1.7109375" style="3039" customWidth="1"/>
    <col min="6110" max="6110" width="27.42578125" style="3039" customWidth="1"/>
    <col min="6111" max="6112" width="6.85546875" style="3039" customWidth="1"/>
    <col min="6113" max="6113" width="9.7109375" style="3039" customWidth="1"/>
    <col min="6114" max="6124" width="6.85546875" style="3039" customWidth="1"/>
    <col min="6125" max="6125" width="8.28515625" style="3039" customWidth="1"/>
    <col min="6126" max="6126" width="7.5703125" style="3039" customWidth="1"/>
    <col min="6127" max="6127" width="1.140625" style="3039" customWidth="1"/>
    <col min="6128" max="6130" width="8" style="3039" hidden="1" customWidth="1"/>
    <col min="6131" max="6364" width="9.140625" style="3039"/>
    <col min="6365" max="6365" width="1.7109375" style="3039" customWidth="1"/>
    <col min="6366" max="6366" width="27.42578125" style="3039" customWidth="1"/>
    <col min="6367" max="6368" width="6.85546875" style="3039" customWidth="1"/>
    <col min="6369" max="6369" width="9.7109375" style="3039" customWidth="1"/>
    <col min="6370" max="6380" width="6.85546875" style="3039" customWidth="1"/>
    <col min="6381" max="6381" width="8.28515625" style="3039" customWidth="1"/>
    <col min="6382" max="6382" width="7.5703125" style="3039" customWidth="1"/>
    <col min="6383" max="6383" width="1.140625" style="3039" customWidth="1"/>
    <col min="6384" max="6386" width="8" style="3039" hidden="1" customWidth="1"/>
    <col min="6387" max="6620" width="9.140625" style="3039"/>
    <col min="6621" max="6621" width="1.7109375" style="3039" customWidth="1"/>
    <col min="6622" max="6622" width="27.42578125" style="3039" customWidth="1"/>
    <col min="6623" max="6624" width="6.85546875" style="3039" customWidth="1"/>
    <col min="6625" max="6625" width="9.7109375" style="3039" customWidth="1"/>
    <col min="6626" max="6636" width="6.85546875" style="3039" customWidth="1"/>
    <col min="6637" max="6637" width="8.28515625" style="3039" customWidth="1"/>
    <col min="6638" max="6638" width="7.5703125" style="3039" customWidth="1"/>
    <col min="6639" max="6639" width="1.140625" style="3039" customWidth="1"/>
    <col min="6640" max="6642" width="8" style="3039" hidden="1" customWidth="1"/>
    <col min="6643" max="6876" width="9.140625" style="3039"/>
    <col min="6877" max="6877" width="1.7109375" style="3039" customWidth="1"/>
    <col min="6878" max="6878" width="27.42578125" style="3039" customWidth="1"/>
    <col min="6879" max="6880" width="6.85546875" style="3039" customWidth="1"/>
    <col min="6881" max="6881" width="9.7109375" style="3039" customWidth="1"/>
    <col min="6882" max="6892" width="6.85546875" style="3039" customWidth="1"/>
    <col min="6893" max="6893" width="8.28515625" style="3039" customWidth="1"/>
    <col min="6894" max="6894" width="7.5703125" style="3039" customWidth="1"/>
    <col min="6895" max="6895" width="1.140625" style="3039" customWidth="1"/>
    <col min="6896" max="6898" width="8" style="3039" hidden="1" customWidth="1"/>
    <col min="6899" max="7132" width="9.140625" style="3039"/>
    <col min="7133" max="7133" width="1.7109375" style="3039" customWidth="1"/>
    <col min="7134" max="7134" width="27.42578125" style="3039" customWidth="1"/>
    <col min="7135" max="7136" width="6.85546875" style="3039" customWidth="1"/>
    <col min="7137" max="7137" width="9.7109375" style="3039" customWidth="1"/>
    <col min="7138" max="7148" width="6.85546875" style="3039" customWidth="1"/>
    <col min="7149" max="7149" width="8.28515625" style="3039" customWidth="1"/>
    <col min="7150" max="7150" width="7.5703125" style="3039" customWidth="1"/>
    <col min="7151" max="7151" width="1.140625" style="3039" customWidth="1"/>
    <col min="7152" max="7154" width="8" style="3039" hidden="1" customWidth="1"/>
    <col min="7155" max="7388" width="9.140625" style="3039"/>
    <col min="7389" max="7389" width="1.7109375" style="3039" customWidth="1"/>
    <col min="7390" max="7390" width="27.42578125" style="3039" customWidth="1"/>
    <col min="7391" max="7392" width="6.85546875" style="3039" customWidth="1"/>
    <col min="7393" max="7393" width="9.7109375" style="3039" customWidth="1"/>
    <col min="7394" max="7404" width="6.85546875" style="3039" customWidth="1"/>
    <col min="7405" max="7405" width="8.28515625" style="3039" customWidth="1"/>
    <col min="7406" max="7406" width="7.5703125" style="3039" customWidth="1"/>
    <col min="7407" max="7407" width="1.140625" style="3039" customWidth="1"/>
    <col min="7408" max="7410" width="8" style="3039" hidden="1" customWidth="1"/>
    <col min="7411" max="7644" width="9.140625" style="3039"/>
    <col min="7645" max="7645" width="1.7109375" style="3039" customWidth="1"/>
    <col min="7646" max="7646" width="27.42578125" style="3039" customWidth="1"/>
    <col min="7647" max="7648" width="6.85546875" style="3039" customWidth="1"/>
    <col min="7649" max="7649" width="9.7109375" style="3039" customWidth="1"/>
    <col min="7650" max="7660" width="6.85546875" style="3039" customWidth="1"/>
    <col min="7661" max="7661" width="8.28515625" style="3039" customWidth="1"/>
    <col min="7662" max="7662" width="7.5703125" style="3039" customWidth="1"/>
    <col min="7663" max="7663" width="1.140625" style="3039" customWidth="1"/>
    <col min="7664" max="7666" width="8" style="3039" hidden="1" customWidth="1"/>
    <col min="7667" max="7900" width="9.140625" style="3039"/>
    <col min="7901" max="7901" width="1.7109375" style="3039" customWidth="1"/>
    <col min="7902" max="7902" width="27.42578125" style="3039" customWidth="1"/>
    <col min="7903" max="7904" width="6.85546875" style="3039" customWidth="1"/>
    <col min="7905" max="7905" width="9.7109375" style="3039" customWidth="1"/>
    <col min="7906" max="7916" width="6.85546875" style="3039" customWidth="1"/>
    <col min="7917" max="7917" width="8.28515625" style="3039" customWidth="1"/>
    <col min="7918" max="7918" width="7.5703125" style="3039" customWidth="1"/>
    <col min="7919" max="7919" width="1.140625" style="3039" customWidth="1"/>
    <col min="7920" max="7922" width="8" style="3039" hidden="1" customWidth="1"/>
    <col min="7923" max="8156" width="9.140625" style="3039"/>
    <col min="8157" max="8157" width="1.7109375" style="3039" customWidth="1"/>
    <col min="8158" max="8158" width="27.42578125" style="3039" customWidth="1"/>
    <col min="8159" max="8160" width="6.85546875" style="3039" customWidth="1"/>
    <col min="8161" max="8161" width="9.7109375" style="3039" customWidth="1"/>
    <col min="8162" max="8172" width="6.85546875" style="3039" customWidth="1"/>
    <col min="8173" max="8173" width="8.28515625" style="3039" customWidth="1"/>
    <col min="8174" max="8174" width="7.5703125" style="3039" customWidth="1"/>
    <col min="8175" max="8175" width="1.140625" style="3039" customWidth="1"/>
    <col min="8176" max="8178" width="8" style="3039" hidden="1" customWidth="1"/>
    <col min="8179" max="8412" width="9.140625" style="3039"/>
    <col min="8413" max="8413" width="1.7109375" style="3039" customWidth="1"/>
    <col min="8414" max="8414" width="27.42578125" style="3039" customWidth="1"/>
    <col min="8415" max="8416" width="6.85546875" style="3039" customWidth="1"/>
    <col min="8417" max="8417" width="9.7109375" style="3039" customWidth="1"/>
    <col min="8418" max="8428" width="6.85546875" style="3039" customWidth="1"/>
    <col min="8429" max="8429" width="8.28515625" style="3039" customWidth="1"/>
    <col min="8430" max="8430" width="7.5703125" style="3039" customWidth="1"/>
    <col min="8431" max="8431" width="1.140625" style="3039" customWidth="1"/>
    <col min="8432" max="8434" width="8" style="3039" hidden="1" customWidth="1"/>
    <col min="8435" max="8668" width="9.140625" style="3039"/>
    <col min="8669" max="8669" width="1.7109375" style="3039" customWidth="1"/>
    <col min="8670" max="8670" width="27.42578125" style="3039" customWidth="1"/>
    <col min="8671" max="8672" width="6.85546875" style="3039" customWidth="1"/>
    <col min="8673" max="8673" width="9.7109375" style="3039" customWidth="1"/>
    <col min="8674" max="8684" width="6.85546875" style="3039" customWidth="1"/>
    <col min="8685" max="8685" width="8.28515625" style="3039" customWidth="1"/>
    <col min="8686" max="8686" width="7.5703125" style="3039" customWidth="1"/>
    <col min="8687" max="8687" width="1.140625" style="3039" customWidth="1"/>
    <col min="8688" max="8690" width="8" style="3039" hidden="1" customWidth="1"/>
    <col min="8691" max="8924" width="9.140625" style="3039"/>
    <col min="8925" max="8925" width="1.7109375" style="3039" customWidth="1"/>
    <col min="8926" max="8926" width="27.42578125" style="3039" customWidth="1"/>
    <col min="8927" max="8928" width="6.85546875" style="3039" customWidth="1"/>
    <col min="8929" max="8929" width="9.7109375" style="3039" customWidth="1"/>
    <col min="8930" max="8940" width="6.85546875" style="3039" customWidth="1"/>
    <col min="8941" max="8941" width="8.28515625" style="3039" customWidth="1"/>
    <col min="8942" max="8942" width="7.5703125" style="3039" customWidth="1"/>
    <col min="8943" max="8943" width="1.140625" style="3039" customWidth="1"/>
    <col min="8944" max="8946" width="8" style="3039" hidden="1" customWidth="1"/>
    <col min="8947" max="9180" width="9.140625" style="3039"/>
    <col min="9181" max="9181" width="1.7109375" style="3039" customWidth="1"/>
    <col min="9182" max="9182" width="27.42578125" style="3039" customWidth="1"/>
    <col min="9183" max="9184" width="6.85546875" style="3039" customWidth="1"/>
    <col min="9185" max="9185" width="9.7109375" style="3039" customWidth="1"/>
    <col min="9186" max="9196" width="6.85546875" style="3039" customWidth="1"/>
    <col min="9197" max="9197" width="8.28515625" style="3039" customWidth="1"/>
    <col min="9198" max="9198" width="7.5703125" style="3039" customWidth="1"/>
    <col min="9199" max="9199" width="1.140625" style="3039" customWidth="1"/>
    <col min="9200" max="9202" width="8" style="3039" hidden="1" customWidth="1"/>
    <col min="9203" max="9436" width="9.140625" style="3039"/>
    <col min="9437" max="9437" width="1.7109375" style="3039" customWidth="1"/>
    <col min="9438" max="9438" width="27.42578125" style="3039" customWidth="1"/>
    <col min="9439" max="9440" width="6.85546875" style="3039" customWidth="1"/>
    <col min="9441" max="9441" width="9.7109375" style="3039" customWidth="1"/>
    <col min="9442" max="9452" width="6.85546875" style="3039" customWidth="1"/>
    <col min="9453" max="9453" width="8.28515625" style="3039" customWidth="1"/>
    <col min="9454" max="9454" width="7.5703125" style="3039" customWidth="1"/>
    <col min="9455" max="9455" width="1.140625" style="3039" customWidth="1"/>
    <col min="9456" max="9458" width="8" style="3039" hidden="1" customWidth="1"/>
    <col min="9459" max="9692" width="9.140625" style="3039"/>
    <col min="9693" max="9693" width="1.7109375" style="3039" customWidth="1"/>
    <col min="9694" max="9694" width="27.42578125" style="3039" customWidth="1"/>
    <col min="9695" max="9696" width="6.85546875" style="3039" customWidth="1"/>
    <col min="9697" max="9697" width="9.7109375" style="3039" customWidth="1"/>
    <col min="9698" max="9708" width="6.85546875" style="3039" customWidth="1"/>
    <col min="9709" max="9709" width="8.28515625" style="3039" customWidth="1"/>
    <col min="9710" max="9710" width="7.5703125" style="3039" customWidth="1"/>
    <col min="9711" max="9711" width="1.140625" style="3039" customWidth="1"/>
    <col min="9712" max="9714" width="8" style="3039" hidden="1" customWidth="1"/>
    <col min="9715" max="9948" width="9.140625" style="3039"/>
    <col min="9949" max="9949" width="1.7109375" style="3039" customWidth="1"/>
    <col min="9950" max="9950" width="27.42578125" style="3039" customWidth="1"/>
    <col min="9951" max="9952" width="6.85546875" style="3039" customWidth="1"/>
    <col min="9953" max="9953" width="9.7109375" style="3039" customWidth="1"/>
    <col min="9954" max="9964" width="6.85546875" style="3039" customWidth="1"/>
    <col min="9965" max="9965" width="8.28515625" style="3039" customWidth="1"/>
    <col min="9966" max="9966" width="7.5703125" style="3039" customWidth="1"/>
    <col min="9967" max="9967" width="1.140625" style="3039" customWidth="1"/>
    <col min="9968" max="9970" width="8" style="3039" hidden="1" customWidth="1"/>
    <col min="9971" max="10204" width="9.140625" style="3039"/>
    <col min="10205" max="10205" width="1.7109375" style="3039" customWidth="1"/>
    <col min="10206" max="10206" width="27.42578125" style="3039" customWidth="1"/>
    <col min="10207" max="10208" width="6.85546875" style="3039" customWidth="1"/>
    <col min="10209" max="10209" width="9.7109375" style="3039" customWidth="1"/>
    <col min="10210" max="10220" width="6.85546875" style="3039" customWidth="1"/>
    <col min="10221" max="10221" width="8.28515625" style="3039" customWidth="1"/>
    <col min="10222" max="10222" width="7.5703125" style="3039" customWidth="1"/>
    <col min="10223" max="10223" width="1.140625" style="3039" customWidth="1"/>
    <col min="10224" max="10226" width="8" style="3039" hidden="1" customWidth="1"/>
    <col min="10227" max="10460" width="9.140625" style="3039"/>
    <col min="10461" max="10461" width="1.7109375" style="3039" customWidth="1"/>
    <col min="10462" max="10462" width="27.42578125" style="3039" customWidth="1"/>
    <col min="10463" max="10464" width="6.85546875" style="3039" customWidth="1"/>
    <col min="10465" max="10465" width="9.7109375" style="3039" customWidth="1"/>
    <col min="10466" max="10476" width="6.85546875" style="3039" customWidth="1"/>
    <col min="10477" max="10477" width="8.28515625" style="3039" customWidth="1"/>
    <col min="10478" max="10478" width="7.5703125" style="3039" customWidth="1"/>
    <col min="10479" max="10479" width="1.140625" style="3039" customWidth="1"/>
    <col min="10480" max="10482" width="8" style="3039" hidden="1" customWidth="1"/>
    <col min="10483" max="10716" width="9.140625" style="3039"/>
    <col min="10717" max="10717" width="1.7109375" style="3039" customWidth="1"/>
    <col min="10718" max="10718" width="27.42578125" style="3039" customWidth="1"/>
    <col min="10719" max="10720" width="6.85546875" style="3039" customWidth="1"/>
    <col min="10721" max="10721" width="9.7109375" style="3039" customWidth="1"/>
    <col min="10722" max="10732" width="6.85546875" style="3039" customWidth="1"/>
    <col min="10733" max="10733" width="8.28515625" style="3039" customWidth="1"/>
    <col min="10734" max="10734" width="7.5703125" style="3039" customWidth="1"/>
    <col min="10735" max="10735" width="1.140625" style="3039" customWidth="1"/>
    <col min="10736" max="10738" width="8" style="3039" hidden="1" customWidth="1"/>
    <col min="10739" max="10972" width="9.140625" style="3039"/>
    <col min="10973" max="10973" width="1.7109375" style="3039" customWidth="1"/>
    <col min="10974" max="10974" width="27.42578125" style="3039" customWidth="1"/>
    <col min="10975" max="10976" width="6.85546875" style="3039" customWidth="1"/>
    <col min="10977" max="10977" width="9.7109375" style="3039" customWidth="1"/>
    <col min="10978" max="10988" width="6.85546875" style="3039" customWidth="1"/>
    <col min="10989" max="10989" width="8.28515625" style="3039" customWidth="1"/>
    <col min="10990" max="10990" width="7.5703125" style="3039" customWidth="1"/>
    <col min="10991" max="10991" width="1.140625" style="3039" customWidth="1"/>
    <col min="10992" max="10994" width="8" style="3039" hidden="1" customWidth="1"/>
    <col min="10995" max="11228" width="9.140625" style="3039"/>
    <col min="11229" max="11229" width="1.7109375" style="3039" customWidth="1"/>
    <col min="11230" max="11230" width="27.42578125" style="3039" customWidth="1"/>
    <col min="11231" max="11232" width="6.85546875" style="3039" customWidth="1"/>
    <col min="11233" max="11233" width="9.7109375" style="3039" customWidth="1"/>
    <col min="11234" max="11244" width="6.85546875" style="3039" customWidth="1"/>
    <col min="11245" max="11245" width="8.28515625" style="3039" customWidth="1"/>
    <col min="11246" max="11246" width="7.5703125" style="3039" customWidth="1"/>
    <col min="11247" max="11247" width="1.140625" style="3039" customWidth="1"/>
    <col min="11248" max="11250" width="8" style="3039" hidden="1" customWidth="1"/>
    <col min="11251" max="11484" width="9.140625" style="3039"/>
    <col min="11485" max="11485" width="1.7109375" style="3039" customWidth="1"/>
    <col min="11486" max="11486" width="27.42578125" style="3039" customWidth="1"/>
    <col min="11487" max="11488" width="6.85546875" style="3039" customWidth="1"/>
    <col min="11489" max="11489" width="9.7109375" style="3039" customWidth="1"/>
    <col min="11490" max="11500" width="6.85546875" style="3039" customWidth="1"/>
    <col min="11501" max="11501" width="8.28515625" style="3039" customWidth="1"/>
    <col min="11502" max="11502" width="7.5703125" style="3039" customWidth="1"/>
    <col min="11503" max="11503" width="1.140625" style="3039" customWidth="1"/>
    <col min="11504" max="11506" width="8" style="3039" hidden="1" customWidth="1"/>
    <col min="11507" max="11740" width="9.140625" style="3039"/>
    <col min="11741" max="11741" width="1.7109375" style="3039" customWidth="1"/>
    <col min="11742" max="11742" width="27.42578125" style="3039" customWidth="1"/>
    <col min="11743" max="11744" width="6.85546875" style="3039" customWidth="1"/>
    <col min="11745" max="11745" width="9.7109375" style="3039" customWidth="1"/>
    <col min="11746" max="11756" width="6.85546875" style="3039" customWidth="1"/>
    <col min="11757" max="11757" width="8.28515625" style="3039" customWidth="1"/>
    <col min="11758" max="11758" width="7.5703125" style="3039" customWidth="1"/>
    <col min="11759" max="11759" width="1.140625" style="3039" customWidth="1"/>
    <col min="11760" max="11762" width="8" style="3039" hidden="1" customWidth="1"/>
    <col min="11763" max="11996" width="9.140625" style="3039"/>
    <col min="11997" max="11997" width="1.7109375" style="3039" customWidth="1"/>
    <col min="11998" max="11998" width="27.42578125" style="3039" customWidth="1"/>
    <col min="11999" max="12000" width="6.85546875" style="3039" customWidth="1"/>
    <col min="12001" max="12001" width="9.7109375" style="3039" customWidth="1"/>
    <col min="12002" max="12012" width="6.85546875" style="3039" customWidth="1"/>
    <col min="12013" max="12013" width="8.28515625" style="3039" customWidth="1"/>
    <col min="12014" max="12014" width="7.5703125" style="3039" customWidth="1"/>
    <col min="12015" max="12015" width="1.140625" style="3039" customWidth="1"/>
    <col min="12016" max="12018" width="8" style="3039" hidden="1" customWidth="1"/>
    <col min="12019" max="12252" width="9.140625" style="3039"/>
    <col min="12253" max="12253" width="1.7109375" style="3039" customWidth="1"/>
    <col min="12254" max="12254" width="27.42578125" style="3039" customWidth="1"/>
    <col min="12255" max="12256" width="6.85546875" style="3039" customWidth="1"/>
    <col min="12257" max="12257" width="9.7109375" style="3039" customWidth="1"/>
    <col min="12258" max="12268" width="6.85546875" style="3039" customWidth="1"/>
    <col min="12269" max="12269" width="8.28515625" style="3039" customWidth="1"/>
    <col min="12270" max="12270" width="7.5703125" style="3039" customWidth="1"/>
    <col min="12271" max="12271" width="1.140625" style="3039" customWidth="1"/>
    <col min="12272" max="12274" width="8" style="3039" hidden="1" customWidth="1"/>
    <col min="12275" max="12508" width="9.140625" style="3039"/>
    <col min="12509" max="12509" width="1.7109375" style="3039" customWidth="1"/>
    <col min="12510" max="12510" width="27.42578125" style="3039" customWidth="1"/>
    <col min="12511" max="12512" width="6.85546875" style="3039" customWidth="1"/>
    <col min="12513" max="12513" width="9.7109375" style="3039" customWidth="1"/>
    <col min="12514" max="12524" width="6.85546875" style="3039" customWidth="1"/>
    <col min="12525" max="12525" width="8.28515625" style="3039" customWidth="1"/>
    <col min="12526" max="12526" width="7.5703125" style="3039" customWidth="1"/>
    <col min="12527" max="12527" width="1.140625" style="3039" customWidth="1"/>
    <col min="12528" max="12530" width="8" style="3039" hidden="1" customWidth="1"/>
    <col min="12531" max="12764" width="9.140625" style="3039"/>
    <col min="12765" max="12765" width="1.7109375" style="3039" customWidth="1"/>
    <col min="12766" max="12766" width="27.42578125" style="3039" customWidth="1"/>
    <col min="12767" max="12768" width="6.85546875" style="3039" customWidth="1"/>
    <col min="12769" max="12769" width="9.7109375" style="3039" customWidth="1"/>
    <col min="12770" max="12780" width="6.85546875" style="3039" customWidth="1"/>
    <col min="12781" max="12781" width="8.28515625" style="3039" customWidth="1"/>
    <col min="12782" max="12782" width="7.5703125" style="3039" customWidth="1"/>
    <col min="12783" max="12783" width="1.140625" style="3039" customWidth="1"/>
    <col min="12784" max="12786" width="8" style="3039" hidden="1" customWidth="1"/>
    <col min="12787" max="13020" width="9.140625" style="3039"/>
    <col min="13021" max="13021" width="1.7109375" style="3039" customWidth="1"/>
    <col min="13022" max="13022" width="27.42578125" style="3039" customWidth="1"/>
    <col min="13023" max="13024" width="6.85546875" style="3039" customWidth="1"/>
    <col min="13025" max="13025" width="9.7109375" style="3039" customWidth="1"/>
    <col min="13026" max="13036" width="6.85546875" style="3039" customWidth="1"/>
    <col min="13037" max="13037" width="8.28515625" style="3039" customWidth="1"/>
    <col min="13038" max="13038" width="7.5703125" style="3039" customWidth="1"/>
    <col min="13039" max="13039" width="1.140625" style="3039" customWidth="1"/>
    <col min="13040" max="13042" width="8" style="3039" hidden="1" customWidth="1"/>
    <col min="13043" max="13276" width="9.140625" style="3039"/>
    <col min="13277" max="13277" width="1.7109375" style="3039" customWidth="1"/>
    <col min="13278" max="13278" width="27.42578125" style="3039" customWidth="1"/>
    <col min="13279" max="13280" width="6.85546875" style="3039" customWidth="1"/>
    <col min="13281" max="13281" width="9.7109375" style="3039" customWidth="1"/>
    <col min="13282" max="13292" width="6.85546875" style="3039" customWidth="1"/>
    <col min="13293" max="13293" width="8.28515625" style="3039" customWidth="1"/>
    <col min="13294" max="13294" width="7.5703125" style="3039" customWidth="1"/>
    <col min="13295" max="13295" width="1.140625" style="3039" customWidth="1"/>
    <col min="13296" max="13298" width="8" style="3039" hidden="1" customWidth="1"/>
    <col min="13299" max="13532" width="9.140625" style="3039"/>
    <col min="13533" max="13533" width="1.7109375" style="3039" customWidth="1"/>
    <col min="13534" max="13534" width="27.42578125" style="3039" customWidth="1"/>
    <col min="13535" max="13536" width="6.85546875" style="3039" customWidth="1"/>
    <col min="13537" max="13537" width="9.7109375" style="3039" customWidth="1"/>
    <col min="13538" max="13548" width="6.85546875" style="3039" customWidth="1"/>
    <col min="13549" max="13549" width="8.28515625" style="3039" customWidth="1"/>
    <col min="13550" max="13550" width="7.5703125" style="3039" customWidth="1"/>
    <col min="13551" max="13551" width="1.140625" style="3039" customWidth="1"/>
    <col min="13552" max="13554" width="8" style="3039" hidden="1" customWidth="1"/>
    <col min="13555" max="13788" width="9.140625" style="3039"/>
    <col min="13789" max="13789" width="1.7109375" style="3039" customWidth="1"/>
    <col min="13790" max="13790" width="27.42578125" style="3039" customWidth="1"/>
    <col min="13791" max="13792" width="6.85546875" style="3039" customWidth="1"/>
    <col min="13793" max="13793" width="9.7109375" style="3039" customWidth="1"/>
    <col min="13794" max="13804" width="6.85546875" style="3039" customWidth="1"/>
    <col min="13805" max="13805" width="8.28515625" style="3039" customWidth="1"/>
    <col min="13806" max="13806" width="7.5703125" style="3039" customWidth="1"/>
    <col min="13807" max="13807" width="1.140625" style="3039" customWidth="1"/>
    <col min="13808" max="13810" width="8" style="3039" hidden="1" customWidth="1"/>
    <col min="13811" max="14044" width="9.140625" style="3039"/>
    <col min="14045" max="14045" width="1.7109375" style="3039" customWidth="1"/>
    <col min="14046" max="14046" width="27.42578125" style="3039" customWidth="1"/>
    <col min="14047" max="14048" width="6.85546875" style="3039" customWidth="1"/>
    <col min="14049" max="14049" width="9.7109375" style="3039" customWidth="1"/>
    <col min="14050" max="14060" width="6.85546875" style="3039" customWidth="1"/>
    <col min="14061" max="14061" width="8.28515625" style="3039" customWidth="1"/>
    <col min="14062" max="14062" width="7.5703125" style="3039" customWidth="1"/>
    <col min="14063" max="14063" width="1.140625" style="3039" customWidth="1"/>
    <col min="14064" max="14066" width="8" style="3039" hidden="1" customWidth="1"/>
    <col min="14067" max="14300" width="9.140625" style="3039"/>
    <col min="14301" max="14301" width="1.7109375" style="3039" customWidth="1"/>
    <col min="14302" max="14302" width="27.42578125" style="3039" customWidth="1"/>
    <col min="14303" max="14304" width="6.85546875" style="3039" customWidth="1"/>
    <col min="14305" max="14305" width="9.7109375" style="3039" customWidth="1"/>
    <col min="14306" max="14316" width="6.85546875" style="3039" customWidth="1"/>
    <col min="14317" max="14317" width="8.28515625" style="3039" customWidth="1"/>
    <col min="14318" max="14318" width="7.5703125" style="3039" customWidth="1"/>
    <col min="14319" max="14319" width="1.140625" style="3039" customWidth="1"/>
    <col min="14320" max="14322" width="8" style="3039" hidden="1" customWidth="1"/>
    <col min="14323" max="14556" width="9.140625" style="3039"/>
    <col min="14557" max="14557" width="1.7109375" style="3039" customWidth="1"/>
    <col min="14558" max="14558" width="27.42578125" style="3039" customWidth="1"/>
    <col min="14559" max="14560" width="6.85546875" style="3039" customWidth="1"/>
    <col min="14561" max="14561" width="9.7109375" style="3039" customWidth="1"/>
    <col min="14562" max="14572" width="6.85546875" style="3039" customWidth="1"/>
    <col min="14573" max="14573" width="8.28515625" style="3039" customWidth="1"/>
    <col min="14574" max="14574" width="7.5703125" style="3039" customWidth="1"/>
    <col min="14575" max="14575" width="1.140625" style="3039" customWidth="1"/>
    <col min="14576" max="14578" width="8" style="3039" hidden="1" customWidth="1"/>
    <col min="14579" max="14812" width="9.140625" style="3039"/>
    <col min="14813" max="14813" width="1.7109375" style="3039" customWidth="1"/>
    <col min="14814" max="14814" width="27.42578125" style="3039" customWidth="1"/>
    <col min="14815" max="14816" width="6.85546875" style="3039" customWidth="1"/>
    <col min="14817" max="14817" width="9.7109375" style="3039" customWidth="1"/>
    <col min="14818" max="14828" width="6.85546875" style="3039" customWidth="1"/>
    <col min="14829" max="14829" width="8.28515625" style="3039" customWidth="1"/>
    <col min="14830" max="14830" width="7.5703125" style="3039" customWidth="1"/>
    <col min="14831" max="14831" width="1.140625" style="3039" customWidth="1"/>
    <col min="14832" max="14834" width="8" style="3039" hidden="1" customWidth="1"/>
    <col min="14835" max="15068" width="9.140625" style="3039"/>
    <col min="15069" max="15069" width="1.7109375" style="3039" customWidth="1"/>
    <col min="15070" max="15070" width="27.42578125" style="3039" customWidth="1"/>
    <col min="15071" max="15072" width="6.85546875" style="3039" customWidth="1"/>
    <col min="15073" max="15073" width="9.7109375" style="3039" customWidth="1"/>
    <col min="15074" max="15084" width="6.85546875" style="3039" customWidth="1"/>
    <col min="15085" max="15085" width="8.28515625" style="3039" customWidth="1"/>
    <col min="15086" max="15086" width="7.5703125" style="3039" customWidth="1"/>
    <col min="15087" max="15087" width="1.140625" style="3039" customWidth="1"/>
    <col min="15088" max="15090" width="8" style="3039" hidden="1" customWidth="1"/>
    <col min="15091" max="15324" width="9.140625" style="3039"/>
    <col min="15325" max="15325" width="1.7109375" style="3039" customWidth="1"/>
    <col min="15326" max="15326" width="27.42578125" style="3039" customWidth="1"/>
    <col min="15327" max="15328" width="6.85546875" style="3039" customWidth="1"/>
    <col min="15329" max="15329" width="9.7109375" style="3039" customWidth="1"/>
    <col min="15330" max="15340" width="6.85546875" style="3039" customWidth="1"/>
    <col min="15341" max="15341" width="8.28515625" style="3039" customWidth="1"/>
    <col min="15342" max="15342" width="7.5703125" style="3039" customWidth="1"/>
    <col min="15343" max="15343" width="1.140625" style="3039" customWidth="1"/>
    <col min="15344" max="15346" width="8" style="3039" hidden="1" customWidth="1"/>
    <col min="15347" max="15580" width="9.140625" style="3039"/>
    <col min="15581" max="15581" width="1.7109375" style="3039" customWidth="1"/>
    <col min="15582" max="15582" width="27.42578125" style="3039" customWidth="1"/>
    <col min="15583" max="15584" width="6.85546875" style="3039" customWidth="1"/>
    <col min="15585" max="15585" width="9.7109375" style="3039" customWidth="1"/>
    <col min="15586" max="15596" width="6.85546875" style="3039" customWidth="1"/>
    <col min="15597" max="15597" width="8.28515625" style="3039" customWidth="1"/>
    <col min="15598" max="15598" width="7.5703125" style="3039" customWidth="1"/>
    <col min="15599" max="15599" width="1.140625" style="3039" customWidth="1"/>
    <col min="15600" max="15602" width="8" style="3039" hidden="1" customWidth="1"/>
    <col min="15603" max="15836" width="9.140625" style="3039"/>
    <col min="15837" max="15837" width="1.7109375" style="3039" customWidth="1"/>
    <col min="15838" max="15838" width="27.42578125" style="3039" customWidth="1"/>
    <col min="15839" max="15840" width="6.85546875" style="3039" customWidth="1"/>
    <col min="15841" max="15841" width="9.7109375" style="3039" customWidth="1"/>
    <col min="15842" max="15852" width="6.85546875" style="3039" customWidth="1"/>
    <col min="15853" max="15853" width="8.28515625" style="3039" customWidth="1"/>
    <col min="15854" max="15854" width="7.5703125" style="3039" customWidth="1"/>
    <col min="15855" max="15855" width="1.140625" style="3039" customWidth="1"/>
    <col min="15856" max="15858" width="8" style="3039" hidden="1" customWidth="1"/>
    <col min="15859" max="16092" width="9.140625" style="3039"/>
    <col min="16093" max="16093" width="1.7109375" style="3039" customWidth="1"/>
    <col min="16094" max="16094" width="27.42578125" style="3039" customWidth="1"/>
    <col min="16095" max="16096" width="6.85546875" style="3039" customWidth="1"/>
    <col min="16097" max="16097" width="9.7109375" style="3039" customWidth="1"/>
    <col min="16098" max="16108" width="6.85546875" style="3039" customWidth="1"/>
    <col min="16109" max="16109" width="8.28515625" style="3039" customWidth="1"/>
    <col min="16110" max="16110" width="7.5703125" style="3039" customWidth="1"/>
    <col min="16111" max="16111" width="1.140625" style="3039" customWidth="1"/>
    <col min="16112" max="16114" width="8" style="3039" hidden="1" customWidth="1"/>
    <col min="16115" max="16348" width="9.140625" style="3039"/>
    <col min="16349" max="16384" width="7.5703125" style="3039" customWidth="1"/>
  </cols>
  <sheetData>
    <row r="1" spans="1:24" s="8" customFormat="1" ht="15.75">
      <c r="A1" s="5669" t="s">
        <v>710</v>
      </c>
      <c r="B1" s="5669"/>
      <c r="C1" s="5669"/>
      <c r="D1" s="5669"/>
      <c r="E1" s="5669"/>
      <c r="F1" s="5669"/>
      <c r="G1" s="5669"/>
      <c r="H1" s="5669"/>
      <c r="I1" s="5669"/>
      <c r="J1" s="5669"/>
      <c r="K1" s="5669"/>
      <c r="L1" s="5669"/>
      <c r="M1" s="5669"/>
      <c r="N1" s="5669"/>
      <c r="O1" s="5669"/>
      <c r="P1" s="5669"/>
      <c r="Q1" s="5669"/>
    </row>
    <row r="2" spans="1:24" s="2999" customFormat="1" ht="15.75">
      <c r="A2" s="2999" t="s">
        <v>2133</v>
      </c>
      <c r="C2" s="3000"/>
      <c r="D2" s="3000"/>
      <c r="E2" s="3000"/>
      <c r="F2" s="3000"/>
      <c r="G2" s="3000"/>
      <c r="H2" s="3000"/>
      <c r="I2" s="3000"/>
      <c r="J2" s="3000"/>
      <c r="K2" s="3000"/>
      <c r="L2" s="3000"/>
      <c r="M2" s="3000"/>
      <c r="N2" s="3000"/>
      <c r="O2" s="3000"/>
      <c r="P2" s="3000"/>
      <c r="Q2" s="3000"/>
    </row>
    <row r="3" spans="1:24" s="3002" customFormat="1" ht="17.25" thickBot="1">
      <c r="A3" s="3001"/>
      <c r="C3" s="3003"/>
      <c r="D3" s="3003"/>
      <c r="E3" s="3003"/>
      <c r="F3" s="3003"/>
      <c r="G3" s="3003"/>
      <c r="H3" s="3003"/>
      <c r="I3" s="3003"/>
      <c r="J3" s="3003"/>
      <c r="K3" s="3003"/>
      <c r="L3" s="3003"/>
      <c r="M3" s="3003"/>
      <c r="N3" s="3003"/>
      <c r="O3" s="3003"/>
      <c r="P3" s="3003"/>
      <c r="Q3" s="3003"/>
    </row>
    <row r="4" spans="1:24" s="3004" customFormat="1" ht="39.950000000000003" customHeight="1" thickBot="1">
      <c r="B4" s="6223" t="s">
        <v>2134</v>
      </c>
      <c r="C4" s="6225" t="s">
        <v>2135</v>
      </c>
      <c r="D4" s="6226"/>
      <c r="E4" s="6226"/>
      <c r="F4" s="6226"/>
      <c r="G4" s="6226"/>
      <c r="H4" s="6226"/>
      <c r="I4" s="6226"/>
      <c r="J4" s="6226"/>
      <c r="K4" s="6226"/>
      <c r="L4" s="6226"/>
      <c r="M4" s="6226"/>
      <c r="N4" s="6226"/>
      <c r="O4" s="6226"/>
      <c r="P4" s="6226"/>
      <c r="Q4" s="6227"/>
    </row>
    <row r="5" spans="1:24" s="3004" customFormat="1" ht="39.950000000000003" customHeight="1">
      <c r="B5" s="6224"/>
      <c r="C5" s="6228" t="s">
        <v>2136</v>
      </c>
      <c r="D5" s="6229"/>
      <c r="E5" s="6230"/>
      <c r="F5" s="6231" t="s">
        <v>2137</v>
      </c>
      <c r="G5" s="6229"/>
      <c r="H5" s="6232"/>
      <c r="I5" s="6228" t="s">
        <v>2138</v>
      </c>
      <c r="J5" s="6229"/>
      <c r="K5" s="6230"/>
      <c r="L5" s="6231" t="s">
        <v>2139</v>
      </c>
      <c r="M5" s="6229"/>
      <c r="N5" s="6232"/>
      <c r="O5" s="6228" t="s">
        <v>257</v>
      </c>
      <c r="P5" s="6229"/>
      <c r="Q5" s="6230"/>
    </row>
    <row r="6" spans="1:24" s="3004" customFormat="1" ht="39.950000000000003" customHeight="1" thickBot="1">
      <c r="B6" s="6224"/>
      <c r="C6" s="3005" t="s">
        <v>2096</v>
      </c>
      <c r="D6" s="3006" t="s">
        <v>2097</v>
      </c>
      <c r="E6" s="3007" t="s">
        <v>2098</v>
      </c>
      <c r="F6" s="3005" t="s">
        <v>2096</v>
      </c>
      <c r="G6" s="3006" t="s">
        <v>2097</v>
      </c>
      <c r="H6" s="3007" t="s">
        <v>2098</v>
      </c>
      <c r="I6" s="3005" t="s">
        <v>2096</v>
      </c>
      <c r="J6" s="3006" t="s">
        <v>2097</v>
      </c>
      <c r="K6" s="3007" t="s">
        <v>2098</v>
      </c>
      <c r="L6" s="3005" t="s">
        <v>2096</v>
      </c>
      <c r="M6" s="3006" t="s">
        <v>2097</v>
      </c>
      <c r="N6" s="3007" t="s">
        <v>2098</v>
      </c>
      <c r="O6" s="3005" t="s">
        <v>2096</v>
      </c>
      <c r="P6" s="3006" t="s">
        <v>2097</v>
      </c>
      <c r="Q6" s="3007" t="s">
        <v>2098</v>
      </c>
    </row>
    <row r="7" spans="1:24" s="3008" customFormat="1" ht="39.950000000000003" customHeight="1">
      <c r="B7" s="3009" t="s">
        <v>2140</v>
      </c>
      <c r="C7" s="3010">
        <v>0</v>
      </c>
      <c r="D7" s="3011">
        <v>0</v>
      </c>
      <c r="E7" s="3012">
        <v>0</v>
      </c>
      <c r="F7" s="3013">
        <v>0</v>
      </c>
      <c r="G7" s="3011">
        <v>0</v>
      </c>
      <c r="H7" s="3013">
        <v>0</v>
      </c>
      <c r="I7" s="3010">
        <v>18</v>
      </c>
      <c r="J7" s="3011">
        <v>7</v>
      </c>
      <c r="K7" s="3012">
        <v>25</v>
      </c>
      <c r="L7" s="3013">
        <v>0</v>
      </c>
      <c r="M7" s="3011">
        <v>0</v>
      </c>
      <c r="N7" s="3013">
        <v>0</v>
      </c>
      <c r="O7" s="3010">
        <v>18</v>
      </c>
      <c r="P7" s="3011">
        <v>7</v>
      </c>
      <c r="Q7" s="3012">
        <v>25</v>
      </c>
      <c r="S7" s="3014"/>
      <c r="T7" s="3014"/>
      <c r="U7" s="3014"/>
      <c r="V7" s="3014"/>
      <c r="W7" s="3014"/>
      <c r="X7" s="3014"/>
    </row>
    <row r="8" spans="1:24" s="3004" customFormat="1" ht="39.950000000000003" customHeight="1">
      <c r="B8" s="3015" t="s">
        <v>2141</v>
      </c>
      <c r="C8" s="3016">
        <v>0</v>
      </c>
      <c r="D8" s="3017">
        <v>0</v>
      </c>
      <c r="E8" s="3018">
        <v>0</v>
      </c>
      <c r="F8" s="3019">
        <v>0</v>
      </c>
      <c r="G8" s="3017">
        <v>0</v>
      </c>
      <c r="H8" s="3019">
        <v>0</v>
      </c>
      <c r="I8" s="3016">
        <v>18</v>
      </c>
      <c r="J8" s="3017">
        <v>7</v>
      </c>
      <c r="K8" s="3018">
        <v>25</v>
      </c>
      <c r="L8" s="3019">
        <v>0</v>
      </c>
      <c r="M8" s="3017">
        <v>0</v>
      </c>
      <c r="N8" s="3019">
        <v>0</v>
      </c>
      <c r="O8" s="3016">
        <v>18</v>
      </c>
      <c r="P8" s="3017">
        <v>7</v>
      </c>
      <c r="Q8" s="3018">
        <v>25</v>
      </c>
      <c r="S8" s="3014"/>
      <c r="T8" s="3014"/>
      <c r="U8" s="3014"/>
      <c r="V8" s="3014"/>
      <c r="W8" s="3014"/>
      <c r="X8" s="3014"/>
    </row>
    <row r="9" spans="1:24" s="3008" customFormat="1" ht="39.950000000000003" customHeight="1">
      <c r="B9" s="3020" t="s">
        <v>2104</v>
      </c>
      <c r="C9" s="3021">
        <v>0</v>
      </c>
      <c r="D9" s="3022">
        <v>0</v>
      </c>
      <c r="E9" s="3023">
        <v>0</v>
      </c>
      <c r="F9" s="3024">
        <v>40</v>
      </c>
      <c r="G9" s="3022">
        <v>49</v>
      </c>
      <c r="H9" s="3024">
        <v>89</v>
      </c>
      <c r="I9" s="3021">
        <v>86</v>
      </c>
      <c r="J9" s="3022">
        <v>106</v>
      </c>
      <c r="K9" s="3023">
        <v>192</v>
      </c>
      <c r="L9" s="3024">
        <v>0</v>
      </c>
      <c r="M9" s="3022">
        <v>0</v>
      </c>
      <c r="N9" s="3024">
        <v>0</v>
      </c>
      <c r="O9" s="3021">
        <v>126</v>
      </c>
      <c r="P9" s="3022">
        <v>155</v>
      </c>
      <c r="Q9" s="3023">
        <v>281</v>
      </c>
      <c r="S9" s="3014"/>
      <c r="T9" s="3014"/>
      <c r="U9" s="3014"/>
      <c r="V9" s="3014"/>
      <c r="W9" s="3014"/>
      <c r="X9" s="3014"/>
    </row>
    <row r="10" spans="1:24" s="3004" customFormat="1" ht="39.950000000000003" customHeight="1">
      <c r="B10" s="3015" t="s">
        <v>2142</v>
      </c>
      <c r="C10" s="3016">
        <v>0</v>
      </c>
      <c r="D10" s="3017">
        <v>0</v>
      </c>
      <c r="E10" s="3018">
        <v>0</v>
      </c>
      <c r="F10" s="3019">
        <v>0</v>
      </c>
      <c r="G10" s="3017">
        <v>0</v>
      </c>
      <c r="H10" s="3019">
        <v>0</v>
      </c>
      <c r="I10" s="3016">
        <v>5</v>
      </c>
      <c r="J10" s="3017">
        <v>10</v>
      </c>
      <c r="K10" s="3018">
        <v>15</v>
      </c>
      <c r="L10" s="3019">
        <v>0</v>
      </c>
      <c r="M10" s="3017">
        <v>0</v>
      </c>
      <c r="N10" s="3019">
        <v>0</v>
      </c>
      <c r="O10" s="3016">
        <v>5</v>
      </c>
      <c r="P10" s="3017">
        <v>10</v>
      </c>
      <c r="Q10" s="3018">
        <v>15</v>
      </c>
      <c r="S10" s="3014"/>
      <c r="T10" s="3014"/>
      <c r="U10" s="3014"/>
      <c r="V10" s="3014"/>
      <c r="W10" s="3014"/>
      <c r="X10" s="3014"/>
    </row>
    <row r="11" spans="1:24" s="3004" customFormat="1" ht="39.950000000000003" customHeight="1">
      <c r="B11" s="3015" t="s">
        <v>2143</v>
      </c>
      <c r="C11" s="3016">
        <v>0</v>
      </c>
      <c r="D11" s="3017">
        <v>0</v>
      </c>
      <c r="E11" s="3018">
        <v>0</v>
      </c>
      <c r="F11" s="3019">
        <v>0</v>
      </c>
      <c r="G11" s="3017">
        <v>0</v>
      </c>
      <c r="H11" s="3019">
        <v>0</v>
      </c>
      <c r="I11" s="3016">
        <v>13</v>
      </c>
      <c r="J11" s="3017">
        <v>28</v>
      </c>
      <c r="K11" s="3018">
        <v>41</v>
      </c>
      <c r="L11" s="3019">
        <v>0</v>
      </c>
      <c r="M11" s="3017">
        <v>0</v>
      </c>
      <c r="N11" s="3019">
        <v>0</v>
      </c>
      <c r="O11" s="3016">
        <v>13</v>
      </c>
      <c r="P11" s="3017">
        <v>28</v>
      </c>
      <c r="Q11" s="3018">
        <v>41</v>
      </c>
      <c r="S11" s="3014"/>
      <c r="T11" s="3014"/>
      <c r="U11" s="3014"/>
      <c r="V11" s="3014"/>
      <c r="W11" s="3014"/>
      <c r="X11" s="3014"/>
    </row>
    <row r="12" spans="1:24" s="3004" customFormat="1" ht="39.950000000000003" customHeight="1">
      <c r="B12" s="3015" t="s">
        <v>2144</v>
      </c>
      <c r="C12" s="3016">
        <v>0</v>
      </c>
      <c r="D12" s="3017">
        <v>0</v>
      </c>
      <c r="E12" s="3018">
        <v>0</v>
      </c>
      <c r="F12" s="3019">
        <v>40</v>
      </c>
      <c r="G12" s="3017">
        <v>49</v>
      </c>
      <c r="H12" s="3019">
        <v>89</v>
      </c>
      <c r="I12" s="3016">
        <v>68</v>
      </c>
      <c r="J12" s="3017">
        <v>68</v>
      </c>
      <c r="K12" s="3018">
        <v>136</v>
      </c>
      <c r="L12" s="3019">
        <v>0</v>
      </c>
      <c r="M12" s="3017">
        <v>0</v>
      </c>
      <c r="N12" s="3019">
        <v>0</v>
      </c>
      <c r="O12" s="3016">
        <v>108</v>
      </c>
      <c r="P12" s="3017">
        <v>117</v>
      </c>
      <c r="Q12" s="3018">
        <v>225</v>
      </c>
      <c r="S12" s="3014"/>
      <c r="T12" s="3014"/>
      <c r="U12" s="3014"/>
      <c r="V12" s="3014"/>
      <c r="W12" s="3014"/>
      <c r="X12" s="3014"/>
    </row>
    <row r="13" spans="1:24" s="3004" customFormat="1" ht="39.950000000000003" customHeight="1">
      <c r="B13" s="3020" t="s">
        <v>2145</v>
      </c>
      <c r="C13" s="3021">
        <v>45</v>
      </c>
      <c r="D13" s="3022">
        <v>14</v>
      </c>
      <c r="E13" s="3023">
        <v>59</v>
      </c>
      <c r="F13" s="3024">
        <v>0</v>
      </c>
      <c r="G13" s="3022">
        <v>0</v>
      </c>
      <c r="H13" s="3024">
        <v>0</v>
      </c>
      <c r="I13" s="3021">
        <v>0</v>
      </c>
      <c r="J13" s="3022">
        <v>0</v>
      </c>
      <c r="K13" s="3023">
        <v>0</v>
      </c>
      <c r="L13" s="3024">
        <v>0</v>
      </c>
      <c r="M13" s="3022">
        <v>0</v>
      </c>
      <c r="N13" s="3024">
        <v>0</v>
      </c>
      <c r="O13" s="3021">
        <v>45</v>
      </c>
      <c r="P13" s="3022">
        <v>14</v>
      </c>
      <c r="Q13" s="3023">
        <v>59</v>
      </c>
      <c r="S13" s="3014"/>
      <c r="T13" s="3014"/>
      <c r="U13" s="3014"/>
      <c r="V13" s="3014"/>
      <c r="W13" s="3014"/>
      <c r="X13" s="3014"/>
    </row>
    <row r="14" spans="1:24" s="3004" customFormat="1" ht="39.950000000000003" customHeight="1">
      <c r="B14" s="3015" t="s">
        <v>2146</v>
      </c>
      <c r="C14" s="3016">
        <v>16</v>
      </c>
      <c r="D14" s="3017">
        <v>7</v>
      </c>
      <c r="E14" s="3018">
        <v>23</v>
      </c>
      <c r="F14" s="3019">
        <v>0</v>
      </c>
      <c r="G14" s="3017">
        <v>0</v>
      </c>
      <c r="H14" s="3019">
        <v>0</v>
      </c>
      <c r="I14" s="3016">
        <v>0</v>
      </c>
      <c r="J14" s="3017">
        <v>0</v>
      </c>
      <c r="K14" s="3018">
        <v>0</v>
      </c>
      <c r="L14" s="3019">
        <v>0</v>
      </c>
      <c r="M14" s="3017">
        <v>0</v>
      </c>
      <c r="N14" s="3019">
        <v>0</v>
      </c>
      <c r="O14" s="3016">
        <v>16</v>
      </c>
      <c r="P14" s="3017">
        <v>7</v>
      </c>
      <c r="Q14" s="3018">
        <v>23</v>
      </c>
      <c r="S14" s="3014"/>
      <c r="T14" s="3014"/>
      <c r="U14" s="3014"/>
      <c r="V14" s="3014"/>
      <c r="W14" s="3014"/>
      <c r="X14" s="3014"/>
    </row>
    <row r="15" spans="1:24" s="3004" customFormat="1" ht="39.950000000000003" customHeight="1">
      <c r="B15" s="3015" t="s">
        <v>2147</v>
      </c>
      <c r="C15" s="3016">
        <v>28</v>
      </c>
      <c r="D15" s="3017">
        <v>3</v>
      </c>
      <c r="E15" s="3018">
        <v>31</v>
      </c>
      <c r="F15" s="3019">
        <v>0</v>
      </c>
      <c r="G15" s="3017">
        <v>0</v>
      </c>
      <c r="H15" s="3019">
        <v>0</v>
      </c>
      <c r="I15" s="3016">
        <v>0</v>
      </c>
      <c r="J15" s="3017">
        <v>0</v>
      </c>
      <c r="K15" s="3018">
        <v>0</v>
      </c>
      <c r="L15" s="3019">
        <v>0</v>
      </c>
      <c r="M15" s="3017">
        <v>0</v>
      </c>
      <c r="N15" s="3019">
        <v>0</v>
      </c>
      <c r="O15" s="3016">
        <v>28</v>
      </c>
      <c r="P15" s="3017">
        <v>3</v>
      </c>
      <c r="Q15" s="3018">
        <v>31</v>
      </c>
      <c r="S15" s="3014"/>
      <c r="T15" s="3014"/>
      <c r="U15" s="3014"/>
      <c r="V15" s="3014"/>
      <c r="W15" s="3014"/>
      <c r="X15" s="3014"/>
    </row>
    <row r="16" spans="1:24" s="3004" customFormat="1" ht="39.950000000000003" customHeight="1" thickBot="1">
      <c r="B16" s="3015" t="s">
        <v>2148</v>
      </c>
      <c r="C16" s="3016">
        <v>1</v>
      </c>
      <c r="D16" s="3017">
        <v>4</v>
      </c>
      <c r="E16" s="3018">
        <v>5</v>
      </c>
      <c r="F16" s="3019">
        <v>0</v>
      </c>
      <c r="G16" s="3017">
        <v>0</v>
      </c>
      <c r="H16" s="3019">
        <v>0</v>
      </c>
      <c r="I16" s="3016">
        <v>0</v>
      </c>
      <c r="J16" s="3017">
        <v>0</v>
      </c>
      <c r="K16" s="3018">
        <v>0</v>
      </c>
      <c r="L16" s="3019">
        <v>0</v>
      </c>
      <c r="M16" s="3017">
        <v>0</v>
      </c>
      <c r="N16" s="3019">
        <v>0</v>
      </c>
      <c r="O16" s="3016">
        <v>1</v>
      </c>
      <c r="P16" s="3017">
        <v>4</v>
      </c>
      <c r="Q16" s="3018">
        <v>5</v>
      </c>
      <c r="S16" s="3014"/>
      <c r="T16" s="3014"/>
      <c r="U16" s="3014"/>
      <c r="V16" s="3014"/>
      <c r="W16" s="3014"/>
      <c r="X16" s="3014"/>
    </row>
    <row r="17" spans="1:24" s="3004" customFormat="1" ht="39.950000000000003" customHeight="1" thickBot="1">
      <c r="B17" s="3025" t="s">
        <v>257</v>
      </c>
      <c r="C17" s="3026">
        <f>C7+C9+C13</f>
        <v>45</v>
      </c>
      <c r="D17" s="3027">
        <f t="shared" ref="D17:Q17" si="0">D7+D9+D13</f>
        <v>14</v>
      </c>
      <c r="E17" s="3028">
        <f t="shared" si="0"/>
        <v>59</v>
      </c>
      <c r="F17" s="3029">
        <f t="shared" si="0"/>
        <v>40</v>
      </c>
      <c r="G17" s="3027">
        <f t="shared" si="0"/>
        <v>49</v>
      </c>
      <c r="H17" s="3029">
        <f t="shared" si="0"/>
        <v>89</v>
      </c>
      <c r="I17" s="3026">
        <f t="shared" si="0"/>
        <v>104</v>
      </c>
      <c r="J17" s="3027">
        <f t="shared" si="0"/>
        <v>113</v>
      </c>
      <c r="K17" s="3028">
        <f t="shared" si="0"/>
        <v>217</v>
      </c>
      <c r="L17" s="3029">
        <f t="shared" si="0"/>
        <v>0</v>
      </c>
      <c r="M17" s="3027">
        <f t="shared" si="0"/>
        <v>0</v>
      </c>
      <c r="N17" s="3029">
        <f t="shared" si="0"/>
        <v>0</v>
      </c>
      <c r="O17" s="3026">
        <f t="shared" si="0"/>
        <v>189</v>
      </c>
      <c r="P17" s="3027">
        <f t="shared" si="0"/>
        <v>176</v>
      </c>
      <c r="Q17" s="3028">
        <f t="shared" si="0"/>
        <v>365</v>
      </c>
      <c r="S17" s="3014"/>
      <c r="T17" s="3014"/>
      <c r="U17" s="3014"/>
      <c r="V17" s="3014"/>
      <c r="W17" s="3014"/>
      <c r="X17" s="3014"/>
    </row>
    <row r="18" spans="1:24" s="3033" customFormat="1" ht="39.950000000000003" customHeight="1">
      <c r="A18" s="3004"/>
      <c r="B18" s="3030" t="s">
        <v>2149</v>
      </c>
      <c r="C18" s="3030" t="s">
        <v>2150</v>
      </c>
      <c r="D18" s="3031"/>
      <c r="E18" s="3031"/>
      <c r="F18" s="3032"/>
      <c r="G18" s="3032"/>
      <c r="H18" s="3032"/>
      <c r="I18" s="3032"/>
      <c r="J18" s="3032"/>
      <c r="K18" s="3032"/>
      <c r="L18" s="3032"/>
      <c r="M18" s="3032"/>
      <c r="N18" s="3032"/>
      <c r="O18" s="3031"/>
      <c r="P18" s="3031"/>
      <c r="Q18" s="3031"/>
    </row>
    <row r="19" spans="1:24" s="3035" customFormat="1" ht="15">
      <c r="A19" s="3034"/>
    </row>
    <row r="20" spans="1:24" s="3036" customFormat="1" ht="14.25">
      <c r="A20" s="3035"/>
    </row>
    <row r="21" spans="1:24" s="3036" customFormat="1" ht="14.25">
      <c r="B21" s="3037"/>
      <c r="C21" s="3038"/>
      <c r="D21" s="3038"/>
      <c r="E21" s="3038"/>
      <c r="F21" s="3038"/>
      <c r="G21" s="3038"/>
      <c r="H21" s="3038"/>
      <c r="I21" s="3038"/>
      <c r="J21" s="3038"/>
      <c r="K21" s="3038"/>
      <c r="L21" s="3038"/>
      <c r="M21" s="3038"/>
      <c r="N21" s="3038"/>
      <c r="O21" s="3038"/>
      <c r="P21" s="3038"/>
      <c r="Q21" s="3038"/>
    </row>
    <row r="23" spans="1:24" ht="24" customHeight="1">
      <c r="C23" s="3040"/>
      <c r="F23" s="3040"/>
    </row>
    <row r="24" spans="1:24" ht="11.25" customHeight="1"/>
  </sheetData>
  <mergeCells count="8">
    <mergeCell ref="A1:Q1"/>
    <mergeCell ref="B4:B6"/>
    <mergeCell ref="C4:Q4"/>
    <mergeCell ref="C5:E5"/>
    <mergeCell ref="F5:H5"/>
    <mergeCell ref="I5:K5"/>
    <mergeCell ref="L5:N5"/>
    <mergeCell ref="O5:Q5"/>
  </mergeCells>
  <hyperlinks>
    <hyperlink ref="A1" location="CONTENT!A1" display="Back to table of contents" xr:uid="{00000000-0004-0000-8000-000000000000}"/>
  </hyperlinks>
  <pageMargins left="0.7" right="0.7" top="0.75" bottom="0.75" header="0.3" footer="0.3"/>
  <pageSetup paperSize="9" scale="77"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1">
    <pageSetUpPr fitToPage="1"/>
  </sheetPr>
  <dimension ref="A1:T39"/>
  <sheetViews>
    <sheetView showGridLines="0" workbookViewId="0">
      <selection sqref="A1:S1"/>
    </sheetView>
  </sheetViews>
  <sheetFormatPr defaultRowHeight="15"/>
  <cols>
    <col min="1" max="1" width="32" style="3065" customWidth="1"/>
    <col min="2" max="19" width="5.7109375" style="3065" customWidth="1"/>
    <col min="20" max="20" width="7.28515625" style="3070" customWidth="1"/>
    <col min="21" max="21" width="0.42578125" style="3065" customWidth="1"/>
    <col min="22" max="240" width="9.140625" style="3065"/>
    <col min="241" max="241" width="32" style="3065" customWidth="1"/>
    <col min="242" max="256" width="6.7109375" style="3065" customWidth="1"/>
    <col min="257" max="257" width="7.28515625" style="3065" customWidth="1"/>
    <col min="258" max="258" width="0.42578125" style="3065" customWidth="1"/>
    <col min="259" max="496" width="9.140625" style="3065"/>
    <col min="497" max="497" width="32" style="3065" customWidth="1"/>
    <col min="498" max="512" width="6.7109375" style="3065" customWidth="1"/>
    <col min="513" max="513" width="7.28515625" style="3065" customWidth="1"/>
    <col min="514" max="514" width="0.42578125" style="3065" customWidth="1"/>
    <col min="515" max="752" width="9.140625" style="3065"/>
    <col min="753" max="753" width="32" style="3065" customWidth="1"/>
    <col min="754" max="768" width="6.7109375" style="3065" customWidth="1"/>
    <col min="769" max="769" width="7.28515625" style="3065" customWidth="1"/>
    <col min="770" max="770" width="0.42578125" style="3065" customWidth="1"/>
    <col min="771" max="1008" width="9.140625" style="3065"/>
    <col min="1009" max="1009" width="32" style="3065" customWidth="1"/>
    <col min="1010" max="1024" width="6.7109375" style="3065" customWidth="1"/>
    <col min="1025" max="1025" width="7.28515625" style="3065" customWidth="1"/>
    <col min="1026" max="1026" width="0.42578125" style="3065" customWidth="1"/>
    <col min="1027" max="1264" width="9.140625" style="3065"/>
    <col min="1265" max="1265" width="32" style="3065" customWidth="1"/>
    <col min="1266" max="1280" width="6.7109375" style="3065" customWidth="1"/>
    <col min="1281" max="1281" width="7.28515625" style="3065" customWidth="1"/>
    <col min="1282" max="1282" width="0.42578125" style="3065" customWidth="1"/>
    <col min="1283" max="1520" width="9.140625" style="3065"/>
    <col min="1521" max="1521" width="32" style="3065" customWidth="1"/>
    <col min="1522" max="1536" width="6.7109375" style="3065" customWidth="1"/>
    <col min="1537" max="1537" width="7.28515625" style="3065" customWidth="1"/>
    <col min="1538" max="1538" width="0.42578125" style="3065" customWidth="1"/>
    <col min="1539" max="1776" width="9.140625" style="3065"/>
    <col min="1777" max="1777" width="32" style="3065" customWidth="1"/>
    <col min="1778" max="1792" width="6.7109375" style="3065" customWidth="1"/>
    <col min="1793" max="1793" width="7.28515625" style="3065" customWidth="1"/>
    <col min="1794" max="1794" width="0.42578125" style="3065" customWidth="1"/>
    <col min="1795" max="2032" width="9.140625" style="3065"/>
    <col min="2033" max="2033" width="32" style="3065" customWidth="1"/>
    <col min="2034" max="2048" width="6.7109375" style="3065" customWidth="1"/>
    <col min="2049" max="2049" width="7.28515625" style="3065" customWidth="1"/>
    <col min="2050" max="2050" width="0.42578125" style="3065" customWidth="1"/>
    <col min="2051" max="2288" width="9.140625" style="3065"/>
    <col min="2289" max="2289" width="32" style="3065" customWidth="1"/>
    <col min="2290" max="2304" width="6.7109375" style="3065" customWidth="1"/>
    <col min="2305" max="2305" width="7.28515625" style="3065" customWidth="1"/>
    <col min="2306" max="2306" width="0.42578125" style="3065" customWidth="1"/>
    <col min="2307" max="2544" width="9.140625" style="3065"/>
    <col min="2545" max="2545" width="32" style="3065" customWidth="1"/>
    <col min="2546" max="2560" width="6.7109375" style="3065" customWidth="1"/>
    <col min="2561" max="2561" width="7.28515625" style="3065" customWidth="1"/>
    <col min="2562" max="2562" width="0.42578125" style="3065" customWidth="1"/>
    <col min="2563" max="2800" width="9.140625" style="3065"/>
    <col min="2801" max="2801" width="32" style="3065" customWidth="1"/>
    <col min="2802" max="2816" width="6.7109375" style="3065" customWidth="1"/>
    <col min="2817" max="2817" width="7.28515625" style="3065" customWidth="1"/>
    <col min="2818" max="2818" width="0.42578125" style="3065" customWidth="1"/>
    <col min="2819" max="3056" width="9.140625" style="3065"/>
    <col min="3057" max="3057" width="32" style="3065" customWidth="1"/>
    <col min="3058" max="3072" width="6.7109375" style="3065" customWidth="1"/>
    <col min="3073" max="3073" width="7.28515625" style="3065" customWidth="1"/>
    <col min="3074" max="3074" width="0.42578125" style="3065" customWidth="1"/>
    <col min="3075" max="3312" width="9.140625" style="3065"/>
    <col min="3313" max="3313" width="32" style="3065" customWidth="1"/>
    <col min="3314" max="3328" width="6.7109375" style="3065" customWidth="1"/>
    <col min="3329" max="3329" width="7.28515625" style="3065" customWidth="1"/>
    <col min="3330" max="3330" width="0.42578125" style="3065" customWidth="1"/>
    <col min="3331" max="3568" width="9.140625" style="3065"/>
    <col min="3569" max="3569" width="32" style="3065" customWidth="1"/>
    <col min="3570" max="3584" width="6.7109375" style="3065" customWidth="1"/>
    <col min="3585" max="3585" width="7.28515625" style="3065" customWidth="1"/>
    <col min="3586" max="3586" width="0.42578125" style="3065" customWidth="1"/>
    <col min="3587" max="3824" width="9.140625" style="3065"/>
    <col min="3825" max="3825" width="32" style="3065" customWidth="1"/>
    <col min="3826" max="3840" width="6.7109375" style="3065" customWidth="1"/>
    <col min="3841" max="3841" width="7.28515625" style="3065" customWidth="1"/>
    <col min="3842" max="3842" width="0.42578125" style="3065" customWidth="1"/>
    <col min="3843" max="4080" width="9.140625" style="3065"/>
    <col min="4081" max="4081" width="32" style="3065" customWidth="1"/>
    <col min="4082" max="4096" width="6.7109375" style="3065" customWidth="1"/>
    <col min="4097" max="4097" width="7.28515625" style="3065" customWidth="1"/>
    <col min="4098" max="4098" width="0.42578125" style="3065" customWidth="1"/>
    <col min="4099" max="4336" width="9.140625" style="3065"/>
    <col min="4337" max="4337" width="32" style="3065" customWidth="1"/>
    <col min="4338" max="4352" width="6.7109375" style="3065" customWidth="1"/>
    <col min="4353" max="4353" width="7.28515625" style="3065" customWidth="1"/>
    <col min="4354" max="4354" width="0.42578125" style="3065" customWidth="1"/>
    <col min="4355" max="4592" width="9.140625" style="3065"/>
    <col min="4593" max="4593" width="32" style="3065" customWidth="1"/>
    <col min="4594" max="4608" width="6.7109375" style="3065" customWidth="1"/>
    <col min="4609" max="4609" width="7.28515625" style="3065" customWidth="1"/>
    <col min="4610" max="4610" width="0.42578125" style="3065" customWidth="1"/>
    <col min="4611" max="4848" width="9.140625" style="3065"/>
    <col min="4849" max="4849" width="32" style="3065" customWidth="1"/>
    <col min="4850" max="4864" width="6.7109375" style="3065" customWidth="1"/>
    <col min="4865" max="4865" width="7.28515625" style="3065" customWidth="1"/>
    <col min="4866" max="4866" width="0.42578125" style="3065" customWidth="1"/>
    <col min="4867" max="5104" width="9.140625" style="3065"/>
    <col min="5105" max="5105" width="32" style="3065" customWidth="1"/>
    <col min="5106" max="5120" width="6.7109375" style="3065" customWidth="1"/>
    <col min="5121" max="5121" width="7.28515625" style="3065" customWidth="1"/>
    <col min="5122" max="5122" width="0.42578125" style="3065" customWidth="1"/>
    <col min="5123" max="5360" width="9.140625" style="3065"/>
    <col min="5361" max="5361" width="32" style="3065" customWidth="1"/>
    <col min="5362" max="5376" width="6.7109375" style="3065" customWidth="1"/>
    <col min="5377" max="5377" width="7.28515625" style="3065" customWidth="1"/>
    <col min="5378" max="5378" width="0.42578125" style="3065" customWidth="1"/>
    <col min="5379" max="5616" width="9.140625" style="3065"/>
    <col min="5617" max="5617" width="32" style="3065" customWidth="1"/>
    <col min="5618" max="5632" width="6.7109375" style="3065" customWidth="1"/>
    <col min="5633" max="5633" width="7.28515625" style="3065" customWidth="1"/>
    <col min="5634" max="5634" width="0.42578125" style="3065" customWidth="1"/>
    <col min="5635" max="5872" width="9.140625" style="3065"/>
    <col min="5873" max="5873" width="32" style="3065" customWidth="1"/>
    <col min="5874" max="5888" width="6.7109375" style="3065" customWidth="1"/>
    <col min="5889" max="5889" width="7.28515625" style="3065" customWidth="1"/>
    <col min="5890" max="5890" width="0.42578125" style="3065" customWidth="1"/>
    <col min="5891" max="6128" width="9.140625" style="3065"/>
    <col min="6129" max="6129" width="32" style="3065" customWidth="1"/>
    <col min="6130" max="6144" width="6.7109375" style="3065" customWidth="1"/>
    <col min="6145" max="6145" width="7.28515625" style="3065" customWidth="1"/>
    <col min="6146" max="6146" width="0.42578125" style="3065" customWidth="1"/>
    <col min="6147" max="6384" width="9.140625" style="3065"/>
    <col min="6385" max="6385" width="32" style="3065" customWidth="1"/>
    <col min="6386" max="6400" width="6.7109375" style="3065" customWidth="1"/>
    <col min="6401" max="6401" width="7.28515625" style="3065" customWidth="1"/>
    <col min="6402" max="6402" width="0.42578125" style="3065" customWidth="1"/>
    <col min="6403" max="6640" width="9.140625" style="3065"/>
    <col min="6641" max="6641" width="32" style="3065" customWidth="1"/>
    <col min="6642" max="6656" width="6.7109375" style="3065" customWidth="1"/>
    <col min="6657" max="6657" width="7.28515625" style="3065" customWidth="1"/>
    <col min="6658" max="6658" width="0.42578125" style="3065" customWidth="1"/>
    <col min="6659" max="6896" width="9.140625" style="3065"/>
    <col min="6897" max="6897" width="32" style="3065" customWidth="1"/>
    <col min="6898" max="6912" width="6.7109375" style="3065" customWidth="1"/>
    <col min="6913" max="6913" width="7.28515625" style="3065" customWidth="1"/>
    <col min="6914" max="6914" width="0.42578125" style="3065" customWidth="1"/>
    <col min="6915" max="7152" width="9.140625" style="3065"/>
    <col min="7153" max="7153" width="32" style="3065" customWidth="1"/>
    <col min="7154" max="7168" width="6.7109375" style="3065" customWidth="1"/>
    <col min="7169" max="7169" width="7.28515625" style="3065" customWidth="1"/>
    <col min="7170" max="7170" width="0.42578125" style="3065" customWidth="1"/>
    <col min="7171" max="7408" width="9.140625" style="3065"/>
    <col min="7409" max="7409" width="32" style="3065" customWidth="1"/>
    <col min="7410" max="7424" width="6.7109375" style="3065" customWidth="1"/>
    <col min="7425" max="7425" width="7.28515625" style="3065" customWidth="1"/>
    <col min="7426" max="7426" width="0.42578125" style="3065" customWidth="1"/>
    <col min="7427" max="7664" width="9.140625" style="3065"/>
    <col min="7665" max="7665" width="32" style="3065" customWidth="1"/>
    <col min="7666" max="7680" width="6.7109375" style="3065" customWidth="1"/>
    <col min="7681" max="7681" width="7.28515625" style="3065" customWidth="1"/>
    <col min="7682" max="7682" width="0.42578125" style="3065" customWidth="1"/>
    <col min="7683" max="7920" width="9.140625" style="3065"/>
    <col min="7921" max="7921" width="32" style="3065" customWidth="1"/>
    <col min="7922" max="7936" width="6.7109375" style="3065" customWidth="1"/>
    <col min="7937" max="7937" width="7.28515625" style="3065" customWidth="1"/>
    <col min="7938" max="7938" width="0.42578125" style="3065" customWidth="1"/>
    <col min="7939" max="8176" width="9.140625" style="3065"/>
    <col min="8177" max="8177" width="32" style="3065" customWidth="1"/>
    <col min="8178" max="8192" width="6.7109375" style="3065" customWidth="1"/>
    <col min="8193" max="8193" width="7.28515625" style="3065" customWidth="1"/>
    <col min="8194" max="8194" width="0.42578125" style="3065" customWidth="1"/>
    <col min="8195" max="8432" width="9.140625" style="3065"/>
    <col min="8433" max="8433" width="32" style="3065" customWidth="1"/>
    <col min="8434" max="8448" width="6.7109375" style="3065" customWidth="1"/>
    <col min="8449" max="8449" width="7.28515625" style="3065" customWidth="1"/>
    <col min="8450" max="8450" width="0.42578125" style="3065" customWidth="1"/>
    <col min="8451" max="8688" width="9.140625" style="3065"/>
    <col min="8689" max="8689" width="32" style="3065" customWidth="1"/>
    <col min="8690" max="8704" width="6.7109375" style="3065" customWidth="1"/>
    <col min="8705" max="8705" width="7.28515625" style="3065" customWidth="1"/>
    <col min="8706" max="8706" width="0.42578125" style="3065" customWidth="1"/>
    <col min="8707" max="8944" width="9.140625" style="3065"/>
    <col min="8945" max="8945" width="32" style="3065" customWidth="1"/>
    <col min="8946" max="8960" width="6.7109375" style="3065" customWidth="1"/>
    <col min="8961" max="8961" width="7.28515625" style="3065" customWidth="1"/>
    <col min="8962" max="8962" width="0.42578125" style="3065" customWidth="1"/>
    <col min="8963" max="9200" width="9.140625" style="3065"/>
    <col min="9201" max="9201" width="32" style="3065" customWidth="1"/>
    <col min="9202" max="9216" width="6.7109375" style="3065" customWidth="1"/>
    <col min="9217" max="9217" width="7.28515625" style="3065" customWidth="1"/>
    <col min="9218" max="9218" width="0.42578125" style="3065" customWidth="1"/>
    <col min="9219" max="9456" width="9.140625" style="3065"/>
    <col min="9457" max="9457" width="32" style="3065" customWidth="1"/>
    <col min="9458" max="9472" width="6.7109375" style="3065" customWidth="1"/>
    <col min="9473" max="9473" width="7.28515625" style="3065" customWidth="1"/>
    <col min="9474" max="9474" width="0.42578125" style="3065" customWidth="1"/>
    <col min="9475" max="9712" width="9.140625" style="3065"/>
    <col min="9713" max="9713" width="32" style="3065" customWidth="1"/>
    <col min="9714" max="9728" width="6.7109375" style="3065" customWidth="1"/>
    <col min="9729" max="9729" width="7.28515625" style="3065" customWidth="1"/>
    <col min="9730" max="9730" width="0.42578125" style="3065" customWidth="1"/>
    <col min="9731" max="9968" width="9.140625" style="3065"/>
    <col min="9969" max="9969" width="32" style="3065" customWidth="1"/>
    <col min="9970" max="9984" width="6.7109375" style="3065" customWidth="1"/>
    <col min="9985" max="9985" width="7.28515625" style="3065" customWidth="1"/>
    <col min="9986" max="9986" width="0.42578125" style="3065" customWidth="1"/>
    <col min="9987" max="10224" width="9.140625" style="3065"/>
    <col min="10225" max="10225" width="32" style="3065" customWidth="1"/>
    <col min="10226" max="10240" width="6.7109375" style="3065" customWidth="1"/>
    <col min="10241" max="10241" width="7.28515625" style="3065" customWidth="1"/>
    <col min="10242" max="10242" width="0.42578125" style="3065" customWidth="1"/>
    <col min="10243" max="10480" width="9.140625" style="3065"/>
    <col min="10481" max="10481" width="32" style="3065" customWidth="1"/>
    <col min="10482" max="10496" width="6.7109375" style="3065" customWidth="1"/>
    <col min="10497" max="10497" width="7.28515625" style="3065" customWidth="1"/>
    <col min="10498" max="10498" width="0.42578125" style="3065" customWidth="1"/>
    <col min="10499" max="10736" width="9.140625" style="3065"/>
    <col min="10737" max="10737" width="32" style="3065" customWidth="1"/>
    <col min="10738" max="10752" width="6.7109375" style="3065" customWidth="1"/>
    <col min="10753" max="10753" width="7.28515625" style="3065" customWidth="1"/>
    <col min="10754" max="10754" width="0.42578125" style="3065" customWidth="1"/>
    <col min="10755" max="10992" width="9.140625" style="3065"/>
    <col min="10993" max="10993" width="32" style="3065" customWidth="1"/>
    <col min="10994" max="11008" width="6.7109375" style="3065" customWidth="1"/>
    <col min="11009" max="11009" width="7.28515625" style="3065" customWidth="1"/>
    <col min="11010" max="11010" width="0.42578125" style="3065" customWidth="1"/>
    <col min="11011" max="11248" width="9.140625" style="3065"/>
    <col min="11249" max="11249" width="32" style="3065" customWidth="1"/>
    <col min="11250" max="11264" width="6.7109375" style="3065" customWidth="1"/>
    <col min="11265" max="11265" width="7.28515625" style="3065" customWidth="1"/>
    <col min="11266" max="11266" width="0.42578125" style="3065" customWidth="1"/>
    <col min="11267" max="11504" width="9.140625" style="3065"/>
    <col min="11505" max="11505" width="32" style="3065" customWidth="1"/>
    <col min="11506" max="11520" width="6.7109375" style="3065" customWidth="1"/>
    <col min="11521" max="11521" width="7.28515625" style="3065" customWidth="1"/>
    <col min="11522" max="11522" width="0.42578125" style="3065" customWidth="1"/>
    <col min="11523" max="11760" width="9.140625" style="3065"/>
    <col min="11761" max="11761" width="32" style="3065" customWidth="1"/>
    <col min="11762" max="11776" width="6.7109375" style="3065" customWidth="1"/>
    <col min="11777" max="11777" width="7.28515625" style="3065" customWidth="1"/>
    <col min="11778" max="11778" width="0.42578125" style="3065" customWidth="1"/>
    <col min="11779" max="12016" width="9.140625" style="3065"/>
    <col min="12017" max="12017" width="32" style="3065" customWidth="1"/>
    <col min="12018" max="12032" width="6.7109375" style="3065" customWidth="1"/>
    <col min="12033" max="12033" width="7.28515625" style="3065" customWidth="1"/>
    <col min="12034" max="12034" width="0.42578125" style="3065" customWidth="1"/>
    <col min="12035" max="12272" width="9.140625" style="3065"/>
    <col min="12273" max="12273" width="32" style="3065" customWidth="1"/>
    <col min="12274" max="12288" width="6.7109375" style="3065" customWidth="1"/>
    <col min="12289" max="12289" width="7.28515625" style="3065" customWidth="1"/>
    <col min="12290" max="12290" width="0.42578125" style="3065" customWidth="1"/>
    <col min="12291" max="12528" width="9.140625" style="3065"/>
    <col min="12529" max="12529" width="32" style="3065" customWidth="1"/>
    <col min="12530" max="12544" width="6.7109375" style="3065" customWidth="1"/>
    <col min="12545" max="12545" width="7.28515625" style="3065" customWidth="1"/>
    <col min="12546" max="12546" width="0.42578125" style="3065" customWidth="1"/>
    <col min="12547" max="12784" width="9.140625" style="3065"/>
    <col min="12785" max="12785" width="32" style="3065" customWidth="1"/>
    <col min="12786" max="12800" width="6.7109375" style="3065" customWidth="1"/>
    <col min="12801" max="12801" width="7.28515625" style="3065" customWidth="1"/>
    <col min="12802" max="12802" width="0.42578125" style="3065" customWidth="1"/>
    <col min="12803" max="13040" width="9.140625" style="3065"/>
    <col min="13041" max="13041" width="32" style="3065" customWidth="1"/>
    <col min="13042" max="13056" width="6.7109375" style="3065" customWidth="1"/>
    <col min="13057" max="13057" width="7.28515625" style="3065" customWidth="1"/>
    <col min="13058" max="13058" width="0.42578125" style="3065" customWidth="1"/>
    <col min="13059" max="13296" width="9.140625" style="3065"/>
    <col min="13297" max="13297" width="32" style="3065" customWidth="1"/>
    <col min="13298" max="13312" width="6.7109375" style="3065" customWidth="1"/>
    <col min="13313" max="13313" width="7.28515625" style="3065" customWidth="1"/>
    <col min="13314" max="13314" width="0.42578125" style="3065" customWidth="1"/>
    <col min="13315" max="13552" width="9.140625" style="3065"/>
    <col min="13553" max="13553" width="32" style="3065" customWidth="1"/>
    <col min="13554" max="13568" width="6.7109375" style="3065" customWidth="1"/>
    <col min="13569" max="13569" width="7.28515625" style="3065" customWidth="1"/>
    <col min="13570" max="13570" width="0.42578125" style="3065" customWidth="1"/>
    <col min="13571" max="13808" width="9.140625" style="3065"/>
    <col min="13809" max="13809" width="32" style="3065" customWidth="1"/>
    <col min="13810" max="13824" width="6.7109375" style="3065" customWidth="1"/>
    <col min="13825" max="13825" width="7.28515625" style="3065" customWidth="1"/>
    <col min="13826" max="13826" width="0.42578125" style="3065" customWidth="1"/>
    <col min="13827" max="14064" width="9.140625" style="3065"/>
    <col min="14065" max="14065" width="32" style="3065" customWidth="1"/>
    <col min="14066" max="14080" width="6.7109375" style="3065" customWidth="1"/>
    <col min="14081" max="14081" width="7.28515625" style="3065" customWidth="1"/>
    <col min="14082" max="14082" width="0.42578125" style="3065" customWidth="1"/>
    <col min="14083" max="14320" width="9.140625" style="3065"/>
    <col min="14321" max="14321" width="32" style="3065" customWidth="1"/>
    <col min="14322" max="14336" width="6.7109375" style="3065" customWidth="1"/>
    <col min="14337" max="14337" width="7.28515625" style="3065" customWidth="1"/>
    <col min="14338" max="14338" width="0.42578125" style="3065" customWidth="1"/>
    <col min="14339" max="14576" width="9.140625" style="3065"/>
    <col min="14577" max="14577" width="32" style="3065" customWidth="1"/>
    <col min="14578" max="14592" width="6.7109375" style="3065" customWidth="1"/>
    <col min="14593" max="14593" width="7.28515625" style="3065" customWidth="1"/>
    <col min="14594" max="14594" width="0.42578125" style="3065" customWidth="1"/>
    <col min="14595" max="14832" width="9.140625" style="3065"/>
    <col min="14833" max="14833" width="32" style="3065" customWidth="1"/>
    <col min="14834" max="14848" width="6.7109375" style="3065" customWidth="1"/>
    <col min="14849" max="14849" width="7.28515625" style="3065" customWidth="1"/>
    <col min="14850" max="14850" width="0.42578125" style="3065" customWidth="1"/>
    <col min="14851" max="15088" width="9.140625" style="3065"/>
    <col min="15089" max="15089" width="32" style="3065" customWidth="1"/>
    <col min="15090" max="15104" width="6.7109375" style="3065" customWidth="1"/>
    <col min="15105" max="15105" width="7.28515625" style="3065" customWidth="1"/>
    <col min="15106" max="15106" width="0.42578125" style="3065" customWidth="1"/>
    <col min="15107" max="15344" width="9.140625" style="3065"/>
    <col min="15345" max="15345" width="32" style="3065" customWidth="1"/>
    <col min="15346" max="15360" width="6.7109375" style="3065" customWidth="1"/>
    <col min="15361" max="15361" width="7.28515625" style="3065" customWidth="1"/>
    <col min="15362" max="15362" width="0.42578125" style="3065" customWidth="1"/>
    <col min="15363" max="15600" width="9.140625" style="3065"/>
    <col min="15601" max="15601" width="32" style="3065" customWidth="1"/>
    <col min="15602" max="15616" width="6.7109375" style="3065" customWidth="1"/>
    <col min="15617" max="15617" width="7.28515625" style="3065" customWidth="1"/>
    <col min="15618" max="15618" width="0.42578125" style="3065" customWidth="1"/>
    <col min="15619" max="15856" width="9.140625" style="3065"/>
    <col min="15857" max="15857" width="32" style="3065" customWidth="1"/>
    <col min="15858" max="15872" width="6.7109375" style="3065" customWidth="1"/>
    <col min="15873" max="15873" width="7.28515625" style="3065" customWidth="1"/>
    <col min="15874" max="15874" width="0.42578125" style="3065" customWidth="1"/>
    <col min="15875" max="16112" width="9.140625" style="3065"/>
    <col min="16113" max="16113" width="32" style="3065" customWidth="1"/>
    <col min="16114" max="16128" width="6.7109375" style="3065" customWidth="1"/>
    <col min="16129" max="16129" width="7.28515625" style="3065" customWidth="1"/>
    <col min="16130" max="16130" width="0.42578125" style="3065" customWidth="1"/>
    <col min="16131" max="16384" width="9.140625" style="3065"/>
  </cols>
  <sheetData>
    <row r="1" spans="1:20" s="8" customFormat="1" ht="15.75">
      <c r="A1" s="5669" t="s">
        <v>710</v>
      </c>
      <c r="B1" s="5669"/>
      <c r="C1" s="5669"/>
      <c r="D1" s="5669"/>
      <c r="E1" s="5669"/>
      <c r="F1" s="5669"/>
      <c r="G1" s="5669"/>
      <c r="H1" s="5669"/>
      <c r="I1" s="5669"/>
      <c r="J1" s="5669"/>
      <c r="K1" s="5669"/>
      <c r="L1" s="5669"/>
      <c r="M1" s="5669"/>
      <c r="N1" s="5669"/>
      <c r="O1" s="5669"/>
      <c r="P1" s="5669"/>
      <c r="Q1" s="5669"/>
      <c r="R1" s="5669"/>
      <c r="S1" s="5669"/>
    </row>
    <row r="2" spans="1:20" s="3042" customFormat="1" ht="15.75">
      <c r="A2" s="3042" t="s">
        <v>2151</v>
      </c>
    </row>
    <row r="3" spans="1:20" s="3043" customFormat="1" ht="26.1" customHeight="1">
      <c r="A3" s="6233" t="s">
        <v>2152</v>
      </c>
      <c r="B3" s="6236" t="s">
        <v>2006</v>
      </c>
      <c r="C3" s="6236"/>
      <c r="D3" s="6236"/>
      <c r="E3" s="6236"/>
      <c r="F3" s="6236"/>
      <c r="G3" s="6236"/>
      <c r="H3" s="6236"/>
      <c r="I3" s="6236"/>
      <c r="J3" s="6236"/>
      <c r="K3" s="6236"/>
      <c r="L3" s="6236"/>
      <c r="M3" s="6236"/>
      <c r="N3" s="6236"/>
      <c r="O3" s="6236"/>
      <c r="P3" s="6236"/>
      <c r="Q3" s="6236"/>
      <c r="R3" s="6236"/>
      <c r="S3" s="6236"/>
    </row>
    <row r="4" spans="1:20" s="3044" customFormat="1" ht="26.1" customHeight="1">
      <c r="A4" s="6234"/>
      <c r="B4" s="6237" t="s">
        <v>2153</v>
      </c>
      <c r="C4" s="6237"/>
      <c r="D4" s="6237"/>
      <c r="E4" s="6237"/>
      <c r="F4" s="6237"/>
      <c r="G4" s="6237"/>
      <c r="H4" s="6237"/>
      <c r="I4" s="6237"/>
      <c r="J4" s="6237"/>
      <c r="K4" s="6237"/>
      <c r="L4" s="6237"/>
      <c r="M4" s="6237"/>
      <c r="N4" s="6237"/>
      <c r="O4" s="6237"/>
      <c r="P4" s="6237"/>
      <c r="Q4" s="6237"/>
      <c r="R4" s="6237"/>
      <c r="S4" s="6237"/>
    </row>
    <row r="5" spans="1:20" s="3043" customFormat="1" ht="26.1" customHeight="1">
      <c r="A5" s="6234"/>
      <c r="B5" s="6236" t="s">
        <v>2154</v>
      </c>
      <c r="C5" s="6236"/>
      <c r="D5" s="6236"/>
      <c r="E5" s="6236" t="s">
        <v>2155</v>
      </c>
      <c r="F5" s="6236"/>
      <c r="G5" s="6236"/>
      <c r="H5" s="6236" t="s">
        <v>2156</v>
      </c>
      <c r="I5" s="6236"/>
      <c r="J5" s="6236"/>
      <c r="K5" s="6236" t="s">
        <v>2157</v>
      </c>
      <c r="L5" s="6236"/>
      <c r="M5" s="6236"/>
      <c r="N5" s="6236" t="s">
        <v>2158</v>
      </c>
      <c r="O5" s="6236"/>
      <c r="P5" s="6236"/>
      <c r="Q5" s="6236" t="s">
        <v>257</v>
      </c>
      <c r="R5" s="6236"/>
      <c r="S5" s="6236"/>
    </row>
    <row r="6" spans="1:20" s="3044" customFormat="1" ht="26.1" customHeight="1">
      <c r="A6" s="6235"/>
      <c r="B6" s="3045" t="s">
        <v>2096</v>
      </c>
      <c r="C6" s="3045" t="s">
        <v>2097</v>
      </c>
      <c r="D6" s="3045" t="s">
        <v>2159</v>
      </c>
      <c r="E6" s="3045" t="s">
        <v>2096</v>
      </c>
      <c r="F6" s="3045" t="s">
        <v>2097</v>
      </c>
      <c r="G6" s="3045" t="s">
        <v>2159</v>
      </c>
      <c r="H6" s="3045" t="s">
        <v>2096</v>
      </c>
      <c r="I6" s="3045" t="s">
        <v>2097</v>
      </c>
      <c r="J6" s="3045" t="s">
        <v>2159</v>
      </c>
      <c r="K6" s="3045" t="s">
        <v>2096</v>
      </c>
      <c r="L6" s="3045" t="s">
        <v>2097</v>
      </c>
      <c r="M6" s="3045" t="s">
        <v>2159</v>
      </c>
      <c r="N6" s="3045" t="s">
        <v>2096</v>
      </c>
      <c r="O6" s="3045" t="s">
        <v>2097</v>
      </c>
      <c r="P6" s="3045" t="s">
        <v>2159</v>
      </c>
      <c r="Q6" s="3045" t="s">
        <v>2096</v>
      </c>
      <c r="R6" s="3045" t="s">
        <v>2097</v>
      </c>
      <c r="S6" s="3045" t="s">
        <v>2159</v>
      </c>
    </row>
    <row r="7" spans="1:20" s="3051" customFormat="1" ht="26.1" customHeight="1">
      <c r="A7" s="3046" t="s">
        <v>2160</v>
      </c>
      <c r="B7" s="3047">
        <v>4</v>
      </c>
      <c r="C7" s="3047">
        <v>27</v>
      </c>
      <c r="D7" s="3047">
        <v>31</v>
      </c>
      <c r="E7" s="3047">
        <v>5</v>
      </c>
      <c r="F7" s="3047">
        <v>45</v>
      </c>
      <c r="G7" s="3047">
        <v>50</v>
      </c>
      <c r="H7" s="3048">
        <v>0</v>
      </c>
      <c r="I7" s="3048">
        <v>0</v>
      </c>
      <c r="J7" s="3047">
        <v>0</v>
      </c>
      <c r="K7" s="3048">
        <v>0</v>
      </c>
      <c r="L7" s="3048">
        <v>0</v>
      </c>
      <c r="M7" s="3047">
        <v>0</v>
      </c>
      <c r="N7" s="3047">
        <v>0</v>
      </c>
      <c r="O7" s="3047">
        <v>0</v>
      </c>
      <c r="P7" s="3047">
        <v>0</v>
      </c>
      <c r="Q7" s="3049">
        <v>9</v>
      </c>
      <c r="R7" s="3050">
        <v>72</v>
      </c>
      <c r="S7" s="3050">
        <v>81</v>
      </c>
    </row>
    <row r="8" spans="1:20" s="3051" customFormat="1" ht="27.95" customHeight="1">
      <c r="A8" s="3052" t="s">
        <v>2161</v>
      </c>
      <c r="B8" s="3053">
        <v>4</v>
      </c>
      <c r="C8" s="3053">
        <v>27</v>
      </c>
      <c r="D8" s="3053">
        <v>31</v>
      </c>
      <c r="E8" s="3053">
        <v>4</v>
      </c>
      <c r="F8" s="3053">
        <v>35</v>
      </c>
      <c r="G8" s="3053">
        <v>39</v>
      </c>
      <c r="H8" s="3048">
        <v>0</v>
      </c>
      <c r="I8" s="3048">
        <v>0</v>
      </c>
      <c r="J8" s="3048">
        <v>0</v>
      </c>
      <c r="K8" s="3048">
        <v>0</v>
      </c>
      <c r="L8" s="3048">
        <v>0</v>
      </c>
      <c r="M8" s="3048">
        <v>0</v>
      </c>
      <c r="N8" s="3048">
        <v>0</v>
      </c>
      <c r="O8" s="3048">
        <v>0</v>
      </c>
      <c r="P8" s="3048">
        <v>0</v>
      </c>
      <c r="Q8" s="3053">
        <v>8</v>
      </c>
      <c r="R8" s="3053">
        <v>62</v>
      </c>
      <c r="S8" s="3053">
        <v>70</v>
      </c>
      <c r="T8" s="3054"/>
    </row>
    <row r="9" spans="1:20" s="3051" customFormat="1" ht="27.95" customHeight="1">
      <c r="A9" s="3052" t="s">
        <v>2162</v>
      </c>
      <c r="B9" s="3048">
        <v>0</v>
      </c>
      <c r="C9" s="3048">
        <v>0</v>
      </c>
      <c r="D9" s="3048">
        <v>0</v>
      </c>
      <c r="E9" s="3053">
        <v>1</v>
      </c>
      <c r="F9" s="3053">
        <v>10</v>
      </c>
      <c r="G9" s="3053">
        <v>11</v>
      </c>
      <c r="H9" s="3048">
        <v>0</v>
      </c>
      <c r="I9" s="3048">
        <v>0</v>
      </c>
      <c r="J9" s="3048">
        <v>0</v>
      </c>
      <c r="K9" s="3048">
        <v>0</v>
      </c>
      <c r="L9" s="3048">
        <v>0</v>
      </c>
      <c r="M9" s="3048">
        <v>0</v>
      </c>
      <c r="N9" s="3048">
        <v>0</v>
      </c>
      <c r="O9" s="3048">
        <v>0</v>
      </c>
      <c r="P9" s="3048">
        <v>0</v>
      </c>
      <c r="Q9" s="3053">
        <v>1</v>
      </c>
      <c r="R9" s="3053">
        <v>10</v>
      </c>
      <c r="S9" s="3053">
        <v>11</v>
      </c>
      <c r="T9" s="3055"/>
    </row>
    <row r="10" spans="1:20" s="3051" customFormat="1" ht="27.95" customHeight="1">
      <c r="A10" s="3056" t="s">
        <v>2103</v>
      </c>
      <c r="B10" s="3047">
        <v>1</v>
      </c>
      <c r="C10" s="3047">
        <v>4</v>
      </c>
      <c r="D10" s="3047">
        <v>5</v>
      </c>
      <c r="E10" s="3047">
        <v>46</v>
      </c>
      <c r="F10" s="3047">
        <v>103</v>
      </c>
      <c r="G10" s="3047">
        <v>149</v>
      </c>
      <c r="H10" s="3048">
        <v>0</v>
      </c>
      <c r="I10" s="3048">
        <v>0</v>
      </c>
      <c r="J10" s="3048">
        <v>0</v>
      </c>
      <c r="K10" s="3048">
        <v>0</v>
      </c>
      <c r="L10" s="3048">
        <v>0</v>
      </c>
      <c r="M10" s="3048">
        <v>0</v>
      </c>
      <c r="N10" s="3048">
        <v>0</v>
      </c>
      <c r="O10" s="3048">
        <v>0</v>
      </c>
      <c r="P10" s="3048">
        <v>0</v>
      </c>
      <c r="Q10" s="3047">
        <v>47</v>
      </c>
      <c r="R10" s="3047">
        <v>107</v>
      </c>
      <c r="S10" s="3047">
        <v>154</v>
      </c>
      <c r="T10" s="3054"/>
    </row>
    <row r="11" spans="1:20" s="3058" customFormat="1" ht="27.95" customHeight="1">
      <c r="A11" s="3052" t="s">
        <v>2163</v>
      </c>
      <c r="B11" s="3057">
        <v>1</v>
      </c>
      <c r="C11" s="3057">
        <v>4</v>
      </c>
      <c r="D11" s="3057">
        <v>5</v>
      </c>
      <c r="E11" s="3053">
        <v>46</v>
      </c>
      <c r="F11" s="3053">
        <v>103</v>
      </c>
      <c r="G11" s="3053">
        <v>149</v>
      </c>
      <c r="H11" s="3057">
        <v>0</v>
      </c>
      <c r="I11" s="3057">
        <v>0</v>
      </c>
      <c r="J11" s="3057">
        <v>0</v>
      </c>
      <c r="K11" s="3057">
        <v>0</v>
      </c>
      <c r="L11" s="3057">
        <v>0</v>
      </c>
      <c r="M11" s="3057">
        <v>0</v>
      </c>
      <c r="N11" s="3057">
        <v>0</v>
      </c>
      <c r="O11" s="3057">
        <v>0</v>
      </c>
      <c r="P11" s="3057">
        <v>0</v>
      </c>
      <c r="Q11" s="3053">
        <v>47</v>
      </c>
      <c r="R11" s="3053">
        <v>107</v>
      </c>
      <c r="S11" s="3053">
        <v>154</v>
      </c>
      <c r="T11" s="3055"/>
    </row>
    <row r="12" spans="1:20" s="3051" customFormat="1" ht="27.95" customHeight="1">
      <c r="A12" s="3056" t="s">
        <v>2104</v>
      </c>
      <c r="B12" s="3059">
        <v>3</v>
      </c>
      <c r="C12" s="3059">
        <v>21</v>
      </c>
      <c r="D12" s="3059">
        <v>24</v>
      </c>
      <c r="E12" s="3059">
        <v>73</v>
      </c>
      <c r="F12" s="3059">
        <v>345</v>
      </c>
      <c r="G12" s="3059">
        <v>418</v>
      </c>
      <c r="H12" s="3048">
        <v>0</v>
      </c>
      <c r="I12" s="3048">
        <v>0</v>
      </c>
      <c r="J12" s="3048">
        <v>0</v>
      </c>
      <c r="K12" s="3048">
        <v>0</v>
      </c>
      <c r="L12" s="3048">
        <v>0</v>
      </c>
      <c r="M12" s="3048">
        <v>0</v>
      </c>
      <c r="N12" s="3048">
        <v>0</v>
      </c>
      <c r="O12" s="3048">
        <v>0</v>
      </c>
      <c r="P12" s="3048">
        <v>0</v>
      </c>
      <c r="Q12" s="3059">
        <v>76</v>
      </c>
      <c r="R12" s="3059">
        <v>366</v>
      </c>
      <c r="S12" s="3059">
        <v>442</v>
      </c>
      <c r="T12" s="3054"/>
    </row>
    <row r="13" spans="1:20" s="3058" customFormat="1" ht="27.95" customHeight="1">
      <c r="A13" s="3052" t="s">
        <v>2164</v>
      </c>
      <c r="B13" s="3060">
        <v>0</v>
      </c>
      <c r="C13" s="3060">
        <v>0</v>
      </c>
      <c r="D13" s="3060">
        <v>0</v>
      </c>
      <c r="E13" s="3060">
        <v>11</v>
      </c>
      <c r="F13" s="3060">
        <v>113</v>
      </c>
      <c r="G13" s="3060">
        <v>124</v>
      </c>
      <c r="H13" s="3057">
        <v>0</v>
      </c>
      <c r="I13" s="3057">
        <v>0</v>
      </c>
      <c r="J13" s="3057">
        <v>0</v>
      </c>
      <c r="K13" s="3057">
        <v>0</v>
      </c>
      <c r="L13" s="3057">
        <v>0</v>
      </c>
      <c r="M13" s="3057">
        <v>0</v>
      </c>
      <c r="N13" s="3057">
        <v>0</v>
      </c>
      <c r="O13" s="3057">
        <v>0</v>
      </c>
      <c r="P13" s="3057">
        <v>0</v>
      </c>
      <c r="Q13" s="3060">
        <v>11</v>
      </c>
      <c r="R13" s="3060">
        <v>113</v>
      </c>
      <c r="S13" s="3060">
        <v>124</v>
      </c>
      <c r="T13" s="3055"/>
    </row>
    <row r="14" spans="1:20" s="3058" customFormat="1" ht="27.95" customHeight="1">
      <c r="A14" s="3052" t="s">
        <v>2165</v>
      </c>
      <c r="B14" s="3060">
        <v>0</v>
      </c>
      <c r="C14" s="3060">
        <v>0</v>
      </c>
      <c r="D14" s="3060">
        <v>0</v>
      </c>
      <c r="E14" s="3053">
        <v>34</v>
      </c>
      <c r="F14" s="3053">
        <v>142</v>
      </c>
      <c r="G14" s="3053">
        <v>176</v>
      </c>
      <c r="H14" s="3048">
        <v>0</v>
      </c>
      <c r="I14" s="3048">
        <v>0</v>
      </c>
      <c r="J14" s="3048">
        <v>0</v>
      </c>
      <c r="K14" s="3048">
        <v>0</v>
      </c>
      <c r="L14" s="3048">
        <v>0</v>
      </c>
      <c r="M14" s="3048">
        <v>0</v>
      </c>
      <c r="N14" s="3048">
        <v>0</v>
      </c>
      <c r="O14" s="3048">
        <v>0</v>
      </c>
      <c r="P14" s="3048">
        <v>0</v>
      </c>
      <c r="Q14" s="3053">
        <v>34</v>
      </c>
      <c r="R14" s="3053">
        <v>142</v>
      </c>
      <c r="S14" s="3053">
        <v>176</v>
      </c>
      <c r="T14" s="3055"/>
    </row>
    <row r="15" spans="1:20" s="3058" customFormat="1" ht="27.95" customHeight="1">
      <c r="A15" s="3052" t="s">
        <v>2166</v>
      </c>
      <c r="B15" s="3053">
        <v>1</v>
      </c>
      <c r="C15" s="3053">
        <v>8</v>
      </c>
      <c r="D15" s="3053">
        <v>9</v>
      </c>
      <c r="E15" s="3060">
        <v>0</v>
      </c>
      <c r="F15" s="3060">
        <v>0</v>
      </c>
      <c r="G15" s="3060">
        <v>0</v>
      </c>
      <c r="H15" s="3048">
        <v>0</v>
      </c>
      <c r="I15" s="3048">
        <v>0</v>
      </c>
      <c r="J15" s="3048">
        <v>0</v>
      </c>
      <c r="K15" s="3048">
        <v>0</v>
      </c>
      <c r="L15" s="3048">
        <v>0</v>
      </c>
      <c r="M15" s="3048">
        <v>0</v>
      </c>
      <c r="N15" s="3048">
        <v>0</v>
      </c>
      <c r="O15" s="3048">
        <v>0</v>
      </c>
      <c r="P15" s="3048">
        <v>0</v>
      </c>
      <c r="Q15" s="3053">
        <v>1</v>
      </c>
      <c r="R15" s="3053">
        <v>8</v>
      </c>
      <c r="S15" s="3053">
        <v>9</v>
      </c>
      <c r="T15" s="3055"/>
    </row>
    <row r="16" spans="1:20" s="3058" customFormat="1" ht="27.95" customHeight="1">
      <c r="A16" s="3052" t="s">
        <v>2167</v>
      </c>
      <c r="B16" s="3053">
        <v>1</v>
      </c>
      <c r="C16" s="3053">
        <v>9</v>
      </c>
      <c r="D16" s="3053">
        <v>10</v>
      </c>
      <c r="E16" s="3057">
        <v>22</v>
      </c>
      <c r="F16" s="3057">
        <v>63</v>
      </c>
      <c r="G16" s="3057">
        <v>85</v>
      </c>
      <c r="H16" s="3057">
        <v>0</v>
      </c>
      <c r="I16" s="3057">
        <v>0</v>
      </c>
      <c r="J16" s="3057">
        <v>0</v>
      </c>
      <c r="K16" s="3057">
        <v>0</v>
      </c>
      <c r="L16" s="3057">
        <v>0</v>
      </c>
      <c r="M16" s="3057">
        <v>0</v>
      </c>
      <c r="N16" s="3057">
        <v>0</v>
      </c>
      <c r="O16" s="3057">
        <v>0</v>
      </c>
      <c r="P16" s="3057">
        <v>0</v>
      </c>
      <c r="Q16" s="3053">
        <v>23</v>
      </c>
      <c r="R16" s="3053">
        <v>72</v>
      </c>
      <c r="S16" s="3053">
        <v>95</v>
      </c>
      <c r="T16" s="3055"/>
    </row>
    <row r="17" spans="1:20" s="3058" customFormat="1" ht="27.95" customHeight="1">
      <c r="A17" s="3052" t="s">
        <v>2168</v>
      </c>
      <c r="B17" s="3053">
        <v>1</v>
      </c>
      <c r="C17" s="3053">
        <v>4</v>
      </c>
      <c r="D17" s="3053">
        <v>5</v>
      </c>
      <c r="E17" s="3053">
        <v>6</v>
      </c>
      <c r="F17" s="3053">
        <v>27</v>
      </c>
      <c r="G17" s="3053">
        <v>33</v>
      </c>
      <c r="H17" s="3048">
        <v>0</v>
      </c>
      <c r="I17" s="3048">
        <v>0</v>
      </c>
      <c r="J17" s="3048">
        <v>0</v>
      </c>
      <c r="K17" s="3048">
        <v>0</v>
      </c>
      <c r="L17" s="3048">
        <v>0</v>
      </c>
      <c r="M17" s="3048">
        <v>0</v>
      </c>
      <c r="N17" s="3048">
        <v>0</v>
      </c>
      <c r="O17" s="3048">
        <v>0</v>
      </c>
      <c r="P17" s="3048">
        <v>0</v>
      </c>
      <c r="Q17" s="3053">
        <v>7</v>
      </c>
      <c r="R17" s="3053">
        <v>31</v>
      </c>
      <c r="S17" s="3053">
        <v>38</v>
      </c>
      <c r="T17" s="3055"/>
    </row>
    <row r="18" spans="1:20" s="3051" customFormat="1" ht="27.95" customHeight="1">
      <c r="A18" s="3056" t="s">
        <v>2113</v>
      </c>
      <c r="B18" s="3059">
        <v>4</v>
      </c>
      <c r="C18" s="3059">
        <v>29</v>
      </c>
      <c r="D18" s="3059">
        <v>33</v>
      </c>
      <c r="E18" s="3047">
        <v>0</v>
      </c>
      <c r="F18" s="3047">
        <v>0</v>
      </c>
      <c r="G18" s="3047">
        <v>0</v>
      </c>
      <c r="H18" s="3048">
        <v>0</v>
      </c>
      <c r="I18" s="3048">
        <v>0</v>
      </c>
      <c r="J18" s="3048">
        <v>0</v>
      </c>
      <c r="K18" s="3048">
        <v>0</v>
      </c>
      <c r="L18" s="3048">
        <v>0</v>
      </c>
      <c r="M18" s="3048">
        <v>0</v>
      </c>
      <c r="N18" s="3048">
        <v>0</v>
      </c>
      <c r="O18" s="3048">
        <v>0</v>
      </c>
      <c r="P18" s="3048">
        <v>0</v>
      </c>
      <c r="Q18" s="3059">
        <v>4</v>
      </c>
      <c r="R18" s="3059">
        <v>29</v>
      </c>
      <c r="S18" s="3059">
        <v>33</v>
      </c>
      <c r="T18" s="3054"/>
    </row>
    <row r="19" spans="1:20" s="3058" customFormat="1" ht="27.95" customHeight="1">
      <c r="A19" s="3052" t="s">
        <v>2169</v>
      </c>
      <c r="B19" s="3060">
        <v>4</v>
      </c>
      <c r="C19" s="3060">
        <v>29</v>
      </c>
      <c r="D19" s="3060">
        <v>33</v>
      </c>
      <c r="E19" s="3060">
        <v>0</v>
      </c>
      <c r="F19" s="3060">
        <v>0</v>
      </c>
      <c r="G19" s="3060">
        <v>0</v>
      </c>
      <c r="H19" s="3057">
        <v>0</v>
      </c>
      <c r="I19" s="3057">
        <v>0</v>
      </c>
      <c r="J19" s="3057">
        <v>0</v>
      </c>
      <c r="K19" s="3057">
        <v>0</v>
      </c>
      <c r="L19" s="3057">
        <v>0</v>
      </c>
      <c r="M19" s="3057">
        <v>0</v>
      </c>
      <c r="N19" s="3057">
        <v>0</v>
      </c>
      <c r="O19" s="3057">
        <v>0</v>
      </c>
      <c r="P19" s="3057">
        <v>0</v>
      </c>
      <c r="Q19" s="3060">
        <v>4</v>
      </c>
      <c r="R19" s="3060">
        <v>29</v>
      </c>
      <c r="S19" s="3060">
        <v>33</v>
      </c>
      <c r="T19" s="3055"/>
    </row>
    <row r="20" spans="1:20" s="3064" customFormat="1" ht="27.95" customHeight="1">
      <c r="A20" s="3061" t="s">
        <v>2170</v>
      </c>
      <c r="B20" s="3062">
        <f>B7+B10+B12+B18</f>
        <v>12</v>
      </c>
      <c r="C20" s="3062">
        <f t="shared" ref="C20:S20" si="0">C7+C10+C12+C18</f>
        <v>81</v>
      </c>
      <c r="D20" s="3062">
        <f t="shared" si="0"/>
        <v>93</v>
      </c>
      <c r="E20" s="3062">
        <f t="shared" si="0"/>
        <v>124</v>
      </c>
      <c r="F20" s="3062">
        <f t="shared" si="0"/>
        <v>493</v>
      </c>
      <c r="G20" s="3062">
        <f t="shared" si="0"/>
        <v>617</v>
      </c>
      <c r="H20" s="3062">
        <f t="shared" si="0"/>
        <v>0</v>
      </c>
      <c r="I20" s="3062">
        <f t="shared" si="0"/>
        <v>0</v>
      </c>
      <c r="J20" s="3062">
        <f t="shared" si="0"/>
        <v>0</v>
      </c>
      <c r="K20" s="3062">
        <f t="shared" si="0"/>
        <v>0</v>
      </c>
      <c r="L20" s="3062">
        <f t="shared" si="0"/>
        <v>0</v>
      </c>
      <c r="M20" s="3062">
        <f t="shared" si="0"/>
        <v>0</v>
      </c>
      <c r="N20" s="3062">
        <f t="shared" si="0"/>
        <v>0</v>
      </c>
      <c r="O20" s="3062">
        <f t="shared" si="0"/>
        <v>0</v>
      </c>
      <c r="P20" s="3062">
        <f t="shared" si="0"/>
        <v>0</v>
      </c>
      <c r="Q20" s="3062">
        <f t="shared" si="0"/>
        <v>136</v>
      </c>
      <c r="R20" s="3062">
        <f t="shared" si="0"/>
        <v>574</v>
      </c>
      <c r="S20" s="3062">
        <f t="shared" si="0"/>
        <v>710</v>
      </c>
      <c r="T20" s="3063"/>
    </row>
    <row r="21" spans="1:20">
      <c r="T21" s="3066"/>
    </row>
    <row r="22" spans="1:20">
      <c r="A22" s="3067"/>
      <c r="M22" s="3067"/>
      <c r="N22" s="3065" t="s">
        <v>2117</v>
      </c>
      <c r="O22" s="3067"/>
      <c r="P22" s="3067" t="s">
        <v>2171</v>
      </c>
      <c r="Q22" s="3067"/>
      <c r="R22" s="3067" t="s">
        <v>2172</v>
      </c>
      <c r="S22" s="3067"/>
      <c r="T22" s="3066"/>
    </row>
    <row r="23" spans="1:20">
      <c r="T23" s="3066"/>
    </row>
    <row r="24" spans="1:20">
      <c r="T24" s="3066"/>
    </row>
    <row r="25" spans="1:20">
      <c r="T25" s="3068"/>
    </row>
    <row r="26" spans="1:20">
      <c r="T26" s="3068"/>
    </row>
    <row r="27" spans="1:20">
      <c r="T27" s="3069"/>
    </row>
    <row r="28" spans="1:20">
      <c r="T28" s="3069"/>
    </row>
    <row r="29" spans="1:20">
      <c r="T29" s="3069"/>
    </row>
    <row r="30" spans="1:20">
      <c r="T30" s="3069"/>
    </row>
    <row r="31" spans="1:20">
      <c r="T31" s="3069"/>
    </row>
    <row r="32" spans="1:20">
      <c r="T32" s="3069"/>
    </row>
    <row r="33" spans="20:20">
      <c r="T33" s="3066"/>
    </row>
    <row r="34" spans="20:20">
      <c r="T34" s="3068"/>
    </row>
    <row r="36" spans="20:20">
      <c r="T36" s="3068"/>
    </row>
    <row r="39" spans="20:20">
      <c r="T39" s="3068"/>
    </row>
  </sheetData>
  <mergeCells count="10">
    <mergeCell ref="A1:S1"/>
    <mergeCell ref="A3:A6"/>
    <mergeCell ref="B3:S3"/>
    <mergeCell ref="B4:S4"/>
    <mergeCell ref="B5:D5"/>
    <mergeCell ref="E5:G5"/>
    <mergeCell ref="H5:J5"/>
    <mergeCell ref="K5:M5"/>
    <mergeCell ref="N5:P5"/>
    <mergeCell ref="Q5:S5"/>
  </mergeCells>
  <hyperlinks>
    <hyperlink ref="A1" location="CONTENT!A1" display="Back to table of contents" xr:uid="{00000000-0004-0000-8100-000000000000}"/>
  </hyperlinks>
  <pageMargins left="0.7" right="0.7" top="0.75" bottom="0.75" header="0.3" footer="0.3"/>
  <pageSetup paperSize="9" scale="90"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2">
    <pageSetUpPr fitToPage="1"/>
  </sheetPr>
  <dimension ref="A1:T41"/>
  <sheetViews>
    <sheetView showGridLines="0" workbookViewId="0">
      <selection sqref="A1:S1"/>
    </sheetView>
  </sheetViews>
  <sheetFormatPr defaultRowHeight="15"/>
  <cols>
    <col min="1" max="1" width="46.140625" style="3088" customWidth="1"/>
    <col min="2" max="19" width="7.5703125" style="3088" customWidth="1"/>
    <col min="20" max="20" width="7.42578125" style="3088" customWidth="1"/>
    <col min="21" max="21" width="3" style="3088" customWidth="1"/>
    <col min="22" max="226" width="9.140625" style="3088"/>
    <col min="227" max="227" width="4.5703125" style="3088" customWidth="1"/>
    <col min="228" max="228" width="46.140625" style="3088" customWidth="1"/>
    <col min="229" max="229" width="5.7109375" style="3088" customWidth="1"/>
    <col min="230" max="230" width="6.7109375" style="3088" customWidth="1"/>
    <col min="231" max="231" width="6.42578125" style="3088" customWidth="1"/>
    <col min="232" max="237" width="5.7109375" style="3088" customWidth="1"/>
    <col min="238" max="240" width="5.42578125" style="3088" customWidth="1"/>
    <col min="241" max="243" width="5.5703125" style="3088" customWidth="1"/>
    <col min="244" max="244" width="5.7109375" style="3088" customWidth="1"/>
    <col min="245" max="246" width="6.42578125" style="3088" customWidth="1"/>
    <col min="247" max="247" width="7.42578125" style="3088" customWidth="1"/>
    <col min="248" max="248" width="3" style="3088" customWidth="1"/>
    <col min="249" max="482" width="9.140625" style="3088"/>
    <col min="483" max="483" width="4.5703125" style="3088" customWidth="1"/>
    <col min="484" max="484" width="46.140625" style="3088" customWidth="1"/>
    <col min="485" max="485" width="5.7109375" style="3088" customWidth="1"/>
    <col min="486" max="486" width="6.7109375" style="3088" customWidth="1"/>
    <col min="487" max="487" width="6.42578125" style="3088" customWidth="1"/>
    <col min="488" max="493" width="5.7109375" style="3088" customWidth="1"/>
    <col min="494" max="496" width="5.42578125" style="3088" customWidth="1"/>
    <col min="497" max="499" width="5.5703125" style="3088" customWidth="1"/>
    <col min="500" max="500" width="5.7109375" style="3088" customWidth="1"/>
    <col min="501" max="502" width="6.42578125" style="3088" customWidth="1"/>
    <col min="503" max="503" width="7.42578125" style="3088" customWidth="1"/>
    <col min="504" max="504" width="3" style="3088" customWidth="1"/>
    <col min="505" max="738" width="9.140625" style="3088"/>
    <col min="739" max="739" width="4.5703125" style="3088" customWidth="1"/>
    <col min="740" max="740" width="46.140625" style="3088" customWidth="1"/>
    <col min="741" max="741" width="5.7109375" style="3088" customWidth="1"/>
    <col min="742" max="742" width="6.7109375" style="3088" customWidth="1"/>
    <col min="743" max="743" width="6.42578125" style="3088" customWidth="1"/>
    <col min="744" max="749" width="5.7109375" style="3088" customWidth="1"/>
    <col min="750" max="752" width="5.42578125" style="3088" customWidth="1"/>
    <col min="753" max="755" width="5.5703125" style="3088" customWidth="1"/>
    <col min="756" max="756" width="5.7109375" style="3088" customWidth="1"/>
    <col min="757" max="758" width="6.42578125" style="3088" customWidth="1"/>
    <col min="759" max="759" width="7.42578125" style="3088" customWidth="1"/>
    <col min="760" max="760" width="3" style="3088" customWidth="1"/>
    <col min="761" max="994" width="9.140625" style="3088"/>
    <col min="995" max="995" width="4.5703125" style="3088" customWidth="1"/>
    <col min="996" max="996" width="46.140625" style="3088" customWidth="1"/>
    <col min="997" max="997" width="5.7109375" style="3088" customWidth="1"/>
    <col min="998" max="998" width="6.7109375" style="3088" customWidth="1"/>
    <col min="999" max="999" width="6.42578125" style="3088" customWidth="1"/>
    <col min="1000" max="1005" width="5.7109375" style="3088" customWidth="1"/>
    <col min="1006" max="1008" width="5.42578125" style="3088" customWidth="1"/>
    <col min="1009" max="1011" width="5.5703125" style="3088" customWidth="1"/>
    <col min="1012" max="1012" width="5.7109375" style="3088" customWidth="1"/>
    <col min="1013" max="1014" width="6.42578125" style="3088" customWidth="1"/>
    <col min="1015" max="1015" width="7.42578125" style="3088" customWidth="1"/>
    <col min="1016" max="1016" width="3" style="3088" customWidth="1"/>
    <col min="1017" max="1250" width="9.140625" style="3088"/>
    <col min="1251" max="1251" width="4.5703125" style="3088" customWidth="1"/>
    <col min="1252" max="1252" width="46.140625" style="3088" customWidth="1"/>
    <col min="1253" max="1253" width="5.7109375" style="3088" customWidth="1"/>
    <col min="1254" max="1254" width="6.7109375" style="3088" customWidth="1"/>
    <col min="1255" max="1255" width="6.42578125" style="3088" customWidth="1"/>
    <col min="1256" max="1261" width="5.7109375" style="3088" customWidth="1"/>
    <col min="1262" max="1264" width="5.42578125" style="3088" customWidth="1"/>
    <col min="1265" max="1267" width="5.5703125" style="3088" customWidth="1"/>
    <col min="1268" max="1268" width="5.7109375" style="3088" customWidth="1"/>
    <col min="1269" max="1270" width="6.42578125" style="3088" customWidth="1"/>
    <col min="1271" max="1271" width="7.42578125" style="3088" customWidth="1"/>
    <col min="1272" max="1272" width="3" style="3088" customWidth="1"/>
    <col min="1273" max="1506" width="9.140625" style="3088"/>
    <col min="1507" max="1507" width="4.5703125" style="3088" customWidth="1"/>
    <col min="1508" max="1508" width="46.140625" style="3088" customWidth="1"/>
    <col min="1509" max="1509" width="5.7109375" style="3088" customWidth="1"/>
    <col min="1510" max="1510" width="6.7109375" style="3088" customWidth="1"/>
    <col min="1511" max="1511" width="6.42578125" style="3088" customWidth="1"/>
    <col min="1512" max="1517" width="5.7109375" style="3088" customWidth="1"/>
    <col min="1518" max="1520" width="5.42578125" style="3088" customWidth="1"/>
    <col min="1521" max="1523" width="5.5703125" style="3088" customWidth="1"/>
    <col min="1524" max="1524" width="5.7109375" style="3088" customWidth="1"/>
    <col min="1525" max="1526" width="6.42578125" style="3088" customWidth="1"/>
    <col min="1527" max="1527" width="7.42578125" style="3088" customWidth="1"/>
    <col min="1528" max="1528" width="3" style="3088" customWidth="1"/>
    <col min="1529" max="1762" width="9.140625" style="3088"/>
    <col min="1763" max="1763" width="4.5703125" style="3088" customWidth="1"/>
    <col min="1764" max="1764" width="46.140625" style="3088" customWidth="1"/>
    <col min="1765" max="1765" width="5.7109375" style="3088" customWidth="1"/>
    <col min="1766" max="1766" width="6.7109375" style="3088" customWidth="1"/>
    <col min="1767" max="1767" width="6.42578125" style="3088" customWidth="1"/>
    <col min="1768" max="1773" width="5.7109375" style="3088" customWidth="1"/>
    <col min="1774" max="1776" width="5.42578125" style="3088" customWidth="1"/>
    <col min="1777" max="1779" width="5.5703125" style="3088" customWidth="1"/>
    <col min="1780" max="1780" width="5.7109375" style="3088" customWidth="1"/>
    <col min="1781" max="1782" width="6.42578125" style="3088" customWidth="1"/>
    <col min="1783" max="1783" width="7.42578125" style="3088" customWidth="1"/>
    <col min="1784" max="1784" width="3" style="3088" customWidth="1"/>
    <col min="1785" max="2018" width="9.140625" style="3088"/>
    <col min="2019" max="2019" width="4.5703125" style="3088" customWidth="1"/>
    <col min="2020" max="2020" width="46.140625" style="3088" customWidth="1"/>
    <col min="2021" max="2021" width="5.7109375" style="3088" customWidth="1"/>
    <col min="2022" max="2022" width="6.7109375" style="3088" customWidth="1"/>
    <col min="2023" max="2023" width="6.42578125" style="3088" customWidth="1"/>
    <col min="2024" max="2029" width="5.7109375" style="3088" customWidth="1"/>
    <col min="2030" max="2032" width="5.42578125" style="3088" customWidth="1"/>
    <col min="2033" max="2035" width="5.5703125" style="3088" customWidth="1"/>
    <col min="2036" max="2036" width="5.7109375" style="3088" customWidth="1"/>
    <col min="2037" max="2038" width="6.42578125" style="3088" customWidth="1"/>
    <col min="2039" max="2039" width="7.42578125" style="3088" customWidth="1"/>
    <col min="2040" max="2040" width="3" style="3088" customWidth="1"/>
    <col min="2041" max="2274" width="9.140625" style="3088"/>
    <col min="2275" max="2275" width="4.5703125" style="3088" customWidth="1"/>
    <col min="2276" max="2276" width="46.140625" style="3088" customWidth="1"/>
    <col min="2277" max="2277" width="5.7109375" style="3088" customWidth="1"/>
    <col min="2278" max="2278" width="6.7109375" style="3088" customWidth="1"/>
    <col min="2279" max="2279" width="6.42578125" style="3088" customWidth="1"/>
    <col min="2280" max="2285" width="5.7109375" style="3088" customWidth="1"/>
    <col min="2286" max="2288" width="5.42578125" style="3088" customWidth="1"/>
    <col min="2289" max="2291" width="5.5703125" style="3088" customWidth="1"/>
    <col min="2292" max="2292" width="5.7109375" style="3088" customWidth="1"/>
    <col min="2293" max="2294" width="6.42578125" style="3088" customWidth="1"/>
    <col min="2295" max="2295" width="7.42578125" style="3088" customWidth="1"/>
    <col min="2296" max="2296" width="3" style="3088" customWidth="1"/>
    <col min="2297" max="2530" width="9.140625" style="3088"/>
    <col min="2531" max="2531" width="4.5703125" style="3088" customWidth="1"/>
    <col min="2532" max="2532" width="46.140625" style="3088" customWidth="1"/>
    <col min="2533" max="2533" width="5.7109375" style="3088" customWidth="1"/>
    <col min="2534" max="2534" width="6.7109375" style="3088" customWidth="1"/>
    <col min="2535" max="2535" width="6.42578125" style="3088" customWidth="1"/>
    <col min="2536" max="2541" width="5.7109375" style="3088" customWidth="1"/>
    <col min="2542" max="2544" width="5.42578125" style="3088" customWidth="1"/>
    <col min="2545" max="2547" width="5.5703125" style="3088" customWidth="1"/>
    <col min="2548" max="2548" width="5.7109375" style="3088" customWidth="1"/>
    <col min="2549" max="2550" width="6.42578125" style="3088" customWidth="1"/>
    <col min="2551" max="2551" width="7.42578125" style="3088" customWidth="1"/>
    <col min="2552" max="2552" width="3" style="3088" customWidth="1"/>
    <col min="2553" max="2786" width="9.140625" style="3088"/>
    <col min="2787" max="2787" width="4.5703125" style="3088" customWidth="1"/>
    <col min="2788" max="2788" width="46.140625" style="3088" customWidth="1"/>
    <col min="2789" max="2789" width="5.7109375" style="3088" customWidth="1"/>
    <col min="2790" max="2790" width="6.7109375" style="3088" customWidth="1"/>
    <col min="2791" max="2791" width="6.42578125" style="3088" customWidth="1"/>
    <col min="2792" max="2797" width="5.7109375" style="3088" customWidth="1"/>
    <col min="2798" max="2800" width="5.42578125" style="3088" customWidth="1"/>
    <col min="2801" max="2803" width="5.5703125" style="3088" customWidth="1"/>
    <col min="2804" max="2804" width="5.7109375" style="3088" customWidth="1"/>
    <col min="2805" max="2806" width="6.42578125" style="3088" customWidth="1"/>
    <col min="2807" max="2807" width="7.42578125" style="3088" customWidth="1"/>
    <col min="2808" max="2808" width="3" style="3088" customWidth="1"/>
    <col min="2809" max="3042" width="9.140625" style="3088"/>
    <col min="3043" max="3043" width="4.5703125" style="3088" customWidth="1"/>
    <col min="3044" max="3044" width="46.140625" style="3088" customWidth="1"/>
    <col min="3045" max="3045" width="5.7109375" style="3088" customWidth="1"/>
    <col min="3046" max="3046" width="6.7109375" style="3088" customWidth="1"/>
    <col min="3047" max="3047" width="6.42578125" style="3088" customWidth="1"/>
    <col min="3048" max="3053" width="5.7109375" style="3088" customWidth="1"/>
    <col min="3054" max="3056" width="5.42578125" style="3088" customWidth="1"/>
    <col min="3057" max="3059" width="5.5703125" style="3088" customWidth="1"/>
    <col min="3060" max="3060" width="5.7109375" style="3088" customWidth="1"/>
    <col min="3061" max="3062" width="6.42578125" style="3088" customWidth="1"/>
    <col min="3063" max="3063" width="7.42578125" style="3088" customWidth="1"/>
    <col min="3064" max="3064" width="3" style="3088" customWidth="1"/>
    <col min="3065" max="3298" width="9.140625" style="3088"/>
    <col min="3299" max="3299" width="4.5703125" style="3088" customWidth="1"/>
    <col min="3300" max="3300" width="46.140625" style="3088" customWidth="1"/>
    <col min="3301" max="3301" width="5.7109375" style="3088" customWidth="1"/>
    <col min="3302" max="3302" width="6.7109375" style="3088" customWidth="1"/>
    <col min="3303" max="3303" width="6.42578125" style="3088" customWidth="1"/>
    <col min="3304" max="3309" width="5.7109375" style="3088" customWidth="1"/>
    <col min="3310" max="3312" width="5.42578125" style="3088" customWidth="1"/>
    <col min="3313" max="3315" width="5.5703125" style="3088" customWidth="1"/>
    <col min="3316" max="3316" width="5.7109375" style="3088" customWidth="1"/>
    <col min="3317" max="3318" width="6.42578125" style="3088" customWidth="1"/>
    <col min="3319" max="3319" width="7.42578125" style="3088" customWidth="1"/>
    <col min="3320" max="3320" width="3" style="3088" customWidth="1"/>
    <col min="3321" max="3554" width="9.140625" style="3088"/>
    <col min="3555" max="3555" width="4.5703125" style="3088" customWidth="1"/>
    <col min="3556" max="3556" width="46.140625" style="3088" customWidth="1"/>
    <col min="3557" max="3557" width="5.7109375" style="3088" customWidth="1"/>
    <col min="3558" max="3558" width="6.7109375" style="3088" customWidth="1"/>
    <col min="3559" max="3559" width="6.42578125" style="3088" customWidth="1"/>
    <col min="3560" max="3565" width="5.7109375" style="3088" customWidth="1"/>
    <col min="3566" max="3568" width="5.42578125" style="3088" customWidth="1"/>
    <col min="3569" max="3571" width="5.5703125" style="3088" customWidth="1"/>
    <col min="3572" max="3572" width="5.7109375" style="3088" customWidth="1"/>
    <col min="3573" max="3574" width="6.42578125" style="3088" customWidth="1"/>
    <col min="3575" max="3575" width="7.42578125" style="3088" customWidth="1"/>
    <col min="3576" max="3576" width="3" style="3088" customWidth="1"/>
    <col min="3577" max="3810" width="9.140625" style="3088"/>
    <col min="3811" max="3811" width="4.5703125" style="3088" customWidth="1"/>
    <col min="3812" max="3812" width="46.140625" style="3088" customWidth="1"/>
    <col min="3813" max="3813" width="5.7109375" style="3088" customWidth="1"/>
    <col min="3814" max="3814" width="6.7109375" style="3088" customWidth="1"/>
    <col min="3815" max="3815" width="6.42578125" style="3088" customWidth="1"/>
    <col min="3816" max="3821" width="5.7109375" style="3088" customWidth="1"/>
    <col min="3822" max="3824" width="5.42578125" style="3088" customWidth="1"/>
    <col min="3825" max="3827" width="5.5703125" style="3088" customWidth="1"/>
    <col min="3828" max="3828" width="5.7109375" style="3088" customWidth="1"/>
    <col min="3829" max="3830" width="6.42578125" style="3088" customWidth="1"/>
    <col min="3831" max="3831" width="7.42578125" style="3088" customWidth="1"/>
    <col min="3832" max="3832" width="3" style="3088" customWidth="1"/>
    <col min="3833" max="4066" width="9.140625" style="3088"/>
    <col min="4067" max="4067" width="4.5703125" style="3088" customWidth="1"/>
    <col min="4068" max="4068" width="46.140625" style="3088" customWidth="1"/>
    <col min="4069" max="4069" width="5.7109375" style="3088" customWidth="1"/>
    <col min="4070" max="4070" width="6.7109375" style="3088" customWidth="1"/>
    <col min="4071" max="4071" width="6.42578125" style="3088" customWidth="1"/>
    <col min="4072" max="4077" width="5.7109375" style="3088" customWidth="1"/>
    <col min="4078" max="4080" width="5.42578125" style="3088" customWidth="1"/>
    <col min="4081" max="4083" width="5.5703125" style="3088" customWidth="1"/>
    <col min="4084" max="4084" width="5.7109375" style="3088" customWidth="1"/>
    <col min="4085" max="4086" width="6.42578125" style="3088" customWidth="1"/>
    <col min="4087" max="4087" width="7.42578125" style="3088" customWidth="1"/>
    <col min="4088" max="4088" width="3" style="3088" customWidth="1"/>
    <col min="4089" max="4322" width="9.140625" style="3088"/>
    <col min="4323" max="4323" width="4.5703125" style="3088" customWidth="1"/>
    <col min="4324" max="4324" width="46.140625" style="3088" customWidth="1"/>
    <col min="4325" max="4325" width="5.7109375" style="3088" customWidth="1"/>
    <col min="4326" max="4326" width="6.7109375" style="3088" customWidth="1"/>
    <col min="4327" max="4327" width="6.42578125" style="3088" customWidth="1"/>
    <col min="4328" max="4333" width="5.7109375" style="3088" customWidth="1"/>
    <col min="4334" max="4336" width="5.42578125" style="3088" customWidth="1"/>
    <col min="4337" max="4339" width="5.5703125" style="3088" customWidth="1"/>
    <col min="4340" max="4340" width="5.7109375" style="3088" customWidth="1"/>
    <col min="4341" max="4342" width="6.42578125" style="3088" customWidth="1"/>
    <col min="4343" max="4343" width="7.42578125" style="3088" customWidth="1"/>
    <col min="4344" max="4344" width="3" style="3088" customWidth="1"/>
    <col min="4345" max="4578" width="9.140625" style="3088"/>
    <col min="4579" max="4579" width="4.5703125" style="3088" customWidth="1"/>
    <col min="4580" max="4580" width="46.140625" style="3088" customWidth="1"/>
    <col min="4581" max="4581" width="5.7109375" style="3088" customWidth="1"/>
    <col min="4582" max="4582" width="6.7109375" style="3088" customWidth="1"/>
    <col min="4583" max="4583" width="6.42578125" style="3088" customWidth="1"/>
    <col min="4584" max="4589" width="5.7109375" style="3088" customWidth="1"/>
    <col min="4590" max="4592" width="5.42578125" style="3088" customWidth="1"/>
    <col min="4593" max="4595" width="5.5703125" style="3088" customWidth="1"/>
    <col min="4596" max="4596" width="5.7109375" style="3088" customWidth="1"/>
    <col min="4597" max="4598" width="6.42578125" style="3088" customWidth="1"/>
    <col min="4599" max="4599" width="7.42578125" style="3088" customWidth="1"/>
    <col min="4600" max="4600" width="3" style="3088" customWidth="1"/>
    <col min="4601" max="4834" width="9.140625" style="3088"/>
    <col min="4835" max="4835" width="4.5703125" style="3088" customWidth="1"/>
    <col min="4836" max="4836" width="46.140625" style="3088" customWidth="1"/>
    <col min="4837" max="4837" width="5.7109375" style="3088" customWidth="1"/>
    <col min="4838" max="4838" width="6.7109375" style="3088" customWidth="1"/>
    <col min="4839" max="4839" width="6.42578125" style="3088" customWidth="1"/>
    <col min="4840" max="4845" width="5.7109375" style="3088" customWidth="1"/>
    <col min="4846" max="4848" width="5.42578125" style="3088" customWidth="1"/>
    <col min="4849" max="4851" width="5.5703125" style="3088" customWidth="1"/>
    <col min="4852" max="4852" width="5.7109375" style="3088" customWidth="1"/>
    <col min="4853" max="4854" width="6.42578125" style="3088" customWidth="1"/>
    <col min="4855" max="4855" width="7.42578125" style="3088" customWidth="1"/>
    <col min="4856" max="4856" width="3" style="3088" customWidth="1"/>
    <col min="4857" max="5090" width="9.140625" style="3088"/>
    <col min="5091" max="5091" width="4.5703125" style="3088" customWidth="1"/>
    <col min="5092" max="5092" width="46.140625" style="3088" customWidth="1"/>
    <col min="5093" max="5093" width="5.7109375" style="3088" customWidth="1"/>
    <col min="5094" max="5094" width="6.7109375" style="3088" customWidth="1"/>
    <col min="5095" max="5095" width="6.42578125" style="3088" customWidth="1"/>
    <col min="5096" max="5101" width="5.7109375" style="3088" customWidth="1"/>
    <col min="5102" max="5104" width="5.42578125" style="3088" customWidth="1"/>
    <col min="5105" max="5107" width="5.5703125" style="3088" customWidth="1"/>
    <col min="5108" max="5108" width="5.7109375" style="3088" customWidth="1"/>
    <col min="5109" max="5110" width="6.42578125" style="3088" customWidth="1"/>
    <col min="5111" max="5111" width="7.42578125" style="3088" customWidth="1"/>
    <col min="5112" max="5112" width="3" style="3088" customWidth="1"/>
    <col min="5113" max="5346" width="9.140625" style="3088"/>
    <col min="5347" max="5347" width="4.5703125" style="3088" customWidth="1"/>
    <col min="5348" max="5348" width="46.140625" style="3088" customWidth="1"/>
    <col min="5349" max="5349" width="5.7109375" style="3088" customWidth="1"/>
    <col min="5350" max="5350" width="6.7109375" style="3088" customWidth="1"/>
    <col min="5351" max="5351" width="6.42578125" style="3088" customWidth="1"/>
    <col min="5352" max="5357" width="5.7109375" style="3088" customWidth="1"/>
    <col min="5358" max="5360" width="5.42578125" style="3088" customWidth="1"/>
    <col min="5361" max="5363" width="5.5703125" style="3088" customWidth="1"/>
    <col min="5364" max="5364" width="5.7109375" style="3088" customWidth="1"/>
    <col min="5365" max="5366" width="6.42578125" style="3088" customWidth="1"/>
    <col min="5367" max="5367" width="7.42578125" style="3088" customWidth="1"/>
    <col min="5368" max="5368" width="3" style="3088" customWidth="1"/>
    <col min="5369" max="5602" width="9.140625" style="3088"/>
    <col min="5603" max="5603" width="4.5703125" style="3088" customWidth="1"/>
    <col min="5604" max="5604" width="46.140625" style="3088" customWidth="1"/>
    <col min="5605" max="5605" width="5.7109375" style="3088" customWidth="1"/>
    <col min="5606" max="5606" width="6.7109375" style="3088" customWidth="1"/>
    <col min="5607" max="5607" width="6.42578125" style="3088" customWidth="1"/>
    <col min="5608" max="5613" width="5.7109375" style="3088" customWidth="1"/>
    <col min="5614" max="5616" width="5.42578125" style="3088" customWidth="1"/>
    <col min="5617" max="5619" width="5.5703125" style="3088" customWidth="1"/>
    <col min="5620" max="5620" width="5.7109375" style="3088" customWidth="1"/>
    <col min="5621" max="5622" width="6.42578125" style="3088" customWidth="1"/>
    <col min="5623" max="5623" width="7.42578125" style="3088" customWidth="1"/>
    <col min="5624" max="5624" width="3" style="3088" customWidth="1"/>
    <col min="5625" max="5858" width="9.140625" style="3088"/>
    <col min="5859" max="5859" width="4.5703125" style="3088" customWidth="1"/>
    <col min="5860" max="5860" width="46.140625" style="3088" customWidth="1"/>
    <col min="5861" max="5861" width="5.7109375" style="3088" customWidth="1"/>
    <col min="5862" max="5862" width="6.7109375" style="3088" customWidth="1"/>
    <col min="5863" max="5863" width="6.42578125" style="3088" customWidth="1"/>
    <col min="5864" max="5869" width="5.7109375" style="3088" customWidth="1"/>
    <col min="5870" max="5872" width="5.42578125" style="3088" customWidth="1"/>
    <col min="5873" max="5875" width="5.5703125" style="3088" customWidth="1"/>
    <col min="5876" max="5876" width="5.7109375" style="3088" customWidth="1"/>
    <col min="5877" max="5878" width="6.42578125" style="3088" customWidth="1"/>
    <col min="5879" max="5879" width="7.42578125" style="3088" customWidth="1"/>
    <col min="5880" max="5880" width="3" style="3088" customWidth="1"/>
    <col min="5881" max="6114" width="9.140625" style="3088"/>
    <col min="6115" max="6115" width="4.5703125" style="3088" customWidth="1"/>
    <col min="6116" max="6116" width="46.140625" style="3088" customWidth="1"/>
    <col min="6117" max="6117" width="5.7109375" style="3088" customWidth="1"/>
    <col min="6118" max="6118" width="6.7109375" style="3088" customWidth="1"/>
    <col min="6119" max="6119" width="6.42578125" style="3088" customWidth="1"/>
    <col min="6120" max="6125" width="5.7109375" style="3088" customWidth="1"/>
    <col min="6126" max="6128" width="5.42578125" style="3088" customWidth="1"/>
    <col min="6129" max="6131" width="5.5703125" style="3088" customWidth="1"/>
    <col min="6132" max="6132" width="5.7109375" style="3088" customWidth="1"/>
    <col min="6133" max="6134" width="6.42578125" style="3088" customWidth="1"/>
    <col min="6135" max="6135" width="7.42578125" style="3088" customWidth="1"/>
    <col min="6136" max="6136" width="3" style="3088" customWidth="1"/>
    <col min="6137" max="6370" width="9.140625" style="3088"/>
    <col min="6371" max="6371" width="4.5703125" style="3088" customWidth="1"/>
    <col min="6372" max="6372" width="46.140625" style="3088" customWidth="1"/>
    <col min="6373" max="6373" width="5.7109375" style="3088" customWidth="1"/>
    <col min="6374" max="6374" width="6.7109375" style="3088" customWidth="1"/>
    <col min="6375" max="6375" width="6.42578125" style="3088" customWidth="1"/>
    <col min="6376" max="6381" width="5.7109375" style="3088" customWidth="1"/>
    <col min="6382" max="6384" width="5.42578125" style="3088" customWidth="1"/>
    <col min="6385" max="6387" width="5.5703125" style="3088" customWidth="1"/>
    <col min="6388" max="6388" width="5.7109375" style="3088" customWidth="1"/>
    <col min="6389" max="6390" width="6.42578125" style="3088" customWidth="1"/>
    <col min="6391" max="6391" width="7.42578125" style="3088" customWidth="1"/>
    <col min="6392" max="6392" width="3" style="3088" customWidth="1"/>
    <col min="6393" max="6626" width="9.140625" style="3088"/>
    <col min="6627" max="6627" width="4.5703125" style="3088" customWidth="1"/>
    <col min="6628" max="6628" width="46.140625" style="3088" customWidth="1"/>
    <col min="6629" max="6629" width="5.7109375" style="3088" customWidth="1"/>
    <col min="6630" max="6630" width="6.7109375" style="3088" customWidth="1"/>
    <col min="6631" max="6631" width="6.42578125" style="3088" customWidth="1"/>
    <col min="6632" max="6637" width="5.7109375" style="3088" customWidth="1"/>
    <col min="6638" max="6640" width="5.42578125" style="3088" customWidth="1"/>
    <col min="6641" max="6643" width="5.5703125" style="3088" customWidth="1"/>
    <col min="6644" max="6644" width="5.7109375" style="3088" customWidth="1"/>
    <col min="6645" max="6646" width="6.42578125" style="3088" customWidth="1"/>
    <col min="6647" max="6647" width="7.42578125" style="3088" customWidth="1"/>
    <col min="6648" max="6648" width="3" style="3088" customWidth="1"/>
    <col min="6649" max="6882" width="9.140625" style="3088"/>
    <col min="6883" max="6883" width="4.5703125" style="3088" customWidth="1"/>
    <col min="6884" max="6884" width="46.140625" style="3088" customWidth="1"/>
    <col min="6885" max="6885" width="5.7109375" style="3088" customWidth="1"/>
    <col min="6886" max="6886" width="6.7109375" style="3088" customWidth="1"/>
    <col min="6887" max="6887" width="6.42578125" style="3088" customWidth="1"/>
    <col min="6888" max="6893" width="5.7109375" style="3088" customWidth="1"/>
    <col min="6894" max="6896" width="5.42578125" style="3088" customWidth="1"/>
    <col min="6897" max="6899" width="5.5703125" style="3088" customWidth="1"/>
    <col min="6900" max="6900" width="5.7109375" style="3088" customWidth="1"/>
    <col min="6901" max="6902" width="6.42578125" style="3088" customWidth="1"/>
    <col min="6903" max="6903" width="7.42578125" style="3088" customWidth="1"/>
    <col min="6904" max="6904" width="3" style="3088" customWidth="1"/>
    <col min="6905" max="7138" width="9.140625" style="3088"/>
    <col min="7139" max="7139" width="4.5703125" style="3088" customWidth="1"/>
    <col min="7140" max="7140" width="46.140625" style="3088" customWidth="1"/>
    <col min="7141" max="7141" width="5.7109375" style="3088" customWidth="1"/>
    <col min="7142" max="7142" width="6.7109375" style="3088" customWidth="1"/>
    <col min="7143" max="7143" width="6.42578125" style="3088" customWidth="1"/>
    <col min="7144" max="7149" width="5.7109375" style="3088" customWidth="1"/>
    <col min="7150" max="7152" width="5.42578125" style="3088" customWidth="1"/>
    <col min="7153" max="7155" width="5.5703125" style="3088" customWidth="1"/>
    <col min="7156" max="7156" width="5.7109375" style="3088" customWidth="1"/>
    <col min="7157" max="7158" width="6.42578125" style="3088" customWidth="1"/>
    <col min="7159" max="7159" width="7.42578125" style="3088" customWidth="1"/>
    <col min="7160" max="7160" width="3" style="3088" customWidth="1"/>
    <col min="7161" max="7394" width="9.140625" style="3088"/>
    <col min="7395" max="7395" width="4.5703125" style="3088" customWidth="1"/>
    <col min="7396" max="7396" width="46.140625" style="3088" customWidth="1"/>
    <col min="7397" max="7397" width="5.7109375" style="3088" customWidth="1"/>
    <col min="7398" max="7398" width="6.7109375" style="3088" customWidth="1"/>
    <col min="7399" max="7399" width="6.42578125" style="3088" customWidth="1"/>
    <col min="7400" max="7405" width="5.7109375" style="3088" customWidth="1"/>
    <col min="7406" max="7408" width="5.42578125" style="3088" customWidth="1"/>
    <col min="7409" max="7411" width="5.5703125" style="3088" customWidth="1"/>
    <col min="7412" max="7412" width="5.7109375" style="3088" customWidth="1"/>
    <col min="7413" max="7414" width="6.42578125" style="3088" customWidth="1"/>
    <col min="7415" max="7415" width="7.42578125" style="3088" customWidth="1"/>
    <col min="7416" max="7416" width="3" style="3088" customWidth="1"/>
    <col min="7417" max="7650" width="9.140625" style="3088"/>
    <col min="7651" max="7651" width="4.5703125" style="3088" customWidth="1"/>
    <col min="7652" max="7652" width="46.140625" style="3088" customWidth="1"/>
    <col min="7653" max="7653" width="5.7109375" style="3088" customWidth="1"/>
    <col min="7654" max="7654" width="6.7109375" style="3088" customWidth="1"/>
    <col min="7655" max="7655" width="6.42578125" style="3088" customWidth="1"/>
    <col min="7656" max="7661" width="5.7109375" style="3088" customWidth="1"/>
    <col min="7662" max="7664" width="5.42578125" style="3088" customWidth="1"/>
    <col min="7665" max="7667" width="5.5703125" style="3088" customWidth="1"/>
    <col min="7668" max="7668" width="5.7109375" style="3088" customWidth="1"/>
    <col min="7669" max="7670" width="6.42578125" style="3088" customWidth="1"/>
    <col min="7671" max="7671" width="7.42578125" style="3088" customWidth="1"/>
    <col min="7672" max="7672" width="3" style="3088" customWidth="1"/>
    <col min="7673" max="7906" width="9.140625" style="3088"/>
    <col min="7907" max="7907" width="4.5703125" style="3088" customWidth="1"/>
    <col min="7908" max="7908" width="46.140625" style="3088" customWidth="1"/>
    <col min="7909" max="7909" width="5.7109375" style="3088" customWidth="1"/>
    <col min="7910" max="7910" width="6.7109375" style="3088" customWidth="1"/>
    <col min="7911" max="7911" width="6.42578125" style="3088" customWidth="1"/>
    <col min="7912" max="7917" width="5.7109375" style="3088" customWidth="1"/>
    <col min="7918" max="7920" width="5.42578125" style="3088" customWidth="1"/>
    <col min="7921" max="7923" width="5.5703125" style="3088" customWidth="1"/>
    <col min="7924" max="7924" width="5.7109375" style="3088" customWidth="1"/>
    <col min="7925" max="7926" width="6.42578125" style="3088" customWidth="1"/>
    <col min="7927" max="7927" width="7.42578125" style="3088" customWidth="1"/>
    <col min="7928" max="7928" width="3" style="3088" customWidth="1"/>
    <col min="7929" max="8162" width="9.140625" style="3088"/>
    <col min="8163" max="8163" width="4.5703125" style="3088" customWidth="1"/>
    <col min="8164" max="8164" width="46.140625" style="3088" customWidth="1"/>
    <col min="8165" max="8165" width="5.7109375" style="3088" customWidth="1"/>
    <col min="8166" max="8166" width="6.7109375" style="3088" customWidth="1"/>
    <col min="8167" max="8167" width="6.42578125" style="3088" customWidth="1"/>
    <col min="8168" max="8173" width="5.7109375" style="3088" customWidth="1"/>
    <col min="8174" max="8176" width="5.42578125" style="3088" customWidth="1"/>
    <col min="8177" max="8179" width="5.5703125" style="3088" customWidth="1"/>
    <col min="8180" max="8180" width="5.7109375" style="3088" customWidth="1"/>
    <col min="8181" max="8182" width="6.42578125" style="3088" customWidth="1"/>
    <col min="8183" max="8183" width="7.42578125" style="3088" customWidth="1"/>
    <col min="8184" max="8184" width="3" style="3088" customWidth="1"/>
    <col min="8185" max="8418" width="9.140625" style="3088"/>
    <col min="8419" max="8419" width="4.5703125" style="3088" customWidth="1"/>
    <col min="8420" max="8420" width="46.140625" style="3088" customWidth="1"/>
    <col min="8421" max="8421" width="5.7109375" style="3088" customWidth="1"/>
    <col min="8422" max="8422" width="6.7109375" style="3088" customWidth="1"/>
    <col min="8423" max="8423" width="6.42578125" style="3088" customWidth="1"/>
    <col min="8424" max="8429" width="5.7109375" style="3088" customWidth="1"/>
    <col min="8430" max="8432" width="5.42578125" style="3088" customWidth="1"/>
    <col min="8433" max="8435" width="5.5703125" style="3088" customWidth="1"/>
    <col min="8436" max="8436" width="5.7109375" style="3088" customWidth="1"/>
    <col min="8437" max="8438" width="6.42578125" style="3088" customWidth="1"/>
    <col min="8439" max="8439" width="7.42578125" style="3088" customWidth="1"/>
    <col min="8440" max="8440" width="3" style="3088" customWidth="1"/>
    <col min="8441" max="8674" width="9.140625" style="3088"/>
    <col min="8675" max="8675" width="4.5703125" style="3088" customWidth="1"/>
    <col min="8676" max="8676" width="46.140625" style="3088" customWidth="1"/>
    <col min="8677" max="8677" width="5.7109375" style="3088" customWidth="1"/>
    <col min="8678" max="8678" width="6.7109375" style="3088" customWidth="1"/>
    <col min="8679" max="8679" width="6.42578125" style="3088" customWidth="1"/>
    <col min="8680" max="8685" width="5.7109375" style="3088" customWidth="1"/>
    <col min="8686" max="8688" width="5.42578125" style="3088" customWidth="1"/>
    <col min="8689" max="8691" width="5.5703125" style="3088" customWidth="1"/>
    <col min="8692" max="8692" width="5.7109375" style="3088" customWidth="1"/>
    <col min="8693" max="8694" width="6.42578125" style="3088" customWidth="1"/>
    <col min="8695" max="8695" width="7.42578125" style="3088" customWidth="1"/>
    <col min="8696" max="8696" width="3" style="3088" customWidth="1"/>
    <col min="8697" max="8930" width="9.140625" style="3088"/>
    <col min="8931" max="8931" width="4.5703125" style="3088" customWidth="1"/>
    <col min="8932" max="8932" width="46.140625" style="3088" customWidth="1"/>
    <col min="8933" max="8933" width="5.7109375" style="3088" customWidth="1"/>
    <col min="8934" max="8934" width="6.7109375" style="3088" customWidth="1"/>
    <col min="8935" max="8935" width="6.42578125" style="3088" customWidth="1"/>
    <col min="8936" max="8941" width="5.7109375" style="3088" customWidth="1"/>
    <col min="8942" max="8944" width="5.42578125" style="3088" customWidth="1"/>
    <col min="8945" max="8947" width="5.5703125" style="3088" customWidth="1"/>
    <col min="8948" max="8948" width="5.7109375" style="3088" customWidth="1"/>
    <col min="8949" max="8950" width="6.42578125" style="3088" customWidth="1"/>
    <col min="8951" max="8951" width="7.42578125" style="3088" customWidth="1"/>
    <col min="8952" max="8952" width="3" style="3088" customWidth="1"/>
    <col min="8953" max="9186" width="9.140625" style="3088"/>
    <col min="9187" max="9187" width="4.5703125" style="3088" customWidth="1"/>
    <col min="9188" max="9188" width="46.140625" style="3088" customWidth="1"/>
    <col min="9189" max="9189" width="5.7109375" style="3088" customWidth="1"/>
    <col min="9190" max="9190" width="6.7109375" style="3088" customWidth="1"/>
    <col min="9191" max="9191" width="6.42578125" style="3088" customWidth="1"/>
    <col min="9192" max="9197" width="5.7109375" style="3088" customWidth="1"/>
    <col min="9198" max="9200" width="5.42578125" style="3088" customWidth="1"/>
    <col min="9201" max="9203" width="5.5703125" style="3088" customWidth="1"/>
    <col min="9204" max="9204" width="5.7109375" style="3088" customWidth="1"/>
    <col min="9205" max="9206" width="6.42578125" style="3088" customWidth="1"/>
    <col min="9207" max="9207" width="7.42578125" style="3088" customWidth="1"/>
    <col min="9208" max="9208" width="3" style="3088" customWidth="1"/>
    <col min="9209" max="9442" width="9.140625" style="3088"/>
    <col min="9443" max="9443" width="4.5703125" style="3088" customWidth="1"/>
    <col min="9444" max="9444" width="46.140625" style="3088" customWidth="1"/>
    <col min="9445" max="9445" width="5.7109375" style="3088" customWidth="1"/>
    <col min="9446" max="9446" width="6.7109375" style="3088" customWidth="1"/>
    <col min="9447" max="9447" width="6.42578125" style="3088" customWidth="1"/>
    <col min="9448" max="9453" width="5.7109375" style="3088" customWidth="1"/>
    <col min="9454" max="9456" width="5.42578125" style="3088" customWidth="1"/>
    <col min="9457" max="9459" width="5.5703125" style="3088" customWidth="1"/>
    <col min="9460" max="9460" width="5.7109375" style="3088" customWidth="1"/>
    <col min="9461" max="9462" width="6.42578125" style="3088" customWidth="1"/>
    <col min="9463" max="9463" width="7.42578125" style="3088" customWidth="1"/>
    <col min="9464" max="9464" width="3" style="3088" customWidth="1"/>
    <col min="9465" max="9698" width="9.140625" style="3088"/>
    <col min="9699" max="9699" width="4.5703125" style="3088" customWidth="1"/>
    <col min="9700" max="9700" width="46.140625" style="3088" customWidth="1"/>
    <col min="9701" max="9701" width="5.7109375" style="3088" customWidth="1"/>
    <col min="9702" max="9702" width="6.7109375" style="3088" customWidth="1"/>
    <col min="9703" max="9703" width="6.42578125" style="3088" customWidth="1"/>
    <col min="9704" max="9709" width="5.7109375" style="3088" customWidth="1"/>
    <col min="9710" max="9712" width="5.42578125" style="3088" customWidth="1"/>
    <col min="9713" max="9715" width="5.5703125" style="3088" customWidth="1"/>
    <col min="9716" max="9716" width="5.7109375" style="3088" customWidth="1"/>
    <col min="9717" max="9718" width="6.42578125" style="3088" customWidth="1"/>
    <col min="9719" max="9719" width="7.42578125" style="3088" customWidth="1"/>
    <col min="9720" max="9720" width="3" style="3088" customWidth="1"/>
    <col min="9721" max="9954" width="9.140625" style="3088"/>
    <col min="9955" max="9955" width="4.5703125" style="3088" customWidth="1"/>
    <col min="9956" max="9956" width="46.140625" style="3088" customWidth="1"/>
    <col min="9957" max="9957" width="5.7109375" style="3088" customWidth="1"/>
    <col min="9958" max="9958" width="6.7109375" style="3088" customWidth="1"/>
    <col min="9959" max="9959" width="6.42578125" style="3088" customWidth="1"/>
    <col min="9960" max="9965" width="5.7109375" style="3088" customWidth="1"/>
    <col min="9966" max="9968" width="5.42578125" style="3088" customWidth="1"/>
    <col min="9969" max="9971" width="5.5703125" style="3088" customWidth="1"/>
    <col min="9972" max="9972" width="5.7109375" style="3088" customWidth="1"/>
    <col min="9973" max="9974" width="6.42578125" style="3088" customWidth="1"/>
    <col min="9975" max="9975" width="7.42578125" style="3088" customWidth="1"/>
    <col min="9976" max="9976" width="3" style="3088" customWidth="1"/>
    <col min="9977" max="10210" width="9.140625" style="3088"/>
    <col min="10211" max="10211" width="4.5703125" style="3088" customWidth="1"/>
    <col min="10212" max="10212" width="46.140625" style="3088" customWidth="1"/>
    <col min="10213" max="10213" width="5.7109375" style="3088" customWidth="1"/>
    <col min="10214" max="10214" width="6.7109375" style="3088" customWidth="1"/>
    <col min="10215" max="10215" width="6.42578125" style="3088" customWidth="1"/>
    <col min="10216" max="10221" width="5.7109375" style="3088" customWidth="1"/>
    <col min="10222" max="10224" width="5.42578125" style="3088" customWidth="1"/>
    <col min="10225" max="10227" width="5.5703125" style="3088" customWidth="1"/>
    <col min="10228" max="10228" width="5.7109375" style="3088" customWidth="1"/>
    <col min="10229" max="10230" width="6.42578125" style="3088" customWidth="1"/>
    <col min="10231" max="10231" width="7.42578125" style="3088" customWidth="1"/>
    <col min="10232" max="10232" width="3" style="3088" customWidth="1"/>
    <col min="10233" max="10466" width="9.140625" style="3088"/>
    <col min="10467" max="10467" width="4.5703125" style="3088" customWidth="1"/>
    <col min="10468" max="10468" width="46.140625" style="3088" customWidth="1"/>
    <col min="10469" max="10469" width="5.7109375" style="3088" customWidth="1"/>
    <col min="10470" max="10470" width="6.7109375" style="3088" customWidth="1"/>
    <col min="10471" max="10471" width="6.42578125" style="3088" customWidth="1"/>
    <col min="10472" max="10477" width="5.7109375" style="3088" customWidth="1"/>
    <col min="10478" max="10480" width="5.42578125" style="3088" customWidth="1"/>
    <col min="10481" max="10483" width="5.5703125" style="3088" customWidth="1"/>
    <col min="10484" max="10484" width="5.7109375" style="3088" customWidth="1"/>
    <col min="10485" max="10486" width="6.42578125" style="3088" customWidth="1"/>
    <col min="10487" max="10487" width="7.42578125" style="3088" customWidth="1"/>
    <col min="10488" max="10488" width="3" style="3088" customWidth="1"/>
    <col min="10489" max="10722" width="9.140625" style="3088"/>
    <col min="10723" max="10723" width="4.5703125" style="3088" customWidth="1"/>
    <col min="10724" max="10724" width="46.140625" style="3088" customWidth="1"/>
    <col min="10725" max="10725" width="5.7109375" style="3088" customWidth="1"/>
    <col min="10726" max="10726" width="6.7109375" style="3088" customWidth="1"/>
    <col min="10727" max="10727" width="6.42578125" style="3088" customWidth="1"/>
    <col min="10728" max="10733" width="5.7109375" style="3088" customWidth="1"/>
    <col min="10734" max="10736" width="5.42578125" style="3088" customWidth="1"/>
    <col min="10737" max="10739" width="5.5703125" style="3088" customWidth="1"/>
    <col min="10740" max="10740" width="5.7109375" style="3088" customWidth="1"/>
    <col min="10741" max="10742" width="6.42578125" style="3088" customWidth="1"/>
    <col min="10743" max="10743" width="7.42578125" style="3088" customWidth="1"/>
    <col min="10744" max="10744" width="3" style="3088" customWidth="1"/>
    <col min="10745" max="10978" width="9.140625" style="3088"/>
    <col min="10979" max="10979" width="4.5703125" style="3088" customWidth="1"/>
    <col min="10980" max="10980" width="46.140625" style="3088" customWidth="1"/>
    <col min="10981" max="10981" width="5.7109375" style="3088" customWidth="1"/>
    <col min="10982" max="10982" width="6.7109375" style="3088" customWidth="1"/>
    <col min="10983" max="10983" width="6.42578125" style="3088" customWidth="1"/>
    <col min="10984" max="10989" width="5.7109375" style="3088" customWidth="1"/>
    <col min="10990" max="10992" width="5.42578125" style="3088" customWidth="1"/>
    <col min="10993" max="10995" width="5.5703125" style="3088" customWidth="1"/>
    <col min="10996" max="10996" width="5.7109375" style="3088" customWidth="1"/>
    <col min="10997" max="10998" width="6.42578125" style="3088" customWidth="1"/>
    <col min="10999" max="10999" width="7.42578125" style="3088" customWidth="1"/>
    <col min="11000" max="11000" width="3" style="3088" customWidth="1"/>
    <col min="11001" max="11234" width="9.140625" style="3088"/>
    <col min="11235" max="11235" width="4.5703125" style="3088" customWidth="1"/>
    <col min="11236" max="11236" width="46.140625" style="3088" customWidth="1"/>
    <col min="11237" max="11237" width="5.7109375" style="3088" customWidth="1"/>
    <col min="11238" max="11238" width="6.7109375" style="3088" customWidth="1"/>
    <col min="11239" max="11239" width="6.42578125" style="3088" customWidth="1"/>
    <col min="11240" max="11245" width="5.7109375" style="3088" customWidth="1"/>
    <col min="11246" max="11248" width="5.42578125" style="3088" customWidth="1"/>
    <col min="11249" max="11251" width="5.5703125" style="3088" customWidth="1"/>
    <col min="11252" max="11252" width="5.7109375" style="3088" customWidth="1"/>
    <col min="11253" max="11254" width="6.42578125" style="3088" customWidth="1"/>
    <col min="11255" max="11255" width="7.42578125" style="3088" customWidth="1"/>
    <col min="11256" max="11256" width="3" style="3088" customWidth="1"/>
    <col min="11257" max="11490" width="9.140625" style="3088"/>
    <col min="11491" max="11491" width="4.5703125" style="3088" customWidth="1"/>
    <col min="11492" max="11492" width="46.140625" style="3088" customWidth="1"/>
    <col min="11493" max="11493" width="5.7109375" style="3088" customWidth="1"/>
    <col min="11494" max="11494" width="6.7109375" style="3088" customWidth="1"/>
    <col min="11495" max="11495" width="6.42578125" style="3088" customWidth="1"/>
    <col min="11496" max="11501" width="5.7109375" style="3088" customWidth="1"/>
    <col min="11502" max="11504" width="5.42578125" style="3088" customWidth="1"/>
    <col min="11505" max="11507" width="5.5703125" style="3088" customWidth="1"/>
    <col min="11508" max="11508" width="5.7109375" style="3088" customWidth="1"/>
    <col min="11509" max="11510" width="6.42578125" style="3088" customWidth="1"/>
    <col min="11511" max="11511" width="7.42578125" style="3088" customWidth="1"/>
    <col min="11512" max="11512" width="3" style="3088" customWidth="1"/>
    <col min="11513" max="11746" width="9.140625" style="3088"/>
    <col min="11747" max="11747" width="4.5703125" style="3088" customWidth="1"/>
    <col min="11748" max="11748" width="46.140625" style="3088" customWidth="1"/>
    <col min="11749" max="11749" width="5.7109375" style="3088" customWidth="1"/>
    <col min="11750" max="11750" width="6.7109375" style="3088" customWidth="1"/>
    <col min="11751" max="11751" width="6.42578125" style="3088" customWidth="1"/>
    <col min="11752" max="11757" width="5.7109375" style="3088" customWidth="1"/>
    <col min="11758" max="11760" width="5.42578125" style="3088" customWidth="1"/>
    <col min="11761" max="11763" width="5.5703125" style="3088" customWidth="1"/>
    <col min="11764" max="11764" width="5.7109375" style="3088" customWidth="1"/>
    <col min="11765" max="11766" width="6.42578125" style="3088" customWidth="1"/>
    <col min="11767" max="11767" width="7.42578125" style="3088" customWidth="1"/>
    <col min="11768" max="11768" width="3" style="3088" customWidth="1"/>
    <col min="11769" max="12002" width="9.140625" style="3088"/>
    <col min="12003" max="12003" width="4.5703125" style="3088" customWidth="1"/>
    <col min="12004" max="12004" width="46.140625" style="3088" customWidth="1"/>
    <col min="12005" max="12005" width="5.7109375" style="3088" customWidth="1"/>
    <col min="12006" max="12006" width="6.7109375" style="3088" customWidth="1"/>
    <col min="12007" max="12007" width="6.42578125" style="3088" customWidth="1"/>
    <col min="12008" max="12013" width="5.7109375" style="3088" customWidth="1"/>
    <col min="12014" max="12016" width="5.42578125" style="3088" customWidth="1"/>
    <col min="12017" max="12019" width="5.5703125" style="3088" customWidth="1"/>
    <col min="12020" max="12020" width="5.7109375" style="3088" customWidth="1"/>
    <col min="12021" max="12022" width="6.42578125" style="3088" customWidth="1"/>
    <col min="12023" max="12023" width="7.42578125" style="3088" customWidth="1"/>
    <col min="12024" max="12024" width="3" style="3088" customWidth="1"/>
    <col min="12025" max="12258" width="9.140625" style="3088"/>
    <col min="12259" max="12259" width="4.5703125" style="3088" customWidth="1"/>
    <col min="12260" max="12260" width="46.140625" style="3088" customWidth="1"/>
    <col min="12261" max="12261" width="5.7109375" style="3088" customWidth="1"/>
    <col min="12262" max="12262" width="6.7109375" style="3088" customWidth="1"/>
    <col min="12263" max="12263" width="6.42578125" style="3088" customWidth="1"/>
    <col min="12264" max="12269" width="5.7109375" style="3088" customWidth="1"/>
    <col min="12270" max="12272" width="5.42578125" style="3088" customWidth="1"/>
    <col min="12273" max="12275" width="5.5703125" style="3088" customWidth="1"/>
    <col min="12276" max="12276" width="5.7109375" style="3088" customWidth="1"/>
    <col min="12277" max="12278" width="6.42578125" style="3088" customWidth="1"/>
    <col min="12279" max="12279" width="7.42578125" style="3088" customWidth="1"/>
    <col min="12280" max="12280" width="3" style="3088" customWidth="1"/>
    <col min="12281" max="12514" width="9.140625" style="3088"/>
    <col min="12515" max="12515" width="4.5703125" style="3088" customWidth="1"/>
    <col min="12516" max="12516" width="46.140625" style="3088" customWidth="1"/>
    <col min="12517" max="12517" width="5.7109375" style="3088" customWidth="1"/>
    <col min="12518" max="12518" width="6.7109375" style="3088" customWidth="1"/>
    <col min="12519" max="12519" width="6.42578125" style="3088" customWidth="1"/>
    <col min="12520" max="12525" width="5.7109375" style="3088" customWidth="1"/>
    <col min="12526" max="12528" width="5.42578125" style="3088" customWidth="1"/>
    <col min="12529" max="12531" width="5.5703125" style="3088" customWidth="1"/>
    <col min="12532" max="12532" width="5.7109375" style="3088" customWidth="1"/>
    <col min="12533" max="12534" width="6.42578125" style="3088" customWidth="1"/>
    <col min="12535" max="12535" width="7.42578125" style="3088" customWidth="1"/>
    <col min="12536" max="12536" width="3" style="3088" customWidth="1"/>
    <col min="12537" max="12770" width="9.140625" style="3088"/>
    <col min="12771" max="12771" width="4.5703125" style="3088" customWidth="1"/>
    <col min="12772" max="12772" width="46.140625" style="3088" customWidth="1"/>
    <col min="12773" max="12773" width="5.7109375" style="3088" customWidth="1"/>
    <col min="12774" max="12774" width="6.7109375" style="3088" customWidth="1"/>
    <col min="12775" max="12775" width="6.42578125" style="3088" customWidth="1"/>
    <col min="12776" max="12781" width="5.7109375" style="3088" customWidth="1"/>
    <col min="12782" max="12784" width="5.42578125" style="3088" customWidth="1"/>
    <col min="12785" max="12787" width="5.5703125" style="3088" customWidth="1"/>
    <col min="12788" max="12788" width="5.7109375" style="3088" customWidth="1"/>
    <col min="12789" max="12790" width="6.42578125" style="3088" customWidth="1"/>
    <col min="12791" max="12791" width="7.42578125" style="3088" customWidth="1"/>
    <col min="12792" max="12792" width="3" style="3088" customWidth="1"/>
    <col min="12793" max="13026" width="9.140625" style="3088"/>
    <col min="13027" max="13027" width="4.5703125" style="3088" customWidth="1"/>
    <col min="13028" max="13028" width="46.140625" style="3088" customWidth="1"/>
    <col min="13029" max="13029" width="5.7109375" style="3088" customWidth="1"/>
    <col min="13030" max="13030" width="6.7109375" style="3088" customWidth="1"/>
    <col min="13031" max="13031" width="6.42578125" style="3088" customWidth="1"/>
    <col min="13032" max="13037" width="5.7109375" style="3088" customWidth="1"/>
    <col min="13038" max="13040" width="5.42578125" style="3088" customWidth="1"/>
    <col min="13041" max="13043" width="5.5703125" style="3088" customWidth="1"/>
    <col min="13044" max="13044" width="5.7109375" style="3088" customWidth="1"/>
    <col min="13045" max="13046" width="6.42578125" style="3088" customWidth="1"/>
    <col min="13047" max="13047" width="7.42578125" style="3088" customWidth="1"/>
    <col min="13048" max="13048" width="3" style="3088" customWidth="1"/>
    <col min="13049" max="13282" width="9.140625" style="3088"/>
    <col min="13283" max="13283" width="4.5703125" style="3088" customWidth="1"/>
    <col min="13284" max="13284" width="46.140625" style="3088" customWidth="1"/>
    <col min="13285" max="13285" width="5.7109375" style="3088" customWidth="1"/>
    <col min="13286" max="13286" width="6.7109375" style="3088" customWidth="1"/>
    <col min="13287" max="13287" width="6.42578125" style="3088" customWidth="1"/>
    <col min="13288" max="13293" width="5.7109375" style="3088" customWidth="1"/>
    <col min="13294" max="13296" width="5.42578125" style="3088" customWidth="1"/>
    <col min="13297" max="13299" width="5.5703125" style="3088" customWidth="1"/>
    <col min="13300" max="13300" width="5.7109375" style="3088" customWidth="1"/>
    <col min="13301" max="13302" width="6.42578125" style="3088" customWidth="1"/>
    <col min="13303" max="13303" width="7.42578125" style="3088" customWidth="1"/>
    <col min="13304" max="13304" width="3" style="3088" customWidth="1"/>
    <col min="13305" max="13538" width="9.140625" style="3088"/>
    <col min="13539" max="13539" width="4.5703125" style="3088" customWidth="1"/>
    <col min="13540" max="13540" width="46.140625" style="3088" customWidth="1"/>
    <col min="13541" max="13541" width="5.7109375" style="3088" customWidth="1"/>
    <col min="13542" max="13542" width="6.7109375" style="3088" customWidth="1"/>
    <col min="13543" max="13543" width="6.42578125" style="3088" customWidth="1"/>
    <col min="13544" max="13549" width="5.7109375" style="3088" customWidth="1"/>
    <col min="13550" max="13552" width="5.42578125" style="3088" customWidth="1"/>
    <col min="13553" max="13555" width="5.5703125" style="3088" customWidth="1"/>
    <col min="13556" max="13556" width="5.7109375" style="3088" customWidth="1"/>
    <col min="13557" max="13558" width="6.42578125" style="3088" customWidth="1"/>
    <col min="13559" max="13559" width="7.42578125" style="3088" customWidth="1"/>
    <col min="13560" max="13560" width="3" style="3088" customWidth="1"/>
    <col min="13561" max="13794" width="9.140625" style="3088"/>
    <col min="13795" max="13795" width="4.5703125" style="3088" customWidth="1"/>
    <col min="13796" max="13796" width="46.140625" style="3088" customWidth="1"/>
    <col min="13797" max="13797" width="5.7109375" style="3088" customWidth="1"/>
    <col min="13798" max="13798" width="6.7109375" style="3088" customWidth="1"/>
    <col min="13799" max="13799" width="6.42578125" style="3088" customWidth="1"/>
    <col min="13800" max="13805" width="5.7109375" style="3088" customWidth="1"/>
    <col min="13806" max="13808" width="5.42578125" style="3088" customWidth="1"/>
    <col min="13809" max="13811" width="5.5703125" style="3088" customWidth="1"/>
    <col min="13812" max="13812" width="5.7109375" style="3088" customWidth="1"/>
    <col min="13813" max="13814" width="6.42578125" style="3088" customWidth="1"/>
    <col min="13815" max="13815" width="7.42578125" style="3088" customWidth="1"/>
    <col min="13816" max="13816" width="3" style="3088" customWidth="1"/>
    <col min="13817" max="14050" width="9.140625" style="3088"/>
    <col min="14051" max="14051" width="4.5703125" style="3088" customWidth="1"/>
    <col min="14052" max="14052" width="46.140625" style="3088" customWidth="1"/>
    <col min="14053" max="14053" width="5.7109375" style="3088" customWidth="1"/>
    <col min="14054" max="14054" width="6.7109375" style="3088" customWidth="1"/>
    <col min="14055" max="14055" width="6.42578125" style="3088" customWidth="1"/>
    <col min="14056" max="14061" width="5.7109375" style="3088" customWidth="1"/>
    <col min="14062" max="14064" width="5.42578125" style="3088" customWidth="1"/>
    <col min="14065" max="14067" width="5.5703125" style="3088" customWidth="1"/>
    <col min="14068" max="14068" width="5.7109375" style="3088" customWidth="1"/>
    <col min="14069" max="14070" width="6.42578125" style="3088" customWidth="1"/>
    <col min="14071" max="14071" width="7.42578125" style="3088" customWidth="1"/>
    <col min="14072" max="14072" width="3" style="3088" customWidth="1"/>
    <col min="14073" max="14306" width="9.140625" style="3088"/>
    <col min="14307" max="14307" width="4.5703125" style="3088" customWidth="1"/>
    <col min="14308" max="14308" width="46.140625" style="3088" customWidth="1"/>
    <col min="14309" max="14309" width="5.7109375" style="3088" customWidth="1"/>
    <col min="14310" max="14310" width="6.7109375" style="3088" customWidth="1"/>
    <col min="14311" max="14311" width="6.42578125" style="3088" customWidth="1"/>
    <col min="14312" max="14317" width="5.7109375" style="3088" customWidth="1"/>
    <col min="14318" max="14320" width="5.42578125" style="3088" customWidth="1"/>
    <col min="14321" max="14323" width="5.5703125" style="3088" customWidth="1"/>
    <col min="14324" max="14324" width="5.7109375" style="3088" customWidth="1"/>
    <col min="14325" max="14326" width="6.42578125" style="3088" customWidth="1"/>
    <col min="14327" max="14327" width="7.42578125" style="3088" customWidth="1"/>
    <col min="14328" max="14328" width="3" style="3088" customWidth="1"/>
    <col min="14329" max="14562" width="9.140625" style="3088"/>
    <col min="14563" max="14563" width="4.5703125" style="3088" customWidth="1"/>
    <col min="14564" max="14564" width="46.140625" style="3088" customWidth="1"/>
    <col min="14565" max="14565" width="5.7109375" style="3088" customWidth="1"/>
    <col min="14566" max="14566" width="6.7109375" style="3088" customWidth="1"/>
    <col min="14567" max="14567" width="6.42578125" style="3088" customWidth="1"/>
    <col min="14568" max="14573" width="5.7109375" style="3088" customWidth="1"/>
    <col min="14574" max="14576" width="5.42578125" style="3088" customWidth="1"/>
    <col min="14577" max="14579" width="5.5703125" style="3088" customWidth="1"/>
    <col min="14580" max="14580" width="5.7109375" style="3088" customWidth="1"/>
    <col min="14581" max="14582" width="6.42578125" style="3088" customWidth="1"/>
    <col min="14583" max="14583" width="7.42578125" style="3088" customWidth="1"/>
    <col min="14584" max="14584" width="3" style="3088" customWidth="1"/>
    <col min="14585" max="14818" width="9.140625" style="3088"/>
    <col min="14819" max="14819" width="4.5703125" style="3088" customWidth="1"/>
    <col min="14820" max="14820" width="46.140625" style="3088" customWidth="1"/>
    <col min="14821" max="14821" width="5.7109375" style="3088" customWidth="1"/>
    <col min="14822" max="14822" width="6.7109375" style="3088" customWidth="1"/>
    <col min="14823" max="14823" width="6.42578125" style="3088" customWidth="1"/>
    <col min="14824" max="14829" width="5.7109375" style="3088" customWidth="1"/>
    <col min="14830" max="14832" width="5.42578125" style="3088" customWidth="1"/>
    <col min="14833" max="14835" width="5.5703125" style="3088" customWidth="1"/>
    <col min="14836" max="14836" width="5.7109375" style="3088" customWidth="1"/>
    <col min="14837" max="14838" width="6.42578125" style="3088" customWidth="1"/>
    <col min="14839" max="14839" width="7.42578125" style="3088" customWidth="1"/>
    <col min="14840" max="14840" width="3" style="3088" customWidth="1"/>
    <col min="14841" max="15074" width="9.140625" style="3088"/>
    <col min="15075" max="15075" width="4.5703125" style="3088" customWidth="1"/>
    <col min="15076" max="15076" width="46.140625" style="3088" customWidth="1"/>
    <col min="15077" max="15077" width="5.7109375" style="3088" customWidth="1"/>
    <col min="15078" max="15078" width="6.7109375" style="3088" customWidth="1"/>
    <col min="15079" max="15079" width="6.42578125" style="3088" customWidth="1"/>
    <col min="15080" max="15085" width="5.7109375" style="3088" customWidth="1"/>
    <col min="15086" max="15088" width="5.42578125" style="3088" customWidth="1"/>
    <col min="15089" max="15091" width="5.5703125" style="3088" customWidth="1"/>
    <col min="15092" max="15092" width="5.7109375" style="3088" customWidth="1"/>
    <col min="15093" max="15094" width="6.42578125" style="3088" customWidth="1"/>
    <col min="15095" max="15095" width="7.42578125" style="3088" customWidth="1"/>
    <col min="15096" max="15096" width="3" style="3088" customWidth="1"/>
    <col min="15097" max="15330" width="9.140625" style="3088"/>
    <col min="15331" max="15331" width="4.5703125" style="3088" customWidth="1"/>
    <col min="15332" max="15332" width="46.140625" style="3088" customWidth="1"/>
    <col min="15333" max="15333" width="5.7109375" style="3088" customWidth="1"/>
    <col min="15334" max="15334" width="6.7109375" style="3088" customWidth="1"/>
    <col min="15335" max="15335" width="6.42578125" style="3088" customWidth="1"/>
    <col min="15336" max="15341" width="5.7109375" style="3088" customWidth="1"/>
    <col min="15342" max="15344" width="5.42578125" style="3088" customWidth="1"/>
    <col min="15345" max="15347" width="5.5703125" style="3088" customWidth="1"/>
    <col min="15348" max="15348" width="5.7109375" style="3088" customWidth="1"/>
    <col min="15349" max="15350" width="6.42578125" style="3088" customWidth="1"/>
    <col min="15351" max="15351" width="7.42578125" style="3088" customWidth="1"/>
    <col min="15352" max="15352" width="3" style="3088" customWidth="1"/>
    <col min="15353" max="15586" width="9.140625" style="3088"/>
    <col min="15587" max="15587" width="4.5703125" style="3088" customWidth="1"/>
    <col min="15588" max="15588" width="46.140625" style="3088" customWidth="1"/>
    <col min="15589" max="15589" width="5.7109375" style="3088" customWidth="1"/>
    <col min="15590" max="15590" width="6.7109375" style="3088" customWidth="1"/>
    <col min="15591" max="15591" width="6.42578125" style="3088" customWidth="1"/>
    <col min="15592" max="15597" width="5.7109375" style="3088" customWidth="1"/>
    <col min="15598" max="15600" width="5.42578125" style="3088" customWidth="1"/>
    <col min="15601" max="15603" width="5.5703125" style="3088" customWidth="1"/>
    <col min="15604" max="15604" width="5.7109375" style="3088" customWidth="1"/>
    <col min="15605" max="15606" width="6.42578125" style="3088" customWidth="1"/>
    <col min="15607" max="15607" width="7.42578125" style="3088" customWidth="1"/>
    <col min="15608" max="15608" width="3" style="3088" customWidth="1"/>
    <col min="15609" max="15842" width="9.140625" style="3088"/>
    <col min="15843" max="15843" width="4.5703125" style="3088" customWidth="1"/>
    <col min="15844" max="15844" width="46.140625" style="3088" customWidth="1"/>
    <col min="15845" max="15845" width="5.7109375" style="3088" customWidth="1"/>
    <col min="15846" max="15846" width="6.7109375" style="3088" customWidth="1"/>
    <col min="15847" max="15847" width="6.42578125" style="3088" customWidth="1"/>
    <col min="15848" max="15853" width="5.7109375" style="3088" customWidth="1"/>
    <col min="15854" max="15856" width="5.42578125" style="3088" customWidth="1"/>
    <col min="15857" max="15859" width="5.5703125" style="3088" customWidth="1"/>
    <col min="15860" max="15860" width="5.7109375" style="3088" customWidth="1"/>
    <col min="15861" max="15862" width="6.42578125" style="3088" customWidth="1"/>
    <col min="15863" max="15863" width="7.42578125" style="3088" customWidth="1"/>
    <col min="15864" max="15864" width="3" style="3088" customWidth="1"/>
    <col min="15865" max="16098" width="9.140625" style="3088"/>
    <col min="16099" max="16099" width="4.5703125" style="3088" customWidth="1"/>
    <col min="16100" max="16100" width="46.140625" style="3088" customWidth="1"/>
    <col min="16101" max="16101" width="5.7109375" style="3088" customWidth="1"/>
    <col min="16102" max="16102" width="6.7109375" style="3088" customWidth="1"/>
    <col min="16103" max="16103" width="6.42578125" style="3088" customWidth="1"/>
    <col min="16104" max="16109" width="5.7109375" style="3088" customWidth="1"/>
    <col min="16110" max="16112" width="5.42578125" style="3088" customWidth="1"/>
    <col min="16113" max="16115" width="5.5703125" style="3088" customWidth="1"/>
    <col min="16116" max="16116" width="5.7109375" style="3088" customWidth="1"/>
    <col min="16117" max="16118" width="6.42578125" style="3088" customWidth="1"/>
    <col min="16119" max="16119" width="7.42578125" style="3088" customWidth="1"/>
    <col min="16120" max="16120" width="3" style="3088" customWidth="1"/>
    <col min="16121" max="16384" width="9.140625" style="3088"/>
  </cols>
  <sheetData>
    <row r="1" spans="1:20" s="412" customFormat="1" ht="15.75">
      <c r="A1" s="5726" t="s">
        <v>710</v>
      </c>
      <c r="B1" s="5726"/>
      <c r="C1" s="5726"/>
      <c r="D1" s="5726"/>
      <c r="E1" s="5726"/>
      <c r="F1" s="5726"/>
      <c r="G1" s="5726"/>
      <c r="H1" s="5726"/>
      <c r="I1" s="5726"/>
      <c r="J1" s="5726"/>
      <c r="K1" s="5726"/>
      <c r="L1" s="5726"/>
      <c r="M1" s="5726"/>
      <c r="N1" s="5726"/>
      <c r="O1" s="5726"/>
      <c r="P1" s="5726"/>
      <c r="Q1" s="5726"/>
      <c r="R1" s="5726"/>
      <c r="S1" s="5726"/>
    </row>
    <row r="2" spans="1:20" s="2726" customFormat="1" ht="15.75">
      <c r="A2" s="3071" t="s">
        <v>2173</v>
      </c>
      <c r="B2" s="3071"/>
      <c r="C2" s="3071"/>
      <c r="D2" s="3071"/>
      <c r="E2" s="3071"/>
      <c r="F2" s="3071"/>
      <c r="G2" s="3071"/>
      <c r="H2" s="3071"/>
      <c r="I2" s="3071"/>
      <c r="J2" s="3071"/>
      <c r="K2" s="3071"/>
      <c r="L2" s="3071"/>
      <c r="M2" s="3071"/>
      <c r="N2" s="3071"/>
      <c r="O2" s="3071"/>
      <c r="P2" s="3071"/>
      <c r="Q2" s="3072"/>
      <c r="R2" s="3051"/>
      <c r="S2" s="3051"/>
    </row>
    <row r="3" spans="1:20" s="3058" customFormat="1" ht="18.600000000000001" customHeight="1">
      <c r="A3" s="6238" t="s">
        <v>2174</v>
      </c>
      <c r="B3" s="6241" t="s">
        <v>2006</v>
      </c>
      <c r="C3" s="6242"/>
      <c r="D3" s="6242"/>
      <c r="E3" s="6242"/>
      <c r="F3" s="6242"/>
      <c r="G3" s="6242"/>
      <c r="H3" s="6242"/>
      <c r="I3" s="6242"/>
      <c r="J3" s="6242"/>
      <c r="K3" s="6242"/>
      <c r="L3" s="6242"/>
      <c r="M3" s="6242"/>
      <c r="N3" s="6242"/>
      <c r="O3" s="6242"/>
      <c r="P3" s="6242"/>
      <c r="Q3" s="6242"/>
      <c r="R3" s="6242"/>
      <c r="S3" s="6243"/>
      <c r="T3" s="3073"/>
    </row>
    <row r="4" spans="1:20" s="3075" customFormat="1" ht="18.600000000000001" customHeight="1">
      <c r="A4" s="6239"/>
      <c r="B4" s="6244" t="s">
        <v>2175</v>
      </c>
      <c r="C4" s="6245"/>
      <c r="D4" s="6245"/>
      <c r="E4" s="6245"/>
      <c r="F4" s="6245"/>
      <c r="G4" s="6245"/>
      <c r="H4" s="6245"/>
      <c r="I4" s="6245"/>
      <c r="J4" s="6245"/>
      <c r="K4" s="6245"/>
      <c r="L4" s="6245"/>
      <c r="M4" s="6245"/>
      <c r="N4" s="6245"/>
      <c r="O4" s="6245"/>
      <c r="P4" s="6245"/>
      <c r="Q4" s="6245"/>
      <c r="R4" s="6245"/>
      <c r="S4" s="6245"/>
      <c r="T4" s="3074"/>
    </row>
    <row r="5" spans="1:20" s="3058" customFormat="1" ht="18.600000000000001" customHeight="1">
      <c r="A5" s="6239"/>
      <c r="B5" s="6243" t="s">
        <v>2154</v>
      </c>
      <c r="C5" s="6246"/>
      <c r="D5" s="6246"/>
      <c r="E5" s="6246" t="s">
        <v>2155</v>
      </c>
      <c r="F5" s="6246"/>
      <c r="G5" s="6246"/>
      <c r="H5" s="6246" t="s">
        <v>2156</v>
      </c>
      <c r="I5" s="6246"/>
      <c r="J5" s="6246"/>
      <c r="K5" s="6246" t="s">
        <v>2157</v>
      </c>
      <c r="L5" s="6246"/>
      <c r="M5" s="6246"/>
      <c r="N5" s="6241" t="s">
        <v>2158</v>
      </c>
      <c r="O5" s="6242"/>
      <c r="P5" s="6243"/>
      <c r="Q5" s="6246" t="s">
        <v>257</v>
      </c>
      <c r="R5" s="6246"/>
      <c r="S5" s="6246"/>
      <c r="T5" s="3073"/>
    </row>
    <row r="6" spans="1:20" s="3075" customFormat="1" ht="18.600000000000001" customHeight="1">
      <c r="A6" s="6240"/>
      <c r="B6" s="3076" t="s">
        <v>2096</v>
      </c>
      <c r="C6" s="3077" t="s">
        <v>2097</v>
      </c>
      <c r="D6" s="3077" t="s">
        <v>2159</v>
      </c>
      <c r="E6" s="3077" t="s">
        <v>2096</v>
      </c>
      <c r="F6" s="3077" t="s">
        <v>2097</v>
      </c>
      <c r="G6" s="3077" t="s">
        <v>2159</v>
      </c>
      <c r="H6" s="3077" t="s">
        <v>2096</v>
      </c>
      <c r="I6" s="3077" t="s">
        <v>2097</v>
      </c>
      <c r="J6" s="3077" t="s">
        <v>2159</v>
      </c>
      <c r="K6" s="3077" t="s">
        <v>2096</v>
      </c>
      <c r="L6" s="3077" t="s">
        <v>2097</v>
      </c>
      <c r="M6" s="3077" t="s">
        <v>2159</v>
      </c>
      <c r="N6" s="3077" t="s">
        <v>2096</v>
      </c>
      <c r="O6" s="3077" t="s">
        <v>2097</v>
      </c>
      <c r="P6" s="3077" t="s">
        <v>2159</v>
      </c>
      <c r="Q6" s="3077" t="s">
        <v>2096</v>
      </c>
      <c r="R6" s="3077" t="s">
        <v>2097</v>
      </c>
      <c r="S6" s="3077" t="s">
        <v>2159</v>
      </c>
      <c r="T6" s="3074"/>
    </row>
    <row r="7" spans="1:20" s="3051" customFormat="1" ht="18.600000000000001" customHeight="1">
      <c r="A7" s="3078" t="s">
        <v>2176</v>
      </c>
      <c r="B7" s="3079">
        <v>3</v>
      </c>
      <c r="C7" s="3079">
        <v>3</v>
      </c>
      <c r="D7" s="3079">
        <v>6</v>
      </c>
      <c r="E7" s="3079">
        <v>2</v>
      </c>
      <c r="F7" s="3079">
        <v>7</v>
      </c>
      <c r="G7" s="3079">
        <v>9</v>
      </c>
      <c r="H7" s="3079">
        <v>11</v>
      </c>
      <c r="I7" s="3079">
        <v>11</v>
      </c>
      <c r="J7" s="3079">
        <v>22</v>
      </c>
      <c r="K7" s="3079">
        <v>0</v>
      </c>
      <c r="L7" s="3079">
        <v>1</v>
      </c>
      <c r="M7" s="3079">
        <v>1</v>
      </c>
      <c r="N7" s="3079">
        <v>13</v>
      </c>
      <c r="O7" s="3079">
        <v>9</v>
      </c>
      <c r="P7" s="3079">
        <v>22</v>
      </c>
      <c r="Q7" s="3079">
        <v>29</v>
      </c>
      <c r="R7" s="3079">
        <v>31</v>
      </c>
      <c r="S7" s="3079">
        <v>60</v>
      </c>
      <c r="T7" s="3080"/>
    </row>
    <row r="8" spans="1:20" s="3058" customFormat="1" ht="18.600000000000001" customHeight="1">
      <c r="A8" s="3081" t="s">
        <v>2177</v>
      </c>
      <c r="B8" s="3082">
        <v>3</v>
      </c>
      <c r="C8" s="3082">
        <v>3</v>
      </c>
      <c r="D8" s="3082">
        <v>6</v>
      </c>
      <c r="E8" s="3082">
        <v>2</v>
      </c>
      <c r="F8" s="3082">
        <v>7</v>
      </c>
      <c r="G8" s="3082">
        <v>9</v>
      </c>
      <c r="H8" s="3082">
        <v>1</v>
      </c>
      <c r="I8" s="3082">
        <v>1</v>
      </c>
      <c r="J8" s="3082">
        <v>2</v>
      </c>
      <c r="K8" s="3082">
        <v>0</v>
      </c>
      <c r="L8" s="3082">
        <v>1</v>
      </c>
      <c r="M8" s="3082">
        <v>1</v>
      </c>
      <c r="N8" s="3082">
        <v>3</v>
      </c>
      <c r="O8" s="3082">
        <v>4</v>
      </c>
      <c r="P8" s="3082">
        <v>7</v>
      </c>
      <c r="Q8" s="3082">
        <v>9</v>
      </c>
      <c r="R8" s="3082">
        <v>16</v>
      </c>
      <c r="S8" s="3082">
        <v>25</v>
      </c>
      <c r="T8" s="3083"/>
    </row>
    <row r="9" spans="1:20" s="3058" customFormat="1" ht="18.600000000000001" customHeight="1">
      <c r="A9" s="3081" t="s">
        <v>2178</v>
      </c>
      <c r="B9" s="3082">
        <v>0</v>
      </c>
      <c r="C9" s="3082">
        <v>0</v>
      </c>
      <c r="D9" s="3082">
        <v>0</v>
      </c>
      <c r="E9" s="3082">
        <v>0</v>
      </c>
      <c r="F9" s="3082">
        <v>0</v>
      </c>
      <c r="G9" s="3082">
        <v>0</v>
      </c>
      <c r="H9" s="3082">
        <v>10</v>
      </c>
      <c r="I9" s="3082">
        <v>10</v>
      </c>
      <c r="J9" s="3082">
        <v>20</v>
      </c>
      <c r="K9" s="3082">
        <v>0</v>
      </c>
      <c r="L9" s="3082">
        <v>0</v>
      </c>
      <c r="M9" s="3082">
        <v>0</v>
      </c>
      <c r="N9" s="3082">
        <v>10</v>
      </c>
      <c r="O9" s="3082">
        <v>5</v>
      </c>
      <c r="P9" s="3082">
        <v>15</v>
      </c>
      <c r="Q9" s="3082">
        <v>20</v>
      </c>
      <c r="R9" s="3082">
        <v>15</v>
      </c>
      <c r="S9" s="3082">
        <v>35</v>
      </c>
      <c r="T9" s="3083"/>
    </row>
    <row r="10" spans="1:20" s="3051" customFormat="1" ht="18.600000000000001" customHeight="1">
      <c r="A10" s="3078" t="s">
        <v>2101</v>
      </c>
      <c r="B10" s="3079">
        <v>0</v>
      </c>
      <c r="C10" s="3079">
        <v>0</v>
      </c>
      <c r="D10" s="3079">
        <v>0</v>
      </c>
      <c r="E10" s="3079">
        <v>7</v>
      </c>
      <c r="F10" s="3079">
        <v>41</v>
      </c>
      <c r="G10" s="3079">
        <v>48</v>
      </c>
      <c r="H10" s="3079">
        <v>0</v>
      </c>
      <c r="I10" s="3079">
        <v>0</v>
      </c>
      <c r="J10" s="3079">
        <v>0</v>
      </c>
      <c r="K10" s="3079">
        <v>0</v>
      </c>
      <c r="L10" s="3079">
        <v>0</v>
      </c>
      <c r="M10" s="3079">
        <v>0</v>
      </c>
      <c r="N10" s="3079">
        <v>0</v>
      </c>
      <c r="O10" s="3079">
        <v>0</v>
      </c>
      <c r="P10" s="3079">
        <v>0</v>
      </c>
      <c r="Q10" s="3079">
        <v>7</v>
      </c>
      <c r="R10" s="3079">
        <v>41</v>
      </c>
      <c r="S10" s="3079">
        <v>48</v>
      </c>
      <c r="T10" s="3080"/>
    </row>
    <row r="11" spans="1:20" s="3058" customFormat="1" ht="18.600000000000001" customHeight="1">
      <c r="A11" s="3081" t="s">
        <v>2179</v>
      </c>
      <c r="B11" s="3082">
        <v>0</v>
      </c>
      <c r="C11" s="3082">
        <v>0</v>
      </c>
      <c r="D11" s="3082">
        <v>0</v>
      </c>
      <c r="E11" s="3082">
        <v>7</v>
      </c>
      <c r="F11" s="3082">
        <v>41</v>
      </c>
      <c r="G11" s="3082">
        <v>48</v>
      </c>
      <c r="H11" s="3082">
        <v>0</v>
      </c>
      <c r="I11" s="3082">
        <v>0</v>
      </c>
      <c r="J11" s="3082">
        <v>0</v>
      </c>
      <c r="K11" s="3082">
        <v>0</v>
      </c>
      <c r="L11" s="3082">
        <v>0</v>
      </c>
      <c r="M11" s="3082">
        <v>0</v>
      </c>
      <c r="N11" s="3082">
        <v>0</v>
      </c>
      <c r="O11" s="3082">
        <v>0</v>
      </c>
      <c r="P11" s="3082">
        <v>0</v>
      </c>
      <c r="Q11" s="3082">
        <v>7</v>
      </c>
      <c r="R11" s="3082">
        <v>41</v>
      </c>
      <c r="S11" s="3082">
        <v>48</v>
      </c>
      <c r="T11" s="3083"/>
    </row>
    <row r="12" spans="1:20" s="3051" customFormat="1" ht="18.600000000000001" customHeight="1">
      <c r="A12" s="3078" t="s">
        <v>2180</v>
      </c>
      <c r="B12" s="3079">
        <v>27</v>
      </c>
      <c r="C12" s="3079">
        <v>45</v>
      </c>
      <c r="D12" s="3079">
        <v>72</v>
      </c>
      <c r="E12" s="3079">
        <v>5</v>
      </c>
      <c r="F12" s="3079">
        <v>6</v>
      </c>
      <c r="G12" s="3079">
        <v>11</v>
      </c>
      <c r="H12" s="3079">
        <v>0</v>
      </c>
      <c r="I12" s="3079">
        <v>0</v>
      </c>
      <c r="J12" s="3079">
        <v>0</v>
      </c>
      <c r="K12" s="3079">
        <v>0</v>
      </c>
      <c r="L12" s="3079">
        <v>0</v>
      </c>
      <c r="M12" s="3079">
        <v>0</v>
      </c>
      <c r="N12" s="3079">
        <v>0</v>
      </c>
      <c r="O12" s="3079">
        <v>0</v>
      </c>
      <c r="P12" s="3079">
        <v>0</v>
      </c>
      <c r="Q12" s="3079">
        <v>32</v>
      </c>
      <c r="R12" s="3079">
        <v>51</v>
      </c>
      <c r="S12" s="3079">
        <v>83</v>
      </c>
      <c r="T12" s="3080"/>
    </row>
    <row r="13" spans="1:20" s="3058" customFormat="1" ht="18.600000000000001" customHeight="1">
      <c r="A13" s="3081" t="s">
        <v>2181</v>
      </c>
      <c r="B13" s="3082">
        <v>27</v>
      </c>
      <c r="C13" s="3082">
        <v>45</v>
      </c>
      <c r="D13" s="3082">
        <v>72</v>
      </c>
      <c r="E13" s="3082">
        <v>0</v>
      </c>
      <c r="F13" s="3082">
        <v>0</v>
      </c>
      <c r="G13" s="3082">
        <v>0</v>
      </c>
      <c r="H13" s="3082">
        <v>0</v>
      </c>
      <c r="I13" s="3082">
        <v>0</v>
      </c>
      <c r="J13" s="3082">
        <v>0</v>
      </c>
      <c r="K13" s="3082">
        <v>0</v>
      </c>
      <c r="L13" s="3082">
        <v>0</v>
      </c>
      <c r="M13" s="3082">
        <v>0</v>
      </c>
      <c r="N13" s="3082">
        <v>0</v>
      </c>
      <c r="O13" s="3082">
        <v>0</v>
      </c>
      <c r="P13" s="3082">
        <v>0</v>
      </c>
      <c r="Q13" s="3082">
        <v>27</v>
      </c>
      <c r="R13" s="3082">
        <v>45</v>
      </c>
      <c r="S13" s="3082">
        <v>72</v>
      </c>
      <c r="T13" s="3083"/>
    </row>
    <row r="14" spans="1:20" s="3058" customFormat="1" ht="18.600000000000001" customHeight="1">
      <c r="A14" s="3081" t="s">
        <v>2182</v>
      </c>
      <c r="B14" s="3082">
        <v>0</v>
      </c>
      <c r="C14" s="3082">
        <v>0</v>
      </c>
      <c r="D14" s="3082">
        <v>0</v>
      </c>
      <c r="E14" s="3082">
        <v>5</v>
      </c>
      <c r="F14" s="3082">
        <v>6</v>
      </c>
      <c r="G14" s="3082">
        <v>11</v>
      </c>
      <c r="H14" s="3082">
        <v>0</v>
      </c>
      <c r="I14" s="3082">
        <v>0</v>
      </c>
      <c r="J14" s="3082">
        <v>0</v>
      </c>
      <c r="K14" s="3082">
        <v>0</v>
      </c>
      <c r="L14" s="3082">
        <v>0</v>
      </c>
      <c r="M14" s="3082">
        <v>0</v>
      </c>
      <c r="N14" s="3082">
        <v>0</v>
      </c>
      <c r="O14" s="3082">
        <v>0</v>
      </c>
      <c r="P14" s="3082">
        <v>0</v>
      </c>
      <c r="Q14" s="3082">
        <v>5</v>
      </c>
      <c r="R14" s="3082">
        <v>6</v>
      </c>
      <c r="S14" s="3082">
        <v>11</v>
      </c>
      <c r="T14" s="3083"/>
    </row>
    <row r="15" spans="1:20" s="3058" customFormat="1" ht="18.600000000000001" customHeight="1">
      <c r="A15" s="3084" t="s">
        <v>2160</v>
      </c>
      <c r="B15" s="3079">
        <v>44</v>
      </c>
      <c r="C15" s="3079">
        <v>133</v>
      </c>
      <c r="D15" s="3079">
        <v>177</v>
      </c>
      <c r="E15" s="3079">
        <v>50</v>
      </c>
      <c r="F15" s="3079">
        <v>116</v>
      </c>
      <c r="G15" s="3079">
        <v>166</v>
      </c>
      <c r="H15" s="3079">
        <v>0</v>
      </c>
      <c r="I15" s="3079">
        <v>0</v>
      </c>
      <c r="J15" s="3079">
        <v>0</v>
      </c>
      <c r="K15" s="3079">
        <v>0</v>
      </c>
      <c r="L15" s="3079">
        <v>0</v>
      </c>
      <c r="M15" s="3079">
        <v>0</v>
      </c>
      <c r="N15" s="3079">
        <v>0</v>
      </c>
      <c r="O15" s="3079">
        <v>0</v>
      </c>
      <c r="P15" s="3079">
        <v>0</v>
      </c>
      <c r="Q15" s="3079">
        <v>94</v>
      </c>
      <c r="R15" s="3079">
        <v>249</v>
      </c>
      <c r="S15" s="3079">
        <v>343</v>
      </c>
      <c r="T15" s="3083"/>
    </row>
    <row r="16" spans="1:20" s="3058" customFormat="1" ht="18.600000000000001" customHeight="1">
      <c r="A16" s="3081" t="s">
        <v>2161</v>
      </c>
      <c r="B16" s="3082">
        <v>40</v>
      </c>
      <c r="C16" s="3082">
        <v>127</v>
      </c>
      <c r="D16" s="3082">
        <v>167</v>
      </c>
      <c r="E16" s="3082">
        <v>48</v>
      </c>
      <c r="F16" s="3082">
        <v>105</v>
      </c>
      <c r="G16" s="3082">
        <v>153</v>
      </c>
      <c r="H16" s="3082">
        <v>0</v>
      </c>
      <c r="I16" s="3082">
        <v>0</v>
      </c>
      <c r="J16" s="3082">
        <v>0</v>
      </c>
      <c r="K16" s="3082">
        <v>0</v>
      </c>
      <c r="L16" s="3082">
        <v>0</v>
      </c>
      <c r="M16" s="3082">
        <v>0</v>
      </c>
      <c r="N16" s="3082">
        <v>0</v>
      </c>
      <c r="O16" s="3082">
        <v>0</v>
      </c>
      <c r="P16" s="3082">
        <v>0</v>
      </c>
      <c r="Q16" s="3082">
        <v>88</v>
      </c>
      <c r="R16" s="3082">
        <v>232</v>
      </c>
      <c r="S16" s="3082">
        <v>320</v>
      </c>
      <c r="T16" s="3083"/>
    </row>
    <row r="17" spans="1:20" s="3058" customFormat="1" ht="18.600000000000001" customHeight="1">
      <c r="A17" s="3081" t="s">
        <v>2183</v>
      </c>
      <c r="B17" s="3082">
        <v>4</v>
      </c>
      <c r="C17" s="3082">
        <v>6</v>
      </c>
      <c r="D17" s="3082">
        <v>10</v>
      </c>
      <c r="E17" s="3082">
        <v>2</v>
      </c>
      <c r="F17" s="3082">
        <v>11</v>
      </c>
      <c r="G17" s="3082">
        <v>13</v>
      </c>
      <c r="H17" s="3082">
        <v>0</v>
      </c>
      <c r="I17" s="3082">
        <v>0</v>
      </c>
      <c r="J17" s="3082">
        <v>0</v>
      </c>
      <c r="K17" s="3082">
        <v>0</v>
      </c>
      <c r="L17" s="3082">
        <v>0</v>
      </c>
      <c r="M17" s="3082">
        <v>0</v>
      </c>
      <c r="N17" s="3082">
        <v>0</v>
      </c>
      <c r="O17" s="3082">
        <v>0</v>
      </c>
      <c r="P17" s="3082">
        <v>0</v>
      </c>
      <c r="Q17" s="3082">
        <v>6</v>
      </c>
      <c r="R17" s="3082">
        <v>17</v>
      </c>
      <c r="S17" s="3082">
        <v>23</v>
      </c>
      <c r="T17" s="3083"/>
    </row>
    <row r="18" spans="1:20" s="3051" customFormat="1" ht="18.600000000000001" customHeight="1">
      <c r="A18" s="3078" t="s">
        <v>2103</v>
      </c>
      <c r="B18" s="3079">
        <v>71</v>
      </c>
      <c r="C18" s="3079">
        <v>168</v>
      </c>
      <c r="D18" s="3079">
        <v>239</v>
      </c>
      <c r="E18" s="3079">
        <v>110</v>
      </c>
      <c r="F18" s="3079">
        <v>170</v>
      </c>
      <c r="G18" s="3079">
        <v>280</v>
      </c>
      <c r="H18" s="3079">
        <v>0</v>
      </c>
      <c r="I18" s="3079">
        <v>0</v>
      </c>
      <c r="J18" s="3079">
        <v>0</v>
      </c>
      <c r="K18" s="3079">
        <v>0</v>
      </c>
      <c r="L18" s="3079">
        <v>0</v>
      </c>
      <c r="M18" s="3079">
        <v>0</v>
      </c>
      <c r="N18" s="3079">
        <v>0</v>
      </c>
      <c r="O18" s="3079">
        <v>0</v>
      </c>
      <c r="P18" s="3079">
        <v>0</v>
      </c>
      <c r="Q18" s="3079">
        <v>181</v>
      </c>
      <c r="R18" s="3079">
        <v>338</v>
      </c>
      <c r="S18" s="3079">
        <v>519</v>
      </c>
      <c r="T18" s="3080"/>
    </row>
    <row r="19" spans="1:20" s="3058" customFormat="1" ht="18.600000000000001" customHeight="1">
      <c r="A19" s="3081" t="s">
        <v>2184</v>
      </c>
      <c r="B19" s="3082">
        <v>11</v>
      </c>
      <c r="C19" s="3082">
        <v>29</v>
      </c>
      <c r="D19" s="3082">
        <v>40</v>
      </c>
      <c r="E19" s="3082">
        <v>0</v>
      </c>
      <c r="F19" s="3082">
        <v>0</v>
      </c>
      <c r="G19" s="3082">
        <v>0</v>
      </c>
      <c r="H19" s="3082">
        <v>0</v>
      </c>
      <c r="I19" s="3082">
        <v>0</v>
      </c>
      <c r="J19" s="3082">
        <v>0</v>
      </c>
      <c r="K19" s="3082">
        <v>0</v>
      </c>
      <c r="L19" s="3082">
        <v>0</v>
      </c>
      <c r="M19" s="3082">
        <v>0</v>
      </c>
      <c r="N19" s="3082">
        <v>0</v>
      </c>
      <c r="O19" s="3082">
        <v>0</v>
      </c>
      <c r="P19" s="3082">
        <v>0</v>
      </c>
      <c r="Q19" s="3082">
        <v>11</v>
      </c>
      <c r="R19" s="3082">
        <v>29</v>
      </c>
      <c r="S19" s="3082">
        <v>40</v>
      </c>
      <c r="T19" s="3083"/>
    </row>
    <row r="20" spans="1:20" s="3058" customFormat="1" ht="18.600000000000001" customHeight="1">
      <c r="A20" s="3081" t="s">
        <v>2185</v>
      </c>
      <c r="B20" s="3082">
        <v>60</v>
      </c>
      <c r="C20" s="3082">
        <v>139</v>
      </c>
      <c r="D20" s="3082">
        <v>199</v>
      </c>
      <c r="E20" s="3082">
        <v>110</v>
      </c>
      <c r="F20" s="3082">
        <v>170</v>
      </c>
      <c r="G20" s="3082">
        <v>280</v>
      </c>
      <c r="H20" s="3082">
        <v>0</v>
      </c>
      <c r="I20" s="3082">
        <v>0</v>
      </c>
      <c r="J20" s="3082">
        <v>0</v>
      </c>
      <c r="K20" s="3082">
        <v>0</v>
      </c>
      <c r="L20" s="3082">
        <v>0</v>
      </c>
      <c r="M20" s="3082">
        <v>0</v>
      </c>
      <c r="N20" s="3082">
        <v>0</v>
      </c>
      <c r="O20" s="3082">
        <v>0</v>
      </c>
      <c r="P20" s="3082">
        <v>0</v>
      </c>
      <c r="Q20" s="3082">
        <v>170</v>
      </c>
      <c r="R20" s="3082">
        <v>309</v>
      </c>
      <c r="S20" s="3082">
        <v>479</v>
      </c>
      <c r="T20" s="3083"/>
    </row>
    <row r="21" spans="1:20" s="3051" customFormat="1" ht="18.600000000000001" customHeight="1">
      <c r="A21" s="3084" t="s">
        <v>2104</v>
      </c>
      <c r="B21" s="3079">
        <v>259</v>
      </c>
      <c r="C21" s="3079">
        <v>863</v>
      </c>
      <c r="D21" s="3079">
        <v>1122</v>
      </c>
      <c r="E21" s="3079">
        <v>35</v>
      </c>
      <c r="F21" s="3079">
        <v>38</v>
      </c>
      <c r="G21" s="3079">
        <v>73</v>
      </c>
      <c r="H21" s="3079">
        <v>0</v>
      </c>
      <c r="I21" s="3079">
        <v>0</v>
      </c>
      <c r="J21" s="3079">
        <v>0</v>
      </c>
      <c r="K21" s="3079">
        <v>0</v>
      </c>
      <c r="L21" s="3079">
        <v>0</v>
      </c>
      <c r="M21" s="3079">
        <v>0</v>
      </c>
      <c r="N21" s="3079">
        <v>0</v>
      </c>
      <c r="O21" s="3079">
        <v>0</v>
      </c>
      <c r="P21" s="3079">
        <v>0</v>
      </c>
      <c r="Q21" s="3079">
        <v>294</v>
      </c>
      <c r="R21" s="3079">
        <v>901</v>
      </c>
      <c r="S21" s="3079">
        <v>1195</v>
      </c>
      <c r="T21" s="3080"/>
    </row>
    <row r="22" spans="1:20" s="3058" customFormat="1" ht="18.600000000000001" customHeight="1">
      <c r="A22" s="3081" t="s">
        <v>2186</v>
      </c>
      <c r="B22" s="3082">
        <v>0</v>
      </c>
      <c r="C22" s="3082">
        <v>0</v>
      </c>
      <c r="D22" s="3082">
        <v>0</v>
      </c>
      <c r="E22" s="3082">
        <v>27</v>
      </c>
      <c r="F22" s="3082">
        <v>14</v>
      </c>
      <c r="G22" s="3082">
        <v>41</v>
      </c>
      <c r="H22" s="3082">
        <v>0</v>
      </c>
      <c r="I22" s="3082">
        <v>0</v>
      </c>
      <c r="J22" s="3082">
        <v>0</v>
      </c>
      <c r="K22" s="3082">
        <v>0</v>
      </c>
      <c r="L22" s="3082">
        <v>0</v>
      </c>
      <c r="M22" s="3082">
        <v>0</v>
      </c>
      <c r="N22" s="3082">
        <v>0</v>
      </c>
      <c r="O22" s="3082">
        <v>0</v>
      </c>
      <c r="P22" s="3082">
        <v>0</v>
      </c>
      <c r="Q22" s="3082">
        <v>27</v>
      </c>
      <c r="R22" s="3082">
        <v>14</v>
      </c>
      <c r="S22" s="3082">
        <v>41</v>
      </c>
      <c r="T22" s="3083"/>
    </row>
    <row r="23" spans="1:20" s="3058" customFormat="1" ht="18.600000000000001" customHeight="1">
      <c r="A23" s="3081" t="s">
        <v>2187</v>
      </c>
      <c r="B23" s="3082">
        <v>256</v>
      </c>
      <c r="C23" s="3082">
        <v>826</v>
      </c>
      <c r="D23" s="3082">
        <v>1082</v>
      </c>
      <c r="E23" s="3082">
        <v>0</v>
      </c>
      <c r="F23" s="3082">
        <v>0</v>
      </c>
      <c r="G23" s="3082">
        <v>0</v>
      </c>
      <c r="H23" s="3082">
        <v>0</v>
      </c>
      <c r="I23" s="3082">
        <v>0</v>
      </c>
      <c r="J23" s="3082">
        <v>0</v>
      </c>
      <c r="K23" s="3082">
        <v>0</v>
      </c>
      <c r="L23" s="3082">
        <v>0</v>
      </c>
      <c r="M23" s="3082">
        <v>0</v>
      </c>
      <c r="N23" s="3082">
        <v>0</v>
      </c>
      <c r="O23" s="3082">
        <v>0</v>
      </c>
      <c r="P23" s="3082">
        <v>0</v>
      </c>
      <c r="Q23" s="3082">
        <v>256</v>
      </c>
      <c r="R23" s="3082">
        <v>826</v>
      </c>
      <c r="S23" s="3082">
        <v>1082</v>
      </c>
      <c r="T23" s="3083"/>
    </row>
    <row r="24" spans="1:20" s="3058" customFormat="1" ht="18.600000000000001" customHeight="1">
      <c r="A24" s="3081" t="s">
        <v>2188</v>
      </c>
      <c r="B24" s="3082">
        <v>0</v>
      </c>
      <c r="C24" s="3082">
        <v>2</v>
      </c>
      <c r="D24" s="3082">
        <v>2</v>
      </c>
      <c r="E24" s="3082">
        <v>8</v>
      </c>
      <c r="F24" s="3082">
        <v>7</v>
      </c>
      <c r="G24" s="3082">
        <v>15</v>
      </c>
      <c r="H24" s="3082">
        <v>0</v>
      </c>
      <c r="I24" s="3082">
        <v>0</v>
      </c>
      <c r="J24" s="3082">
        <v>0</v>
      </c>
      <c r="K24" s="3082">
        <v>0</v>
      </c>
      <c r="L24" s="3082">
        <v>0</v>
      </c>
      <c r="M24" s="3082">
        <v>0</v>
      </c>
      <c r="N24" s="3082">
        <v>0</v>
      </c>
      <c r="O24" s="3082">
        <v>0</v>
      </c>
      <c r="P24" s="3082">
        <v>0</v>
      </c>
      <c r="Q24" s="3082">
        <v>8</v>
      </c>
      <c r="R24" s="3082">
        <v>9</v>
      </c>
      <c r="S24" s="3082">
        <v>17</v>
      </c>
      <c r="T24" s="3083"/>
    </row>
    <row r="25" spans="1:20" s="3058" customFormat="1" ht="18.600000000000001" customHeight="1">
      <c r="A25" s="3081" t="s">
        <v>2189</v>
      </c>
      <c r="B25" s="3082">
        <v>3</v>
      </c>
      <c r="C25" s="3082">
        <v>35</v>
      </c>
      <c r="D25" s="3082">
        <v>38</v>
      </c>
      <c r="E25" s="3082">
        <v>0</v>
      </c>
      <c r="F25" s="3082">
        <v>0</v>
      </c>
      <c r="G25" s="3082">
        <v>0</v>
      </c>
      <c r="H25" s="3082">
        <v>0</v>
      </c>
      <c r="I25" s="3082">
        <v>0</v>
      </c>
      <c r="J25" s="3082">
        <v>0</v>
      </c>
      <c r="K25" s="3082">
        <v>0</v>
      </c>
      <c r="L25" s="3082">
        <v>0</v>
      </c>
      <c r="M25" s="3082">
        <v>0</v>
      </c>
      <c r="N25" s="3082">
        <v>0</v>
      </c>
      <c r="O25" s="3082">
        <v>0</v>
      </c>
      <c r="P25" s="3082">
        <v>0</v>
      </c>
      <c r="Q25" s="3082">
        <v>3</v>
      </c>
      <c r="R25" s="3082">
        <v>35</v>
      </c>
      <c r="S25" s="3082">
        <v>38</v>
      </c>
      <c r="T25" s="3083"/>
    </row>
    <row r="26" spans="1:20" s="3058" customFormat="1" ht="18.600000000000001" customHeight="1">
      <c r="A26" s="3081" t="s">
        <v>2190</v>
      </c>
      <c r="B26" s="3082">
        <v>0</v>
      </c>
      <c r="C26" s="3082">
        <v>0</v>
      </c>
      <c r="D26" s="3082">
        <v>0</v>
      </c>
      <c r="E26" s="3082">
        <v>0</v>
      </c>
      <c r="F26" s="3082">
        <v>17</v>
      </c>
      <c r="G26" s="3082">
        <v>17</v>
      </c>
      <c r="H26" s="3082">
        <v>0</v>
      </c>
      <c r="I26" s="3082">
        <v>0</v>
      </c>
      <c r="J26" s="3082">
        <v>0</v>
      </c>
      <c r="K26" s="3082">
        <v>0</v>
      </c>
      <c r="L26" s="3082">
        <v>0</v>
      </c>
      <c r="M26" s="3082">
        <v>0</v>
      </c>
      <c r="N26" s="3082">
        <v>0</v>
      </c>
      <c r="O26" s="3082">
        <v>0</v>
      </c>
      <c r="P26" s="3082">
        <v>0</v>
      </c>
      <c r="Q26" s="3082">
        <v>0</v>
      </c>
      <c r="R26" s="3082">
        <v>17</v>
      </c>
      <c r="S26" s="3082">
        <v>17</v>
      </c>
      <c r="T26" s="3083"/>
    </row>
    <row r="27" spans="1:20" s="3051" customFormat="1" ht="18.600000000000001" customHeight="1">
      <c r="A27" s="3084" t="s">
        <v>2191</v>
      </c>
      <c r="B27" s="3079">
        <v>6</v>
      </c>
      <c r="C27" s="3079">
        <v>1</v>
      </c>
      <c r="D27" s="3079">
        <v>7</v>
      </c>
      <c r="E27" s="3079">
        <v>0</v>
      </c>
      <c r="F27" s="3079">
        <v>0</v>
      </c>
      <c r="G27" s="3079">
        <v>0</v>
      </c>
      <c r="H27" s="3079">
        <v>0</v>
      </c>
      <c r="I27" s="3079">
        <v>0</v>
      </c>
      <c r="J27" s="3079">
        <v>0</v>
      </c>
      <c r="K27" s="3079">
        <v>0</v>
      </c>
      <c r="L27" s="3079">
        <v>0</v>
      </c>
      <c r="M27" s="3079">
        <v>0</v>
      </c>
      <c r="N27" s="3079">
        <v>0</v>
      </c>
      <c r="O27" s="3079">
        <v>0</v>
      </c>
      <c r="P27" s="3079">
        <v>0</v>
      </c>
      <c r="Q27" s="3079">
        <v>6</v>
      </c>
      <c r="R27" s="3079">
        <v>1</v>
      </c>
      <c r="S27" s="3079">
        <v>7</v>
      </c>
      <c r="T27" s="3080"/>
    </row>
    <row r="28" spans="1:20" s="3058" customFormat="1" ht="18.600000000000001" customHeight="1">
      <c r="A28" s="3081" t="s">
        <v>2192</v>
      </c>
      <c r="B28" s="3082">
        <v>6</v>
      </c>
      <c r="C28" s="3082">
        <v>1</v>
      </c>
      <c r="D28" s="3082">
        <v>7</v>
      </c>
      <c r="E28" s="3085">
        <v>0</v>
      </c>
      <c r="F28" s="3085">
        <v>0</v>
      </c>
      <c r="G28" s="3085">
        <v>0</v>
      </c>
      <c r="H28" s="3085">
        <v>0</v>
      </c>
      <c r="I28" s="3085">
        <v>0</v>
      </c>
      <c r="J28" s="3085">
        <v>0</v>
      </c>
      <c r="K28" s="3085">
        <v>0</v>
      </c>
      <c r="L28" s="3085">
        <v>0</v>
      </c>
      <c r="M28" s="3085">
        <v>0</v>
      </c>
      <c r="N28" s="3085">
        <v>0</v>
      </c>
      <c r="O28" s="3085">
        <v>0</v>
      </c>
      <c r="P28" s="3085">
        <v>0</v>
      </c>
      <c r="Q28" s="3082">
        <v>6</v>
      </c>
      <c r="R28" s="3082">
        <v>1</v>
      </c>
      <c r="S28" s="3082">
        <v>7</v>
      </c>
      <c r="T28" s="3083"/>
    </row>
    <row r="29" spans="1:20" s="3051" customFormat="1" ht="18.600000000000001" customHeight="1">
      <c r="A29" s="3078" t="s">
        <v>2113</v>
      </c>
      <c r="B29" s="3079">
        <v>4</v>
      </c>
      <c r="C29" s="3079">
        <v>363</v>
      </c>
      <c r="D29" s="3079">
        <v>367</v>
      </c>
      <c r="E29" s="3079">
        <v>2</v>
      </c>
      <c r="F29" s="3079">
        <v>23</v>
      </c>
      <c r="G29" s="3079">
        <v>25</v>
      </c>
      <c r="H29" s="3079">
        <v>0</v>
      </c>
      <c r="I29" s="3079">
        <v>0</v>
      </c>
      <c r="J29" s="3079">
        <v>0</v>
      </c>
      <c r="K29" s="3079">
        <v>0</v>
      </c>
      <c r="L29" s="3079">
        <v>0</v>
      </c>
      <c r="M29" s="3079">
        <v>0</v>
      </c>
      <c r="N29" s="3079">
        <v>0</v>
      </c>
      <c r="O29" s="3079">
        <v>0</v>
      </c>
      <c r="P29" s="3079">
        <v>0</v>
      </c>
      <c r="Q29" s="3079">
        <v>6</v>
      </c>
      <c r="R29" s="3079">
        <v>386</v>
      </c>
      <c r="S29" s="3079">
        <v>392</v>
      </c>
      <c r="T29" s="3080"/>
    </row>
    <row r="30" spans="1:20" s="3058" customFormat="1" ht="25.5">
      <c r="A30" s="3081" t="s">
        <v>2193</v>
      </c>
      <c r="B30" s="3082">
        <v>0</v>
      </c>
      <c r="C30" s="3082">
        <v>0</v>
      </c>
      <c r="D30" s="3082">
        <v>0</v>
      </c>
      <c r="E30" s="3082">
        <v>0</v>
      </c>
      <c r="F30" s="3082">
        <v>6</v>
      </c>
      <c r="G30" s="3082">
        <v>6</v>
      </c>
      <c r="H30" s="3082">
        <v>0</v>
      </c>
      <c r="I30" s="3082">
        <v>0</v>
      </c>
      <c r="J30" s="3082">
        <v>0</v>
      </c>
      <c r="K30" s="3082">
        <v>0</v>
      </c>
      <c r="L30" s="3082">
        <v>0</v>
      </c>
      <c r="M30" s="3082">
        <v>0</v>
      </c>
      <c r="N30" s="3082">
        <v>0</v>
      </c>
      <c r="O30" s="3082">
        <v>0</v>
      </c>
      <c r="P30" s="3082">
        <v>0</v>
      </c>
      <c r="Q30" s="3082">
        <v>0</v>
      </c>
      <c r="R30" s="3082">
        <v>6</v>
      </c>
      <c r="S30" s="3082">
        <v>6</v>
      </c>
      <c r="T30" s="3083"/>
    </row>
    <row r="31" spans="1:20" s="3058" customFormat="1" ht="25.5">
      <c r="A31" s="3081" t="s">
        <v>2194</v>
      </c>
      <c r="B31" s="3082">
        <v>3</v>
      </c>
      <c r="C31" s="3082">
        <v>26</v>
      </c>
      <c r="D31" s="3082">
        <v>29</v>
      </c>
      <c r="E31" s="3082">
        <v>0</v>
      </c>
      <c r="F31" s="3082">
        <v>0</v>
      </c>
      <c r="G31" s="3082">
        <v>0</v>
      </c>
      <c r="H31" s="3082">
        <v>0</v>
      </c>
      <c r="I31" s="3082">
        <v>0</v>
      </c>
      <c r="J31" s="3082">
        <v>0</v>
      </c>
      <c r="K31" s="3082">
        <v>0</v>
      </c>
      <c r="L31" s="3082">
        <v>0</v>
      </c>
      <c r="M31" s="3082">
        <v>0</v>
      </c>
      <c r="N31" s="3082">
        <v>0</v>
      </c>
      <c r="O31" s="3082">
        <v>0</v>
      </c>
      <c r="P31" s="3082">
        <v>0</v>
      </c>
      <c r="Q31" s="3082">
        <v>3</v>
      </c>
      <c r="R31" s="3082">
        <v>26</v>
      </c>
      <c r="S31" s="3082">
        <v>29</v>
      </c>
      <c r="T31" s="3083"/>
    </row>
    <row r="32" spans="1:20" s="3058" customFormat="1" ht="18.600000000000001" customHeight="1">
      <c r="A32" s="3081" t="s">
        <v>2195</v>
      </c>
      <c r="B32" s="3082">
        <v>0</v>
      </c>
      <c r="C32" s="3082">
        <v>0</v>
      </c>
      <c r="D32" s="3082">
        <v>0</v>
      </c>
      <c r="E32" s="3082">
        <v>2</v>
      </c>
      <c r="F32" s="3082">
        <v>17</v>
      </c>
      <c r="G32" s="3082">
        <v>19</v>
      </c>
      <c r="H32" s="3082">
        <v>0</v>
      </c>
      <c r="I32" s="3082">
        <v>0</v>
      </c>
      <c r="J32" s="3082">
        <v>0</v>
      </c>
      <c r="K32" s="3082">
        <v>0</v>
      </c>
      <c r="L32" s="3082">
        <v>0</v>
      </c>
      <c r="M32" s="3082">
        <v>0</v>
      </c>
      <c r="N32" s="3082">
        <v>0</v>
      </c>
      <c r="O32" s="3082">
        <v>0</v>
      </c>
      <c r="P32" s="3082">
        <v>0</v>
      </c>
      <c r="Q32" s="3082">
        <v>2</v>
      </c>
      <c r="R32" s="3082">
        <v>17</v>
      </c>
      <c r="S32" s="3082">
        <v>19</v>
      </c>
      <c r="T32" s="3083"/>
    </row>
    <row r="33" spans="1:20" s="3058" customFormat="1" ht="18.600000000000001" customHeight="1">
      <c r="A33" s="3081" t="s">
        <v>2196</v>
      </c>
      <c r="B33" s="3082">
        <v>1</v>
      </c>
      <c r="C33" s="3082">
        <v>274</v>
      </c>
      <c r="D33" s="3082">
        <v>275</v>
      </c>
      <c r="E33" s="3082">
        <v>0</v>
      </c>
      <c r="F33" s="3082">
        <v>0</v>
      </c>
      <c r="G33" s="3082">
        <v>0</v>
      </c>
      <c r="H33" s="3082">
        <v>0</v>
      </c>
      <c r="I33" s="3082">
        <v>0</v>
      </c>
      <c r="J33" s="3082">
        <v>0</v>
      </c>
      <c r="K33" s="3082">
        <v>0</v>
      </c>
      <c r="L33" s="3082">
        <v>0</v>
      </c>
      <c r="M33" s="3082">
        <v>0</v>
      </c>
      <c r="N33" s="3082">
        <v>0</v>
      </c>
      <c r="O33" s="3082">
        <v>0</v>
      </c>
      <c r="P33" s="3082">
        <v>0</v>
      </c>
      <c r="Q33" s="3082">
        <v>1</v>
      </c>
      <c r="R33" s="3082">
        <v>274</v>
      </c>
      <c r="S33" s="3082">
        <v>275</v>
      </c>
      <c r="T33" s="3083"/>
    </row>
    <row r="34" spans="1:20" s="3058" customFormat="1" ht="18.600000000000001" customHeight="1">
      <c r="A34" s="3081" t="s">
        <v>2197</v>
      </c>
      <c r="B34" s="3082">
        <v>0</v>
      </c>
      <c r="C34" s="3082">
        <v>63</v>
      </c>
      <c r="D34" s="3082">
        <v>63</v>
      </c>
      <c r="E34" s="3082">
        <v>0</v>
      </c>
      <c r="F34" s="3082">
        <v>0</v>
      </c>
      <c r="G34" s="3082">
        <v>0</v>
      </c>
      <c r="H34" s="3082">
        <v>0</v>
      </c>
      <c r="I34" s="3082">
        <v>0</v>
      </c>
      <c r="J34" s="3082">
        <v>0</v>
      </c>
      <c r="K34" s="3082">
        <v>0</v>
      </c>
      <c r="L34" s="3082">
        <v>0</v>
      </c>
      <c r="M34" s="3082">
        <v>0</v>
      </c>
      <c r="N34" s="3082">
        <v>0</v>
      </c>
      <c r="O34" s="3082">
        <v>0</v>
      </c>
      <c r="P34" s="3082">
        <v>0</v>
      </c>
      <c r="Q34" s="3082">
        <v>0</v>
      </c>
      <c r="R34" s="3082">
        <v>63</v>
      </c>
      <c r="S34" s="3082">
        <v>63</v>
      </c>
      <c r="T34" s="3083"/>
    </row>
    <row r="35" spans="1:20" s="3051" customFormat="1" ht="18.600000000000001" customHeight="1">
      <c r="A35" s="3084" t="s">
        <v>2198</v>
      </c>
      <c r="B35" s="3079">
        <v>4</v>
      </c>
      <c r="C35" s="3079">
        <v>81</v>
      </c>
      <c r="D35" s="3079">
        <v>85</v>
      </c>
      <c r="E35" s="3079">
        <v>8</v>
      </c>
      <c r="F35" s="3079">
        <v>32</v>
      </c>
      <c r="G35" s="3079">
        <v>40</v>
      </c>
      <c r="H35" s="3079">
        <v>0</v>
      </c>
      <c r="I35" s="3079">
        <v>0</v>
      </c>
      <c r="J35" s="3079">
        <v>0</v>
      </c>
      <c r="K35" s="3079">
        <v>0</v>
      </c>
      <c r="L35" s="3079">
        <v>0</v>
      </c>
      <c r="M35" s="3079">
        <v>0</v>
      </c>
      <c r="N35" s="3079">
        <v>0</v>
      </c>
      <c r="O35" s="3079">
        <v>0</v>
      </c>
      <c r="P35" s="3079">
        <v>0</v>
      </c>
      <c r="Q35" s="3079">
        <v>12</v>
      </c>
      <c r="R35" s="3079">
        <v>113</v>
      </c>
      <c r="S35" s="3079">
        <v>125</v>
      </c>
      <c r="T35" s="3080"/>
    </row>
    <row r="36" spans="1:20" s="3058" customFormat="1" ht="18.600000000000001" customHeight="1">
      <c r="A36" s="3081" t="s">
        <v>2199</v>
      </c>
      <c r="B36" s="3082">
        <v>2</v>
      </c>
      <c r="C36" s="3082">
        <v>35</v>
      </c>
      <c r="D36" s="3082">
        <v>37</v>
      </c>
      <c r="E36" s="3082">
        <v>0</v>
      </c>
      <c r="F36" s="3082">
        <v>0</v>
      </c>
      <c r="G36" s="3082">
        <v>0</v>
      </c>
      <c r="H36" s="3082">
        <v>0</v>
      </c>
      <c r="I36" s="3082">
        <v>0</v>
      </c>
      <c r="J36" s="3082">
        <v>0</v>
      </c>
      <c r="K36" s="3082">
        <v>0</v>
      </c>
      <c r="L36" s="3082">
        <v>0</v>
      </c>
      <c r="M36" s="3082">
        <v>0</v>
      </c>
      <c r="N36" s="3082">
        <v>0</v>
      </c>
      <c r="O36" s="3082">
        <v>0</v>
      </c>
      <c r="P36" s="3082">
        <v>0</v>
      </c>
      <c r="Q36" s="3082">
        <v>2</v>
      </c>
      <c r="R36" s="3082">
        <v>35</v>
      </c>
      <c r="S36" s="3082">
        <v>37</v>
      </c>
      <c r="T36" s="3083"/>
    </row>
    <row r="37" spans="1:20" s="3058" customFormat="1" ht="18.600000000000001" customHeight="1">
      <c r="A37" s="3081" t="s">
        <v>2200</v>
      </c>
      <c r="B37" s="3082">
        <v>2</v>
      </c>
      <c r="C37" s="3082">
        <v>46</v>
      </c>
      <c r="D37" s="3082">
        <v>48</v>
      </c>
      <c r="E37" s="3082">
        <v>0</v>
      </c>
      <c r="F37" s="3082">
        <v>13</v>
      </c>
      <c r="G37" s="3082">
        <v>13</v>
      </c>
      <c r="H37" s="3082">
        <v>0</v>
      </c>
      <c r="I37" s="3082">
        <v>0</v>
      </c>
      <c r="J37" s="3082">
        <v>0</v>
      </c>
      <c r="K37" s="3082">
        <v>0</v>
      </c>
      <c r="L37" s="3082">
        <v>0</v>
      </c>
      <c r="M37" s="3082">
        <v>0</v>
      </c>
      <c r="N37" s="3082">
        <v>0</v>
      </c>
      <c r="O37" s="3082">
        <v>0</v>
      </c>
      <c r="P37" s="3082">
        <v>0</v>
      </c>
      <c r="Q37" s="3082">
        <v>2</v>
      </c>
      <c r="R37" s="3082">
        <v>59</v>
      </c>
      <c r="S37" s="3082">
        <v>61</v>
      </c>
      <c r="T37" s="3083"/>
    </row>
    <row r="38" spans="1:20" s="3058" customFormat="1" ht="18.600000000000001" customHeight="1">
      <c r="A38" s="3081" t="s">
        <v>2201</v>
      </c>
      <c r="B38" s="3082">
        <v>0</v>
      </c>
      <c r="C38" s="3082">
        <v>0</v>
      </c>
      <c r="D38" s="3082">
        <v>0</v>
      </c>
      <c r="E38" s="3082">
        <v>8</v>
      </c>
      <c r="F38" s="3082">
        <v>19</v>
      </c>
      <c r="G38" s="3082">
        <v>27</v>
      </c>
      <c r="H38" s="3082">
        <v>0</v>
      </c>
      <c r="I38" s="3082">
        <v>0</v>
      </c>
      <c r="J38" s="3082">
        <v>0</v>
      </c>
      <c r="K38" s="3082">
        <v>0</v>
      </c>
      <c r="L38" s="3082">
        <v>0</v>
      </c>
      <c r="M38" s="3082">
        <v>0</v>
      </c>
      <c r="N38" s="3082">
        <v>0</v>
      </c>
      <c r="O38" s="3082">
        <v>0</v>
      </c>
      <c r="P38" s="3082">
        <v>0</v>
      </c>
      <c r="Q38" s="3082">
        <v>8</v>
      </c>
      <c r="R38" s="3082">
        <v>19</v>
      </c>
      <c r="S38" s="3082">
        <v>27</v>
      </c>
      <c r="T38" s="3083"/>
    </row>
    <row r="39" spans="1:20" s="3051" customFormat="1" ht="18.600000000000001" customHeight="1">
      <c r="A39" s="3086" t="s">
        <v>2170</v>
      </c>
      <c r="B39" s="3079">
        <v>418</v>
      </c>
      <c r="C39" s="3079">
        <v>1657</v>
      </c>
      <c r="D39" s="3079">
        <v>2075</v>
      </c>
      <c r="E39" s="3079">
        <v>219</v>
      </c>
      <c r="F39" s="3079">
        <v>433</v>
      </c>
      <c r="G39" s="3079">
        <v>652</v>
      </c>
      <c r="H39" s="3079">
        <v>11</v>
      </c>
      <c r="I39" s="3079">
        <v>11</v>
      </c>
      <c r="J39" s="3079">
        <v>22</v>
      </c>
      <c r="K39" s="3079">
        <v>0</v>
      </c>
      <c r="L39" s="3079">
        <v>1</v>
      </c>
      <c r="M39" s="3079">
        <v>1</v>
      </c>
      <c r="N39" s="3079">
        <v>13</v>
      </c>
      <c r="O39" s="3079">
        <v>9</v>
      </c>
      <c r="P39" s="3079">
        <v>22</v>
      </c>
      <c r="Q39" s="3079">
        <v>661</v>
      </c>
      <c r="R39" s="3079">
        <v>2111</v>
      </c>
      <c r="S39" s="3079">
        <v>2772</v>
      </c>
      <c r="T39" s="3080"/>
    </row>
    <row r="41" spans="1:20" s="3087" customFormat="1" ht="12.75">
      <c r="L41" s="3087" t="s">
        <v>2202</v>
      </c>
      <c r="O41" s="3087" t="s">
        <v>2171</v>
      </c>
      <c r="R41" s="3087" t="s">
        <v>2172</v>
      </c>
    </row>
  </sheetData>
  <mergeCells count="10">
    <mergeCell ref="A1:S1"/>
    <mergeCell ref="A3:A6"/>
    <mergeCell ref="B3:S3"/>
    <mergeCell ref="B4:S4"/>
    <mergeCell ref="B5:D5"/>
    <mergeCell ref="E5:G5"/>
    <mergeCell ref="H5:J5"/>
    <mergeCell ref="K5:M5"/>
    <mergeCell ref="N5:P5"/>
    <mergeCell ref="Q5:S5"/>
  </mergeCells>
  <hyperlinks>
    <hyperlink ref="A1" location="CONTENT!A1" display="Back to table of contents" xr:uid="{00000000-0004-0000-8200-000000000000}"/>
  </hyperlinks>
  <pageMargins left="0.7" right="0.7" top="0.75" bottom="0.75" header="0.3" footer="0.3"/>
  <pageSetup paperSize="9" scale="6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3">
    <pageSetUpPr fitToPage="1"/>
  </sheetPr>
  <dimension ref="A1:R62"/>
  <sheetViews>
    <sheetView showGridLines="0" workbookViewId="0">
      <selection sqref="A1:R1"/>
    </sheetView>
  </sheetViews>
  <sheetFormatPr defaultRowHeight="15"/>
  <cols>
    <col min="1" max="1" width="2" style="3055" customWidth="1"/>
    <col min="2" max="2" width="32" style="3055" customWidth="1"/>
    <col min="3" max="17" width="17.7109375" style="3063" customWidth="1"/>
    <col min="18" max="18" width="17.7109375" style="3055" customWidth="1"/>
    <col min="19" max="254" width="9.140625" style="3055"/>
    <col min="255" max="255" width="1.42578125" style="3055" customWidth="1"/>
    <col min="256" max="256" width="38" style="3055" customWidth="1"/>
    <col min="257" max="257" width="5.7109375" style="3055" customWidth="1"/>
    <col min="258" max="258" width="6" style="3055" customWidth="1"/>
    <col min="259" max="259" width="6.140625" style="3055" customWidth="1"/>
    <col min="260" max="260" width="7.7109375" style="3055" customWidth="1"/>
    <col min="261" max="266" width="6.42578125" style="3055" customWidth="1"/>
    <col min="267" max="269" width="5" style="3055" customWidth="1"/>
    <col min="270" max="270" width="5.85546875" style="3055" customWidth="1"/>
    <col min="271" max="272" width="7.85546875" style="3055" customWidth="1"/>
    <col min="273" max="510" width="9.140625" style="3055"/>
    <col min="511" max="511" width="1.42578125" style="3055" customWidth="1"/>
    <col min="512" max="512" width="38" style="3055" customWidth="1"/>
    <col min="513" max="513" width="5.7109375" style="3055" customWidth="1"/>
    <col min="514" max="514" width="6" style="3055" customWidth="1"/>
    <col min="515" max="515" width="6.140625" style="3055" customWidth="1"/>
    <col min="516" max="516" width="7.7109375" style="3055" customWidth="1"/>
    <col min="517" max="522" width="6.42578125" style="3055" customWidth="1"/>
    <col min="523" max="525" width="5" style="3055" customWidth="1"/>
    <col min="526" max="526" width="5.85546875" style="3055" customWidth="1"/>
    <col min="527" max="528" width="7.85546875" style="3055" customWidth="1"/>
    <col min="529" max="766" width="9.140625" style="3055"/>
    <col min="767" max="767" width="1.42578125" style="3055" customWidth="1"/>
    <col min="768" max="768" width="38" style="3055" customWidth="1"/>
    <col min="769" max="769" width="5.7109375" style="3055" customWidth="1"/>
    <col min="770" max="770" width="6" style="3055" customWidth="1"/>
    <col min="771" max="771" width="6.140625" style="3055" customWidth="1"/>
    <col min="772" max="772" width="7.7109375" style="3055" customWidth="1"/>
    <col min="773" max="778" width="6.42578125" style="3055" customWidth="1"/>
    <col min="779" max="781" width="5" style="3055" customWidth="1"/>
    <col min="782" max="782" width="5.85546875" style="3055" customWidth="1"/>
    <col min="783" max="784" width="7.85546875" style="3055" customWidth="1"/>
    <col min="785" max="1022" width="9.140625" style="3055"/>
    <col min="1023" max="1023" width="1.42578125" style="3055" customWidth="1"/>
    <col min="1024" max="1024" width="38" style="3055" customWidth="1"/>
    <col min="1025" max="1025" width="5.7109375" style="3055" customWidth="1"/>
    <col min="1026" max="1026" width="6" style="3055" customWidth="1"/>
    <col min="1027" max="1027" width="6.140625" style="3055" customWidth="1"/>
    <col min="1028" max="1028" width="7.7109375" style="3055" customWidth="1"/>
    <col min="1029" max="1034" width="6.42578125" style="3055" customWidth="1"/>
    <col min="1035" max="1037" width="5" style="3055" customWidth="1"/>
    <col min="1038" max="1038" width="5.85546875" style="3055" customWidth="1"/>
    <col min="1039" max="1040" width="7.85546875" style="3055" customWidth="1"/>
    <col min="1041" max="1278" width="9.140625" style="3055"/>
    <col min="1279" max="1279" width="1.42578125" style="3055" customWidth="1"/>
    <col min="1280" max="1280" width="38" style="3055" customWidth="1"/>
    <col min="1281" max="1281" width="5.7109375" style="3055" customWidth="1"/>
    <col min="1282" max="1282" width="6" style="3055" customWidth="1"/>
    <col min="1283" max="1283" width="6.140625" style="3055" customWidth="1"/>
    <col min="1284" max="1284" width="7.7109375" style="3055" customWidth="1"/>
    <col min="1285" max="1290" width="6.42578125" style="3055" customWidth="1"/>
    <col min="1291" max="1293" width="5" style="3055" customWidth="1"/>
    <col min="1294" max="1294" width="5.85546875" style="3055" customWidth="1"/>
    <col min="1295" max="1296" width="7.85546875" style="3055" customWidth="1"/>
    <col min="1297" max="1534" width="9.140625" style="3055"/>
    <col min="1535" max="1535" width="1.42578125" style="3055" customWidth="1"/>
    <col min="1536" max="1536" width="38" style="3055" customWidth="1"/>
    <col min="1537" max="1537" width="5.7109375" style="3055" customWidth="1"/>
    <col min="1538" max="1538" width="6" style="3055" customWidth="1"/>
    <col min="1539" max="1539" width="6.140625" style="3055" customWidth="1"/>
    <col min="1540" max="1540" width="7.7109375" style="3055" customWidth="1"/>
    <col min="1541" max="1546" width="6.42578125" style="3055" customWidth="1"/>
    <col min="1547" max="1549" width="5" style="3055" customWidth="1"/>
    <col min="1550" max="1550" width="5.85546875" style="3055" customWidth="1"/>
    <col min="1551" max="1552" width="7.85546875" style="3055" customWidth="1"/>
    <col min="1553" max="1790" width="9.140625" style="3055"/>
    <col min="1791" max="1791" width="1.42578125" style="3055" customWidth="1"/>
    <col min="1792" max="1792" width="38" style="3055" customWidth="1"/>
    <col min="1793" max="1793" width="5.7109375" style="3055" customWidth="1"/>
    <col min="1794" max="1794" width="6" style="3055" customWidth="1"/>
    <col min="1795" max="1795" width="6.140625" style="3055" customWidth="1"/>
    <col min="1796" max="1796" width="7.7109375" style="3055" customWidth="1"/>
    <col min="1797" max="1802" width="6.42578125" style="3055" customWidth="1"/>
    <col min="1803" max="1805" width="5" style="3055" customWidth="1"/>
    <col min="1806" max="1806" width="5.85546875" style="3055" customWidth="1"/>
    <col min="1807" max="1808" width="7.85546875" style="3055" customWidth="1"/>
    <col min="1809" max="2046" width="9.140625" style="3055"/>
    <col min="2047" max="2047" width="1.42578125" style="3055" customWidth="1"/>
    <col min="2048" max="2048" width="38" style="3055" customWidth="1"/>
    <col min="2049" max="2049" width="5.7109375" style="3055" customWidth="1"/>
    <col min="2050" max="2050" width="6" style="3055" customWidth="1"/>
    <col min="2051" max="2051" width="6.140625" style="3055" customWidth="1"/>
    <col min="2052" max="2052" width="7.7109375" style="3055" customWidth="1"/>
    <col min="2053" max="2058" width="6.42578125" style="3055" customWidth="1"/>
    <col min="2059" max="2061" width="5" style="3055" customWidth="1"/>
    <col min="2062" max="2062" width="5.85546875" style="3055" customWidth="1"/>
    <col min="2063" max="2064" width="7.85546875" style="3055" customWidth="1"/>
    <col min="2065" max="2302" width="9.140625" style="3055"/>
    <col min="2303" max="2303" width="1.42578125" style="3055" customWidth="1"/>
    <col min="2304" max="2304" width="38" style="3055" customWidth="1"/>
    <col min="2305" max="2305" width="5.7109375" style="3055" customWidth="1"/>
    <col min="2306" max="2306" width="6" style="3055" customWidth="1"/>
    <col min="2307" max="2307" width="6.140625" style="3055" customWidth="1"/>
    <col min="2308" max="2308" width="7.7109375" style="3055" customWidth="1"/>
    <col min="2309" max="2314" width="6.42578125" style="3055" customWidth="1"/>
    <col min="2315" max="2317" width="5" style="3055" customWidth="1"/>
    <col min="2318" max="2318" width="5.85546875" style="3055" customWidth="1"/>
    <col min="2319" max="2320" width="7.85546875" style="3055" customWidth="1"/>
    <col min="2321" max="2558" width="9.140625" style="3055"/>
    <col min="2559" max="2559" width="1.42578125" style="3055" customWidth="1"/>
    <col min="2560" max="2560" width="38" style="3055" customWidth="1"/>
    <col min="2561" max="2561" width="5.7109375" style="3055" customWidth="1"/>
    <col min="2562" max="2562" width="6" style="3055" customWidth="1"/>
    <col min="2563" max="2563" width="6.140625" style="3055" customWidth="1"/>
    <col min="2564" max="2564" width="7.7109375" style="3055" customWidth="1"/>
    <col min="2565" max="2570" width="6.42578125" style="3055" customWidth="1"/>
    <col min="2571" max="2573" width="5" style="3055" customWidth="1"/>
    <col min="2574" max="2574" width="5.85546875" style="3055" customWidth="1"/>
    <col min="2575" max="2576" width="7.85546875" style="3055" customWidth="1"/>
    <col min="2577" max="2814" width="9.140625" style="3055"/>
    <col min="2815" max="2815" width="1.42578125" style="3055" customWidth="1"/>
    <col min="2816" max="2816" width="38" style="3055" customWidth="1"/>
    <col min="2817" max="2817" width="5.7109375" style="3055" customWidth="1"/>
    <col min="2818" max="2818" width="6" style="3055" customWidth="1"/>
    <col min="2819" max="2819" width="6.140625" style="3055" customWidth="1"/>
    <col min="2820" max="2820" width="7.7109375" style="3055" customWidth="1"/>
    <col min="2821" max="2826" width="6.42578125" style="3055" customWidth="1"/>
    <col min="2827" max="2829" width="5" style="3055" customWidth="1"/>
    <col min="2830" max="2830" width="5.85546875" style="3055" customWidth="1"/>
    <col min="2831" max="2832" width="7.85546875" style="3055" customWidth="1"/>
    <col min="2833" max="3070" width="9.140625" style="3055"/>
    <col min="3071" max="3071" width="1.42578125" style="3055" customWidth="1"/>
    <col min="3072" max="3072" width="38" style="3055" customWidth="1"/>
    <col min="3073" max="3073" width="5.7109375" style="3055" customWidth="1"/>
    <col min="3074" max="3074" width="6" style="3055" customWidth="1"/>
    <col min="3075" max="3075" width="6.140625" style="3055" customWidth="1"/>
    <col min="3076" max="3076" width="7.7109375" style="3055" customWidth="1"/>
    <col min="3077" max="3082" width="6.42578125" style="3055" customWidth="1"/>
    <col min="3083" max="3085" width="5" style="3055" customWidth="1"/>
    <col min="3086" max="3086" width="5.85546875" style="3055" customWidth="1"/>
    <col min="3087" max="3088" width="7.85546875" style="3055" customWidth="1"/>
    <col min="3089" max="3326" width="9.140625" style="3055"/>
    <col min="3327" max="3327" width="1.42578125" style="3055" customWidth="1"/>
    <col min="3328" max="3328" width="38" style="3055" customWidth="1"/>
    <col min="3329" max="3329" width="5.7109375" style="3055" customWidth="1"/>
    <col min="3330" max="3330" width="6" style="3055" customWidth="1"/>
    <col min="3331" max="3331" width="6.140625" style="3055" customWidth="1"/>
    <col min="3332" max="3332" width="7.7109375" style="3055" customWidth="1"/>
    <col min="3333" max="3338" width="6.42578125" style="3055" customWidth="1"/>
    <col min="3339" max="3341" width="5" style="3055" customWidth="1"/>
    <col min="3342" max="3342" width="5.85546875" style="3055" customWidth="1"/>
    <col min="3343" max="3344" width="7.85546875" style="3055" customWidth="1"/>
    <col min="3345" max="3582" width="9.140625" style="3055"/>
    <col min="3583" max="3583" width="1.42578125" style="3055" customWidth="1"/>
    <col min="3584" max="3584" width="38" style="3055" customWidth="1"/>
    <col min="3585" max="3585" width="5.7109375" style="3055" customWidth="1"/>
    <col min="3586" max="3586" width="6" style="3055" customWidth="1"/>
    <col min="3587" max="3587" width="6.140625" style="3055" customWidth="1"/>
    <col min="3588" max="3588" width="7.7109375" style="3055" customWidth="1"/>
    <col min="3589" max="3594" width="6.42578125" style="3055" customWidth="1"/>
    <col min="3595" max="3597" width="5" style="3055" customWidth="1"/>
    <col min="3598" max="3598" width="5.85546875" style="3055" customWidth="1"/>
    <col min="3599" max="3600" width="7.85546875" style="3055" customWidth="1"/>
    <col min="3601" max="3838" width="9.140625" style="3055"/>
    <col min="3839" max="3839" width="1.42578125" style="3055" customWidth="1"/>
    <col min="3840" max="3840" width="38" style="3055" customWidth="1"/>
    <col min="3841" max="3841" width="5.7109375" style="3055" customWidth="1"/>
    <col min="3842" max="3842" width="6" style="3055" customWidth="1"/>
    <col min="3843" max="3843" width="6.140625" style="3055" customWidth="1"/>
    <col min="3844" max="3844" width="7.7109375" style="3055" customWidth="1"/>
    <col min="3845" max="3850" width="6.42578125" style="3055" customWidth="1"/>
    <col min="3851" max="3853" width="5" style="3055" customWidth="1"/>
    <col min="3854" max="3854" width="5.85546875" style="3055" customWidth="1"/>
    <col min="3855" max="3856" width="7.85546875" style="3055" customWidth="1"/>
    <col min="3857" max="4094" width="9.140625" style="3055"/>
    <col min="4095" max="4095" width="1.42578125" style="3055" customWidth="1"/>
    <col min="4096" max="4096" width="38" style="3055" customWidth="1"/>
    <col min="4097" max="4097" width="5.7109375" style="3055" customWidth="1"/>
    <col min="4098" max="4098" width="6" style="3055" customWidth="1"/>
    <col min="4099" max="4099" width="6.140625" style="3055" customWidth="1"/>
    <col min="4100" max="4100" width="7.7109375" style="3055" customWidth="1"/>
    <col min="4101" max="4106" width="6.42578125" style="3055" customWidth="1"/>
    <col min="4107" max="4109" width="5" style="3055" customWidth="1"/>
    <col min="4110" max="4110" width="5.85546875" style="3055" customWidth="1"/>
    <col min="4111" max="4112" width="7.85546875" style="3055" customWidth="1"/>
    <col min="4113" max="4350" width="9.140625" style="3055"/>
    <col min="4351" max="4351" width="1.42578125" style="3055" customWidth="1"/>
    <col min="4352" max="4352" width="38" style="3055" customWidth="1"/>
    <col min="4353" max="4353" width="5.7109375" style="3055" customWidth="1"/>
    <col min="4354" max="4354" width="6" style="3055" customWidth="1"/>
    <col min="4355" max="4355" width="6.140625" style="3055" customWidth="1"/>
    <col min="4356" max="4356" width="7.7109375" style="3055" customWidth="1"/>
    <col min="4357" max="4362" width="6.42578125" style="3055" customWidth="1"/>
    <col min="4363" max="4365" width="5" style="3055" customWidth="1"/>
    <col min="4366" max="4366" width="5.85546875" style="3055" customWidth="1"/>
    <col min="4367" max="4368" width="7.85546875" style="3055" customWidth="1"/>
    <col min="4369" max="4606" width="9.140625" style="3055"/>
    <col min="4607" max="4607" width="1.42578125" style="3055" customWidth="1"/>
    <col min="4608" max="4608" width="38" style="3055" customWidth="1"/>
    <col min="4609" max="4609" width="5.7109375" style="3055" customWidth="1"/>
    <col min="4610" max="4610" width="6" style="3055" customWidth="1"/>
    <col min="4611" max="4611" width="6.140625" style="3055" customWidth="1"/>
    <col min="4612" max="4612" width="7.7109375" style="3055" customWidth="1"/>
    <col min="4613" max="4618" width="6.42578125" style="3055" customWidth="1"/>
    <col min="4619" max="4621" width="5" style="3055" customWidth="1"/>
    <col min="4622" max="4622" width="5.85546875" style="3055" customWidth="1"/>
    <col min="4623" max="4624" width="7.85546875" style="3055" customWidth="1"/>
    <col min="4625" max="4862" width="9.140625" style="3055"/>
    <col min="4863" max="4863" width="1.42578125" style="3055" customWidth="1"/>
    <col min="4864" max="4864" width="38" style="3055" customWidth="1"/>
    <col min="4865" max="4865" width="5.7109375" style="3055" customWidth="1"/>
    <col min="4866" max="4866" width="6" style="3055" customWidth="1"/>
    <col min="4867" max="4867" width="6.140625" style="3055" customWidth="1"/>
    <col min="4868" max="4868" width="7.7109375" style="3055" customWidth="1"/>
    <col min="4869" max="4874" width="6.42578125" style="3055" customWidth="1"/>
    <col min="4875" max="4877" width="5" style="3055" customWidth="1"/>
    <col min="4878" max="4878" width="5.85546875" style="3055" customWidth="1"/>
    <col min="4879" max="4880" width="7.85546875" style="3055" customWidth="1"/>
    <col min="4881" max="5118" width="9.140625" style="3055"/>
    <col min="5119" max="5119" width="1.42578125" style="3055" customWidth="1"/>
    <col min="5120" max="5120" width="38" style="3055" customWidth="1"/>
    <col min="5121" max="5121" width="5.7109375" style="3055" customWidth="1"/>
    <col min="5122" max="5122" width="6" style="3055" customWidth="1"/>
    <col min="5123" max="5123" width="6.140625" style="3055" customWidth="1"/>
    <col min="5124" max="5124" width="7.7109375" style="3055" customWidth="1"/>
    <col min="5125" max="5130" width="6.42578125" style="3055" customWidth="1"/>
    <col min="5131" max="5133" width="5" style="3055" customWidth="1"/>
    <col min="5134" max="5134" width="5.85546875" style="3055" customWidth="1"/>
    <col min="5135" max="5136" width="7.85546875" style="3055" customWidth="1"/>
    <col min="5137" max="5374" width="9.140625" style="3055"/>
    <col min="5375" max="5375" width="1.42578125" style="3055" customWidth="1"/>
    <col min="5376" max="5376" width="38" style="3055" customWidth="1"/>
    <col min="5377" max="5377" width="5.7109375" style="3055" customWidth="1"/>
    <col min="5378" max="5378" width="6" style="3055" customWidth="1"/>
    <col min="5379" max="5379" width="6.140625" style="3055" customWidth="1"/>
    <col min="5380" max="5380" width="7.7109375" style="3055" customWidth="1"/>
    <col min="5381" max="5386" width="6.42578125" style="3055" customWidth="1"/>
    <col min="5387" max="5389" width="5" style="3055" customWidth="1"/>
    <col min="5390" max="5390" width="5.85546875" style="3055" customWidth="1"/>
    <col min="5391" max="5392" width="7.85546875" style="3055" customWidth="1"/>
    <col min="5393" max="5630" width="9.140625" style="3055"/>
    <col min="5631" max="5631" width="1.42578125" style="3055" customWidth="1"/>
    <col min="5632" max="5632" width="38" style="3055" customWidth="1"/>
    <col min="5633" max="5633" width="5.7109375" style="3055" customWidth="1"/>
    <col min="5634" max="5634" width="6" style="3055" customWidth="1"/>
    <col min="5635" max="5635" width="6.140625" style="3055" customWidth="1"/>
    <col min="5636" max="5636" width="7.7109375" style="3055" customWidth="1"/>
    <col min="5637" max="5642" width="6.42578125" style="3055" customWidth="1"/>
    <col min="5643" max="5645" width="5" style="3055" customWidth="1"/>
    <col min="5646" max="5646" width="5.85546875" style="3055" customWidth="1"/>
    <col min="5647" max="5648" width="7.85546875" style="3055" customWidth="1"/>
    <col min="5649" max="5886" width="9.140625" style="3055"/>
    <col min="5887" max="5887" width="1.42578125" style="3055" customWidth="1"/>
    <col min="5888" max="5888" width="38" style="3055" customWidth="1"/>
    <col min="5889" max="5889" width="5.7109375" style="3055" customWidth="1"/>
    <col min="5890" max="5890" width="6" style="3055" customWidth="1"/>
    <col min="5891" max="5891" width="6.140625" style="3055" customWidth="1"/>
    <col min="5892" max="5892" width="7.7109375" style="3055" customWidth="1"/>
    <col min="5893" max="5898" width="6.42578125" style="3055" customWidth="1"/>
    <col min="5899" max="5901" width="5" style="3055" customWidth="1"/>
    <col min="5902" max="5902" width="5.85546875" style="3055" customWidth="1"/>
    <col min="5903" max="5904" width="7.85546875" style="3055" customWidth="1"/>
    <col min="5905" max="6142" width="9.140625" style="3055"/>
    <col min="6143" max="6143" width="1.42578125" style="3055" customWidth="1"/>
    <col min="6144" max="6144" width="38" style="3055" customWidth="1"/>
    <col min="6145" max="6145" width="5.7109375" style="3055" customWidth="1"/>
    <col min="6146" max="6146" width="6" style="3055" customWidth="1"/>
    <col min="6147" max="6147" width="6.140625" style="3055" customWidth="1"/>
    <col min="6148" max="6148" width="7.7109375" style="3055" customWidth="1"/>
    <col min="6149" max="6154" width="6.42578125" style="3055" customWidth="1"/>
    <col min="6155" max="6157" width="5" style="3055" customWidth="1"/>
    <col min="6158" max="6158" width="5.85546875" style="3055" customWidth="1"/>
    <col min="6159" max="6160" width="7.85546875" style="3055" customWidth="1"/>
    <col min="6161" max="6398" width="9.140625" style="3055"/>
    <col min="6399" max="6399" width="1.42578125" style="3055" customWidth="1"/>
    <col min="6400" max="6400" width="38" style="3055" customWidth="1"/>
    <col min="6401" max="6401" width="5.7109375" style="3055" customWidth="1"/>
    <col min="6402" max="6402" width="6" style="3055" customWidth="1"/>
    <col min="6403" max="6403" width="6.140625" style="3055" customWidth="1"/>
    <col min="6404" max="6404" width="7.7109375" style="3055" customWidth="1"/>
    <col min="6405" max="6410" width="6.42578125" style="3055" customWidth="1"/>
    <col min="6411" max="6413" width="5" style="3055" customWidth="1"/>
    <col min="6414" max="6414" width="5.85546875" style="3055" customWidth="1"/>
    <col min="6415" max="6416" width="7.85546875" style="3055" customWidth="1"/>
    <col min="6417" max="6654" width="9.140625" style="3055"/>
    <col min="6655" max="6655" width="1.42578125" style="3055" customWidth="1"/>
    <col min="6656" max="6656" width="38" style="3055" customWidth="1"/>
    <col min="6657" max="6657" width="5.7109375" style="3055" customWidth="1"/>
    <col min="6658" max="6658" width="6" style="3055" customWidth="1"/>
    <col min="6659" max="6659" width="6.140625" style="3055" customWidth="1"/>
    <col min="6660" max="6660" width="7.7109375" style="3055" customWidth="1"/>
    <col min="6661" max="6666" width="6.42578125" style="3055" customWidth="1"/>
    <col min="6667" max="6669" width="5" style="3055" customWidth="1"/>
    <col min="6670" max="6670" width="5.85546875" style="3055" customWidth="1"/>
    <col min="6671" max="6672" width="7.85546875" style="3055" customWidth="1"/>
    <col min="6673" max="6910" width="9.140625" style="3055"/>
    <col min="6911" max="6911" width="1.42578125" style="3055" customWidth="1"/>
    <col min="6912" max="6912" width="38" style="3055" customWidth="1"/>
    <col min="6913" max="6913" width="5.7109375" style="3055" customWidth="1"/>
    <col min="6914" max="6914" width="6" style="3055" customWidth="1"/>
    <col min="6915" max="6915" width="6.140625" style="3055" customWidth="1"/>
    <col min="6916" max="6916" width="7.7109375" style="3055" customWidth="1"/>
    <col min="6917" max="6922" width="6.42578125" style="3055" customWidth="1"/>
    <col min="6923" max="6925" width="5" style="3055" customWidth="1"/>
    <col min="6926" max="6926" width="5.85546875" style="3055" customWidth="1"/>
    <col min="6927" max="6928" width="7.85546875" style="3055" customWidth="1"/>
    <col min="6929" max="7166" width="9.140625" style="3055"/>
    <col min="7167" max="7167" width="1.42578125" style="3055" customWidth="1"/>
    <col min="7168" max="7168" width="38" style="3055" customWidth="1"/>
    <col min="7169" max="7169" width="5.7109375" style="3055" customWidth="1"/>
    <col min="7170" max="7170" width="6" style="3055" customWidth="1"/>
    <col min="7171" max="7171" width="6.140625" style="3055" customWidth="1"/>
    <col min="7172" max="7172" width="7.7109375" style="3055" customWidth="1"/>
    <col min="7173" max="7178" width="6.42578125" style="3055" customWidth="1"/>
    <col min="7179" max="7181" width="5" style="3055" customWidth="1"/>
    <col min="7182" max="7182" width="5.85546875" style="3055" customWidth="1"/>
    <col min="7183" max="7184" width="7.85546875" style="3055" customWidth="1"/>
    <col min="7185" max="7422" width="9.140625" style="3055"/>
    <col min="7423" max="7423" width="1.42578125" style="3055" customWidth="1"/>
    <col min="7424" max="7424" width="38" style="3055" customWidth="1"/>
    <col min="7425" max="7425" width="5.7109375" style="3055" customWidth="1"/>
    <col min="7426" max="7426" width="6" style="3055" customWidth="1"/>
    <col min="7427" max="7427" width="6.140625" style="3055" customWidth="1"/>
    <col min="7428" max="7428" width="7.7109375" style="3055" customWidth="1"/>
    <col min="7429" max="7434" width="6.42578125" style="3055" customWidth="1"/>
    <col min="7435" max="7437" width="5" style="3055" customWidth="1"/>
    <col min="7438" max="7438" width="5.85546875" style="3055" customWidth="1"/>
    <col min="7439" max="7440" width="7.85546875" style="3055" customWidth="1"/>
    <col min="7441" max="7678" width="9.140625" style="3055"/>
    <col min="7679" max="7679" width="1.42578125" style="3055" customWidth="1"/>
    <col min="7680" max="7680" width="38" style="3055" customWidth="1"/>
    <col min="7681" max="7681" width="5.7109375" style="3055" customWidth="1"/>
    <col min="7682" max="7682" width="6" style="3055" customWidth="1"/>
    <col min="7683" max="7683" width="6.140625" style="3055" customWidth="1"/>
    <col min="7684" max="7684" width="7.7109375" style="3055" customWidth="1"/>
    <col min="7685" max="7690" width="6.42578125" style="3055" customWidth="1"/>
    <col min="7691" max="7693" width="5" style="3055" customWidth="1"/>
    <col min="7694" max="7694" width="5.85546875" style="3055" customWidth="1"/>
    <col min="7695" max="7696" width="7.85546875" style="3055" customWidth="1"/>
    <col min="7697" max="7934" width="9.140625" style="3055"/>
    <col min="7935" max="7935" width="1.42578125" style="3055" customWidth="1"/>
    <col min="7936" max="7936" width="38" style="3055" customWidth="1"/>
    <col min="7937" max="7937" width="5.7109375" style="3055" customWidth="1"/>
    <col min="7938" max="7938" width="6" style="3055" customWidth="1"/>
    <col min="7939" max="7939" width="6.140625" style="3055" customWidth="1"/>
    <col min="7940" max="7940" width="7.7109375" style="3055" customWidth="1"/>
    <col min="7941" max="7946" width="6.42578125" style="3055" customWidth="1"/>
    <col min="7947" max="7949" width="5" style="3055" customWidth="1"/>
    <col min="7950" max="7950" width="5.85546875" style="3055" customWidth="1"/>
    <col min="7951" max="7952" width="7.85546875" style="3055" customWidth="1"/>
    <col min="7953" max="8190" width="9.140625" style="3055"/>
    <col min="8191" max="8191" width="1.42578125" style="3055" customWidth="1"/>
    <col min="8192" max="8192" width="38" style="3055" customWidth="1"/>
    <col min="8193" max="8193" width="5.7109375" style="3055" customWidth="1"/>
    <col min="8194" max="8194" width="6" style="3055" customWidth="1"/>
    <col min="8195" max="8195" width="6.140625" style="3055" customWidth="1"/>
    <col min="8196" max="8196" width="7.7109375" style="3055" customWidth="1"/>
    <col min="8197" max="8202" width="6.42578125" style="3055" customWidth="1"/>
    <col min="8203" max="8205" width="5" style="3055" customWidth="1"/>
    <col min="8206" max="8206" width="5.85546875" style="3055" customWidth="1"/>
    <col min="8207" max="8208" width="7.85546875" style="3055" customWidth="1"/>
    <col min="8209" max="8446" width="9.140625" style="3055"/>
    <col min="8447" max="8447" width="1.42578125" style="3055" customWidth="1"/>
    <col min="8448" max="8448" width="38" style="3055" customWidth="1"/>
    <col min="8449" max="8449" width="5.7109375" style="3055" customWidth="1"/>
    <col min="8450" max="8450" width="6" style="3055" customWidth="1"/>
    <col min="8451" max="8451" width="6.140625" style="3055" customWidth="1"/>
    <col min="8452" max="8452" width="7.7109375" style="3055" customWidth="1"/>
    <col min="8453" max="8458" width="6.42578125" style="3055" customWidth="1"/>
    <col min="8459" max="8461" width="5" style="3055" customWidth="1"/>
    <col min="8462" max="8462" width="5.85546875" style="3055" customWidth="1"/>
    <col min="8463" max="8464" width="7.85546875" style="3055" customWidth="1"/>
    <col min="8465" max="8702" width="9.140625" style="3055"/>
    <col min="8703" max="8703" width="1.42578125" style="3055" customWidth="1"/>
    <col min="8704" max="8704" width="38" style="3055" customWidth="1"/>
    <col min="8705" max="8705" width="5.7109375" style="3055" customWidth="1"/>
    <col min="8706" max="8706" width="6" style="3055" customWidth="1"/>
    <col min="8707" max="8707" width="6.140625" style="3055" customWidth="1"/>
    <col min="8708" max="8708" width="7.7109375" style="3055" customWidth="1"/>
    <col min="8709" max="8714" width="6.42578125" style="3055" customWidth="1"/>
    <col min="8715" max="8717" width="5" style="3055" customWidth="1"/>
    <col min="8718" max="8718" width="5.85546875" style="3055" customWidth="1"/>
    <col min="8719" max="8720" width="7.85546875" style="3055" customWidth="1"/>
    <col min="8721" max="8958" width="9.140625" style="3055"/>
    <col min="8959" max="8959" width="1.42578125" style="3055" customWidth="1"/>
    <col min="8960" max="8960" width="38" style="3055" customWidth="1"/>
    <col min="8961" max="8961" width="5.7109375" style="3055" customWidth="1"/>
    <col min="8962" max="8962" width="6" style="3055" customWidth="1"/>
    <col min="8963" max="8963" width="6.140625" style="3055" customWidth="1"/>
    <col min="8964" max="8964" width="7.7109375" style="3055" customWidth="1"/>
    <col min="8965" max="8970" width="6.42578125" style="3055" customWidth="1"/>
    <col min="8971" max="8973" width="5" style="3055" customWidth="1"/>
    <col min="8974" max="8974" width="5.85546875" style="3055" customWidth="1"/>
    <col min="8975" max="8976" width="7.85546875" style="3055" customWidth="1"/>
    <col min="8977" max="9214" width="9.140625" style="3055"/>
    <col min="9215" max="9215" width="1.42578125" style="3055" customWidth="1"/>
    <col min="9216" max="9216" width="38" style="3055" customWidth="1"/>
    <col min="9217" max="9217" width="5.7109375" style="3055" customWidth="1"/>
    <col min="9218" max="9218" width="6" style="3055" customWidth="1"/>
    <col min="9219" max="9219" width="6.140625" style="3055" customWidth="1"/>
    <col min="9220" max="9220" width="7.7109375" style="3055" customWidth="1"/>
    <col min="9221" max="9226" width="6.42578125" style="3055" customWidth="1"/>
    <col min="9227" max="9229" width="5" style="3055" customWidth="1"/>
    <col min="9230" max="9230" width="5.85546875" style="3055" customWidth="1"/>
    <col min="9231" max="9232" width="7.85546875" style="3055" customWidth="1"/>
    <col min="9233" max="9470" width="9.140625" style="3055"/>
    <col min="9471" max="9471" width="1.42578125" style="3055" customWidth="1"/>
    <col min="9472" max="9472" width="38" style="3055" customWidth="1"/>
    <col min="9473" max="9473" width="5.7109375" style="3055" customWidth="1"/>
    <col min="9474" max="9474" width="6" style="3055" customWidth="1"/>
    <col min="9475" max="9475" width="6.140625" style="3055" customWidth="1"/>
    <col min="9476" max="9476" width="7.7109375" style="3055" customWidth="1"/>
    <col min="9477" max="9482" width="6.42578125" style="3055" customWidth="1"/>
    <col min="9483" max="9485" width="5" style="3055" customWidth="1"/>
    <col min="9486" max="9486" width="5.85546875" style="3055" customWidth="1"/>
    <col min="9487" max="9488" width="7.85546875" style="3055" customWidth="1"/>
    <col min="9489" max="9726" width="9.140625" style="3055"/>
    <col min="9727" max="9727" width="1.42578125" style="3055" customWidth="1"/>
    <col min="9728" max="9728" width="38" style="3055" customWidth="1"/>
    <col min="9729" max="9729" width="5.7109375" style="3055" customWidth="1"/>
    <col min="9730" max="9730" width="6" style="3055" customWidth="1"/>
    <col min="9731" max="9731" width="6.140625" style="3055" customWidth="1"/>
    <col min="9732" max="9732" width="7.7109375" style="3055" customWidth="1"/>
    <col min="9733" max="9738" width="6.42578125" style="3055" customWidth="1"/>
    <col min="9739" max="9741" width="5" style="3055" customWidth="1"/>
    <col min="9742" max="9742" width="5.85546875" style="3055" customWidth="1"/>
    <col min="9743" max="9744" width="7.85546875" style="3055" customWidth="1"/>
    <col min="9745" max="9982" width="9.140625" style="3055"/>
    <col min="9983" max="9983" width="1.42578125" style="3055" customWidth="1"/>
    <col min="9984" max="9984" width="38" style="3055" customWidth="1"/>
    <col min="9985" max="9985" width="5.7109375" style="3055" customWidth="1"/>
    <col min="9986" max="9986" width="6" style="3055" customWidth="1"/>
    <col min="9987" max="9987" width="6.140625" style="3055" customWidth="1"/>
    <col min="9988" max="9988" width="7.7109375" style="3055" customWidth="1"/>
    <col min="9989" max="9994" width="6.42578125" style="3055" customWidth="1"/>
    <col min="9995" max="9997" width="5" style="3055" customWidth="1"/>
    <col min="9998" max="9998" width="5.85546875" style="3055" customWidth="1"/>
    <col min="9999" max="10000" width="7.85546875" style="3055" customWidth="1"/>
    <col min="10001" max="10238" width="9.140625" style="3055"/>
    <col min="10239" max="10239" width="1.42578125" style="3055" customWidth="1"/>
    <col min="10240" max="10240" width="38" style="3055" customWidth="1"/>
    <col min="10241" max="10241" width="5.7109375" style="3055" customWidth="1"/>
    <col min="10242" max="10242" width="6" style="3055" customWidth="1"/>
    <col min="10243" max="10243" width="6.140625" style="3055" customWidth="1"/>
    <col min="10244" max="10244" width="7.7109375" style="3055" customWidth="1"/>
    <col min="10245" max="10250" width="6.42578125" style="3055" customWidth="1"/>
    <col min="10251" max="10253" width="5" style="3055" customWidth="1"/>
    <col min="10254" max="10254" width="5.85546875" style="3055" customWidth="1"/>
    <col min="10255" max="10256" width="7.85546875" style="3055" customWidth="1"/>
    <col min="10257" max="10494" width="9.140625" style="3055"/>
    <col min="10495" max="10495" width="1.42578125" style="3055" customWidth="1"/>
    <col min="10496" max="10496" width="38" style="3055" customWidth="1"/>
    <col min="10497" max="10497" width="5.7109375" style="3055" customWidth="1"/>
    <col min="10498" max="10498" width="6" style="3055" customWidth="1"/>
    <col min="10499" max="10499" width="6.140625" style="3055" customWidth="1"/>
    <col min="10500" max="10500" width="7.7109375" style="3055" customWidth="1"/>
    <col min="10501" max="10506" width="6.42578125" style="3055" customWidth="1"/>
    <col min="10507" max="10509" width="5" style="3055" customWidth="1"/>
    <col min="10510" max="10510" width="5.85546875" style="3055" customWidth="1"/>
    <col min="10511" max="10512" width="7.85546875" style="3055" customWidth="1"/>
    <col min="10513" max="10750" width="9.140625" style="3055"/>
    <col min="10751" max="10751" width="1.42578125" style="3055" customWidth="1"/>
    <col min="10752" max="10752" width="38" style="3055" customWidth="1"/>
    <col min="10753" max="10753" width="5.7109375" style="3055" customWidth="1"/>
    <col min="10754" max="10754" width="6" style="3055" customWidth="1"/>
    <col min="10755" max="10755" width="6.140625" style="3055" customWidth="1"/>
    <col min="10756" max="10756" width="7.7109375" style="3055" customWidth="1"/>
    <col min="10757" max="10762" width="6.42578125" style="3055" customWidth="1"/>
    <col min="10763" max="10765" width="5" style="3055" customWidth="1"/>
    <col min="10766" max="10766" width="5.85546875" style="3055" customWidth="1"/>
    <col min="10767" max="10768" width="7.85546875" style="3055" customWidth="1"/>
    <col min="10769" max="11006" width="9.140625" style="3055"/>
    <col min="11007" max="11007" width="1.42578125" style="3055" customWidth="1"/>
    <col min="11008" max="11008" width="38" style="3055" customWidth="1"/>
    <col min="11009" max="11009" width="5.7109375" style="3055" customWidth="1"/>
    <col min="11010" max="11010" width="6" style="3055" customWidth="1"/>
    <col min="11011" max="11011" width="6.140625" style="3055" customWidth="1"/>
    <col min="11012" max="11012" width="7.7109375" style="3055" customWidth="1"/>
    <col min="11013" max="11018" width="6.42578125" style="3055" customWidth="1"/>
    <col min="11019" max="11021" width="5" style="3055" customWidth="1"/>
    <col min="11022" max="11022" width="5.85546875" style="3055" customWidth="1"/>
    <col min="11023" max="11024" width="7.85546875" style="3055" customWidth="1"/>
    <col min="11025" max="11262" width="9.140625" style="3055"/>
    <col min="11263" max="11263" width="1.42578125" style="3055" customWidth="1"/>
    <col min="11264" max="11264" width="38" style="3055" customWidth="1"/>
    <col min="11265" max="11265" width="5.7109375" style="3055" customWidth="1"/>
    <col min="11266" max="11266" width="6" style="3055" customWidth="1"/>
    <col min="11267" max="11267" width="6.140625" style="3055" customWidth="1"/>
    <col min="11268" max="11268" width="7.7109375" style="3055" customWidth="1"/>
    <col min="11269" max="11274" width="6.42578125" style="3055" customWidth="1"/>
    <col min="11275" max="11277" width="5" style="3055" customWidth="1"/>
    <col min="11278" max="11278" width="5.85546875" style="3055" customWidth="1"/>
    <col min="11279" max="11280" width="7.85546875" style="3055" customWidth="1"/>
    <col min="11281" max="11518" width="9.140625" style="3055"/>
    <col min="11519" max="11519" width="1.42578125" style="3055" customWidth="1"/>
    <col min="11520" max="11520" width="38" style="3055" customWidth="1"/>
    <col min="11521" max="11521" width="5.7109375" style="3055" customWidth="1"/>
    <col min="11522" max="11522" width="6" style="3055" customWidth="1"/>
    <col min="11523" max="11523" width="6.140625" style="3055" customWidth="1"/>
    <col min="11524" max="11524" width="7.7109375" style="3055" customWidth="1"/>
    <col min="11525" max="11530" width="6.42578125" style="3055" customWidth="1"/>
    <col min="11531" max="11533" width="5" style="3055" customWidth="1"/>
    <col min="11534" max="11534" width="5.85546875" style="3055" customWidth="1"/>
    <col min="11535" max="11536" width="7.85546875" style="3055" customWidth="1"/>
    <col min="11537" max="11774" width="9.140625" style="3055"/>
    <col min="11775" max="11775" width="1.42578125" style="3055" customWidth="1"/>
    <col min="11776" max="11776" width="38" style="3055" customWidth="1"/>
    <col min="11777" max="11777" width="5.7109375" style="3055" customWidth="1"/>
    <col min="11778" max="11778" width="6" style="3055" customWidth="1"/>
    <col min="11779" max="11779" width="6.140625" style="3055" customWidth="1"/>
    <col min="11780" max="11780" width="7.7109375" style="3055" customWidth="1"/>
    <col min="11781" max="11786" width="6.42578125" style="3055" customWidth="1"/>
    <col min="11787" max="11789" width="5" style="3055" customWidth="1"/>
    <col min="11790" max="11790" width="5.85546875" style="3055" customWidth="1"/>
    <col min="11791" max="11792" width="7.85546875" style="3055" customWidth="1"/>
    <col min="11793" max="12030" width="9.140625" style="3055"/>
    <col min="12031" max="12031" width="1.42578125" style="3055" customWidth="1"/>
    <col min="12032" max="12032" width="38" style="3055" customWidth="1"/>
    <col min="12033" max="12033" width="5.7109375" style="3055" customWidth="1"/>
    <col min="12034" max="12034" width="6" style="3055" customWidth="1"/>
    <col min="12035" max="12035" width="6.140625" style="3055" customWidth="1"/>
    <col min="12036" max="12036" width="7.7109375" style="3055" customWidth="1"/>
    <col min="12037" max="12042" width="6.42578125" style="3055" customWidth="1"/>
    <col min="12043" max="12045" width="5" style="3055" customWidth="1"/>
    <col min="12046" max="12046" width="5.85546875" style="3055" customWidth="1"/>
    <col min="12047" max="12048" width="7.85546875" style="3055" customWidth="1"/>
    <col min="12049" max="12286" width="9.140625" style="3055"/>
    <col min="12287" max="12287" width="1.42578125" style="3055" customWidth="1"/>
    <col min="12288" max="12288" width="38" style="3055" customWidth="1"/>
    <col min="12289" max="12289" width="5.7109375" style="3055" customWidth="1"/>
    <col min="12290" max="12290" width="6" style="3055" customWidth="1"/>
    <col min="12291" max="12291" width="6.140625" style="3055" customWidth="1"/>
    <col min="12292" max="12292" width="7.7109375" style="3055" customWidth="1"/>
    <col min="12293" max="12298" width="6.42578125" style="3055" customWidth="1"/>
    <col min="12299" max="12301" width="5" style="3055" customWidth="1"/>
    <col min="12302" max="12302" width="5.85546875" style="3055" customWidth="1"/>
    <col min="12303" max="12304" width="7.85546875" style="3055" customWidth="1"/>
    <col min="12305" max="12542" width="9.140625" style="3055"/>
    <col min="12543" max="12543" width="1.42578125" style="3055" customWidth="1"/>
    <col min="12544" max="12544" width="38" style="3055" customWidth="1"/>
    <col min="12545" max="12545" width="5.7109375" style="3055" customWidth="1"/>
    <col min="12546" max="12546" width="6" style="3055" customWidth="1"/>
    <col min="12547" max="12547" width="6.140625" style="3055" customWidth="1"/>
    <col min="12548" max="12548" width="7.7109375" style="3055" customWidth="1"/>
    <col min="12549" max="12554" width="6.42578125" style="3055" customWidth="1"/>
    <col min="12555" max="12557" width="5" style="3055" customWidth="1"/>
    <col min="12558" max="12558" width="5.85546875" style="3055" customWidth="1"/>
    <col min="12559" max="12560" width="7.85546875" style="3055" customWidth="1"/>
    <col min="12561" max="12798" width="9.140625" style="3055"/>
    <col min="12799" max="12799" width="1.42578125" style="3055" customWidth="1"/>
    <col min="12800" max="12800" width="38" style="3055" customWidth="1"/>
    <col min="12801" max="12801" width="5.7109375" style="3055" customWidth="1"/>
    <col min="12802" max="12802" width="6" style="3055" customWidth="1"/>
    <col min="12803" max="12803" width="6.140625" style="3055" customWidth="1"/>
    <col min="12804" max="12804" width="7.7109375" style="3055" customWidth="1"/>
    <col min="12805" max="12810" width="6.42578125" style="3055" customWidth="1"/>
    <col min="12811" max="12813" width="5" style="3055" customWidth="1"/>
    <col min="12814" max="12814" width="5.85546875" style="3055" customWidth="1"/>
    <col min="12815" max="12816" width="7.85546875" style="3055" customWidth="1"/>
    <col min="12817" max="13054" width="9.140625" style="3055"/>
    <col min="13055" max="13055" width="1.42578125" style="3055" customWidth="1"/>
    <col min="13056" max="13056" width="38" style="3055" customWidth="1"/>
    <col min="13057" max="13057" width="5.7109375" style="3055" customWidth="1"/>
    <col min="13058" max="13058" width="6" style="3055" customWidth="1"/>
    <col min="13059" max="13059" width="6.140625" style="3055" customWidth="1"/>
    <col min="13060" max="13060" width="7.7109375" style="3055" customWidth="1"/>
    <col min="13061" max="13066" width="6.42578125" style="3055" customWidth="1"/>
    <col min="13067" max="13069" width="5" style="3055" customWidth="1"/>
    <col min="13070" max="13070" width="5.85546875" style="3055" customWidth="1"/>
    <col min="13071" max="13072" width="7.85546875" style="3055" customWidth="1"/>
    <col min="13073" max="13310" width="9.140625" style="3055"/>
    <col min="13311" max="13311" width="1.42578125" style="3055" customWidth="1"/>
    <col min="13312" max="13312" width="38" style="3055" customWidth="1"/>
    <col min="13313" max="13313" width="5.7109375" style="3055" customWidth="1"/>
    <col min="13314" max="13314" width="6" style="3055" customWidth="1"/>
    <col min="13315" max="13315" width="6.140625" style="3055" customWidth="1"/>
    <col min="13316" max="13316" width="7.7109375" style="3055" customWidth="1"/>
    <col min="13317" max="13322" width="6.42578125" style="3055" customWidth="1"/>
    <col min="13323" max="13325" width="5" style="3055" customWidth="1"/>
    <col min="13326" max="13326" width="5.85546875" style="3055" customWidth="1"/>
    <col min="13327" max="13328" width="7.85546875" style="3055" customWidth="1"/>
    <col min="13329" max="13566" width="9.140625" style="3055"/>
    <col min="13567" max="13567" width="1.42578125" style="3055" customWidth="1"/>
    <col min="13568" max="13568" width="38" style="3055" customWidth="1"/>
    <col min="13569" max="13569" width="5.7109375" style="3055" customWidth="1"/>
    <col min="13570" max="13570" width="6" style="3055" customWidth="1"/>
    <col min="13571" max="13571" width="6.140625" style="3055" customWidth="1"/>
    <col min="13572" max="13572" width="7.7109375" style="3055" customWidth="1"/>
    <col min="13573" max="13578" width="6.42578125" style="3055" customWidth="1"/>
    <col min="13579" max="13581" width="5" style="3055" customWidth="1"/>
    <col min="13582" max="13582" width="5.85546875" style="3055" customWidth="1"/>
    <col min="13583" max="13584" width="7.85546875" style="3055" customWidth="1"/>
    <col min="13585" max="13822" width="9.140625" style="3055"/>
    <col min="13823" max="13823" width="1.42578125" style="3055" customWidth="1"/>
    <col min="13824" max="13824" width="38" style="3055" customWidth="1"/>
    <col min="13825" max="13825" width="5.7109375" style="3055" customWidth="1"/>
    <col min="13826" max="13826" width="6" style="3055" customWidth="1"/>
    <col min="13827" max="13827" width="6.140625" style="3055" customWidth="1"/>
    <col min="13828" max="13828" width="7.7109375" style="3055" customWidth="1"/>
    <col min="13829" max="13834" width="6.42578125" style="3055" customWidth="1"/>
    <col min="13835" max="13837" width="5" style="3055" customWidth="1"/>
    <col min="13838" max="13838" width="5.85546875" style="3055" customWidth="1"/>
    <col min="13839" max="13840" width="7.85546875" style="3055" customWidth="1"/>
    <col min="13841" max="14078" width="9.140625" style="3055"/>
    <col min="14079" max="14079" width="1.42578125" style="3055" customWidth="1"/>
    <col min="14080" max="14080" width="38" style="3055" customWidth="1"/>
    <col min="14081" max="14081" width="5.7109375" style="3055" customWidth="1"/>
    <col min="14082" max="14082" width="6" style="3055" customWidth="1"/>
    <col min="14083" max="14083" width="6.140625" style="3055" customWidth="1"/>
    <col min="14084" max="14084" width="7.7109375" style="3055" customWidth="1"/>
    <col min="14085" max="14090" width="6.42578125" style="3055" customWidth="1"/>
    <col min="14091" max="14093" width="5" style="3055" customWidth="1"/>
    <col min="14094" max="14094" width="5.85546875" style="3055" customWidth="1"/>
    <col min="14095" max="14096" width="7.85546875" style="3055" customWidth="1"/>
    <col min="14097" max="14334" width="9.140625" style="3055"/>
    <col min="14335" max="14335" width="1.42578125" style="3055" customWidth="1"/>
    <col min="14336" max="14336" width="38" style="3055" customWidth="1"/>
    <col min="14337" max="14337" width="5.7109375" style="3055" customWidth="1"/>
    <col min="14338" max="14338" width="6" style="3055" customWidth="1"/>
    <col min="14339" max="14339" width="6.140625" style="3055" customWidth="1"/>
    <col min="14340" max="14340" width="7.7109375" style="3055" customWidth="1"/>
    <col min="14341" max="14346" width="6.42578125" style="3055" customWidth="1"/>
    <col min="14347" max="14349" width="5" style="3055" customWidth="1"/>
    <col min="14350" max="14350" width="5.85546875" style="3055" customWidth="1"/>
    <col min="14351" max="14352" width="7.85546875" style="3055" customWidth="1"/>
    <col min="14353" max="14590" width="9.140625" style="3055"/>
    <col min="14591" max="14591" width="1.42578125" style="3055" customWidth="1"/>
    <col min="14592" max="14592" width="38" style="3055" customWidth="1"/>
    <col min="14593" max="14593" width="5.7109375" style="3055" customWidth="1"/>
    <col min="14594" max="14594" width="6" style="3055" customWidth="1"/>
    <col min="14595" max="14595" width="6.140625" style="3055" customWidth="1"/>
    <col min="14596" max="14596" width="7.7109375" style="3055" customWidth="1"/>
    <col min="14597" max="14602" width="6.42578125" style="3055" customWidth="1"/>
    <col min="14603" max="14605" width="5" style="3055" customWidth="1"/>
    <col min="14606" max="14606" width="5.85546875" style="3055" customWidth="1"/>
    <col min="14607" max="14608" width="7.85546875" style="3055" customWidth="1"/>
    <col min="14609" max="14846" width="9.140625" style="3055"/>
    <col min="14847" max="14847" width="1.42578125" style="3055" customWidth="1"/>
    <col min="14848" max="14848" width="38" style="3055" customWidth="1"/>
    <col min="14849" max="14849" width="5.7109375" style="3055" customWidth="1"/>
    <col min="14850" max="14850" width="6" style="3055" customWidth="1"/>
    <col min="14851" max="14851" width="6.140625" style="3055" customWidth="1"/>
    <col min="14852" max="14852" width="7.7109375" style="3055" customWidth="1"/>
    <col min="14853" max="14858" width="6.42578125" style="3055" customWidth="1"/>
    <col min="14859" max="14861" width="5" style="3055" customWidth="1"/>
    <col min="14862" max="14862" width="5.85546875" style="3055" customWidth="1"/>
    <col min="14863" max="14864" width="7.85546875" style="3055" customWidth="1"/>
    <col min="14865" max="15102" width="9.140625" style="3055"/>
    <col min="15103" max="15103" width="1.42578125" style="3055" customWidth="1"/>
    <col min="15104" max="15104" width="38" style="3055" customWidth="1"/>
    <col min="15105" max="15105" width="5.7109375" style="3055" customWidth="1"/>
    <col min="15106" max="15106" width="6" style="3055" customWidth="1"/>
    <col min="15107" max="15107" width="6.140625" style="3055" customWidth="1"/>
    <col min="15108" max="15108" width="7.7109375" style="3055" customWidth="1"/>
    <col min="15109" max="15114" width="6.42578125" style="3055" customWidth="1"/>
    <col min="15115" max="15117" width="5" style="3055" customWidth="1"/>
    <col min="15118" max="15118" width="5.85546875" style="3055" customWidth="1"/>
    <col min="15119" max="15120" width="7.85546875" style="3055" customWidth="1"/>
    <col min="15121" max="15358" width="9.140625" style="3055"/>
    <col min="15359" max="15359" width="1.42578125" style="3055" customWidth="1"/>
    <col min="15360" max="15360" width="38" style="3055" customWidth="1"/>
    <col min="15361" max="15361" width="5.7109375" style="3055" customWidth="1"/>
    <col min="15362" max="15362" width="6" style="3055" customWidth="1"/>
    <col min="15363" max="15363" width="6.140625" style="3055" customWidth="1"/>
    <col min="15364" max="15364" width="7.7109375" style="3055" customWidth="1"/>
    <col min="15365" max="15370" width="6.42578125" style="3055" customWidth="1"/>
    <col min="15371" max="15373" width="5" style="3055" customWidth="1"/>
    <col min="15374" max="15374" width="5.85546875" style="3055" customWidth="1"/>
    <col min="15375" max="15376" width="7.85546875" style="3055" customWidth="1"/>
    <col min="15377" max="15614" width="9.140625" style="3055"/>
    <col min="15615" max="15615" width="1.42578125" style="3055" customWidth="1"/>
    <col min="15616" max="15616" width="38" style="3055" customWidth="1"/>
    <col min="15617" max="15617" width="5.7109375" style="3055" customWidth="1"/>
    <col min="15618" max="15618" width="6" style="3055" customWidth="1"/>
    <col min="15619" max="15619" width="6.140625" style="3055" customWidth="1"/>
    <col min="15620" max="15620" width="7.7109375" style="3055" customWidth="1"/>
    <col min="15621" max="15626" width="6.42578125" style="3055" customWidth="1"/>
    <col min="15627" max="15629" width="5" style="3055" customWidth="1"/>
    <col min="15630" max="15630" width="5.85546875" style="3055" customWidth="1"/>
    <col min="15631" max="15632" width="7.85546875" style="3055" customWidth="1"/>
    <col min="15633" max="15870" width="9.140625" style="3055"/>
    <col min="15871" max="15871" width="1.42578125" style="3055" customWidth="1"/>
    <col min="15872" max="15872" width="38" style="3055" customWidth="1"/>
    <col min="15873" max="15873" width="5.7109375" style="3055" customWidth="1"/>
    <col min="15874" max="15874" width="6" style="3055" customWidth="1"/>
    <col min="15875" max="15875" width="6.140625" style="3055" customWidth="1"/>
    <col min="15876" max="15876" width="7.7109375" style="3055" customWidth="1"/>
    <col min="15877" max="15882" width="6.42578125" style="3055" customWidth="1"/>
    <col min="15883" max="15885" width="5" style="3055" customWidth="1"/>
    <col min="15886" max="15886" width="5.85546875" style="3055" customWidth="1"/>
    <col min="15887" max="15888" width="7.85546875" style="3055" customWidth="1"/>
    <col min="15889" max="16126" width="9.140625" style="3055"/>
    <col min="16127" max="16127" width="1.42578125" style="3055" customWidth="1"/>
    <col min="16128" max="16128" width="38" style="3055" customWidth="1"/>
    <col min="16129" max="16129" width="5.7109375" style="3055" customWidth="1"/>
    <col min="16130" max="16130" width="6" style="3055" customWidth="1"/>
    <col min="16131" max="16131" width="6.140625" style="3055" customWidth="1"/>
    <col min="16132" max="16132" width="7.7109375" style="3055" customWidth="1"/>
    <col min="16133" max="16138" width="6.42578125" style="3055" customWidth="1"/>
    <col min="16139" max="16141" width="5" style="3055" customWidth="1"/>
    <col min="16142" max="16142" width="5.85546875" style="3055" customWidth="1"/>
    <col min="16143" max="16144" width="7.85546875" style="3055" customWidth="1"/>
    <col min="16145" max="16382" width="9.140625" style="3055"/>
    <col min="16383" max="16384" width="7.5703125" style="3055" customWidth="1"/>
  </cols>
  <sheetData>
    <row r="1" spans="1:18" s="412" customFormat="1" ht="15.75">
      <c r="A1" s="5726" t="s">
        <v>710</v>
      </c>
      <c r="B1" s="5726"/>
      <c r="C1" s="5726"/>
      <c r="D1" s="5726"/>
      <c r="E1" s="5726"/>
      <c r="F1" s="5726"/>
      <c r="G1" s="5726"/>
      <c r="H1" s="5726"/>
      <c r="I1" s="5726"/>
      <c r="J1" s="5726"/>
      <c r="K1" s="5726"/>
      <c r="L1" s="5726"/>
      <c r="M1" s="5726"/>
      <c r="N1" s="5726"/>
      <c r="O1" s="5726"/>
      <c r="P1" s="5726"/>
      <c r="Q1" s="5726"/>
      <c r="R1" s="5726"/>
    </row>
    <row r="2" spans="1:18" s="3089" customFormat="1" ht="19.899999999999999" customHeight="1">
      <c r="B2" s="3090" t="s">
        <v>2203</v>
      </c>
      <c r="C2" s="3091"/>
      <c r="D2" s="3091"/>
      <c r="E2" s="3091"/>
      <c r="F2" s="3091"/>
      <c r="G2" s="3091"/>
      <c r="H2" s="3091"/>
      <c r="I2" s="3091"/>
      <c r="J2" s="3091"/>
      <c r="K2" s="3091"/>
      <c r="L2" s="3092"/>
      <c r="M2" s="3092"/>
      <c r="N2" s="3092"/>
      <c r="O2" s="3092"/>
      <c r="P2" s="3092"/>
      <c r="Q2" s="3092"/>
    </row>
    <row r="3" spans="1:18" ht="14.25" customHeight="1">
      <c r="A3" s="3063"/>
      <c r="B3" s="3093"/>
      <c r="C3" s="6247" t="s">
        <v>2204</v>
      </c>
      <c r="D3" s="6250" t="s">
        <v>2205</v>
      </c>
      <c r="E3" s="6251"/>
      <c r="F3" s="6251"/>
      <c r="G3" s="6251"/>
      <c r="H3" s="6251"/>
      <c r="I3" s="6251"/>
      <c r="J3" s="6251"/>
      <c r="K3" s="6251"/>
      <c r="L3" s="6251"/>
      <c r="M3" s="6251"/>
      <c r="N3" s="6251"/>
      <c r="O3" s="6251"/>
      <c r="P3" s="6251"/>
      <c r="Q3" s="6251"/>
      <c r="R3" s="6252"/>
    </row>
    <row r="4" spans="1:18" ht="13.5" customHeight="1">
      <c r="B4" s="3094" t="s">
        <v>2134</v>
      </c>
      <c r="C4" s="6248"/>
      <c r="D4" s="3095" t="s">
        <v>2206</v>
      </c>
      <c r="E4" s="3096"/>
      <c r="F4" s="3097"/>
      <c r="G4" s="3095" t="s">
        <v>2207</v>
      </c>
      <c r="H4" s="3096"/>
      <c r="I4" s="3098"/>
      <c r="J4" s="6250" t="s">
        <v>2208</v>
      </c>
      <c r="K4" s="6251"/>
      <c r="L4" s="6252"/>
      <c r="M4" s="6250" t="s">
        <v>2209</v>
      </c>
      <c r="N4" s="6251"/>
      <c r="O4" s="6252"/>
      <c r="P4" s="6251" t="s">
        <v>257</v>
      </c>
      <c r="Q4" s="6251"/>
      <c r="R4" s="6252"/>
    </row>
    <row r="5" spans="1:18" ht="26.25" customHeight="1">
      <c r="A5" s="3054"/>
      <c r="B5" s="3099"/>
      <c r="C5" s="6249"/>
      <c r="D5" s="3100" t="s">
        <v>2096</v>
      </c>
      <c r="E5" s="3101" t="s">
        <v>2097</v>
      </c>
      <c r="F5" s="3102" t="s">
        <v>2098</v>
      </c>
      <c r="G5" s="3103" t="s">
        <v>2096</v>
      </c>
      <c r="H5" s="3101" t="s">
        <v>2097</v>
      </c>
      <c r="I5" s="3102" t="s">
        <v>2098</v>
      </c>
      <c r="J5" s="3100" t="s">
        <v>2096</v>
      </c>
      <c r="K5" s="3101" t="s">
        <v>2097</v>
      </c>
      <c r="L5" s="3102" t="s">
        <v>2098</v>
      </c>
      <c r="M5" s="3100" t="s">
        <v>2096</v>
      </c>
      <c r="N5" s="3101" t="s">
        <v>2097</v>
      </c>
      <c r="O5" s="3102" t="s">
        <v>2098</v>
      </c>
      <c r="P5" s="3103" t="s">
        <v>2096</v>
      </c>
      <c r="Q5" s="3101" t="s">
        <v>2097</v>
      </c>
      <c r="R5" s="3102" t="s">
        <v>2098</v>
      </c>
    </row>
    <row r="6" spans="1:18" ht="12.75" customHeight="1">
      <c r="B6" s="3104" t="s">
        <v>2210</v>
      </c>
      <c r="C6" s="3105"/>
      <c r="D6" s="3106">
        <f>SUM(D7:D13)</f>
        <v>3</v>
      </c>
      <c r="E6" s="3107">
        <f t="shared" ref="E6:R6" si="0">SUM(E7:E13)</f>
        <v>21</v>
      </c>
      <c r="F6" s="3108">
        <f t="shared" si="0"/>
        <v>24</v>
      </c>
      <c r="G6" s="3109">
        <f t="shared" si="0"/>
        <v>8</v>
      </c>
      <c r="H6" s="3107">
        <f t="shared" si="0"/>
        <v>15</v>
      </c>
      <c r="I6" s="3110">
        <f t="shared" si="0"/>
        <v>23</v>
      </c>
      <c r="J6" s="3109">
        <f t="shared" si="0"/>
        <v>0</v>
      </c>
      <c r="K6" s="3107">
        <f t="shared" si="0"/>
        <v>0</v>
      </c>
      <c r="L6" s="3110">
        <f t="shared" si="0"/>
        <v>0</v>
      </c>
      <c r="M6" s="3109">
        <f t="shared" si="0"/>
        <v>0</v>
      </c>
      <c r="N6" s="3107">
        <f t="shared" si="0"/>
        <v>5</v>
      </c>
      <c r="O6" s="3110">
        <f t="shared" si="0"/>
        <v>5</v>
      </c>
      <c r="P6" s="3109">
        <f t="shared" si="0"/>
        <v>11</v>
      </c>
      <c r="Q6" s="3107">
        <f t="shared" si="0"/>
        <v>41</v>
      </c>
      <c r="R6" s="3110">
        <f t="shared" si="0"/>
        <v>52</v>
      </c>
    </row>
    <row r="7" spans="1:18" ht="18.75">
      <c r="B7" s="3111" t="s">
        <v>2211</v>
      </c>
      <c r="C7" s="3112" t="s">
        <v>2212</v>
      </c>
      <c r="D7" s="3113">
        <v>0</v>
      </c>
      <c r="E7" s="3114">
        <v>5</v>
      </c>
      <c r="F7" s="3115">
        <v>5</v>
      </c>
      <c r="G7" s="3116">
        <v>0</v>
      </c>
      <c r="H7" s="3114">
        <v>0</v>
      </c>
      <c r="I7" s="3115">
        <v>0</v>
      </c>
      <c r="J7" s="3113">
        <v>0</v>
      </c>
      <c r="K7" s="3114">
        <v>0</v>
      </c>
      <c r="L7" s="3115">
        <v>0</v>
      </c>
      <c r="M7" s="3117">
        <v>0</v>
      </c>
      <c r="N7" s="3118">
        <v>0</v>
      </c>
      <c r="O7" s="3119">
        <v>0</v>
      </c>
      <c r="P7" s="3113">
        <v>0</v>
      </c>
      <c r="Q7" s="3114">
        <v>5</v>
      </c>
      <c r="R7" s="3115">
        <v>5</v>
      </c>
    </row>
    <row r="8" spans="1:18" ht="18.75">
      <c r="B8" s="3111" t="s">
        <v>2213</v>
      </c>
      <c r="C8" s="3112" t="s">
        <v>2212</v>
      </c>
      <c r="D8" s="3113">
        <v>2</v>
      </c>
      <c r="E8" s="3114">
        <v>6</v>
      </c>
      <c r="F8" s="3115">
        <v>8</v>
      </c>
      <c r="G8" s="3116">
        <v>1</v>
      </c>
      <c r="H8" s="3114">
        <v>6</v>
      </c>
      <c r="I8" s="3115">
        <v>7</v>
      </c>
      <c r="J8" s="3113">
        <v>0</v>
      </c>
      <c r="K8" s="3114">
        <v>0</v>
      </c>
      <c r="L8" s="3115">
        <v>0</v>
      </c>
      <c r="M8" s="3117">
        <v>0</v>
      </c>
      <c r="N8" s="3118">
        <v>0</v>
      </c>
      <c r="O8" s="3119">
        <v>0</v>
      </c>
      <c r="P8" s="3113">
        <v>3</v>
      </c>
      <c r="Q8" s="3114">
        <v>12</v>
      </c>
      <c r="R8" s="3115">
        <v>15</v>
      </c>
    </row>
    <row r="9" spans="1:18" ht="18.75">
      <c r="B9" s="3111" t="s">
        <v>2214</v>
      </c>
      <c r="C9" s="3112" t="s">
        <v>2212</v>
      </c>
      <c r="D9" s="3113">
        <v>0</v>
      </c>
      <c r="E9" s="3114">
        <v>0</v>
      </c>
      <c r="F9" s="3115">
        <v>0</v>
      </c>
      <c r="G9" s="3116">
        <v>0</v>
      </c>
      <c r="H9" s="3114">
        <v>0</v>
      </c>
      <c r="I9" s="3115">
        <v>0</v>
      </c>
      <c r="J9" s="3113">
        <v>0</v>
      </c>
      <c r="K9" s="3114">
        <v>0</v>
      </c>
      <c r="L9" s="3115">
        <v>0</v>
      </c>
      <c r="M9" s="3117">
        <v>0</v>
      </c>
      <c r="N9" s="3118">
        <v>5</v>
      </c>
      <c r="O9" s="3119">
        <v>5</v>
      </c>
      <c r="P9" s="3113">
        <v>0</v>
      </c>
      <c r="Q9" s="3114">
        <v>5</v>
      </c>
      <c r="R9" s="3115">
        <v>5</v>
      </c>
    </row>
    <row r="10" spans="1:18" ht="18.75">
      <c r="B10" s="3111" t="s">
        <v>2215</v>
      </c>
      <c r="C10" s="3112" t="s">
        <v>2212</v>
      </c>
      <c r="D10" s="3113">
        <v>0</v>
      </c>
      <c r="E10" s="3114">
        <v>0</v>
      </c>
      <c r="F10" s="3115">
        <v>0</v>
      </c>
      <c r="G10" s="3116">
        <v>3</v>
      </c>
      <c r="H10" s="3114">
        <v>1</v>
      </c>
      <c r="I10" s="3115">
        <v>4</v>
      </c>
      <c r="J10" s="3113">
        <v>0</v>
      </c>
      <c r="K10" s="3114">
        <v>0</v>
      </c>
      <c r="L10" s="3115">
        <v>0</v>
      </c>
      <c r="M10" s="3117">
        <v>0</v>
      </c>
      <c r="N10" s="3118">
        <v>0</v>
      </c>
      <c r="O10" s="3119">
        <v>0</v>
      </c>
      <c r="P10" s="3113">
        <v>3</v>
      </c>
      <c r="Q10" s="3114">
        <v>1</v>
      </c>
      <c r="R10" s="3115">
        <v>4</v>
      </c>
    </row>
    <row r="11" spans="1:18" ht="18.75">
      <c r="B11" s="3111" t="s">
        <v>2216</v>
      </c>
      <c r="C11" s="3112" t="s">
        <v>2212</v>
      </c>
      <c r="D11" s="3113">
        <v>0</v>
      </c>
      <c r="E11" s="3114">
        <v>0</v>
      </c>
      <c r="F11" s="3115">
        <v>0</v>
      </c>
      <c r="G11" s="3116">
        <v>1</v>
      </c>
      <c r="H11" s="3114">
        <v>6</v>
      </c>
      <c r="I11" s="3115">
        <v>7</v>
      </c>
      <c r="J11" s="3113">
        <v>0</v>
      </c>
      <c r="K11" s="3114">
        <v>0</v>
      </c>
      <c r="L11" s="3115">
        <v>0</v>
      </c>
      <c r="M11" s="3117">
        <v>0</v>
      </c>
      <c r="N11" s="3118">
        <v>0</v>
      </c>
      <c r="O11" s="3119">
        <v>0</v>
      </c>
      <c r="P11" s="3113">
        <v>1</v>
      </c>
      <c r="Q11" s="3114">
        <v>6</v>
      </c>
      <c r="R11" s="3115">
        <v>7</v>
      </c>
    </row>
    <row r="12" spans="1:18" ht="18.75">
      <c r="B12" s="3111" t="s">
        <v>2217</v>
      </c>
      <c r="C12" s="3112" t="s">
        <v>2212</v>
      </c>
      <c r="D12" s="3113">
        <v>0</v>
      </c>
      <c r="E12" s="3114">
        <v>3</v>
      </c>
      <c r="F12" s="3115">
        <v>3</v>
      </c>
      <c r="G12" s="3116">
        <v>3</v>
      </c>
      <c r="H12" s="3120">
        <v>2</v>
      </c>
      <c r="I12" s="3115">
        <v>5</v>
      </c>
      <c r="J12" s="3113">
        <v>0</v>
      </c>
      <c r="K12" s="3114">
        <v>0</v>
      </c>
      <c r="L12" s="3115">
        <v>0</v>
      </c>
      <c r="M12" s="3117">
        <v>0</v>
      </c>
      <c r="N12" s="3118">
        <v>0</v>
      </c>
      <c r="O12" s="3119">
        <v>0</v>
      </c>
      <c r="P12" s="3113">
        <v>3</v>
      </c>
      <c r="Q12" s="3114">
        <v>5</v>
      </c>
      <c r="R12" s="3115">
        <v>8</v>
      </c>
    </row>
    <row r="13" spans="1:18" ht="18.75">
      <c r="B13" s="3121" t="s">
        <v>2218</v>
      </c>
      <c r="C13" s="3112" t="s">
        <v>2212</v>
      </c>
      <c r="D13" s="3113">
        <v>1</v>
      </c>
      <c r="E13" s="3114">
        <v>7</v>
      </c>
      <c r="F13" s="3115">
        <v>8</v>
      </c>
      <c r="G13" s="3116">
        <v>0</v>
      </c>
      <c r="H13" s="3114">
        <v>0</v>
      </c>
      <c r="I13" s="3115">
        <v>0</v>
      </c>
      <c r="J13" s="3113">
        <v>0</v>
      </c>
      <c r="K13" s="3114">
        <v>0</v>
      </c>
      <c r="L13" s="3115">
        <v>0</v>
      </c>
      <c r="M13" s="3117">
        <v>0</v>
      </c>
      <c r="N13" s="3118">
        <v>0</v>
      </c>
      <c r="O13" s="3119">
        <v>0</v>
      </c>
      <c r="P13" s="3113">
        <v>1</v>
      </c>
      <c r="Q13" s="3114">
        <v>7</v>
      </c>
      <c r="R13" s="3115">
        <v>8</v>
      </c>
    </row>
    <row r="14" spans="1:18" ht="18.75">
      <c r="B14" s="3122" t="s">
        <v>2219</v>
      </c>
      <c r="C14" s="3123"/>
      <c r="D14" s="3106">
        <f>SUM(D15:D33)</f>
        <v>55</v>
      </c>
      <c r="E14" s="3107">
        <f t="shared" ref="E14:R14" si="1">SUM(E15:E33)</f>
        <v>105</v>
      </c>
      <c r="F14" s="3108">
        <f t="shared" si="1"/>
        <v>160</v>
      </c>
      <c r="G14" s="3106">
        <f t="shared" si="1"/>
        <v>19</v>
      </c>
      <c r="H14" s="3107">
        <f t="shared" si="1"/>
        <v>101</v>
      </c>
      <c r="I14" s="3108">
        <f t="shared" si="1"/>
        <v>120</v>
      </c>
      <c r="J14" s="3106">
        <f t="shared" si="1"/>
        <v>42</v>
      </c>
      <c r="K14" s="3107">
        <f t="shared" si="1"/>
        <v>107</v>
      </c>
      <c r="L14" s="3108">
        <f t="shared" si="1"/>
        <v>149</v>
      </c>
      <c r="M14" s="3124">
        <f t="shared" si="1"/>
        <v>0</v>
      </c>
      <c r="N14" s="3125">
        <f t="shared" si="1"/>
        <v>0</v>
      </c>
      <c r="O14" s="3126">
        <f t="shared" si="1"/>
        <v>0</v>
      </c>
      <c r="P14" s="3106">
        <f t="shared" si="1"/>
        <v>116</v>
      </c>
      <c r="Q14" s="3107">
        <f t="shared" si="1"/>
        <v>313</v>
      </c>
      <c r="R14" s="3108">
        <f t="shared" si="1"/>
        <v>429</v>
      </c>
    </row>
    <row r="15" spans="1:18" ht="18.75">
      <c r="B15" s="3111" t="s">
        <v>2220</v>
      </c>
      <c r="C15" s="3112" t="s">
        <v>2221</v>
      </c>
      <c r="D15" s="3113">
        <v>0</v>
      </c>
      <c r="E15" s="3114">
        <v>2</v>
      </c>
      <c r="F15" s="3115">
        <v>2</v>
      </c>
      <c r="G15" s="3116">
        <v>0</v>
      </c>
      <c r="H15" s="3114">
        <v>0</v>
      </c>
      <c r="I15" s="3115">
        <v>0</v>
      </c>
      <c r="J15" s="3113">
        <v>0</v>
      </c>
      <c r="K15" s="3114">
        <v>0</v>
      </c>
      <c r="L15" s="3115">
        <v>0</v>
      </c>
      <c r="M15" s="3117">
        <v>0</v>
      </c>
      <c r="N15" s="3118">
        <v>0</v>
      </c>
      <c r="O15" s="3119">
        <v>0</v>
      </c>
      <c r="P15" s="3113">
        <v>0</v>
      </c>
      <c r="Q15" s="3114">
        <v>2</v>
      </c>
      <c r="R15" s="3115">
        <v>2</v>
      </c>
    </row>
    <row r="16" spans="1:18" ht="18.75">
      <c r="B16" s="3111" t="s">
        <v>2222</v>
      </c>
      <c r="C16" s="3112" t="s">
        <v>2221</v>
      </c>
      <c r="D16" s="3113">
        <v>15</v>
      </c>
      <c r="E16" s="3114">
        <v>8</v>
      </c>
      <c r="F16" s="3115">
        <v>23</v>
      </c>
      <c r="G16" s="3116">
        <v>0</v>
      </c>
      <c r="H16" s="3114">
        <v>0</v>
      </c>
      <c r="I16" s="3115">
        <v>0</v>
      </c>
      <c r="J16" s="3113">
        <v>11</v>
      </c>
      <c r="K16" s="3114">
        <v>10</v>
      </c>
      <c r="L16" s="3115">
        <v>21</v>
      </c>
      <c r="M16" s="3117">
        <v>0</v>
      </c>
      <c r="N16" s="3118">
        <v>0</v>
      </c>
      <c r="O16" s="3119">
        <v>0</v>
      </c>
      <c r="P16" s="3113">
        <v>26</v>
      </c>
      <c r="Q16" s="3114">
        <v>18</v>
      </c>
      <c r="R16" s="3115">
        <v>44</v>
      </c>
    </row>
    <row r="17" spans="2:18" ht="18.75">
      <c r="B17" s="3111" t="s">
        <v>2211</v>
      </c>
      <c r="C17" s="3112" t="s">
        <v>2221</v>
      </c>
      <c r="D17" s="3113">
        <v>4</v>
      </c>
      <c r="E17" s="3114">
        <v>30</v>
      </c>
      <c r="F17" s="3115">
        <v>34</v>
      </c>
      <c r="G17" s="3116">
        <v>1</v>
      </c>
      <c r="H17" s="3114">
        <v>35</v>
      </c>
      <c r="I17" s="3115">
        <v>36</v>
      </c>
      <c r="J17" s="3113">
        <v>3</v>
      </c>
      <c r="K17" s="3114">
        <v>37</v>
      </c>
      <c r="L17" s="3115">
        <v>40</v>
      </c>
      <c r="M17" s="3117">
        <v>0</v>
      </c>
      <c r="N17" s="3118">
        <v>0</v>
      </c>
      <c r="O17" s="3119">
        <v>0</v>
      </c>
      <c r="P17" s="3113">
        <v>8</v>
      </c>
      <c r="Q17" s="3114">
        <v>102</v>
      </c>
      <c r="R17" s="3115">
        <v>110</v>
      </c>
    </row>
    <row r="18" spans="2:18" ht="18.75">
      <c r="B18" s="3111" t="s">
        <v>2213</v>
      </c>
      <c r="C18" s="3112" t="s">
        <v>2221</v>
      </c>
      <c r="D18" s="3113">
        <v>0</v>
      </c>
      <c r="E18" s="3114">
        <v>16</v>
      </c>
      <c r="F18" s="3115">
        <v>16</v>
      </c>
      <c r="G18" s="3116">
        <v>2</v>
      </c>
      <c r="H18" s="3114">
        <v>19</v>
      </c>
      <c r="I18" s="3115">
        <v>21</v>
      </c>
      <c r="J18" s="3113">
        <v>2</v>
      </c>
      <c r="K18" s="3114">
        <v>10</v>
      </c>
      <c r="L18" s="3115">
        <v>12</v>
      </c>
      <c r="M18" s="3117">
        <v>0</v>
      </c>
      <c r="N18" s="3118">
        <v>0</v>
      </c>
      <c r="O18" s="3119">
        <v>0</v>
      </c>
      <c r="P18" s="3113">
        <v>4</v>
      </c>
      <c r="Q18" s="3114">
        <v>45</v>
      </c>
      <c r="R18" s="3115">
        <v>49</v>
      </c>
    </row>
    <row r="19" spans="2:18" ht="18.75">
      <c r="B19" s="3111" t="s">
        <v>2223</v>
      </c>
      <c r="C19" s="3112" t="s">
        <v>2221</v>
      </c>
      <c r="D19" s="3113">
        <v>0</v>
      </c>
      <c r="E19" s="3114">
        <v>4</v>
      </c>
      <c r="F19" s="3115">
        <v>4</v>
      </c>
      <c r="G19" s="3116">
        <v>0</v>
      </c>
      <c r="H19" s="3114">
        <v>3</v>
      </c>
      <c r="I19" s="3115">
        <v>3</v>
      </c>
      <c r="J19" s="3113">
        <v>1</v>
      </c>
      <c r="K19" s="3114">
        <v>2</v>
      </c>
      <c r="L19" s="3115">
        <v>3</v>
      </c>
      <c r="M19" s="3117">
        <v>0</v>
      </c>
      <c r="N19" s="3118">
        <v>0</v>
      </c>
      <c r="O19" s="3119">
        <v>0</v>
      </c>
      <c r="P19" s="3113">
        <v>1</v>
      </c>
      <c r="Q19" s="3114">
        <v>9</v>
      </c>
      <c r="R19" s="3115">
        <v>10</v>
      </c>
    </row>
    <row r="20" spans="2:18" ht="18.75">
      <c r="B20" s="3111" t="s">
        <v>2224</v>
      </c>
      <c r="C20" s="3112" t="s">
        <v>2221</v>
      </c>
      <c r="D20" s="3113">
        <v>0</v>
      </c>
      <c r="E20" s="3114">
        <v>0</v>
      </c>
      <c r="F20" s="3115">
        <v>0</v>
      </c>
      <c r="G20" s="3116">
        <v>0</v>
      </c>
      <c r="H20" s="3114">
        <v>2</v>
      </c>
      <c r="I20" s="3115">
        <v>2</v>
      </c>
      <c r="J20" s="3113">
        <v>0</v>
      </c>
      <c r="K20" s="3114">
        <v>0</v>
      </c>
      <c r="L20" s="3115">
        <v>0</v>
      </c>
      <c r="M20" s="3117">
        <v>0</v>
      </c>
      <c r="N20" s="3118">
        <v>0</v>
      </c>
      <c r="O20" s="3119">
        <v>0</v>
      </c>
      <c r="P20" s="3113">
        <v>0</v>
      </c>
      <c r="Q20" s="3114">
        <v>2</v>
      </c>
      <c r="R20" s="3115">
        <v>2</v>
      </c>
    </row>
    <row r="21" spans="2:18" ht="18.75">
      <c r="B21" s="3111" t="s">
        <v>2225</v>
      </c>
      <c r="C21" s="3112" t="s">
        <v>2221</v>
      </c>
      <c r="D21" s="3113">
        <v>18</v>
      </c>
      <c r="E21" s="3114">
        <v>12</v>
      </c>
      <c r="F21" s="3115">
        <v>30</v>
      </c>
      <c r="G21" s="3116">
        <v>0</v>
      </c>
      <c r="H21" s="3114">
        <v>0</v>
      </c>
      <c r="I21" s="3115">
        <v>0</v>
      </c>
      <c r="J21" s="3113">
        <v>17</v>
      </c>
      <c r="K21" s="3114">
        <v>9</v>
      </c>
      <c r="L21" s="3115">
        <v>26</v>
      </c>
      <c r="M21" s="3117">
        <v>0</v>
      </c>
      <c r="N21" s="3118">
        <v>0</v>
      </c>
      <c r="O21" s="3119">
        <v>0</v>
      </c>
      <c r="P21" s="3113">
        <v>35</v>
      </c>
      <c r="Q21" s="3114">
        <v>21</v>
      </c>
      <c r="R21" s="3115">
        <v>56</v>
      </c>
    </row>
    <row r="22" spans="2:18" ht="18.75">
      <c r="B22" s="3111" t="s">
        <v>2216</v>
      </c>
      <c r="C22" s="3112" t="s">
        <v>2221</v>
      </c>
      <c r="D22" s="3113">
        <v>1</v>
      </c>
      <c r="E22" s="3114">
        <v>6</v>
      </c>
      <c r="F22" s="3115">
        <v>7</v>
      </c>
      <c r="G22" s="3116">
        <v>1</v>
      </c>
      <c r="H22" s="3114">
        <v>5</v>
      </c>
      <c r="I22" s="3115">
        <v>6</v>
      </c>
      <c r="J22" s="3113">
        <v>0</v>
      </c>
      <c r="K22" s="3114">
        <v>8</v>
      </c>
      <c r="L22" s="3115">
        <v>8</v>
      </c>
      <c r="M22" s="3117">
        <v>0</v>
      </c>
      <c r="N22" s="3118">
        <v>0</v>
      </c>
      <c r="O22" s="3119">
        <v>0</v>
      </c>
      <c r="P22" s="3113">
        <v>2</v>
      </c>
      <c r="Q22" s="3114">
        <v>19</v>
      </c>
      <c r="R22" s="3115">
        <v>21</v>
      </c>
    </row>
    <row r="23" spans="2:18" ht="18.75">
      <c r="B23" s="3111" t="s">
        <v>2226</v>
      </c>
      <c r="C23" s="3112" t="s">
        <v>2221</v>
      </c>
      <c r="D23" s="3113">
        <v>0</v>
      </c>
      <c r="E23" s="3114">
        <v>0</v>
      </c>
      <c r="F23" s="3115">
        <v>0</v>
      </c>
      <c r="G23" s="3116">
        <v>0</v>
      </c>
      <c r="H23" s="3114">
        <v>2</v>
      </c>
      <c r="I23" s="3115">
        <v>2</v>
      </c>
      <c r="J23" s="3113">
        <v>0</v>
      </c>
      <c r="K23" s="3114">
        <v>4</v>
      </c>
      <c r="L23" s="3115">
        <v>4</v>
      </c>
      <c r="M23" s="3117">
        <v>0</v>
      </c>
      <c r="N23" s="3118">
        <v>0</v>
      </c>
      <c r="O23" s="3119">
        <v>0</v>
      </c>
      <c r="P23" s="3113">
        <v>0</v>
      </c>
      <c r="Q23" s="3114">
        <v>6</v>
      </c>
      <c r="R23" s="3115">
        <v>6</v>
      </c>
    </row>
    <row r="24" spans="2:18" ht="18.75">
      <c r="B24" s="3111" t="s">
        <v>2217</v>
      </c>
      <c r="C24" s="3112" t="s">
        <v>2221</v>
      </c>
      <c r="D24" s="3113">
        <v>2</v>
      </c>
      <c r="E24" s="3114">
        <v>13</v>
      </c>
      <c r="F24" s="3115">
        <v>15</v>
      </c>
      <c r="G24" s="3116">
        <v>1</v>
      </c>
      <c r="H24" s="3114">
        <v>22</v>
      </c>
      <c r="I24" s="3115">
        <v>23</v>
      </c>
      <c r="J24" s="3113">
        <v>2</v>
      </c>
      <c r="K24" s="3114">
        <v>12</v>
      </c>
      <c r="L24" s="3115">
        <v>14</v>
      </c>
      <c r="M24" s="3117">
        <v>0</v>
      </c>
      <c r="N24" s="3118">
        <v>0</v>
      </c>
      <c r="O24" s="3119">
        <v>0</v>
      </c>
      <c r="P24" s="3113">
        <v>5</v>
      </c>
      <c r="Q24" s="3114">
        <v>47</v>
      </c>
      <c r="R24" s="3115">
        <v>52</v>
      </c>
    </row>
    <row r="25" spans="2:18" ht="18.75">
      <c r="B25" s="3111" t="s">
        <v>2227</v>
      </c>
      <c r="C25" s="3112" t="s">
        <v>2221</v>
      </c>
      <c r="D25" s="3113">
        <v>12</v>
      </c>
      <c r="E25" s="3114">
        <v>12</v>
      </c>
      <c r="F25" s="3115">
        <v>24</v>
      </c>
      <c r="G25" s="3116">
        <v>0</v>
      </c>
      <c r="H25" s="3114">
        <v>0</v>
      </c>
      <c r="I25" s="3115">
        <v>0</v>
      </c>
      <c r="J25" s="3113">
        <v>6</v>
      </c>
      <c r="K25" s="3114">
        <v>15</v>
      </c>
      <c r="L25" s="3115">
        <v>21</v>
      </c>
      <c r="M25" s="3117">
        <v>0</v>
      </c>
      <c r="N25" s="3118">
        <v>0</v>
      </c>
      <c r="O25" s="3119">
        <v>0</v>
      </c>
      <c r="P25" s="3113">
        <v>18</v>
      </c>
      <c r="Q25" s="3114">
        <v>27</v>
      </c>
      <c r="R25" s="3115">
        <v>45</v>
      </c>
    </row>
    <row r="26" spans="2:18" ht="18.75">
      <c r="B26" s="3111" t="s">
        <v>2228</v>
      </c>
      <c r="C26" s="3112" t="s">
        <v>2221</v>
      </c>
      <c r="D26" s="3113">
        <v>0</v>
      </c>
      <c r="E26" s="3114">
        <v>0</v>
      </c>
      <c r="F26" s="3115">
        <v>0</v>
      </c>
      <c r="G26" s="3116">
        <v>0</v>
      </c>
      <c r="H26" s="3114">
        <v>0</v>
      </c>
      <c r="I26" s="3115">
        <v>0</v>
      </c>
      <c r="J26" s="3113">
        <v>0</v>
      </c>
      <c r="K26" s="3114">
        <v>0</v>
      </c>
      <c r="L26" s="3115">
        <v>0</v>
      </c>
      <c r="M26" s="3117">
        <v>0</v>
      </c>
      <c r="N26" s="3118">
        <v>0</v>
      </c>
      <c r="O26" s="3119">
        <v>0</v>
      </c>
      <c r="P26" s="3113">
        <v>0</v>
      </c>
      <c r="Q26" s="3114">
        <v>0</v>
      </c>
      <c r="R26" s="3115">
        <v>0</v>
      </c>
    </row>
    <row r="27" spans="2:18" ht="18.75">
      <c r="B27" s="3111" t="s">
        <v>2229</v>
      </c>
      <c r="C27" s="3112" t="s">
        <v>2221</v>
      </c>
      <c r="D27" s="3113">
        <v>3</v>
      </c>
      <c r="E27" s="3114">
        <v>2</v>
      </c>
      <c r="F27" s="3115">
        <v>5</v>
      </c>
      <c r="G27" s="3116">
        <v>0</v>
      </c>
      <c r="H27" s="3114">
        <v>0</v>
      </c>
      <c r="I27" s="3115">
        <v>0</v>
      </c>
      <c r="J27" s="3113">
        <v>0</v>
      </c>
      <c r="K27" s="3114">
        <v>0</v>
      </c>
      <c r="L27" s="3115">
        <v>0</v>
      </c>
      <c r="M27" s="3117">
        <v>0</v>
      </c>
      <c r="N27" s="3118">
        <v>0</v>
      </c>
      <c r="O27" s="3119">
        <v>0</v>
      </c>
      <c r="P27" s="3113">
        <v>3</v>
      </c>
      <c r="Q27" s="3114">
        <v>2</v>
      </c>
      <c r="R27" s="3115">
        <v>5</v>
      </c>
    </row>
    <row r="28" spans="2:18" ht="18.75">
      <c r="B28" s="3111" t="s">
        <v>2230</v>
      </c>
      <c r="C28" s="3112" t="s">
        <v>2212</v>
      </c>
      <c r="D28" s="3113">
        <v>0</v>
      </c>
      <c r="E28" s="3114">
        <v>0</v>
      </c>
      <c r="F28" s="3115">
        <v>0</v>
      </c>
      <c r="G28" s="3116">
        <v>0</v>
      </c>
      <c r="H28" s="3114">
        <v>4</v>
      </c>
      <c r="I28" s="3115">
        <v>4</v>
      </c>
      <c r="J28" s="3113">
        <v>0</v>
      </c>
      <c r="K28" s="3114">
        <v>0</v>
      </c>
      <c r="L28" s="3115">
        <v>0</v>
      </c>
      <c r="M28" s="3117">
        <v>0</v>
      </c>
      <c r="N28" s="3118">
        <v>0</v>
      </c>
      <c r="O28" s="3119">
        <v>0</v>
      </c>
      <c r="P28" s="3113">
        <v>0</v>
      </c>
      <c r="Q28" s="3114">
        <v>4</v>
      </c>
      <c r="R28" s="3115">
        <v>4</v>
      </c>
    </row>
    <row r="29" spans="2:18" ht="18.75">
      <c r="B29" s="3111" t="s">
        <v>2215</v>
      </c>
      <c r="C29" s="3112" t="s">
        <v>2212</v>
      </c>
      <c r="D29" s="3113">
        <v>0</v>
      </c>
      <c r="E29" s="3114">
        <v>0</v>
      </c>
      <c r="F29" s="3115">
        <v>0</v>
      </c>
      <c r="G29" s="3116">
        <v>0</v>
      </c>
      <c r="H29" s="3114">
        <v>2</v>
      </c>
      <c r="I29" s="3115">
        <v>2</v>
      </c>
      <c r="J29" s="3113">
        <v>0</v>
      </c>
      <c r="K29" s="3114">
        <v>0</v>
      </c>
      <c r="L29" s="3115">
        <v>0</v>
      </c>
      <c r="M29" s="3117">
        <v>0</v>
      </c>
      <c r="N29" s="3118">
        <v>0</v>
      </c>
      <c r="O29" s="3119">
        <v>0</v>
      </c>
      <c r="P29" s="3113">
        <v>0</v>
      </c>
      <c r="Q29" s="3114">
        <v>2</v>
      </c>
      <c r="R29" s="3115">
        <v>2</v>
      </c>
    </row>
    <row r="30" spans="2:18" ht="18.75">
      <c r="B30" s="3111" t="s">
        <v>2231</v>
      </c>
      <c r="C30" s="3112" t="s">
        <v>2212</v>
      </c>
      <c r="D30" s="3113">
        <v>0</v>
      </c>
      <c r="E30" s="3114">
        <v>0</v>
      </c>
      <c r="F30" s="3115">
        <v>0</v>
      </c>
      <c r="G30" s="3116">
        <v>3</v>
      </c>
      <c r="H30" s="3127" t="s">
        <v>815</v>
      </c>
      <c r="I30" s="3115">
        <v>3</v>
      </c>
      <c r="J30" s="3113">
        <v>0</v>
      </c>
      <c r="K30" s="3114">
        <v>0</v>
      </c>
      <c r="L30" s="3115">
        <v>0</v>
      </c>
      <c r="M30" s="3117">
        <v>0</v>
      </c>
      <c r="N30" s="3118">
        <v>0</v>
      </c>
      <c r="O30" s="3119">
        <v>0</v>
      </c>
      <c r="P30" s="3113">
        <v>3</v>
      </c>
      <c r="Q30" s="3114">
        <v>0</v>
      </c>
      <c r="R30" s="3115">
        <v>3</v>
      </c>
    </row>
    <row r="31" spans="2:18" ht="18.75">
      <c r="B31" s="3111" t="s">
        <v>2217</v>
      </c>
      <c r="C31" s="3112" t="s">
        <v>2212</v>
      </c>
      <c r="D31" s="3113">
        <v>0</v>
      </c>
      <c r="E31" s="3114">
        <v>0</v>
      </c>
      <c r="F31" s="3115">
        <v>0</v>
      </c>
      <c r="G31" s="3116">
        <v>3</v>
      </c>
      <c r="H31" s="3114">
        <v>1</v>
      </c>
      <c r="I31" s="3115">
        <v>4</v>
      </c>
      <c r="J31" s="3113">
        <v>0</v>
      </c>
      <c r="K31" s="3114">
        <v>0</v>
      </c>
      <c r="L31" s="3115">
        <v>0</v>
      </c>
      <c r="M31" s="3117">
        <v>0</v>
      </c>
      <c r="N31" s="3118">
        <v>0</v>
      </c>
      <c r="O31" s="3119">
        <v>0</v>
      </c>
      <c r="P31" s="3113">
        <v>3</v>
      </c>
      <c r="Q31" s="3114">
        <v>1</v>
      </c>
      <c r="R31" s="3115">
        <v>4</v>
      </c>
    </row>
    <row r="32" spans="2:18" ht="18.75">
      <c r="B32" s="3111" t="s">
        <v>2232</v>
      </c>
      <c r="C32" s="3112" t="s">
        <v>2212</v>
      </c>
      <c r="D32" s="3113">
        <v>0</v>
      </c>
      <c r="E32" s="3114">
        <v>0</v>
      </c>
      <c r="F32" s="3115">
        <v>0</v>
      </c>
      <c r="G32" s="3116">
        <v>5</v>
      </c>
      <c r="H32" s="3114">
        <v>2</v>
      </c>
      <c r="I32" s="3115">
        <v>7</v>
      </c>
      <c r="J32" s="3113">
        <v>0</v>
      </c>
      <c r="K32" s="3114">
        <v>0</v>
      </c>
      <c r="L32" s="3115">
        <v>0</v>
      </c>
      <c r="M32" s="3117">
        <v>0</v>
      </c>
      <c r="N32" s="3118">
        <v>0</v>
      </c>
      <c r="O32" s="3119">
        <v>0</v>
      </c>
      <c r="P32" s="3113">
        <v>5</v>
      </c>
      <c r="Q32" s="3114">
        <v>2</v>
      </c>
      <c r="R32" s="3115">
        <v>7</v>
      </c>
    </row>
    <row r="33" spans="2:18" ht="18.75">
      <c r="B33" s="3111" t="s">
        <v>2229</v>
      </c>
      <c r="C33" s="3112" t="s">
        <v>2212</v>
      </c>
      <c r="D33" s="3113">
        <v>0</v>
      </c>
      <c r="E33" s="3114">
        <v>0</v>
      </c>
      <c r="F33" s="3115">
        <v>0</v>
      </c>
      <c r="G33" s="3116">
        <v>3</v>
      </c>
      <c r="H33" s="3114">
        <v>4</v>
      </c>
      <c r="I33" s="3115">
        <v>7</v>
      </c>
      <c r="J33" s="3113">
        <v>0</v>
      </c>
      <c r="K33" s="3114">
        <v>0</v>
      </c>
      <c r="L33" s="3115">
        <v>0</v>
      </c>
      <c r="M33" s="3117">
        <v>0</v>
      </c>
      <c r="N33" s="3118">
        <v>0</v>
      </c>
      <c r="O33" s="3119">
        <v>0</v>
      </c>
      <c r="P33" s="3113">
        <v>3</v>
      </c>
      <c r="Q33" s="3114">
        <v>4</v>
      </c>
      <c r="R33" s="3115">
        <v>7</v>
      </c>
    </row>
    <row r="34" spans="2:18" ht="18.75">
      <c r="B34" s="3128" t="s">
        <v>2233</v>
      </c>
      <c r="C34" s="3129"/>
      <c r="D34" s="3130">
        <f>SUM(D35:D37)</f>
        <v>0</v>
      </c>
      <c r="E34" s="3131">
        <f t="shared" ref="E34:R34" si="2">SUM(E35:E37)</f>
        <v>0</v>
      </c>
      <c r="F34" s="3132">
        <f t="shared" si="2"/>
        <v>0</v>
      </c>
      <c r="G34" s="3130">
        <f t="shared" si="2"/>
        <v>0</v>
      </c>
      <c r="H34" s="3131">
        <f t="shared" si="2"/>
        <v>0</v>
      </c>
      <c r="I34" s="3132">
        <f t="shared" si="2"/>
        <v>0</v>
      </c>
      <c r="J34" s="3106">
        <f t="shared" si="2"/>
        <v>0</v>
      </c>
      <c r="K34" s="3107">
        <f t="shared" si="2"/>
        <v>0</v>
      </c>
      <c r="L34" s="3108">
        <f t="shared" si="2"/>
        <v>0</v>
      </c>
      <c r="M34" s="3130">
        <f t="shared" si="2"/>
        <v>6</v>
      </c>
      <c r="N34" s="3131">
        <f t="shared" si="2"/>
        <v>18</v>
      </c>
      <c r="O34" s="3133">
        <f t="shared" si="2"/>
        <v>24</v>
      </c>
      <c r="P34" s="3106">
        <f t="shared" si="2"/>
        <v>6</v>
      </c>
      <c r="Q34" s="3107">
        <f t="shared" si="2"/>
        <v>18</v>
      </c>
      <c r="R34" s="3108">
        <f t="shared" si="2"/>
        <v>24</v>
      </c>
    </row>
    <row r="35" spans="2:18" ht="56.25">
      <c r="B35" s="3134" t="s">
        <v>2234</v>
      </c>
      <c r="C35" s="3135" t="s">
        <v>2221</v>
      </c>
      <c r="D35" s="3136">
        <v>0</v>
      </c>
      <c r="E35" s="3137">
        <v>0</v>
      </c>
      <c r="F35" s="3138">
        <v>0</v>
      </c>
      <c r="G35" s="3136">
        <v>0</v>
      </c>
      <c r="H35" s="3137">
        <v>0</v>
      </c>
      <c r="I35" s="3138">
        <v>0</v>
      </c>
      <c r="J35" s="3139">
        <v>0</v>
      </c>
      <c r="K35" s="3140">
        <v>0</v>
      </c>
      <c r="L35" s="3141">
        <v>0</v>
      </c>
      <c r="M35" s="3136">
        <v>1</v>
      </c>
      <c r="N35" s="3137">
        <v>4</v>
      </c>
      <c r="O35" s="3138">
        <v>5</v>
      </c>
      <c r="P35" s="3142">
        <v>1</v>
      </c>
      <c r="Q35" s="3140">
        <v>4</v>
      </c>
      <c r="R35" s="3141">
        <v>5</v>
      </c>
    </row>
    <row r="36" spans="2:18" ht="56.25">
      <c r="B36" s="3134" t="s">
        <v>2235</v>
      </c>
      <c r="C36" s="3143" t="s">
        <v>2221</v>
      </c>
      <c r="D36" s="3136">
        <v>0</v>
      </c>
      <c r="E36" s="3137">
        <v>0</v>
      </c>
      <c r="F36" s="3138">
        <v>0</v>
      </c>
      <c r="G36" s="3136">
        <v>0</v>
      </c>
      <c r="H36" s="3140">
        <v>0</v>
      </c>
      <c r="I36" s="3141">
        <v>0</v>
      </c>
      <c r="J36" s="3136">
        <v>0</v>
      </c>
      <c r="K36" s="3137">
        <v>0</v>
      </c>
      <c r="L36" s="3144">
        <v>0</v>
      </c>
      <c r="M36" s="3136">
        <v>1</v>
      </c>
      <c r="N36" s="3137">
        <v>6</v>
      </c>
      <c r="O36" s="3138">
        <v>7</v>
      </c>
      <c r="P36" s="3142">
        <v>1</v>
      </c>
      <c r="Q36" s="3140">
        <v>6</v>
      </c>
      <c r="R36" s="3141">
        <v>7</v>
      </c>
    </row>
    <row r="37" spans="2:18" ht="18.75">
      <c r="B37" s="3134" t="s">
        <v>2236</v>
      </c>
      <c r="C37" s="3143" t="s">
        <v>2221</v>
      </c>
      <c r="D37" s="3136">
        <v>0</v>
      </c>
      <c r="E37" s="3137">
        <v>0</v>
      </c>
      <c r="F37" s="3138">
        <v>0</v>
      </c>
      <c r="G37" s="3136">
        <v>0</v>
      </c>
      <c r="H37" s="3137">
        <v>0</v>
      </c>
      <c r="I37" s="3138">
        <v>0</v>
      </c>
      <c r="J37" s="3136">
        <v>0</v>
      </c>
      <c r="K37" s="3137">
        <v>0</v>
      </c>
      <c r="L37" s="3138">
        <v>0</v>
      </c>
      <c r="M37" s="3136">
        <v>4</v>
      </c>
      <c r="N37" s="3137">
        <v>8</v>
      </c>
      <c r="O37" s="3138">
        <v>12</v>
      </c>
      <c r="P37" s="3136">
        <v>4</v>
      </c>
      <c r="Q37" s="3140">
        <v>8</v>
      </c>
      <c r="R37" s="3141">
        <v>12</v>
      </c>
    </row>
    <row r="38" spans="2:18" s="3054" customFormat="1" ht="18.75">
      <c r="B38" s="3145" t="s">
        <v>2104</v>
      </c>
      <c r="C38" s="3146"/>
      <c r="D38" s="3147">
        <f>SUM(D39:D56)</f>
        <v>7</v>
      </c>
      <c r="E38" s="3148">
        <f t="shared" ref="E38:R38" si="3">SUM(E39:E56)</f>
        <v>14</v>
      </c>
      <c r="F38" s="3149">
        <f t="shared" si="3"/>
        <v>21</v>
      </c>
      <c r="G38" s="3147">
        <f t="shared" si="3"/>
        <v>8</v>
      </c>
      <c r="H38" s="3150">
        <f t="shared" si="3"/>
        <v>24</v>
      </c>
      <c r="I38" s="3151">
        <f t="shared" si="3"/>
        <v>32</v>
      </c>
      <c r="J38" s="3147">
        <f t="shared" si="3"/>
        <v>15</v>
      </c>
      <c r="K38" s="3148">
        <f t="shared" si="3"/>
        <v>18</v>
      </c>
      <c r="L38" s="3152">
        <f t="shared" si="3"/>
        <v>33</v>
      </c>
      <c r="M38" s="3147">
        <f t="shared" si="3"/>
        <v>0</v>
      </c>
      <c r="N38" s="3148">
        <f t="shared" si="3"/>
        <v>0</v>
      </c>
      <c r="O38" s="3149">
        <f t="shared" si="3"/>
        <v>0</v>
      </c>
      <c r="P38" s="3153">
        <f t="shared" si="3"/>
        <v>30</v>
      </c>
      <c r="Q38" s="3150">
        <f t="shared" si="3"/>
        <v>56</v>
      </c>
      <c r="R38" s="3151">
        <f t="shared" si="3"/>
        <v>86</v>
      </c>
    </row>
    <row r="39" spans="2:18" ht="18.75">
      <c r="B39" s="3134" t="s">
        <v>2237</v>
      </c>
      <c r="C39" s="3143" t="s">
        <v>2221</v>
      </c>
      <c r="D39" s="3136">
        <v>0</v>
      </c>
      <c r="E39" s="3137">
        <v>0</v>
      </c>
      <c r="F39" s="3138">
        <v>0</v>
      </c>
      <c r="G39" s="3136">
        <v>0</v>
      </c>
      <c r="H39" s="3140">
        <v>4</v>
      </c>
      <c r="I39" s="3141">
        <v>4</v>
      </c>
      <c r="J39" s="3136">
        <v>0</v>
      </c>
      <c r="K39" s="3137">
        <v>0</v>
      </c>
      <c r="L39" s="3138">
        <v>0</v>
      </c>
      <c r="M39" s="3136">
        <v>0</v>
      </c>
      <c r="N39" s="3137">
        <v>0</v>
      </c>
      <c r="O39" s="3138">
        <v>0</v>
      </c>
      <c r="P39" s="3136">
        <v>0</v>
      </c>
      <c r="Q39" s="3140">
        <v>4</v>
      </c>
      <c r="R39" s="3141">
        <v>4</v>
      </c>
    </row>
    <row r="40" spans="2:18" ht="18.75">
      <c r="B40" s="3134" t="s">
        <v>2238</v>
      </c>
      <c r="C40" s="3143" t="s">
        <v>2212</v>
      </c>
      <c r="D40" s="3136">
        <v>0</v>
      </c>
      <c r="E40" s="3137">
        <v>0</v>
      </c>
      <c r="F40" s="3138">
        <v>0</v>
      </c>
      <c r="G40" s="3136">
        <v>0</v>
      </c>
      <c r="H40" s="3140">
        <v>0</v>
      </c>
      <c r="I40" s="3141">
        <v>0</v>
      </c>
      <c r="J40" s="3136">
        <v>1</v>
      </c>
      <c r="K40" s="3137">
        <v>1</v>
      </c>
      <c r="L40" s="3144">
        <v>2</v>
      </c>
      <c r="M40" s="3136">
        <v>0</v>
      </c>
      <c r="N40" s="3137">
        <v>0</v>
      </c>
      <c r="O40" s="3138">
        <v>0</v>
      </c>
      <c r="P40" s="3154">
        <v>1</v>
      </c>
      <c r="Q40" s="3140">
        <v>1</v>
      </c>
      <c r="R40" s="3141">
        <v>2</v>
      </c>
    </row>
    <row r="41" spans="2:18" ht="18.75">
      <c r="B41" s="3134" t="s">
        <v>2239</v>
      </c>
      <c r="C41" s="3143" t="s">
        <v>2212</v>
      </c>
      <c r="D41" s="3136">
        <v>0</v>
      </c>
      <c r="E41" s="3137">
        <v>3</v>
      </c>
      <c r="F41" s="3138">
        <v>3</v>
      </c>
      <c r="G41" s="3136">
        <v>0</v>
      </c>
      <c r="H41" s="3140">
        <v>0</v>
      </c>
      <c r="I41" s="3141">
        <v>0</v>
      </c>
      <c r="J41" s="3136">
        <v>1</v>
      </c>
      <c r="K41" s="3137">
        <v>1</v>
      </c>
      <c r="L41" s="3144">
        <v>2</v>
      </c>
      <c r="M41" s="3136">
        <v>0</v>
      </c>
      <c r="N41" s="3137">
        <v>0</v>
      </c>
      <c r="O41" s="3138">
        <v>0</v>
      </c>
      <c r="P41" s="3154">
        <v>1</v>
      </c>
      <c r="Q41" s="3140">
        <v>4</v>
      </c>
      <c r="R41" s="3141">
        <v>5</v>
      </c>
    </row>
    <row r="42" spans="2:18" ht="37.5">
      <c r="B42" s="3134" t="s">
        <v>2240</v>
      </c>
      <c r="C42" s="3143" t="s">
        <v>2212</v>
      </c>
      <c r="D42" s="3136">
        <v>0</v>
      </c>
      <c r="E42" s="3137">
        <v>0</v>
      </c>
      <c r="F42" s="3138">
        <v>0</v>
      </c>
      <c r="G42" s="3136">
        <v>2</v>
      </c>
      <c r="H42" s="3140">
        <v>1</v>
      </c>
      <c r="I42" s="3141">
        <v>3</v>
      </c>
      <c r="J42" s="3136">
        <v>0</v>
      </c>
      <c r="K42" s="3137">
        <v>0</v>
      </c>
      <c r="L42" s="3144">
        <v>0</v>
      </c>
      <c r="M42" s="3136">
        <v>0</v>
      </c>
      <c r="N42" s="3137">
        <v>0</v>
      </c>
      <c r="O42" s="3138">
        <v>0</v>
      </c>
      <c r="P42" s="3154">
        <v>2</v>
      </c>
      <c r="Q42" s="3140">
        <v>1</v>
      </c>
      <c r="R42" s="3141">
        <v>3</v>
      </c>
    </row>
    <row r="43" spans="2:18" ht="37.5">
      <c r="B43" s="3134" t="s">
        <v>2241</v>
      </c>
      <c r="C43" s="3143" t="s">
        <v>2212</v>
      </c>
      <c r="D43" s="3136">
        <v>0</v>
      </c>
      <c r="E43" s="3137">
        <v>0</v>
      </c>
      <c r="F43" s="3138">
        <v>0</v>
      </c>
      <c r="G43" s="3136">
        <v>0</v>
      </c>
      <c r="H43" s="3140">
        <v>2</v>
      </c>
      <c r="I43" s="3141">
        <v>2</v>
      </c>
      <c r="J43" s="3136">
        <v>0</v>
      </c>
      <c r="K43" s="3137">
        <v>1</v>
      </c>
      <c r="L43" s="3144">
        <v>1</v>
      </c>
      <c r="M43" s="3136">
        <v>0</v>
      </c>
      <c r="N43" s="3137">
        <v>0</v>
      </c>
      <c r="O43" s="3138">
        <v>0</v>
      </c>
      <c r="P43" s="3154">
        <v>0</v>
      </c>
      <c r="Q43" s="3140">
        <v>3</v>
      </c>
      <c r="R43" s="3141">
        <v>3</v>
      </c>
    </row>
    <row r="44" spans="2:18" ht="18.75">
      <c r="B44" s="3134" t="s">
        <v>2242</v>
      </c>
      <c r="C44" s="3143" t="s">
        <v>2212</v>
      </c>
      <c r="D44" s="3136">
        <v>0</v>
      </c>
      <c r="E44" s="3137">
        <v>0</v>
      </c>
      <c r="F44" s="3138">
        <v>0</v>
      </c>
      <c r="G44" s="3136">
        <v>0</v>
      </c>
      <c r="H44" s="3140">
        <v>2</v>
      </c>
      <c r="I44" s="3141">
        <v>2</v>
      </c>
      <c r="J44" s="3136">
        <v>0</v>
      </c>
      <c r="K44" s="3137">
        <v>1</v>
      </c>
      <c r="L44" s="3144">
        <v>1</v>
      </c>
      <c r="M44" s="3136">
        <v>0</v>
      </c>
      <c r="N44" s="3137">
        <v>0</v>
      </c>
      <c r="O44" s="3138">
        <v>0</v>
      </c>
      <c r="P44" s="3154">
        <v>0</v>
      </c>
      <c r="Q44" s="3140">
        <v>3</v>
      </c>
      <c r="R44" s="3141">
        <v>3</v>
      </c>
    </row>
    <row r="45" spans="2:18" ht="18.75">
      <c r="B45" s="3134" t="s">
        <v>2243</v>
      </c>
      <c r="C45" s="3143" t="s">
        <v>2212</v>
      </c>
      <c r="D45" s="3136">
        <v>0</v>
      </c>
      <c r="E45" s="3137">
        <v>0</v>
      </c>
      <c r="F45" s="3138">
        <v>0</v>
      </c>
      <c r="G45" s="3136">
        <v>0</v>
      </c>
      <c r="H45" s="3140">
        <v>0</v>
      </c>
      <c r="I45" s="3141">
        <v>0</v>
      </c>
      <c r="J45" s="3136">
        <v>0</v>
      </c>
      <c r="K45" s="3137">
        <v>3</v>
      </c>
      <c r="L45" s="3144">
        <v>3</v>
      </c>
      <c r="M45" s="3136">
        <v>0</v>
      </c>
      <c r="N45" s="3137">
        <v>0</v>
      </c>
      <c r="O45" s="3138">
        <v>0</v>
      </c>
      <c r="P45" s="3154">
        <v>0</v>
      </c>
      <c r="Q45" s="3140">
        <v>3</v>
      </c>
      <c r="R45" s="3141">
        <v>3</v>
      </c>
    </row>
    <row r="46" spans="2:18" ht="18.75">
      <c r="B46" s="3134" t="s">
        <v>2244</v>
      </c>
      <c r="C46" s="3143" t="s">
        <v>2212</v>
      </c>
      <c r="D46" s="3136">
        <v>0</v>
      </c>
      <c r="E46" s="3137">
        <v>0</v>
      </c>
      <c r="F46" s="3138">
        <v>0</v>
      </c>
      <c r="G46" s="3136">
        <v>1</v>
      </c>
      <c r="H46" s="3140">
        <v>1</v>
      </c>
      <c r="I46" s="3141">
        <v>2</v>
      </c>
      <c r="J46" s="3136">
        <v>3</v>
      </c>
      <c r="K46" s="3137">
        <v>3</v>
      </c>
      <c r="L46" s="3144">
        <v>6</v>
      </c>
      <c r="M46" s="3136">
        <v>0</v>
      </c>
      <c r="N46" s="3137">
        <v>0</v>
      </c>
      <c r="O46" s="3138">
        <v>0</v>
      </c>
      <c r="P46" s="3154">
        <v>4</v>
      </c>
      <c r="Q46" s="3140">
        <v>4</v>
      </c>
      <c r="R46" s="3141">
        <v>8</v>
      </c>
    </row>
    <row r="47" spans="2:18" ht="18.75">
      <c r="B47" s="3134" t="s">
        <v>2245</v>
      </c>
      <c r="C47" s="3143" t="s">
        <v>2212</v>
      </c>
      <c r="D47" s="3136">
        <v>0</v>
      </c>
      <c r="E47" s="3137">
        <v>0</v>
      </c>
      <c r="F47" s="3138">
        <v>0</v>
      </c>
      <c r="G47" s="3136">
        <v>0</v>
      </c>
      <c r="H47" s="3140">
        <v>0</v>
      </c>
      <c r="I47" s="3141">
        <v>0</v>
      </c>
      <c r="J47" s="3136">
        <v>4</v>
      </c>
      <c r="K47" s="3137">
        <v>0</v>
      </c>
      <c r="L47" s="3144">
        <v>4</v>
      </c>
      <c r="M47" s="3136">
        <v>0</v>
      </c>
      <c r="N47" s="3137">
        <v>0</v>
      </c>
      <c r="O47" s="3138">
        <v>0</v>
      </c>
      <c r="P47" s="3154">
        <v>4</v>
      </c>
      <c r="Q47" s="3140">
        <v>0</v>
      </c>
      <c r="R47" s="3141">
        <v>4</v>
      </c>
    </row>
    <row r="48" spans="2:18" ht="18.75">
      <c r="B48" s="3134" t="s">
        <v>2246</v>
      </c>
      <c r="C48" s="3143" t="s">
        <v>2212</v>
      </c>
      <c r="D48" s="3136">
        <v>0</v>
      </c>
      <c r="E48" s="3137">
        <v>0</v>
      </c>
      <c r="F48" s="3138">
        <v>0</v>
      </c>
      <c r="G48" s="3136">
        <v>0</v>
      </c>
      <c r="H48" s="3140">
        <v>4</v>
      </c>
      <c r="I48" s="3141">
        <v>4</v>
      </c>
      <c r="J48" s="3136">
        <v>0</v>
      </c>
      <c r="K48" s="3137">
        <v>0</v>
      </c>
      <c r="L48" s="3144">
        <v>0</v>
      </c>
      <c r="M48" s="3136">
        <v>0</v>
      </c>
      <c r="N48" s="3137">
        <v>0</v>
      </c>
      <c r="O48" s="3138">
        <v>0</v>
      </c>
      <c r="P48" s="3154">
        <v>0</v>
      </c>
      <c r="Q48" s="3140">
        <v>4</v>
      </c>
      <c r="R48" s="3141">
        <v>4</v>
      </c>
    </row>
    <row r="49" spans="2:18" ht="37.5">
      <c r="B49" s="3134" t="s">
        <v>2247</v>
      </c>
      <c r="C49" s="3143" t="s">
        <v>2212</v>
      </c>
      <c r="D49" s="3136">
        <v>0</v>
      </c>
      <c r="E49" s="3137">
        <v>0</v>
      </c>
      <c r="F49" s="3138">
        <v>0</v>
      </c>
      <c r="G49" s="3136">
        <v>3</v>
      </c>
      <c r="H49" s="3140">
        <v>6</v>
      </c>
      <c r="I49" s="3141">
        <v>9</v>
      </c>
      <c r="J49" s="3136">
        <v>2</v>
      </c>
      <c r="K49" s="3137">
        <v>3</v>
      </c>
      <c r="L49" s="3144">
        <v>5</v>
      </c>
      <c r="M49" s="3136">
        <v>0</v>
      </c>
      <c r="N49" s="3137">
        <v>0</v>
      </c>
      <c r="O49" s="3138">
        <v>0</v>
      </c>
      <c r="P49" s="3154">
        <v>5</v>
      </c>
      <c r="Q49" s="3140">
        <v>9</v>
      </c>
      <c r="R49" s="3141">
        <v>14</v>
      </c>
    </row>
    <row r="50" spans="2:18" ht="37.5">
      <c r="B50" s="3134" t="s">
        <v>2248</v>
      </c>
      <c r="C50" s="3143" t="s">
        <v>2212</v>
      </c>
      <c r="D50" s="3136">
        <v>0</v>
      </c>
      <c r="E50" s="3137">
        <v>0</v>
      </c>
      <c r="F50" s="3138">
        <v>0</v>
      </c>
      <c r="G50" s="3136">
        <v>1</v>
      </c>
      <c r="H50" s="3140">
        <v>3</v>
      </c>
      <c r="I50" s="3141">
        <v>4</v>
      </c>
      <c r="J50" s="3136">
        <v>0</v>
      </c>
      <c r="K50" s="3137">
        <v>2</v>
      </c>
      <c r="L50" s="3144">
        <v>2</v>
      </c>
      <c r="M50" s="3136">
        <v>0</v>
      </c>
      <c r="N50" s="3137">
        <v>0</v>
      </c>
      <c r="O50" s="3138">
        <v>0</v>
      </c>
      <c r="P50" s="3154">
        <v>1</v>
      </c>
      <c r="Q50" s="3140">
        <v>5</v>
      </c>
      <c r="R50" s="3141">
        <v>6</v>
      </c>
    </row>
    <row r="51" spans="2:18" ht="18.75">
      <c r="B51" s="3134" t="s">
        <v>2249</v>
      </c>
      <c r="C51" s="3143" t="s">
        <v>2212</v>
      </c>
      <c r="D51" s="3136">
        <v>0</v>
      </c>
      <c r="E51" s="3137">
        <v>0</v>
      </c>
      <c r="F51" s="3138">
        <v>0</v>
      </c>
      <c r="G51" s="3136">
        <v>0</v>
      </c>
      <c r="H51" s="3140">
        <v>0</v>
      </c>
      <c r="I51" s="3141">
        <v>0</v>
      </c>
      <c r="J51" s="3136">
        <v>4</v>
      </c>
      <c r="K51" s="3137">
        <v>3</v>
      </c>
      <c r="L51" s="3144">
        <v>7</v>
      </c>
      <c r="M51" s="3136">
        <v>0</v>
      </c>
      <c r="N51" s="3137">
        <v>0</v>
      </c>
      <c r="O51" s="3138">
        <v>0</v>
      </c>
      <c r="P51" s="3154">
        <v>4</v>
      </c>
      <c r="Q51" s="3140">
        <v>3</v>
      </c>
      <c r="R51" s="3141">
        <v>7</v>
      </c>
    </row>
    <row r="52" spans="2:18" ht="18.75">
      <c r="B52" s="3134" t="s">
        <v>2250</v>
      </c>
      <c r="C52" s="3143" t="s">
        <v>2212</v>
      </c>
      <c r="D52" s="3136">
        <v>3</v>
      </c>
      <c r="E52" s="3137">
        <v>1</v>
      </c>
      <c r="F52" s="3138">
        <v>4</v>
      </c>
      <c r="G52" s="3136">
        <v>0</v>
      </c>
      <c r="H52" s="3140">
        <v>0</v>
      </c>
      <c r="I52" s="3141">
        <v>0</v>
      </c>
      <c r="J52" s="3136">
        <v>0</v>
      </c>
      <c r="K52" s="3137">
        <v>0</v>
      </c>
      <c r="L52" s="3144">
        <v>0</v>
      </c>
      <c r="M52" s="3136">
        <v>0</v>
      </c>
      <c r="N52" s="3137">
        <v>0</v>
      </c>
      <c r="O52" s="3138">
        <v>0</v>
      </c>
      <c r="P52" s="3154">
        <v>3</v>
      </c>
      <c r="Q52" s="3140">
        <v>1</v>
      </c>
      <c r="R52" s="3141">
        <v>4</v>
      </c>
    </row>
    <row r="53" spans="2:18" ht="18.75">
      <c r="B53" s="3134" t="s">
        <v>2251</v>
      </c>
      <c r="C53" s="3143" t="s">
        <v>2212</v>
      </c>
      <c r="D53" s="3136">
        <v>0</v>
      </c>
      <c r="E53" s="3137">
        <v>0</v>
      </c>
      <c r="F53" s="3138">
        <v>0</v>
      </c>
      <c r="G53" s="3136">
        <v>1</v>
      </c>
      <c r="H53" s="3140">
        <v>1</v>
      </c>
      <c r="I53" s="3141">
        <v>2</v>
      </c>
      <c r="J53" s="3136">
        <v>0</v>
      </c>
      <c r="K53" s="3137">
        <v>0</v>
      </c>
      <c r="L53" s="3144">
        <v>0</v>
      </c>
      <c r="M53" s="3136">
        <v>0</v>
      </c>
      <c r="N53" s="3137">
        <v>0</v>
      </c>
      <c r="O53" s="3138">
        <v>0</v>
      </c>
      <c r="P53" s="3154">
        <v>1</v>
      </c>
      <c r="Q53" s="3140">
        <v>1</v>
      </c>
      <c r="R53" s="3141">
        <v>2</v>
      </c>
    </row>
    <row r="54" spans="2:18" ht="18.75">
      <c r="B54" s="3134" t="s">
        <v>2252</v>
      </c>
      <c r="C54" s="3143" t="s">
        <v>2212</v>
      </c>
      <c r="D54" s="3136">
        <v>4</v>
      </c>
      <c r="E54" s="3137">
        <v>2</v>
      </c>
      <c r="F54" s="3138">
        <v>6</v>
      </c>
      <c r="G54" s="3136">
        <v>0</v>
      </c>
      <c r="H54" s="3140">
        <v>0</v>
      </c>
      <c r="I54" s="3141">
        <v>0</v>
      </c>
      <c r="J54" s="3136">
        <v>0</v>
      </c>
      <c r="K54" s="3137">
        <v>0</v>
      </c>
      <c r="L54" s="3144">
        <v>0</v>
      </c>
      <c r="M54" s="3136">
        <v>0</v>
      </c>
      <c r="N54" s="3137">
        <v>0</v>
      </c>
      <c r="O54" s="3138">
        <v>0</v>
      </c>
      <c r="P54" s="3154">
        <v>4</v>
      </c>
      <c r="Q54" s="3140">
        <v>2</v>
      </c>
      <c r="R54" s="3141">
        <v>6</v>
      </c>
    </row>
    <row r="55" spans="2:18" ht="18.75">
      <c r="B55" s="3134" t="s">
        <v>2253</v>
      </c>
      <c r="C55" s="3143" t="s">
        <v>2212</v>
      </c>
      <c r="D55" s="3136">
        <v>0</v>
      </c>
      <c r="E55" s="3137">
        <v>5</v>
      </c>
      <c r="F55" s="3138">
        <v>5</v>
      </c>
      <c r="G55" s="3136">
        <v>0</v>
      </c>
      <c r="H55" s="3140">
        <v>0</v>
      </c>
      <c r="I55" s="3141">
        <v>0</v>
      </c>
      <c r="J55" s="3136">
        <v>0</v>
      </c>
      <c r="K55" s="3137">
        <v>0</v>
      </c>
      <c r="L55" s="3144">
        <v>0</v>
      </c>
      <c r="M55" s="3136">
        <v>0</v>
      </c>
      <c r="N55" s="3137">
        <v>0</v>
      </c>
      <c r="O55" s="3138">
        <v>0</v>
      </c>
      <c r="P55" s="3154">
        <v>0</v>
      </c>
      <c r="Q55" s="3140">
        <v>5</v>
      </c>
      <c r="R55" s="3141">
        <v>5</v>
      </c>
    </row>
    <row r="56" spans="2:18" ht="18.75">
      <c r="B56" s="3134" t="s">
        <v>2227</v>
      </c>
      <c r="C56" s="3143" t="s">
        <v>2212</v>
      </c>
      <c r="D56" s="3136">
        <v>0</v>
      </c>
      <c r="E56" s="3137">
        <v>3</v>
      </c>
      <c r="F56" s="3138">
        <v>3</v>
      </c>
      <c r="G56" s="3136">
        <v>0</v>
      </c>
      <c r="H56" s="3140">
        <v>0</v>
      </c>
      <c r="I56" s="3141">
        <v>0</v>
      </c>
      <c r="J56" s="3136">
        <v>0</v>
      </c>
      <c r="K56" s="3137">
        <v>0</v>
      </c>
      <c r="L56" s="3144">
        <v>0</v>
      </c>
      <c r="M56" s="3136">
        <v>0</v>
      </c>
      <c r="N56" s="3137">
        <v>0</v>
      </c>
      <c r="O56" s="3138">
        <v>0</v>
      </c>
      <c r="P56" s="3154">
        <v>0</v>
      </c>
      <c r="Q56" s="3140">
        <v>3</v>
      </c>
      <c r="R56" s="3141">
        <v>3</v>
      </c>
    </row>
    <row r="57" spans="2:18" ht="18.75">
      <c r="B57" s="3155" t="s">
        <v>2254</v>
      </c>
      <c r="C57" s="3156"/>
      <c r="D57" s="3157">
        <v>3</v>
      </c>
      <c r="E57" s="3158">
        <v>6</v>
      </c>
      <c r="F57" s="3159">
        <v>9</v>
      </c>
      <c r="G57" s="3157">
        <v>0</v>
      </c>
      <c r="H57" s="3160">
        <v>0</v>
      </c>
      <c r="I57" s="3161">
        <v>0</v>
      </c>
      <c r="J57" s="3157">
        <v>0</v>
      </c>
      <c r="K57" s="3158">
        <v>0</v>
      </c>
      <c r="L57" s="3162">
        <v>0</v>
      </c>
      <c r="M57" s="3157">
        <v>0</v>
      </c>
      <c r="N57" s="3158">
        <v>0</v>
      </c>
      <c r="O57" s="3159">
        <v>0</v>
      </c>
      <c r="P57" s="3163">
        <v>3</v>
      </c>
      <c r="Q57" s="3160">
        <v>6</v>
      </c>
      <c r="R57" s="3161">
        <v>9</v>
      </c>
    </row>
    <row r="58" spans="2:18" ht="18.75">
      <c r="B58" s="3164" t="s">
        <v>2249</v>
      </c>
      <c r="C58" s="3143" t="s">
        <v>2212</v>
      </c>
      <c r="D58" s="3136">
        <v>2</v>
      </c>
      <c r="E58" s="3137">
        <v>1</v>
      </c>
      <c r="F58" s="3138">
        <v>3</v>
      </c>
      <c r="G58" s="3136">
        <v>0</v>
      </c>
      <c r="H58" s="3140">
        <v>0</v>
      </c>
      <c r="I58" s="3141">
        <v>0</v>
      </c>
      <c r="J58" s="3136">
        <v>0</v>
      </c>
      <c r="K58" s="3137">
        <v>0</v>
      </c>
      <c r="L58" s="3144">
        <v>0</v>
      </c>
      <c r="M58" s="3136">
        <v>0</v>
      </c>
      <c r="N58" s="3137">
        <v>0</v>
      </c>
      <c r="O58" s="3138">
        <v>0</v>
      </c>
      <c r="P58" s="3154">
        <v>2</v>
      </c>
      <c r="Q58" s="3140">
        <v>1</v>
      </c>
      <c r="R58" s="3141">
        <v>3</v>
      </c>
    </row>
    <row r="59" spans="2:18" ht="37.5">
      <c r="B59" s="3164" t="s">
        <v>2255</v>
      </c>
      <c r="C59" s="3143" t="s">
        <v>2212</v>
      </c>
      <c r="D59" s="3136">
        <v>1</v>
      </c>
      <c r="E59" s="3137">
        <v>5</v>
      </c>
      <c r="F59" s="3138">
        <v>6</v>
      </c>
      <c r="G59" s="3136">
        <v>0</v>
      </c>
      <c r="H59" s="3140">
        <v>0</v>
      </c>
      <c r="I59" s="3141">
        <v>0</v>
      </c>
      <c r="J59" s="3136">
        <v>0</v>
      </c>
      <c r="K59" s="3137">
        <v>0</v>
      </c>
      <c r="L59" s="3144">
        <v>0</v>
      </c>
      <c r="M59" s="3136">
        <v>0</v>
      </c>
      <c r="N59" s="3137">
        <v>0</v>
      </c>
      <c r="O59" s="3138">
        <v>0</v>
      </c>
      <c r="P59" s="3154">
        <v>1</v>
      </c>
      <c r="Q59" s="3140">
        <v>5</v>
      </c>
      <c r="R59" s="3141">
        <v>6</v>
      </c>
    </row>
    <row r="60" spans="2:18" ht="18.75">
      <c r="B60" s="3165" t="s">
        <v>257</v>
      </c>
      <c r="C60" s="3166"/>
      <c r="D60" s="3167">
        <f>D57+D38+D34+D14+D6</f>
        <v>68</v>
      </c>
      <c r="E60" s="3167">
        <f t="shared" ref="E60:R60" si="4">E57+E38+E34+E14+E6</f>
        <v>146</v>
      </c>
      <c r="F60" s="3167">
        <f t="shared" si="4"/>
        <v>214</v>
      </c>
      <c r="G60" s="3167">
        <f t="shared" si="4"/>
        <v>35</v>
      </c>
      <c r="H60" s="3167">
        <f t="shared" si="4"/>
        <v>140</v>
      </c>
      <c r="I60" s="3167">
        <f t="shared" si="4"/>
        <v>175</v>
      </c>
      <c r="J60" s="3167">
        <f t="shared" si="4"/>
        <v>57</v>
      </c>
      <c r="K60" s="3167">
        <f t="shared" si="4"/>
        <v>125</v>
      </c>
      <c r="L60" s="3167">
        <f t="shared" si="4"/>
        <v>182</v>
      </c>
      <c r="M60" s="3167">
        <f t="shared" si="4"/>
        <v>6</v>
      </c>
      <c r="N60" s="3167">
        <f t="shared" si="4"/>
        <v>23</v>
      </c>
      <c r="O60" s="3167">
        <f t="shared" si="4"/>
        <v>29</v>
      </c>
      <c r="P60" s="3167">
        <f t="shared" si="4"/>
        <v>166</v>
      </c>
      <c r="Q60" s="3167">
        <f t="shared" si="4"/>
        <v>434</v>
      </c>
      <c r="R60" s="3168">
        <f t="shared" si="4"/>
        <v>600</v>
      </c>
    </row>
    <row r="61" spans="2:18" ht="15.75">
      <c r="B61" s="3169"/>
      <c r="C61" s="3170"/>
      <c r="D61" s="3170"/>
      <c r="E61" s="3171"/>
      <c r="F61" s="3170"/>
      <c r="G61" s="3172"/>
      <c r="H61" s="3172"/>
      <c r="I61" s="3169"/>
      <c r="J61" s="3169"/>
      <c r="K61" s="3169"/>
      <c r="L61" s="3169"/>
      <c r="M61" s="3169"/>
      <c r="N61" s="3169"/>
      <c r="O61" s="3169"/>
      <c r="P61" s="3169"/>
      <c r="Q61" s="3169"/>
      <c r="R61" s="3169"/>
    </row>
    <row r="62" spans="2:18">
      <c r="B62" s="3173" t="s">
        <v>2202</v>
      </c>
      <c r="C62" s="3063" t="s">
        <v>2171</v>
      </c>
      <c r="D62" s="3063" t="s">
        <v>2172</v>
      </c>
    </row>
  </sheetData>
  <mergeCells count="6">
    <mergeCell ref="A1:R1"/>
    <mergeCell ref="C3:C5"/>
    <mergeCell ref="D3:R3"/>
    <mergeCell ref="J4:L4"/>
    <mergeCell ref="M4:O4"/>
    <mergeCell ref="P4:R4"/>
  </mergeCells>
  <hyperlinks>
    <hyperlink ref="A1" location="CONTENT!A1" display="Back to table of contents" xr:uid="{00000000-0004-0000-8300-000000000000}"/>
  </hyperlinks>
  <pageMargins left="0.7" right="0.7" top="0.75" bottom="0.75" header="0.3" footer="0.3"/>
  <pageSetup paperSize="9" scale="41" fitToHeight="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4">
    <pageSetUpPr fitToPage="1"/>
  </sheetPr>
  <dimension ref="A1:H66"/>
  <sheetViews>
    <sheetView showGridLines="0" workbookViewId="0">
      <selection sqref="A1:G1"/>
    </sheetView>
  </sheetViews>
  <sheetFormatPr defaultRowHeight="12.75"/>
  <cols>
    <col min="1" max="1" width="1.42578125" style="2387" customWidth="1"/>
    <col min="2" max="2" width="2.28515625" style="2387" customWidth="1"/>
    <col min="3" max="3" width="7.42578125" style="2387" customWidth="1"/>
    <col min="4" max="4" width="54.42578125" style="2387" customWidth="1"/>
    <col min="5" max="7" width="16.140625" style="2387" customWidth="1"/>
    <col min="8" max="8" width="9.140625" style="2387" customWidth="1"/>
    <col min="9" max="256" width="9.140625" style="2387"/>
    <col min="257" max="257" width="1.42578125" style="2387" customWidth="1"/>
    <col min="258" max="258" width="2.28515625" style="2387" customWidth="1"/>
    <col min="259" max="259" width="7.42578125" style="2387" customWidth="1"/>
    <col min="260" max="260" width="53.140625" style="2387" customWidth="1"/>
    <col min="261" max="262" width="10" style="2387" customWidth="1"/>
    <col min="263" max="263" width="12.140625" style="2387" customWidth="1"/>
    <col min="264" max="264" width="9.140625" style="2387" customWidth="1"/>
    <col min="265" max="512" width="9.140625" style="2387"/>
    <col min="513" max="513" width="1.42578125" style="2387" customWidth="1"/>
    <col min="514" max="514" width="2.28515625" style="2387" customWidth="1"/>
    <col min="515" max="515" width="7.42578125" style="2387" customWidth="1"/>
    <col min="516" max="516" width="53.140625" style="2387" customWidth="1"/>
    <col min="517" max="518" width="10" style="2387" customWidth="1"/>
    <col min="519" max="519" width="12.140625" style="2387" customWidth="1"/>
    <col min="520" max="520" width="9.140625" style="2387" customWidth="1"/>
    <col min="521" max="768" width="9.140625" style="2387"/>
    <col min="769" max="769" width="1.42578125" style="2387" customWidth="1"/>
    <col min="770" max="770" width="2.28515625" style="2387" customWidth="1"/>
    <col min="771" max="771" width="7.42578125" style="2387" customWidth="1"/>
    <col min="772" max="772" width="53.140625" style="2387" customWidth="1"/>
    <col min="773" max="774" width="10" style="2387" customWidth="1"/>
    <col min="775" max="775" width="12.140625" style="2387" customWidth="1"/>
    <col min="776" max="776" width="9.140625" style="2387" customWidth="1"/>
    <col min="777" max="1024" width="9.140625" style="2387"/>
    <col min="1025" max="1025" width="1.42578125" style="2387" customWidth="1"/>
    <col min="1026" max="1026" width="2.28515625" style="2387" customWidth="1"/>
    <col min="1027" max="1027" width="7.42578125" style="2387" customWidth="1"/>
    <col min="1028" max="1028" width="53.140625" style="2387" customWidth="1"/>
    <col min="1029" max="1030" width="10" style="2387" customWidth="1"/>
    <col min="1031" max="1031" width="12.140625" style="2387" customWidth="1"/>
    <col min="1032" max="1032" width="9.140625" style="2387" customWidth="1"/>
    <col min="1033" max="1280" width="9.140625" style="2387"/>
    <col min="1281" max="1281" width="1.42578125" style="2387" customWidth="1"/>
    <col min="1282" max="1282" width="2.28515625" style="2387" customWidth="1"/>
    <col min="1283" max="1283" width="7.42578125" style="2387" customWidth="1"/>
    <col min="1284" max="1284" width="53.140625" style="2387" customWidth="1"/>
    <col min="1285" max="1286" width="10" style="2387" customWidth="1"/>
    <col min="1287" max="1287" width="12.140625" style="2387" customWidth="1"/>
    <col min="1288" max="1288" width="9.140625" style="2387" customWidth="1"/>
    <col min="1289" max="1536" width="9.140625" style="2387"/>
    <col min="1537" max="1537" width="1.42578125" style="2387" customWidth="1"/>
    <col min="1538" max="1538" width="2.28515625" style="2387" customWidth="1"/>
    <col min="1539" max="1539" width="7.42578125" style="2387" customWidth="1"/>
    <col min="1540" max="1540" width="53.140625" style="2387" customWidth="1"/>
    <col min="1541" max="1542" width="10" style="2387" customWidth="1"/>
    <col min="1543" max="1543" width="12.140625" style="2387" customWidth="1"/>
    <col min="1544" max="1544" width="9.140625" style="2387" customWidth="1"/>
    <col min="1545" max="1792" width="9.140625" style="2387"/>
    <col min="1793" max="1793" width="1.42578125" style="2387" customWidth="1"/>
    <col min="1794" max="1794" width="2.28515625" style="2387" customWidth="1"/>
    <col min="1795" max="1795" width="7.42578125" style="2387" customWidth="1"/>
    <col min="1796" max="1796" width="53.140625" style="2387" customWidth="1"/>
    <col min="1797" max="1798" width="10" style="2387" customWidth="1"/>
    <col min="1799" max="1799" width="12.140625" style="2387" customWidth="1"/>
    <col min="1800" max="1800" width="9.140625" style="2387" customWidth="1"/>
    <col min="1801" max="2048" width="9.140625" style="2387"/>
    <col min="2049" max="2049" width="1.42578125" style="2387" customWidth="1"/>
    <col min="2050" max="2050" width="2.28515625" style="2387" customWidth="1"/>
    <col min="2051" max="2051" width="7.42578125" style="2387" customWidth="1"/>
    <col min="2052" max="2052" width="53.140625" style="2387" customWidth="1"/>
    <col min="2053" max="2054" width="10" style="2387" customWidth="1"/>
    <col min="2055" max="2055" width="12.140625" style="2387" customWidth="1"/>
    <col min="2056" max="2056" width="9.140625" style="2387" customWidth="1"/>
    <col min="2057" max="2304" width="9.140625" style="2387"/>
    <col min="2305" max="2305" width="1.42578125" style="2387" customWidth="1"/>
    <col min="2306" max="2306" width="2.28515625" style="2387" customWidth="1"/>
    <col min="2307" max="2307" width="7.42578125" style="2387" customWidth="1"/>
    <col min="2308" max="2308" width="53.140625" style="2387" customWidth="1"/>
    <col min="2309" max="2310" width="10" style="2387" customWidth="1"/>
    <col min="2311" max="2311" width="12.140625" style="2387" customWidth="1"/>
    <col min="2312" max="2312" width="9.140625" style="2387" customWidth="1"/>
    <col min="2313" max="2560" width="9.140625" style="2387"/>
    <col min="2561" max="2561" width="1.42578125" style="2387" customWidth="1"/>
    <col min="2562" max="2562" width="2.28515625" style="2387" customWidth="1"/>
    <col min="2563" max="2563" width="7.42578125" style="2387" customWidth="1"/>
    <col min="2564" max="2564" width="53.140625" style="2387" customWidth="1"/>
    <col min="2565" max="2566" width="10" style="2387" customWidth="1"/>
    <col min="2567" max="2567" width="12.140625" style="2387" customWidth="1"/>
    <col min="2568" max="2568" width="9.140625" style="2387" customWidth="1"/>
    <col min="2569" max="2816" width="9.140625" style="2387"/>
    <col min="2817" max="2817" width="1.42578125" style="2387" customWidth="1"/>
    <col min="2818" max="2818" width="2.28515625" style="2387" customWidth="1"/>
    <col min="2819" max="2819" width="7.42578125" style="2387" customWidth="1"/>
    <col min="2820" max="2820" width="53.140625" style="2387" customWidth="1"/>
    <col min="2821" max="2822" width="10" style="2387" customWidth="1"/>
    <col min="2823" max="2823" width="12.140625" style="2387" customWidth="1"/>
    <col min="2824" max="2824" width="9.140625" style="2387" customWidth="1"/>
    <col min="2825" max="3072" width="9.140625" style="2387"/>
    <col min="3073" max="3073" width="1.42578125" style="2387" customWidth="1"/>
    <col min="3074" max="3074" width="2.28515625" style="2387" customWidth="1"/>
    <col min="3075" max="3075" width="7.42578125" style="2387" customWidth="1"/>
    <col min="3076" max="3076" width="53.140625" style="2387" customWidth="1"/>
    <col min="3077" max="3078" width="10" style="2387" customWidth="1"/>
    <col min="3079" max="3079" width="12.140625" style="2387" customWidth="1"/>
    <col min="3080" max="3080" width="9.140625" style="2387" customWidth="1"/>
    <col min="3081" max="3328" width="9.140625" style="2387"/>
    <col min="3329" max="3329" width="1.42578125" style="2387" customWidth="1"/>
    <col min="3330" max="3330" width="2.28515625" style="2387" customWidth="1"/>
    <col min="3331" max="3331" width="7.42578125" style="2387" customWidth="1"/>
    <col min="3332" max="3332" width="53.140625" style="2387" customWidth="1"/>
    <col min="3333" max="3334" width="10" style="2387" customWidth="1"/>
    <col min="3335" max="3335" width="12.140625" style="2387" customWidth="1"/>
    <col min="3336" max="3336" width="9.140625" style="2387" customWidth="1"/>
    <col min="3337" max="3584" width="9.140625" style="2387"/>
    <col min="3585" max="3585" width="1.42578125" style="2387" customWidth="1"/>
    <col min="3586" max="3586" width="2.28515625" style="2387" customWidth="1"/>
    <col min="3587" max="3587" width="7.42578125" style="2387" customWidth="1"/>
    <col min="3588" max="3588" width="53.140625" style="2387" customWidth="1"/>
    <col min="3589" max="3590" width="10" style="2387" customWidth="1"/>
    <col min="3591" max="3591" width="12.140625" style="2387" customWidth="1"/>
    <col min="3592" max="3592" width="9.140625" style="2387" customWidth="1"/>
    <col min="3593" max="3840" width="9.140625" style="2387"/>
    <col min="3841" max="3841" width="1.42578125" style="2387" customWidth="1"/>
    <col min="3842" max="3842" width="2.28515625" style="2387" customWidth="1"/>
    <col min="3843" max="3843" width="7.42578125" style="2387" customWidth="1"/>
    <col min="3844" max="3844" width="53.140625" style="2387" customWidth="1"/>
    <col min="3845" max="3846" width="10" style="2387" customWidth="1"/>
    <col min="3847" max="3847" width="12.140625" style="2387" customWidth="1"/>
    <col min="3848" max="3848" width="9.140625" style="2387" customWidth="1"/>
    <col min="3849" max="4096" width="9.140625" style="2387"/>
    <col min="4097" max="4097" width="1.42578125" style="2387" customWidth="1"/>
    <col min="4098" max="4098" width="2.28515625" style="2387" customWidth="1"/>
    <col min="4099" max="4099" width="7.42578125" style="2387" customWidth="1"/>
    <col min="4100" max="4100" width="53.140625" style="2387" customWidth="1"/>
    <col min="4101" max="4102" width="10" style="2387" customWidth="1"/>
    <col min="4103" max="4103" width="12.140625" style="2387" customWidth="1"/>
    <col min="4104" max="4104" width="9.140625" style="2387" customWidth="1"/>
    <col min="4105" max="4352" width="9.140625" style="2387"/>
    <col min="4353" max="4353" width="1.42578125" style="2387" customWidth="1"/>
    <col min="4354" max="4354" width="2.28515625" style="2387" customWidth="1"/>
    <col min="4355" max="4355" width="7.42578125" style="2387" customWidth="1"/>
    <col min="4356" max="4356" width="53.140625" style="2387" customWidth="1"/>
    <col min="4357" max="4358" width="10" style="2387" customWidth="1"/>
    <col min="4359" max="4359" width="12.140625" style="2387" customWidth="1"/>
    <col min="4360" max="4360" width="9.140625" style="2387" customWidth="1"/>
    <col min="4361" max="4608" width="9.140625" style="2387"/>
    <col min="4609" max="4609" width="1.42578125" style="2387" customWidth="1"/>
    <col min="4610" max="4610" width="2.28515625" style="2387" customWidth="1"/>
    <col min="4611" max="4611" width="7.42578125" style="2387" customWidth="1"/>
    <col min="4612" max="4612" width="53.140625" style="2387" customWidth="1"/>
    <col min="4613" max="4614" width="10" style="2387" customWidth="1"/>
    <col min="4615" max="4615" width="12.140625" style="2387" customWidth="1"/>
    <col min="4616" max="4616" width="9.140625" style="2387" customWidth="1"/>
    <col min="4617" max="4864" width="9.140625" style="2387"/>
    <col min="4865" max="4865" width="1.42578125" style="2387" customWidth="1"/>
    <col min="4866" max="4866" width="2.28515625" style="2387" customWidth="1"/>
    <col min="4867" max="4867" width="7.42578125" style="2387" customWidth="1"/>
    <col min="4868" max="4868" width="53.140625" style="2387" customWidth="1"/>
    <col min="4869" max="4870" width="10" style="2387" customWidth="1"/>
    <col min="4871" max="4871" width="12.140625" style="2387" customWidth="1"/>
    <col min="4872" max="4872" width="9.140625" style="2387" customWidth="1"/>
    <col min="4873" max="5120" width="9.140625" style="2387"/>
    <col min="5121" max="5121" width="1.42578125" style="2387" customWidth="1"/>
    <col min="5122" max="5122" width="2.28515625" style="2387" customWidth="1"/>
    <col min="5123" max="5123" width="7.42578125" style="2387" customWidth="1"/>
    <col min="5124" max="5124" width="53.140625" style="2387" customWidth="1"/>
    <col min="5125" max="5126" width="10" style="2387" customWidth="1"/>
    <col min="5127" max="5127" width="12.140625" style="2387" customWidth="1"/>
    <col min="5128" max="5128" width="9.140625" style="2387" customWidth="1"/>
    <col min="5129" max="5376" width="9.140625" style="2387"/>
    <col min="5377" max="5377" width="1.42578125" style="2387" customWidth="1"/>
    <col min="5378" max="5378" width="2.28515625" style="2387" customWidth="1"/>
    <col min="5379" max="5379" width="7.42578125" style="2387" customWidth="1"/>
    <col min="5380" max="5380" width="53.140625" style="2387" customWidth="1"/>
    <col min="5381" max="5382" width="10" style="2387" customWidth="1"/>
    <col min="5383" max="5383" width="12.140625" style="2387" customWidth="1"/>
    <col min="5384" max="5384" width="9.140625" style="2387" customWidth="1"/>
    <col min="5385" max="5632" width="9.140625" style="2387"/>
    <col min="5633" max="5633" width="1.42578125" style="2387" customWidth="1"/>
    <col min="5634" max="5634" width="2.28515625" style="2387" customWidth="1"/>
    <col min="5635" max="5635" width="7.42578125" style="2387" customWidth="1"/>
    <col min="5636" max="5636" width="53.140625" style="2387" customWidth="1"/>
    <col min="5637" max="5638" width="10" style="2387" customWidth="1"/>
    <col min="5639" max="5639" width="12.140625" style="2387" customWidth="1"/>
    <col min="5640" max="5640" width="9.140625" style="2387" customWidth="1"/>
    <col min="5641" max="5888" width="9.140625" style="2387"/>
    <col min="5889" max="5889" width="1.42578125" style="2387" customWidth="1"/>
    <col min="5890" max="5890" width="2.28515625" style="2387" customWidth="1"/>
    <col min="5891" max="5891" width="7.42578125" style="2387" customWidth="1"/>
    <col min="5892" max="5892" width="53.140625" style="2387" customWidth="1"/>
    <col min="5893" max="5894" width="10" style="2387" customWidth="1"/>
    <col min="5895" max="5895" width="12.140625" style="2387" customWidth="1"/>
    <col min="5896" max="5896" width="9.140625" style="2387" customWidth="1"/>
    <col min="5897" max="6144" width="9.140625" style="2387"/>
    <col min="6145" max="6145" width="1.42578125" style="2387" customWidth="1"/>
    <col min="6146" max="6146" width="2.28515625" style="2387" customWidth="1"/>
    <col min="6147" max="6147" width="7.42578125" style="2387" customWidth="1"/>
    <col min="6148" max="6148" width="53.140625" style="2387" customWidth="1"/>
    <col min="6149" max="6150" width="10" style="2387" customWidth="1"/>
    <col min="6151" max="6151" width="12.140625" style="2387" customWidth="1"/>
    <col min="6152" max="6152" width="9.140625" style="2387" customWidth="1"/>
    <col min="6153" max="6400" width="9.140625" style="2387"/>
    <col min="6401" max="6401" width="1.42578125" style="2387" customWidth="1"/>
    <col min="6402" max="6402" width="2.28515625" style="2387" customWidth="1"/>
    <col min="6403" max="6403" width="7.42578125" style="2387" customWidth="1"/>
    <col min="6404" max="6404" width="53.140625" style="2387" customWidth="1"/>
    <col min="6405" max="6406" width="10" style="2387" customWidth="1"/>
    <col min="6407" max="6407" width="12.140625" style="2387" customWidth="1"/>
    <col min="6408" max="6408" width="9.140625" style="2387" customWidth="1"/>
    <col min="6409" max="6656" width="9.140625" style="2387"/>
    <col min="6657" max="6657" width="1.42578125" style="2387" customWidth="1"/>
    <col min="6658" max="6658" width="2.28515625" style="2387" customWidth="1"/>
    <col min="6659" max="6659" width="7.42578125" style="2387" customWidth="1"/>
    <col min="6660" max="6660" width="53.140625" style="2387" customWidth="1"/>
    <col min="6661" max="6662" width="10" style="2387" customWidth="1"/>
    <col min="6663" max="6663" width="12.140625" style="2387" customWidth="1"/>
    <col min="6664" max="6664" width="9.140625" style="2387" customWidth="1"/>
    <col min="6665" max="6912" width="9.140625" style="2387"/>
    <col min="6913" max="6913" width="1.42578125" style="2387" customWidth="1"/>
    <col min="6914" max="6914" width="2.28515625" style="2387" customWidth="1"/>
    <col min="6915" max="6915" width="7.42578125" style="2387" customWidth="1"/>
    <col min="6916" max="6916" width="53.140625" style="2387" customWidth="1"/>
    <col min="6917" max="6918" width="10" style="2387" customWidth="1"/>
    <col min="6919" max="6919" width="12.140625" style="2387" customWidth="1"/>
    <col min="6920" max="6920" width="9.140625" style="2387" customWidth="1"/>
    <col min="6921" max="7168" width="9.140625" style="2387"/>
    <col min="7169" max="7169" width="1.42578125" style="2387" customWidth="1"/>
    <col min="7170" max="7170" width="2.28515625" style="2387" customWidth="1"/>
    <col min="7171" max="7171" width="7.42578125" style="2387" customWidth="1"/>
    <col min="7172" max="7172" width="53.140625" style="2387" customWidth="1"/>
    <col min="7173" max="7174" width="10" style="2387" customWidth="1"/>
    <col min="7175" max="7175" width="12.140625" style="2387" customWidth="1"/>
    <col min="7176" max="7176" width="9.140625" style="2387" customWidth="1"/>
    <col min="7177" max="7424" width="9.140625" style="2387"/>
    <col min="7425" max="7425" width="1.42578125" style="2387" customWidth="1"/>
    <col min="7426" max="7426" width="2.28515625" style="2387" customWidth="1"/>
    <col min="7427" max="7427" width="7.42578125" style="2387" customWidth="1"/>
    <col min="7428" max="7428" width="53.140625" style="2387" customWidth="1"/>
    <col min="7429" max="7430" width="10" style="2387" customWidth="1"/>
    <col min="7431" max="7431" width="12.140625" style="2387" customWidth="1"/>
    <col min="7432" max="7432" width="9.140625" style="2387" customWidth="1"/>
    <col min="7433" max="7680" width="9.140625" style="2387"/>
    <col min="7681" max="7681" width="1.42578125" style="2387" customWidth="1"/>
    <col min="7682" max="7682" width="2.28515625" style="2387" customWidth="1"/>
    <col min="7683" max="7683" width="7.42578125" style="2387" customWidth="1"/>
    <col min="7684" max="7684" width="53.140625" style="2387" customWidth="1"/>
    <col min="7685" max="7686" width="10" style="2387" customWidth="1"/>
    <col min="7687" max="7687" width="12.140625" style="2387" customWidth="1"/>
    <col min="7688" max="7688" width="9.140625" style="2387" customWidth="1"/>
    <col min="7689" max="7936" width="9.140625" style="2387"/>
    <col min="7937" max="7937" width="1.42578125" style="2387" customWidth="1"/>
    <col min="7938" max="7938" width="2.28515625" style="2387" customWidth="1"/>
    <col min="7939" max="7939" width="7.42578125" style="2387" customWidth="1"/>
    <col min="7940" max="7940" width="53.140625" style="2387" customWidth="1"/>
    <col min="7941" max="7942" width="10" style="2387" customWidth="1"/>
    <col min="7943" max="7943" width="12.140625" style="2387" customWidth="1"/>
    <col min="7944" max="7944" width="9.140625" style="2387" customWidth="1"/>
    <col min="7945" max="8192" width="9.140625" style="2387"/>
    <col min="8193" max="8193" width="1.42578125" style="2387" customWidth="1"/>
    <col min="8194" max="8194" width="2.28515625" style="2387" customWidth="1"/>
    <col min="8195" max="8195" width="7.42578125" style="2387" customWidth="1"/>
    <col min="8196" max="8196" width="53.140625" style="2387" customWidth="1"/>
    <col min="8197" max="8198" width="10" style="2387" customWidth="1"/>
    <col min="8199" max="8199" width="12.140625" style="2387" customWidth="1"/>
    <col min="8200" max="8200" width="9.140625" style="2387" customWidth="1"/>
    <col min="8201" max="8448" width="9.140625" style="2387"/>
    <col min="8449" max="8449" width="1.42578125" style="2387" customWidth="1"/>
    <col min="8450" max="8450" width="2.28515625" style="2387" customWidth="1"/>
    <col min="8451" max="8451" width="7.42578125" style="2387" customWidth="1"/>
    <col min="8452" max="8452" width="53.140625" style="2387" customWidth="1"/>
    <col min="8453" max="8454" width="10" style="2387" customWidth="1"/>
    <col min="8455" max="8455" width="12.140625" style="2387" customWidth="1"/>
    <col min="8456" max="8456" width="9.140625" style="2387" customWidth="1"/>
    <col min="8457" max="8704" width="9.140625" style="2387"/>
    <col min="8705" max="8705" width="1.42578125" style="2387" customWidth="1"/>
    <col min="8706" max="8706" width="2.28515625" style="2387" customWidth="1"/>
    <col min="8707" max="8707" width="7.42578125" style="2387" customWidth="1"/>
    <col min="8708" max="8708" width="53.140625" style="2387" customWidth="1"/>
    <col min="8709" max="8710" width="10" style="2387" customWidth="1"/>
    <col min="8711" max="8711" width="12.140625" style="2387" customWidth="1"/>
    <col min="8712" max="8712" width="9.140625" style="2387" customWidth="1"/>
    <col min="8713" max="8960" width="9.140625" style="2387"/>
    <col min="8961" max="8961" width="1.42578125" style="2387" customWidth="1"/>
    <col min="8962" max="8962" width="2.28515625" style="2387" customWidth="1"/>
    <col min="8963" max="8963" width="7.42578125" style="2387" customWidth="1"/>
    <col min="8964" max="8964" width="53.140625" style="2387" customWidth="1"/>
    <col min="8965" max="8966" width="10" style="2387" customWidth="1"/>
    <col min="8967" max="8967" width="12.140625" style="2387" customWidth="1"/>
    <col min="8968" max="8968" width="9.140625" style="2387" customWidth="1"/>
    <col min="8969" max="9216" width="9.140625" style="2387"/>
    <col min="9217" max="9217" width="1.42578125" style="2387" customWidth="1"/>
    <col min="9218" max="9218" width="2.28515625" style="2387" customWidth="1"/>
    <col min="9219" max="9219" width="7.42578125" style="2387" customWidth="1"/>
    <col min="9220" max="9220" width="53.140625" style="2387" customWidth="1"/>
    <col min="9221" max="9222" width="10" style="2387" customWidth="1"/>
    <col min="9223" max="9223" width="12.140625" style="2387" customWidth="1"/>
    <col min="9224" max="9224" width="9.140625" style="2387" customWidth="1"/>
    <col min="9225" max="9472" width="9.140625" style="2387"/>
    <col min="9473" max="9473" width="1.42578125" style="2387" customWidth="1"/>
    <col min="9474" max="9474" width="2.28515625" style="2387" customWidth="1"/>
    <col min="9475" max="9475" width="7.42578125" style="2387" customWidth="1"/>
    <col min="9476" max="9476" width="53.140625" style="2387" customWidth="1"/>
    <col min="9477" max="9478" width="10" style="2387" customWidth="1"/>
    <col min="9479" max="9479" width="12.140625" style="2387" customWidth="1"/>
    <col min="9480" max="9480" width="9.140625" style="2387" customWidth="1"/>
    <col min="9481" max="9728" width="9.140625" style="2387"/>
    <col min="9729" max="9729" width="1.42578125" style="2387" customWidth="1"/>
    <col min="9730" max="9730" width="2.28515625" style="2387" customWidth="1"/>
    <col min="9731" max="9731" width="7.42578125" style="2387" customWidth="1"/>
    <col min="9732" max="9732" width="53.140625" style="2387" customWidth="1"/>
    <col min="9733" max="9734" width="10" style="2387" customWidth="1"/>
    <col min="9735" max="9735" width="12.140625" style="2387" customWidth="1"/>
    <col min="9736" max="9736" width="9.140625" style="2387" customWidth="1"/>
    <col min="9737" max="9984" width="9.140625" style="2387"/>
    <col min="9985" max="9985" width="1.42578125" style="2387" customWidth="1"/>
    <col min="9986" max="9986" width="2.28515625" style="2387" customWidth="1"/>
    <col min="9987" max="9987" width="7.42578125" style="2387" customWidth="1"/>
    <col min="9988" max="9988" width="53.140625" style="2387" customWidth="1"/>
    <col min="9989" max="9990" width="10" style="2387" customWidth="1"/>
    <col min="9991" max="9991" width="12.140625" style="2387" customWidth="1"/>
    <col min="9992" max="9992" width="9.140625" style="2387" customWidth="1"/>
    <col min="9993" max="10240" width="9.140625" style="2387"/>
    <col min="10241" max="10241" width="1.42578125" style="2387" customWidth="1"/>
    <col min="10242" max="10242" width="2.28515625" style="2387" customWidth="1"/>
    <col min="10243" max="10243" width="7.42578125" style="2387" customWidth="1"/>
    <col min="10244" max="10244" width="53.140625" style="2387" customWidth="1"/>
    <col min="10245" max="10246" width="10" style="2387" customWidth="1"/>
    <col min="10247" max="10247" width="12.140625" style="2387" customWidth="1"/>
    <col min="10248" max="10248" width="9.140625" style="2387" customWidth="1"/>
    <col min="10249" max="10496" width="9.140625" style="2387"/>
    <col min="10497" max="10497" width="1.42578125" style="2387" customWidth="1"/>
    <col min="10498" max="10498" width="2.28515625" style="2387" customWidth="1"/>
    <col min="10499" max="10499" width="7.42578125" style="2387" customWidth="1"/>
    <col min="10500" max="10500" width="53.140625" style="2387" customWidth="1"/>
    <col min="10501" max="10502" width="10" style="2387" customWidth="1"/>
    <col min="10503" max="10503" width="12.140625" style="2387" customWidth="1"/>
    <col min="10504" max="10504" width="9.140625" style="2387" customWidth="1"/>
    <col min="10505" max="10752" width="9.140625" style="2387"/>
    <col min="10753" max="10753" width="1.42578125" style="2387" customWidth="1"/>
    <col min="10754" max="10754" width="2.28515625" style="2387" customWidth="1"/>
    <col min="10755" max="10755" width="7.42578125" style="2387" customWidth="1"/>
    <col min="10756" max="10756" width="53.140625" style="2387" customWidth="1"/>
    <col min="10757" max="10758" width="10" style="2387" customWidth="1"/>
    <col min="10759" max="10759" width="12.140625" style="2387" customWidth="1"/>
    <col min="10760" max="10760" width="9.140625" style="2387" customWidth="1"/>
    <col min="10761" max="11008" width="9.140625" style="2387"/>
    <col min="11009" max="11009" width="1.42578125" style="2387" customWidth="1"/>
    <col min="11010" max="11010" width="2.28515625" style="2387" customWidth="1"/>
    <col min="11011" max="11011" width="7.42578125" style="2387" customWidth="1"/>
    <col min="11012" max="11012" width="53.140625" style="2387" customWidth="1"/>
    <col min="11013" max="11014" width="10" style="2387" customWidth="1"/>
    <col min="11015" max="11015" width="12.140625" style="2387" customWidth="1"/>
    <col min="11016" max="11016" width="9.140625" style="2387" customWidth="1"/>
    <col min="11017" max="11264" width="9.140625" style="2387"/>
    <col min="11265" max="11265" width="1.42578125" style="2387" customWidth="1"/>
    <col min="11266" max="11266" width="2.28515625" style="2387" customWidth="1"/>
    <col min="11267" max="11267" width="7.42578125" style="2387" customWidth="1"/>
    <col min="11268" max="11268" width="53.140625" style="2387" customWidth="1"/>
    <col min="11269" max="11270" width="10" style="2387" customWidth="1"/>
    <col min="11271" max="11271" width="12.140625" style="2387" customWidth="1"/>
    <col min="11272" max="11272" width="9.140625" style="2387" customWidth="1"/>
    <col min="11273" max="11520" width="9.140625" style="2387"/>
    <col min="11521" max="11521" width="1.42578125" style="2387" customWidth="1"/>
    <col min="11522" max="11522" width="2.28515625" style="2387" customWidth="1"/>
    <col min="11523" max="11523" width="7.42578125" style="2387" customWidth="1"/>
    <col min="11524" max="11524" width="53.140625" style="2387" customWidth="1"/>
    <col min="11525" max="11526" width="10" style="2387" customWidth="1"/>
    <col min="11527" max="11527" width="12.140625" style="2387" customWidth="1"/>
    <col min="11528" max="11528" width="9.140625" style="2387" customWidth="1"/>
    <col min="11529" max="11776" width="9.140625" style="2387"/>
    <col min="11777" max="11777" width="1.42578125" style="2387" customWidth="1"/>
    <col min="11778" max="11778" width="2.28515625" style="2387" customWidth="1"/>
    <col min="11779" max="11779" width="7.42578125" style="2387" customWidth="1"/>
    <col min="11780" max="11780" width="53.140625" style="2387" customWidth="1"/>
    <col min="11781" max="11782" width="10" style="2387" customWidth="1"/>
    <col min="11783" max="11783" width="12.140625" style="2387" customWidth="1"/>
    <col min="11784" max="11784" width="9.140625" style="2387" customWidth="1"/>
    <col min="11785" max="12032" width="9.140625" style="2387"/>
    <col min="12033" max="12033" width="1.42578125" style="2387" customWidth="1"/>
    <col min="12034" max="12034" width="2.28515625" style="2387" customWidth="1"/>
    <col min="12035" max="12035" width="7.42578125" style="2387" customWidth="1"/>
    <col min="12036" max="12036" width="53.140625" style="2387" customWidth="1"/>
    <col min="12037" max="12038" width="10" style="2387" customWidth="1"/>
    <col min="12039" max="12039" width="12.140625" style="2387" customWidth="1"/>
    <col min="12040" max="12040" width="9.140625" style="2387" customWidth="1"/>
    <col min="12041" max="12288" width="9.140625" style="2387"/>
    <col min="12289" max="12289" width="1.42578125" style="2387" customWidth="1"/>
    <col min="12290" max="12290" width="2.28515625" style="2387" customWidth="1"/>
    <col min="12291" max="12291" width="7.42578125" style="2387" customWidth="1"/>
    <col min="12292" max="12292" width="53.140625" style="2387" customWidth="1"/>
    <col min="12293" max="12294" width="10" style="2387" customWidth="1"/>
    <col min="12295" max="12295" width="12.140625" style="2387" customWidth="1"/>
    <col min="12296" max="12296" width="9.140625" style="2387" customWidth="1"/>
    <col min="12297" max="12544" width="9.140625" style="2387"/>
    <col min="12545" max="12545" width="1.42578125" style="2387" customWidth="1"/>
    <col min="12546" max="12546" width="2.28515625" style="2387" customWidth="1"/>
    <col min="12547" max="12547" width="7.42578125" style="2387" customWidth="1"/>
    <col min="12548" max="12548" width="53.140625" style="2387" customWidth="1"/>
    <col min="12549" max="12550" width="10" style="2387" customWidth="1"/>
    <col min="12551" max="12551" width="12.140625" style="2387" customWidth="1"/>
    <col min="12552" max="12552" width="9.140625" style="2387" customWidth="1"/>
    <col min="12553" max="12800" width="9.140625" style="2387"/>
    <col min="12801" max="12801" width="1.42578125" style="2387" customWidth="1"/>
    <col min="12802" max="12802" width="2.28515625" style="2387" customWidth="1"/>
    <col min="12803" max="12803" width="7.42578125" style="2387" customWidth="1"/>
    <col min="12804" max="12804" width="53.140625" style="2387" customWidth="1"/>
    <col min="12805" max="12806" width="10" style="2387" customWidth="1"/>
    <col min="12807" max="12807" width="12.140625" style="2387" customWidth="1"/>
    <col min="12808" max="12808" width="9.140625" style="2387" customWidth="1"/>
    <col min="12809" max="13056" width="9.140625" style="2387"/>
    <col min="13057" max="13057" width="1.42578125" style="2387" customWidth="1"/>
    <col min="13058" max="13058" width="2.28515625" style="2387" customWidth="1"/>
    <col min="13059" max="13059" width="7.42578125" style="2387" customWidth="1"/>
    <col min="13060" max="13060" width="53.140625" style="2387" customWidth="1"/>
    <col min="13061" max="13062" width="10" style="2387" customWidth="1"/>
    <col min="13063" max="13063" width="12.140625" style="2387" customWidth="1"/>
    <col min="13064" max="13064" width="9.140625" style="2387" customWidth="1"/>
    <col min="13065" max="13312" width="9.140625" style="2387"/>
    <col min="13313" max="13313" width="1.42578125" style="2387" customWidth="1"/>
    <col min="13314" max="13314" width="2.28515625" style="2387" customWidth="1"/>
    <col min="13315" max="13315" width="7.42578125" style="2387" customWidth="1"/>
    <col min="13316" max="13316" width="53.140625" style="2387" customWidth="1"/>
    <col min="13317" max="13318" width="10" style="2387" customWidth="1"/>
    <col min="13319" max="13319" width="12.140625" style="2387" customWidth="1"/>
    <col min="13320" max="13320" width="9.140625" style="2387" customWidth="1"/>
    <col min="13321" max="13568" width="9.140625" style="2387"/>
    <col min="13569" max="13569" width="1.42578125" style="2387" customWidth="1"/>
    <col min="13570" max="13570" width="2.28515625" style="2387" customWidth="1"/>
    <col min="13571" max="13571" width="7.42578125" style="2387" customWidth="1"/>
    <col min="13572" max="13572" width="53.140625" style="2387" customWidth="1"/>
    <col min="13573" max="13574" width="10" style="2387" customWidth="1"/>
    <col min="13575" max="13575" width="12.140625" style="2387" customWidth="1"/>
    <col min="13576" max="13576" width="9.140625" style="2387" customWidth="1"/>
    <col min="13577" max="13824" width="9.140625" style="2387"/>
    <col min="13825" max="13825" width="1.42578125" style="2387" customWidth="1"/>
    <col min="13826" max="13826" width="2.28515625" style="2387" customWidth="1"/>
    <col min="13827" max="13827" width="7.42578125" style="2387" customWidth="1"/>
    <col min="13828" max="13828" width="53.140625" style="2387" customWidth="1"/>
    <col min="13829" max="13830" width="10" style="2387" customWidth="1"/>
    <col min="13831" max="13831" width="12.140625" style="2387" customWidth="1"/>
    <col min="13832" max="13832" width="9.140625" style="2387" customWidth="1"/>
    <col min="13833" max="14080" width="9.140625" style="2387"/>
    <col min="14081" max="14081" width="1.42578125" style="2387" customWidth="1"/>
    <col min="14082" max="14082" width="2.28515625" style="2387" customWidth="1"/>
    <col min="14083" max="14083" width="7.42578125" style="2387" customWidth="1"/>
    <col min="14084" max="14084" width="53.140625" style="2387" customWidth="1"/>
    <col min="14085" max="14086" width="10" style="2387" customWidth="1"/>
    <col min="14087" max="14087" width="12.140625" style="2387" customWidth="1"/>
    <col min="14088" max="14088" width="9.140625" style="2387" customWidth="1"/>
    <col min="14089" max="14336" width="9.140625" style="2387"/>
    <col min="14337" max="14337" width="1.42578125" style="2387" customWidth="1"/>
    <col min="14338" max="14338" width="2.28515625" style="2387" customWidth="1"/>
    <col min="14339" max="14339" width="7.42578125" style="2387" customWidth="1"/>
    <col min="14340" max="14340" width="53.140625" style="2387" customWidth="1"/>
    <col min="14341" max="14342" width="10" style="2387" customWidth="1"/>
    <col min="14343" max="14343" width="12.140625" style="2387" customWidth="1"/>
    <col min="14344" max="14344" width="9.140625" style="2387" customWidth="1"/>
    <col min="14345" max="14592" width="9.140625" style="2387"/>
    <col min="14593" max="14593" width="1.42578125" style="2387" customWidth="1"/>
    <col min="14594" max="14594" width="2.28515625" style="2387" customWidth="1"/>
    <col min="14595" max="14595" width="7.42578125" style="2387" customWidth="1"/>
    <col min="14596" max="14596" width="53.140625" style="2387" customWidth="1"/>
    <col min="14597" max="14598" width="10" style="2387" customWidth="1"/>
    <col min="14599" max="14599" width="12.140625" style="2387" customWidth="1"/>
    <col min="14600" max="14600" width="9.140625" style="2387" customWidth="1"/>
    <col min="14601" max="14848" width="9.140625" style="2387"/>
    <col min="14849" max="14849" width="1.42578125" style="2387" customWidth="1"/>
    <col min="14850" max="14850" width="2.28515625" style="2387" customWidth="1"/>
    <col min="14851" max="14851" width="7.42578125" style="2387" customWidth="1"/>
    <col min="14852" max="14852" width="53.140625" style="2387" customWidth="1"/>
    <col min="14853" max="14854" width="10" style="2387" customWidth="1"/>
    <col min="14855" max="14855" width="12.140625" style="2387" customWidth="1"/>
    <col min="14856" max="14856" width="9.140625" style="2387" customWidth="1"/>
    <col min="14857" max="15104" width="9.140625" style="2387"/>
    <col min="15105" max="15105" width="1.42578125" style="2387" customWidth="1"/>
    <col min="15106" max="15106" width="2.28515625" style="2387" customWidth="1"/>
    <col min="15107" max="15107" width="7.42578125" style="2387" customWidth="1"/>
    <col min="15108" max="15108" width="53.140625" style="2387" customWidth="1"/>
    <col min="15109" max="15110" width="10" style="2387" customWidth="1"/>
    <col min="15111" max="15111" width="12.140625" style="2387" customWidth="1"/>
    <col min="15112" max="15112" width="9.140625" style="2387" customWidth="1"/>
    <col min="15113" max="15360" width="9.140625" style="2387"/>
    <col min="15361" max="15361" width="1.42578125" style="2387" customWidth="1"/>
    <col min="15362" max="15362" width="2.28515625" style="2387" customWidth="1"/>
    <col min="15363" max="15363" width="7.42578125" style="2387" customWidth="1"/>
    <col min="15364" max="15364" width="53.140625" style="2387" customWidth="1"/>
    <col min="15365" max="15366" width="10" style="2387" customWidth="1"/>
    <col min="15367" max="15367" width="12.140625" style="2387" customWidth="1"/>
    <col min="15368" max="15368" width="9.140625" style="2387" customWidth="1"/>
    <col min="15369" max="15616" width="9.140625" style="2387"/>
    <col min="15617" max="15617" width="1.42578125" style="2387" customWidth="1"/>
    <col min="15618" max="15618" width="2.28515625" style="2387" customWidth="1"/>
    <col min="15619" max="15619" width="7.42578125" style="2387" customWidth="1"/>
    <col min="15620" max="15620" width="53.140625" style="2387" customWidth="1"/>
    <col min="15621" max="15622" width="10" style="2387" customWidth="1"/>
    <col min="15623" max="15623" width="12.140625" style="2387" customWidth="1"/>
    <col min="15624" max="15624" width="9.140625" style="2387" customWidth="1"/>
    <col min="15625" max="15872" width="9.140625" style="2387"/>
    <col min="15873" max="15873" width="1.42578125" style="2387" customWidth="1"/>
    <col min="15874" max="15874" width="2.28515625" style="2387" customWidth="1"/>
    <col min="15875" max="15875" width="7.42578125" style="2387" customWidth="1"/>
    <col min="15876" max="15876" width="53.140625" style="2387" customWidth="1"/>
    <col min="15877" max="15878" width="10" style="2387" customWidth="1"/>
    <col min="15879" max="15879" width="12.140625" style="2387" customWidth="1"/>
    <col min="15880" max="15880" width="9.140625" style="2387" customWidth="1"/>
    <col min="15881" max="16128" width="9.140625" style="2387"/>
    <col min="16129" max="16129" width="1.42578125" style="2387" customWidth="1"/>
    <col min="16130" max="16130" width="2.28515625" style="2387" customWidth="1"/>
    <col min="16131" max="16131" width="7.42578125" style="2387" customWidth="1"/>
    <col min="16132" max="16132" width="53.140625" style="2387" customWidth="1"/>
    <col min="16133" max="16134" width="10" style="2387" customWidth="1"/>
    <col min="16135" max="16135" width="12.140625" style="2387" customWidth="1"/>
    <col min="16136" max="16136" width="9.140625" style="2387" customWidth="1"/>
    <col min="16137" max="16384" width="9.140625" style="2387"/>
  </cols>
  <sheetData>
    <row r="1" spans="1:8" s="8" customFormat="1" ht="15.75">
      <c r="A1" s="5669" t="s">
        <v>710</v>
      </c>
      <c r="B1" s="5669"/>
      <c r="C1" s="5669"/>
      <c r="D1" s="5669"/>
      <c r="E1" s="5669"/>
      <c r="F1" s="5669"/>
      <c r="G1" s="5669"/>
    </row>
    <row r="2" spans="1:8" s="3174" customFormat="1" ht="25.5" customHeight="1">
      <c r="A2" s="6259" t="s">
        <v>2256</v>
      </c>
      <c r="B2" s="6259"/>
      <c r="C2" s="6259"/>
      <c r="D2" s="6259"/>
      <c r="E2" s="6259"/>
      <c r="F2" s="6259"/>
      <c r="G2" s="6259"/>
    </row>
    <row r="3" spans="1:8" s="3175" customFormat="1" ht="12" customHeight="1">
      <c r="A3" s="6259"/>
      <c r="B3" s="6259"/>
      <c r="C3" s="6259"/>
      <c r="D3" s="6259"/>
      <c r="E3" s="6259"/>
      <c r="F3" s="6259"/>
      <c r="G3" s="6259"/>
    </row>
    <row r="4" spans="1:8" s="1367" customFormat="1" ht="12.75" customHeight="1">
      <c r="A4" s="6260" t="s">
        <v>2257</v>
      </c>
      <c r="B4" s="6261"/>
      <c r="C4" s="6261"/>
      <c r="D4" s="6262"/>
      <c r="E4" s="6263" t="s">
        <v>2205</v>
      </c>
      <c r="F4" s="6264"/>
      <c r="G4" s="6265"/>
    </row>
    <row r="5" spans="1:8" s="1367" customFormat="1" ht="11.25" customHeight="1">
      <c r="A5" s="3176"/>
      <c r="B5" s="3177"/>
      <c r="C5" s="3177"/>
      <c r="D5" s="3178"/>
      <c r="E5" s="3179" t="s">
        <v>2096</v>
      </c>
      <c r="F5" s="3180" t="s">
        <v>2097</v>
      </c>
      <c r="G5" s="3181" t="s">
        <v>2098</v>
      </c>
    </row>
    <row r="6" spans="1:8" s="1381" customFormat="1" ht="15" customHeight="1">
      <c r="A6" s="3182"/>
      <c r="B6" s="3183" t="s">
        <v>2258</v>
      </c>
      <c r="C6" s="3183"/>
      <c r="D6" s="3183"/>
      <c r="E6" s="3184">
        <v>673</v>
      </c>
      <c r="F6" s="3184">
        <v>1054</v>
      </c>
      <c r="G6" s="3185">
        <v>1727</v>
      </c>
    </row>
    <row r="7" spans="1:8" s="1381" customFormat="1" ht="15" customHeight="1">
      <c r="A7" s="3182"/>
      <c r="B7" s="3186"/>
      <c r="C7" s="6255" t="s">
        <v>2259</v>
      </c>
      <c r="D7" s="6256"/>
      <c r="E7" s="3187">
        <v>56</v>
      </c>
      <c r="F7" s="3188">
        <v>54</v>
      </c>
      <c r="G7" s="3189">
        <v>110</v>
      </c>
    </row>
    <row r="8" spans="1:8" s="1381" customFormat="1" ht="15" customHeight="1">
      <c r="A8" s="3182"/>
      <c r="B8" s="3186"/>
      <c r="C8" s="6255" t="s">
        <v>2260</v>
      </c>
      <c r="D8" s="6256"/>
      <c r="E8" s="3187">
        <v>9</v>
      </c>
      <c r="F8" s="3188">
        <v>25</v>
      </c>
      <c r="G8" s="3189">
        <v>34</v>
      </c>
    </row>
    <row r="9" spans="1:8" s="1381" customFormat="1" ht="15" customHeight="1">
      <c r="A9" s="3182"/>
      <c r="B9" s="3186"/>
      <c r="C9" s="6255" t="s">
        <v>2261</v>
      </c>
      <c r="D9" s="6256"/>
      <c r="E9" s="3187">
        <v>83</v>
      </c>
      <c r="F9" s="3188">
        <v>86</v>
      </c>
      <c r="G9" s="3189">
        <v>169</v>
      </c>
    </row>
    <row r="10" spans="1:8" s="1381" customFormat="1" ht="15" customHeight="1">
      <c r="A10" s="3182"/>
      <c r="B10" s="3186"/>
      <c r="C10" s="6255" t="s">
        <v>2262</v>
      </c>
      <c r="D10" s="6256"/>
      <c r="E10" s="3187">
        <v>30</v>
      </c>
      <c r="F10" s="3188">
        <v>10</v>
      </c>
      <c r="G10" s="3189">
        <v>40</v>
      </c>
    </row>
    <row r="11" spans="1:8" s="1381" customFormat="1" ht="15" customHeight="1">
      <c r="A11" s="3182"/>
      <c r="B11" s="3186"/>
      <c r="C11" s="6255" t="s">
        <v>2263</v>
      </c>
      <c r="D11" s="6256"/>
      <c r="E11" s="3187">
        <v>7</v>
      </c>
      <c r="F11" s="3188">
        <v>12</v>
      </c>
      <c r="G11" s="3189">
        <v>19</v>
      </c>
    </row>
    <row r="12" spans="1:8" s="1381" customFormat="1" ht="15" customHeight="1">
      <c r="A12" s="3182"/>
      <c r="B12" s="3186"/>
      <c r="C12" s="6255" t="s">
        <v>2264</v>
      </c>
      <c r="D12" s="6256"/>
      <c r="E12" s="3187">
        <v>142</v>
      </c>
      <c r="F12" s="3188">
        <v>252</v>
      </c>
      <c r="G12" s="3189">
        <v>394</v>
      </c>
    </row>
    <row r="13" spans="1:8" s="1381" customFormat="1" ht="15" customHeight="1">
      <c r="A13" s="3182"/>
      <c r="B13" s="3186"/>
      <c r="C13" s="6255" t="s">
        <v>2265</v>
      </c>
      <c r="D13" s="6256"/>
      <c r="E13" s="3187">
        <v>158</v>
      </c>
      <c r="F13" s="3188">
        <v>210</v>
      </c>
      <c r="G13" s="3189">
        <v>368</v>
      </c>
      <c r="H13" s="3190"/>
    </row>
    <row r="14" spans="1:8" s="1381" customFormat="1" ht="15" customHeight="1">
      <c r="A14" s="3182"/>
      <c r="B14" s="3186"/>
      <c r="C14" s="6255" t="s">
        <v>2266</v>
      </c>
      <c r="D14" s="6256"/>
      <c r="E14" s="3187">
        <v>26</v>
      </c>
      <c r="F14" s="3188">
        <v>140</v>
      </c>
      <c r="G14" s="3189">
        <v>166</v>
      </c>
    </row>
    <row r="15" spans="1:8" s="1381" customFormat="1" ht="15" customHeight="1">
      <c r="A15" s="3182"/>
      <c r="B15" s="3186"/>
      <c r="C15" s="6255" t="s">
        <v>2267</v>
      </c>
      <c r="D15" s="6256"/>
      <c r="E15" s="3187">
        <v>38</v>
      </c>
      <c r="F15" s="3188">
        <v>86</v>
      </c>
      <c r="G15" s="3189">
        <v>124</v>
      </c>
    </row>
    <row r="16" spans="1:8" s="1381" customFormat="1" ht="15" customHeight="1">
      <c r="A16" s="3182"/>
      <c r="B16" s="3186"/>
      <c r="C16" s="6255" t="s">
        <v>2268</v>
      </c>
      <c r="D16" s="6256"/>
      <c r="E16" s="3187">
        <v>9</v>
      </c>
      <c r="F16" s="3188">
        <v>15</v>
      </c>
      <c r="G16" s="3189">
        <v>24</v>
      </c>
    </row>
    <row r="17" spans="1:7" s="1381" customFormat="1" ht="15" customHeight="1">
      <c r="A17" s="3182"/>
      <c r="B17" s="3186"/>
      <c r="C17" s="6255" t="s">
        <v>2269</v>
      </c>
      <c r="D17" s="6256"/>
      <c r="E17" s="3187">
        <v>19</v>
      </c>
      <c r="F17" s="3188">
        <v>11</v>
      </c>
      <c r="G17" s="3189">
        <v>30</v>
      </c>
    </row>
    <row r="18" spans="1:7" s="1381" customFormat="1" ht="15" customHeight="1">
      <c r="A18" s="3182"/>
      <c r="B18" s="3186"/>
      <c r="C18" s="6257" t="s">
        <v>2270</v>
      </c>
      <c r="D18" s="6258"/>
      <c r="E18" s="3187">
        <v>61</v>
      </c>
      <c r="F18" s="3188">
        <v>85</v>
      </c>
      <c r="G18" s="3189">
        <v>146</v>
      </c>
    </row>
    <row r="19" spans="1:7" s="1381" customFormat="1" ht="15" customHeight="1">
      <c r="A19" s="3182"/>
      <c r="B19" s="3186"/>
      <c r="C19" s="6257" t="s">
        <v>2271</v>
      </c>
      <c r="D19" s="6258"/>
      <c r="E19" s="3187">
        <v>21</v>
      </c>
      <c r="F19" s="3188">
        <v>30</v>
      </c>
      <c r="G19" s="3189">
        <v>51</v>
      </c>
    </row>
    <row r="20" spans="1:7" s="1381" customFormat="1" ht="15" customHeight="1">
      <c r="A20" s="3182"/>
      <c r="B20" s="3186"/>
      <c r="C20" s="6257" t="s">
        <v>2272</v>
      </c>
      <c r="D20" s="6258"/>
      <c r="E20" s="3187">
        <v>14</v>
      </c>
      <c r="F20" s="3188">
        <v>38</v>
      </c>
      <c r="G20" s="3191">
        <v>52</v>
      </c>
    </row>
    <row r="21" spans="1:7" s="1381" customFormat="1" ht="15" customHeight="1">
      <c r="A21" s="3182"/>
      <c r="B21" s="3186"/>
      <c r="C21" s="6253"/>
      <c r="D21" s="6254"/>
      <c r="E21" s="3187"/>
      <c r="F21" s="3188"/>
      <c r="G21" s="3191"/>
    </row>
    <row r="22" spans="1:7" s="1381" customFormat="1" ht="15" customHeight="1">
      <c r="A22" s="3182"/>
      <c r="B22" s="3186" t="s">
        <v>2103</v>
      </c>
      <c r="C22" s="3186"/>
      <c r="D22" s="3192"/>
      <c r="E22" s="3193">
        <v>2736</v>
      </c>
      <c r="F22" s="3194">
        <v>5162</v>
      </c>
      <c r="G22" s="3195">
        <v>7898</v>
      </c>
    </row>
    <row r="23" spans="1:7" s="1381" customFormat="1" ht="15" customHeight="1">
      <c r="A23" s="3182"/>
      <c r="B23" s="3186"/>
      <c r="C23" s="3196" t="s">
        <v>2273</v>
      </c>
      <c r="D23" s="3192"/>
      <c r="E23" s="3187">
        <v>247</v>
      </c>
      <c r="F23" s="3188">
        <v>470</v>
      </c>
      <c r="G23" s="3189">
        <v>717</v>
      </c>
    </row>
    <row r="24" spans="1:7" s="1381" customFormat="1" ht="15" customHeight="1">
      <c r="A24" s="3182"/>
      <c r="B24" s="3186"/>
      <c r="C24" s="3196" t="s">
        <v>2274</v>
      </c>
      <c r="D24" s="3192"/>
      <c r="E24" s="3187">
        <v>102</v>
      </c>
      <c r="F24" s="3188">
        <v>266</v>
      </c>
      <c r="G24" s="3189">
        <v>368</v>
      </c>
    </row>
    <row r="25" spans="1:7" s="1381" customFormat="1" ht="15" customHeight="1">
      <c r="A25" s="3182"/>
      <c r="B25" s="3186"/>
      <c r="C25" s="3196" t="s">
        <v>2275</v>
      </c>
      <c r="D25" s="3192"/>
      <c r="E25" s="3187">
        <v>73</v>
      </c>
      <c r="F25" s="3188">
        <v>329</v>
      </c>
      <c r="G25" s="3189">
        <v>402</v>
      </c>
    </row>
    <row r="26" spans="1:7" s="1381" customFormat="1" ht="15" customHeight="1">
      <c r="A26" s="3182"/>
      <c r="B26" s="3186"/>
      <c r="C26" s="3196" t="s">
        <v>2276</v>
      </c>
      <c r="D26" s="3192"/>
      <c r="E26" s="3187">
        <v>22</v>
      </c>
      <c r="F26" s="3188">
        <v>174</v>
      </c>
      <c r="G26" s="3189">
        <v>196</v>
      </c>
    </row>
    <row r="27" spans="1:7" s="1381" customFormat="1" ht="15" customHeight="1">
      <c r="A27" s="3182"/>
      <c r="B27" s="3186"/>
      <c r="C27" s="3196" t="s">
        <v>2277</v>
      </c>
      <c r="D27" s="3192"/>
      <c r="E27" s="3187">
        <v>147</v>
      </c>
      <c r="F27" s="3188">
        <v>96</v>
      </c>
      <c r="G27" s="3189">
        <v>243</v>
      </c>
    </row>
    <row r="28" spans="1:7" s="1381" customFormat="1" ht="15" customHeight="1">
      <c r="A28" s="3182"/>
      <c r="B28" s="3186"/>
      <c r="C28" s="3196" t="s">
        <v>2278</v>
      </c>
      <c r="D28" s="3192"/>
      <c r="E28" s="3187">
        <v>110</v>
      </c>
      <c r="F28" s="3188">
        <v>171</v>
      </c>
      <c r="G28" s="3189">
        <v>281</v>
      </c>
    </row>
    <row r="29" spans="1:7" s="1381" customFormat="1" ht="15" customHeight="1">
      <c r="A29" s="3182"/>
      <c r="B29" s="3186"/>
      <c r="C29" s="3196" t="s">
        <v>2279</v>
      </c>
      <c r="D29" s="3192"/>
      <c r="E29" s="3187">
        <v>31</v>
      </c>
      <c r="F29" s="3188">
        <v>104</v>
      </c>
      <c r="G29" s="3189">
        <v>135</v>
      </c>
    </row>
    <row r="30" spans="1:7" s="1381" customFormat="1" ht="15" customHeight="1">
      <c r="A30" s="3182"/>
      <c r="B30" s="3186"/>
      <c r="C30" s="3196" t="s">
        <v>2280</v>
      </c>
      <c r="D30" s="3192"/>
      <c r="E30" s="3187">
        <v>6</v>
      </c>
      <c r="F30" s="3188">
        <v>352</v>
      </c>
      <c r="G30" s="3189">
        <v>358</v>
      </c>
    </row>
    <row r="31" spans="1:7" s="1381" customFormat="1" ht="15" customHeight="1">
      <c r="A31" s="3182"/>
      <c r="B31" s="3186"/>
      <c r="C31" s="3196" t="s">
        <v>2281</v>
      </c>
      <c r="D31" s="3192"/>
      <c r="E31" s="3187">
        <v>39</v>
      </c>
      <c r="F31" s="3188">
        <v>140</v>
      </c>
      <c r="G31" s="3189">
        <v>179</v>
      </c>
    </row>
    <row r="32" spans="1:7" s="1381" customFormat="1" ht="15" customHeight="1">
      <c r="A32" s="3182"/>
      <c r="B32" s="3186"/>
      <c r="C32" s="3196" t="s">
        <v>2282</v>
      </c>
      <c r="D32" s="3192"/>
      <c r="E32" s="3187">
        <v>334</v>
      </c>
      <c r="F32" s="3188">
        <v>143</v>
      </c>
      <c r="G32" s="3189">
        <v>477</v>
      </c>
    </row>
    <row r="33" spans="1:7" s="1381" customFormat="1" ht="15" customHeight="1">
      <c r="A33" s="3182"/>
      <c r="B33" s="3186"/>
      <c r="C33" s="3196" t="s">
        <v>2283</v>
      </c>
      <c r="D33" s="3192"/>
      <c r="E33" s="3187">
        <v>46</v>
      </c>
      <c r="F33" s="3188">
        <v>49</v>
      </c>
      <c r="G33" s="3189">
        <v>95</v>
      </c>
    </row>
    <row r="34" spans="1:7" s="1381" customFormat="1" ht="15" customHeight="1">
      <c r="A34" s="3182"/>
      <c r="B34" s="3186"/>
      <c r="C34" s="3196" t="s">
        <v>2284</v>
      </c>
      <c r="D34" s="3192"/>
      <c r="E34" s="3187">
        <v>49</v>
      </c>
      <c r="F34" s="3188">
        <v>72</v>
      </c>
      <c r="G34" s="3189">
        <v>121</v>
      </c>
    </row>
    <row r="35" spans="1:7" s="1381" customFormat="1" ht="15" customHeight="1">
      <c r="A35" s="3182"/>
      <c r="B35" s="3186"/>
      <c r="C35" s="3196" t="s">
        <v>2285</v>
      </c>
      <c r="D35" s="3192"/>
      <c r="E35" s="3187">
        <v>257</v>
      </c>
      <c r="F35" s="3188">
        <v>389</v>
      </c>
      <c r="G35" s="3189">
        <v>646</v>
      </c>
    </row>
    <row r="36" spans="1:7" s="1381" customFormat="1" ht="15" customHeight="1">
      <c r="A36" s="3182"/>
      <c r="B36" s="3186"/>
      <c r="C36" s="3196" t="s">
        <v>2286</v>
      </c>
      <c r="D36" s="3192"/>
      <c r="E36" s="3187">
        <v>224</v>
      </c>
      <c r="F36" s="3188">
        <v>495</v>
      </c>
      <c r="G36" s="3189">
        <v>719</v>
      </c>
    </row>
    <row r="37" spans="1:7" s="1381" customFormat="1" ht="15" customHeight="1">
      <c r="A37" s="3182"/>
      <c r="B37" s="3186"/>
      <c r="C37" s="3196" t="s">
        <v>2287</v>
      </c>
      <c r="D37" s="3192"/>
      <c r="E37" s="3187">
        <v>82</v>
      </c>
      <c r="F37" s="3188">
        <v>29</v>
      </c>
      <c r="G37" s="3189">
        <v>111</v>
      </c>
    </row>
    <row r="38" spans="1:7" s="1363" customFormat="1" ht="15" customHeight="1">
      <c r="A38" s="3197"/>
      <c r="B38" s="3198"/>
      <c r="C38" s="3196" t="s">
        <v>2288</v>
      </c>
      <c r="D38" s="3196"/>
      <c r="E38" s="3199">
        <v>51</v>
      </c>
      <c r="F38" s="3200">
        <v>48</v>
      </c>
      <c r="G38" s="3189">
        <v>99</v>
      </c>
    </row>
    <row r="39" spans="1:7" s="1363" customFormat="1" ht="15" customHeight="1">
      <c r="A39" s="3197"/>
      <c r="B39" s="3198"/>
      <c r="C39" s="3196" t="s">
        <v>2289</v>
      </c>
      <c r="D39" s="3196"/>
      <c r="E39" s="3199">
        <v>76</v>
      </c>
      <c r="F39" s="3200">
        <v>99</v>
      </c>
      <c r="G39" s="3189">
        <v>175</v>
      </c>
    </row>
    <row r="40" spans="1:7" s="1363" customFormat="1" ht="15" customHeight="1">
      <c r="A40" s="3197"/>
      <c r="B40" s="3198"/>
      <c r="C40" s="3196" t="s">
        <v>2290</v>
      </c>
      <c r="D40" s="3196"/>
      <c r="E40" s="3199">
        <v>59</v>
      </c>
      <c r="F40" s="3200">
        <v>83</v>
      </c>
      <c r="G40" s="3189">
        <v>142</v>
      </c>
    </row>
    <row r="41" spans="1:7" s="1363" customFormat="1" ht="15" customHeight="1">
      <c r="A41" s="3197"/>
      <c r="B41" s="3198"/>
      <c r="C41" s="3196" t="s">
        <v>2291</v>
      </c>
      <c r="D41" s="3196"/>
      <c r="E41" s="3199">
        <v>98</v>
      </c>
      <c r="F41" s="3200">
        <v>154</v>
      </c>
      <c r="G41" s="3189">
        <v>252</v>
      </c>
    </row>
    <row r="42" spans="1:7" s="1363" customFormat="1" ht="15" customHeight="1">
      <c r="A42" s="3197"/>
      <c r="B42" s="3198"/>
      <c r="C42" s="3196" t="s">
        <v>2292</v>
      </c>
      <c r="D42" s="3201"/>
      <c r="E42" s="3199">
        <v>169</v>
      </c>
      <c r="F42" s="3200">
        <v>552</v>
      </c>
      <c r="G42" s="3189">
        <v>721</v>
      </c>
    </row>
    <row r="43" spans="1:7" s="1363" customFormat="1" ht="15" customHeight="1">
      <c r="A43" s="3197"/>
      <c r="B43" s="3198"/>
      <c r="C43" s="3196" t="s">
        <v>2293</v>
      </c>
      <c r="D43" s="3201"/>
      <c r="E43" s="3199">
        <v>100</v>
      </c>
      <c r="F43" s="3200">
        <v>169</v>
      </c>
      <c r="G43" s="3189">
        <v>269</v>
      </c>
    </row>
    <row r="44" spans="1:7" s="1363" customFormat="1" ht="15" customHeight="1">
      <c r="A44" s="3197"/>
      <c r="B44" s="3198"/>
      <c r="C44" s="3196" t="s">
        <v>2294</v>
      </c>
      <c r="D44" s="3201"/>
      <c r="E44" s="3199">
        <v>147</v>
      </c>
      <c r="F44" s="3200">
        <v>242</v>
      </c>
      <c r="G44" s="3189">
        <v>389</v>
      </c>
    </row>
    <row r="45" spans="1:7" s="1363" customFormat="1" ht="15" customHeight="1">
      <c r="A45" s="3197"/>
      <c r="B45" s="3198"/>
      <c r="C45" s="3196" t="s">
        <v>2295</v>
      </c>
      <c r="D45" s="3196"/>
      <c r="E45" s="3199">
        <v>85</v>
      </c>
      <c r="F45" s="3200">
        <v>209</v>
      </c>
      <c r="G45" s="3189">
        <v>294</v>
      </c>
    </row>
    <row r="46" spans="1:7" s="1363" customFormat="1" ht="15" customHeight="1">
      <c r="A46" s="3197"/>
      <c r="B46" s="3198"/>
      <c r="C46" s="3196" t="s">
        <v>2296</v>
      </c>
      <c r="D46" s="3196"/>
      <c r="E46" s="3199">
        <v>95</v>
      </c>
      <c r="F46" s="3200">
        <v>246</v>
      </c>
      <c r="G46" s="3189">
        <v>341</v>
      </c>
    </row>
    <row r="47" spans="1:7" s="1363" customFormat="1" ht="15" customHeight="1">
      <c r="A47" s="3197"/>
      <c r="B47" s="3198"/>
      <c r="C47" s="3196" t="s">
        <v>2297</v>
      </c>
      <c r="D47" s="3196"/>
      <c r="E47" s="3199">
        <v>82</v>
      </c>
      <c r="F47" s="3200">
        <v>79</v>
      </c>
      <c r="G47" s="3189">
        <v>161</v>
      </c>
    </row>
    <row r="48" spans="1:7" s="1363" customFormat="1" ht="15" customHeight="1">
      <c r="A48" s="3197"/>
      <c r="B48" s="3198"/>
      <c r="C48" s="3196"/>
      <c r="D48" s="3196"/>
      <c r="E48" s="3199"/>
      <c r="F48" s="3200"/>
      <c r="G48" s="3189"/>
    </row>
    <row r="49" spans="1:8" s="1363" customFormat="1" ht="15" customHeight="1">
      <c r="A49" s="3197"/>
      <c r="B49" s="3186" t="s">
        <v>2298</v>
      </c>
      <c r="C49" s="3196"/>
      <c r="D49" s="3196"/>
      <c r="E49" s="3202">
        <v>5</v>
      </c>
      <c r="F49" s="3203">
        <v>2</v>
      </c>
      <c r="G49" s="3204">
        <v>7</v>
      </c>
    </row>
    <row r="50" spans="1:8" s="1363" customFormat="1" ht="15" customHeight="1">
      <c r="A50" s="3197"/>
      <c r="B50" s="3186"/>
      <c r="C50" s="3196" t="s">
        <v>2299</v>
      </c>
      <c r="D50" s="3196"/>
      <c r="E50" s="3199">
        <v>5</v>
      </c>
      <c r="F50" s="3200">
        <v>2</v>
      </c>
      <c r="G50" s="3189">
        <v>7</v>
      </c>
    </row>
    <row r="51" spans="1:8" s="1363" customFormat="1" ht="15" customHeight="1">
      <c r="A51" s="3197"/>
      <c r="B51" s="3186"/>
      <c r="C51" s="3196"/>
      <c r="D51" s="3196"/>
      <c r="E51" s="3199"/>
      <c r="F51" s="3200"/>
      <c r="G51" s="3189"/>
    </row>
    <row r="52" spans="1:8" s="1381" customFormat="1" ht="15" customHeight="1">
      <c r="A52" s="3182"/>
      <c r="B52" s="3186" t="s">
        <v>2104</v>
      </c>
      <c r="C52" s="3205"/>
      <c r="D52" s="3196"/>
      <c r="E52" s="3193">
        <v>66</v>
      </c>
      <c r="F52" s="3194">
        <v>50</v>
      </c>
      <c r="G52" s="3204">
        <v>116</v>
      </c>
    </row>
    <row r="53" spans="1:8" s="1363" customFormat="1" ht="15" customHeight="1">
      <c r="A53" s="3197"/>
      <c r="B53" s="3198"/>
      <c r="C53" s="3196" t="s">
        <v>2300</v>
      </c>
      <c r="D53" s="3196"/>
      <c r="E53" s="3199">
        <v>31</v>
      </c>
      <c r="F53" s="3200">
        <v>7</v>
      </c>
      <c r="G53" s="3206">
        <v>38</v>
      </c>
    </row>
    <row r="54" spans="1:8" s="1364" customFormat="1" ht="15" customHeight="1">
      <c r="A54" s="3207"/>
      <c r="B54" s="3208"/>
      <c r="C54" s="3196" t="s">
        <v>2301</v>
      </c>
      <c r="D54" s="3196"/>
      <c r="E54" s="3199">
        <v>35</v>
      </c>
      <c r="F54" s="3209">
        <v>43</v>
      </c>
      <c r="G54" s="3206">
        <v>78</v>
      </c>
      <c r="H54" s="1363"/>
    </row>
    <row r="55" spans="1:8" s="1364" customFormat="1" ht="15" customHeight="1">
      <c r="A55" s="3207"/>
      <c r="B55" s="3208"/>
      <c r="C55" s="3196"/>
      <c r="D55" s="3196"/>
      <c r="E55" s="3199"/>
      <c r="F55" s="3209"/>
      <c r="G55" s="3206"/>
      <c r="H55" s="1363"/>
    </row>
    <row r="56" spans="1:8" s="1381" customFormat="1" ht="15" customHeight="1">
      <c r="A56" s="3182"/>
      <c r="B56" s="3186" t="s">
        <v>2302</v>
      </c>
      <c r="C56" s="3205"/>
      <c r="D56" s="3196"/>
      <c r="E56" s="3193">
        <v>199</v>
      </c>
      <c r="F56" s="3194">
        <v>33</v>
      </c>
      <c r="G56" s="3204">
        <v>232</v>
      </c>
    </row>
    <row r="57" spans="1:8" s="1381" customFormat="1" ht="15" customHeight="1">
      <c r="A57" s="3182"/>
      <c r="B57" s="3186"/>
      <c r="C57" s="3196" t="s">
        <v>2303</v>
      </c>
      <c r="D57" s="3196"/>
      <c r="E57" s="3187">
        <v>199</v>
      </c>
      <c r="F57" s="3188">
        <v>33</v>
      </c>
      <c r="G57" s="3189">
        <v>232</v>
      </c>
    </row>
    <row r="58" spans="1:8" s="1381" customFormat="1" ht="15" customHeight="1">
      <c r="A58" s="3182"/>
      <c r="B58" s="3186"/>
      <c r="C58" s="3196"/>
      <c r="D58" s="3196"/>
      <c r="E58" s="3187"/>
      <c r="F58" s="3188"/>
      <c r="G58" s="3189"/>
    </row>
    <row r="59" spans="1:8" s="1381" customFormat="1" ht="15" customHeight="1">
      <c r="A59" s="3182"/>
      <c r="B59" s="3186" t="s">
        <v>2304</v>
      </c>
      <c r="C59" s="3205"/>
      <c r="D59" s="3205"/>
      <c r="E59" s="3193">
        <v>297</v>
      </c>
      <c r="F59" s="3194">
        <v>125</v>
      </c>
      <c r="G59" s="3204">
        <v>422</v>
      </c>
    </row>
    <row r="60" spans="1:8" s="1363" customFormat="1" ht="15" customHeight="1">
      <c r="A60" s="2560"/>
      <c r="C60" s="1363" t="s">
        <v>2305</v>
      </c>
      <c r="D60" s="3210"/>
      <c r="E60" s="3199">
        <v>297</v>
      </c>
      <c r="F60" s="3209">
        <v>125</v>
      </c>
      <c r="G60" s="3211">
        <v>422</v>
      </c>
    </row>
    <row r="61" spans="1:8" s="1363" customFormat="1" ht="15" customHeight="1">
      <c r="A61" s="2560"/>
      <c r="D61" s="3210"/>
      <c r="E61" s="3199"/>
      <c r="F61" s="3209"/>
      <c r="G61" s="3211"/>
    </row>
    <row r="62" spans="1:8" s="1363" customFormat="1" ht="15" customHeight="1">
      <c r="A62" s="2560"/>
      <c r="B62" s="3186" t="s">
        <v>2306</v>
      </c>
      <c r="D62" s="3210"/>
      <c r="E62" s="3193">
        <v>1788</v>
      </c>
      <c r="F62" s="3194">
        <v>494</v>
      </c>
      <c r="G62" s="3204">
        <v>2282</v>
      </c>
    </row>
    <row r="63" spans="1:8" s="1363" customFormat="1" ht="15" customHeight="1">
      <c r="A63" s="2560"/>
      <c r="B63" s="3186"/>
      <c r="C63" s="1363" t="s">
        <v>2307</v>
      </c>
      <c r="D63" s="3210"/>
      <c r="E63" s="3199">
        <v>1090</v>
      </c>
      <c r="F63" s="3209">
        <v>299</v>
      </c>
      <c r="G63" s="3189">
        <v>1389</v>
      </c>
    </row>
    <row r="64" spans="1:8" s="1363" customFormat="1" ht="15" customHeight="1">
      <c r="A64" s="3212"/>
      <c r="C64" s="1363" t="s">
        <v>2308</v>
      </c>
      <c r="D64" s="3210"/>
      <c r="E64" s="3199">
        <v>698</v>
      </c>
      <c r="F64" s="3213">
        <v>195</v>
      </c>
      <c r="G64" s="3214">
        <v>893</v>
      </c>
    </row>
    <row r="65" spans="1:7" s="1381" customFormat="1" ht="15" customHeight="1">
      <c r="A65" s="3215"/>
      <c r="B65" s="3216" t="s">
        <v>257</v>
      </c>
      <c r="C65" s="3217"/>
      <c r="D65" s="3217"/>
      <c r="E65" s="3218">
        <v>5759</v>
      </c>
      <c r="F65" s="3219">
        <v>6918</v>
      </c>
      <c r="G65" s="3220">
        <v>12677</v>
      </c>
    </row>
    <row r="66" spans="1:7" s="2409" customFormat="1" ht="14.25" customHeight="1">
      <c r="C66" s="2409" t="s">
        <v>2309</v>
      </c>
      <c r="E66" s="3221"/>
      <c r="F66" s="3222"/>
      <c r="G66" s="3221"/>
    </row>
  </sheetData>
  <mergeCells count="19">
    <mergeCell ref="A1:G1"/>
    <mergeCell ref="C14:D14"/>
    <mergeCell ref="A2:G3"/>
    <mergeCell ref="A4:D4"/>
    <mergeCell ref="E4:G4"/>
    <mergeCell ref="C7:D7"/>
    <mergeCell ref="C8:D8"/>
    <mergeCell ref="C9:D9"/>
    <mergeCell ref="C10:D10"/>
    <mergeCell ref="C11:D11"/>
    <mergeCell ref="C12:D12"/>
    <mergeCell ref="C13:D13"/>
    <mergeCell ref="C21:D21"/>
    <mergeCell ref="C15:D15"/>
    <mergeCell ref="C16:D16"/>
    <mergeCell ref="C17:D17"/>
    <mergeCell ref="C18:D18"/>
    <mergeCell ref="C19:D19"/>
    <mergeCell ref="C20:D20"/>
  </mergeCells>
  <hyperlinks>
    <hyperlink ref="A1" location="CONTENT!A1" display="Back to table of contents" xr:uid="{00000000-0004-0000-8400-000000000000}"/>
  </hyperlinks>
  <pageMargins left="0.7" right="0.7" top="0.75" bottom="0.75" header="0.3" footer="0.3"/>
  <pageSetup paperSize="9" scale="7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5">
    <pageSetUpPr fitToPage="1"/>
  </sheetPr>
  <dimension ref="A1:W37"/>
  <sheetViews>
    <sheetView showGridLines="0" workbookViewId="0">
      <selection sqref="A1:R1"/>
    </sheetView>
  </sheetViews>
  <sheetFormatPr defaultColWidth="9.140625" defaultRowHeight="20.100000000000001" customHeight="1"/>
  <cols>
    <col min="1" max="1" width="2.42578125" style="289" customWidth="1"/>
    <col min="2" max="2" width="38" style="289" customWidth="1"/>
    <col min="3" max="3" width="9.140625" style="289" customWidth="1"/>
    <col min="4" max="18" width="10" style="289" customWidth="1"/>
    <col min="19" max="16384" width="9.140625" style="289"/>
  </cols>
  <sheetData>
    <row r="1" spans="1:23" ht="15.75" customHeight="1">
      <c r="A1" s="5726" t="s">
        <v>710</v>
      </c>
      <c r="B1" s="5726"/>
      <c r="C1" s="5726"/>
      <c r="D1" s="5726"/>
      <c r="E1" s="5726"/>
      <c r="F1" s="5726"/>
      <c r="G1" s="5726"/>
      <c r="H1" s="5726"/>
      <c r="I1" s="5726"/>
      <c r="J1" s="5726"/>
      <c r="K1" s="5726"/>
      <c r="L1" s="5726"/>
      <c r="M1" s="5726"/>
      <c r="N1" s="5726"/>
      <c r="O1" s="5726"/>
      <c r="P1" s="5726"/>
      <c r="Q1" s="5726"/>
      <c r="R1" s="5726"/>
      <c r="S1" s="5139"/>
      <c r="T1" s="5139"/>
      <c r="U1" s="5139"/>
      <c r="V1" s="5139"/>
      <c r="W1" s="5139"/>
    </row>
    <row r="2" spans="1:23" ht="27.75" customHeight="1">
      <c r="A2" s="3223" t="s">
        <v>2310</v>
      </c>
      <c r="B2" s="3224"/>
      <c r="C2" s="3225"/>
      <c r="D2" s="3226"/>
      <c r="E2" s="3226"/>
      <c r="F2" s="3226"/>
      <c r="G2" s="3226"/>
      <c r="H2" s="3226"/>
      <c r="I2" s="3226"/>
      <c r="J2" s="3226"/>
      <c r="K2" s="3226"/>
      <c r="L2" s="3226"/>
      <c r="M2" s="3226"/>
      <c r="N2" s="3226"/>
      <c r="O2" s="3226"/>
      <c r="P2" s="3226"/>
      <c r="Q2" s="3226"/>
      <c r="R2" s="3226"/>
    </row>
    <row r="3" spans="1:23" ht="21.95" customHeight="1">
      <c r="A3" s="6271" t="s">
        <v>2311</v>
      </c>
      <c r="B3" s="6272"/>
      <c r="C3" s="6277" t="s">
        <v>2204</v>
      </c>
      <c r="D3" s="3227" t="s">
        <v>2205</v>
      </c>
      <c r="E3" s="3228"/>
      <c r="F3" s="3229"/>
      <c r="G3" s="3227"/>
      <c r="H3" s="3228"/>
      <c r="I3" s="3229"/>
      <c r="J3" s="3230"/>
      <c r="K3" s="3230"/>
      <c r="L3" s="3231"/>
      <c r="M3" s="3232"/>
      <c r="N3" s="3232"/>
      <c r="O3" s="3232"/>
      <c r="P3" s="3233"/>
      <c r="Q3" s="3232"/>
      <c r="R3" s="3234"/>
    </row>
    <row r="4" spans="1:23" ht="21.95" customHeight="1">
      <c r="A4" s="6273"/>
      <c r="B4" s="6274"/>
      <c r="C4" s="6278"/>
      <c r="D4" s="3227" t="s">
        <v>2312</v>
      </c>
      <c r="E4" s="3228"/>
      <c r="F4" s="3235"/>
      <c r="G4" s="3227" t="s">
        <v>2313</v>
      </c>
      <c r="H4" s="3228"/>
      <c r="I4" s="3229"/>
      <c r="J4" s="6280" t="s">
        <v>2314</v>
      </c>
      <c r="K4" s="6281"/>
      <c r="L4" s="6282"/>
      <c r="M4" s="6283" t="s">
        <v>2315</v>
      </c>
      <c r="N4" s="6281"/>
      <c r="O4" s="6284"/>
      <c r="P4" s="6280" t="s">
        <v>257</v>
      </c>
      <c r="Q4" s="6281"/>
      <c r="R4" s="6284"/>
    </row>
    <row r="5" spans="1:23" ht="21.95" customHeight="1">
      <c r="A5" s="6275"/>
      <c r="B5" s="6276"/>
      <c r="C5" s="6279"/>
      <c r="D5" s="3236" t="s">
        <v>2096</v>
      </c>
      <c r="E5" s="3237" t="s">
        <v>2097</v>
      </c>
      <c r="F5" s="3238" t="s">
        <v>2098</v>
      </c>
      <c r="G5" s="3236" t="s">
        <v>2096</v>
      </c>
      <c r="H5" s="3237" t="s">
        <v>2097</v>
      </c>
      <c r="I5" s="3239" t="s">
        <v>2098</v>
      </c>
      <c r="J5" s="3240" t="s">
        <v>2096</v>
      </c>
      <c r="K5" s="3237" t="s">
        <v>2097</v>
      </c>
      <c r="L5" s="3238" t="s">
        <v>2098</v>
      </c>
      <c r="M5" s="3236" t="s">
        <v>2096</v>
      </c>
      <c r="N5" s="3237" t="s">
        <v>2097</v>
      </c>
      <c r="O5" s="3239" t="s">
        <v>2098</v>
      </c>
      <c r="P5" s="3240" t="s">
        <v>2096</v>
      </c>
      <c r="Q5" s="3237" t="s">
        <v>2097</v>
      </c>
      <c r="R5" s="3239" t="s">
        <v>2098</v>
      </c>
    </row>
    <row r="6" spans="1:23" ht="21.95" customHeight="1">
      <c r="A6" s="6285" t="s">
        <v>2316</v>
      </c>
      <c r="B6" s="6286"/>
      <c r="C6" s="3241"/>
      <c r="D6" s="3242">
        <v>0</v>
      </c>
      <c r="E6" s="3243">
        <v>0</v>
      </c>
      <c r="F6" s="3244">
        <v>0</v>
      </c>
      <c r="G6" s="3242">
        <v>0</v>
      </c>
      <c r="H6" s="3243">
        <v>0</v>
      </c>
      <c r="I6" s="3245">
        <v>0</v>
      </c>
      <c r="J6" s="3246">
        <v>18</v>
      </c>
      <c r="K6" s="3243">
        <v>2</v>
      </c>
      <c r="L6" s="3244">
        <v>20</v>
      </c>
      <c r="M6" s="3242">
        <v>0</v>
      </c>
      <c r="N6" s="3243">
        <v>0</v>
      </c>
      <c r="O6" s="3245">
        <v>0</v>
      </c>
      <c r="P6" s="3246">
        <v>18</v>
      </c>
      <c r="Q6" s="3243">
        <v>2</v>
      </c>
      <c r="R6" s="3245">
        <v>20</v>
      </c>
    </row>
    <row r="7" spans="1:23" ht="21.95" customHeight="1">
      <c r="A7" s="3247"/>
      <c r="B7" s="3248" t="s">
        <v>2105</v>
      </c>
      <c r="C7" s="3249" t="s">
        <v>2212</v>
      </c>
      <c r="D7" s="3250">
        <v>0</v>
      </c>
      <c r="E7" s="3251">
        <v>0</v>
      </c>
      <c r="F7" s="3252">
        <v>0</v>
      </c>
      <c r="G7" s="3250">
        <v>0</v>
      </c>
      <c r="H7" s="3251">
        <v>0</v>
      </c>
      <c r="I7" s="3253">
        <v>0</v>
      </c>
      <c r="J7" s="3254">
        <v>5</v>
      </c>
      <c r="K7" s="3251">
        <v>0</v>
      </c>
      <c r="L7" s="3252">
        <v>5</v>
      </c>
      <c r="M7" s="3250">
        <v>0</v>
      </c>
      <c r="N7" s="3251">
        <v>0</v>
      </c>
      <c r="O7" s="3253">
        <v>0</v>
      </c>
      <c r="P7" s="3254">
        <v>5</v>
      </c>
      <c r="Q7" s="3251">
        <v>0</v>
      </c>
      <c r="R7" s="3253">
        <v>5</v>
      </c>
    </row>
    <row r="8" spans="1:23" ht="21.95" customHeight="1">
      <c r="A8" s="3247"/>
      <c r="B8" s="3248" t="s">
        <v>2317</v>
      </c>
      <c r="C8" s="3249" t="s">
        <v>2212</v>
      </c>
      <c r="D8" s="3250">
        <v>0</v>
      </c>
      <c r="E8" s="3251">
        <v>0</v>
      </c>
      <c r="F8" s="3252">
        <v>0</v>
      </c>
      <c r="G8" s="3250">
        <v>0</v>
      </c>
      <c r="H8" s="3251">
        <v>0</v>
      </c>
      <c r="I8" s="3253">
        <v>0</v>
      </c>
      <c r="J8" s="3254">
        <v>5</v>
      </c>
      <c r="K8" s="3251">
        <v>0</v>
      </c>
      <c r="L8" s="3252">
        <v>5</v>
      </c>
      <c r="M8" s="3250">
        <v>0</v>
      </c>
      <c r="N8" s="3251">
        <v>0</v>
      </c>
      <c r="O8" s="3253">
        <v>0</v>
      </c>
      <c r="P8" s="3254">
        <v>5</v>
      </c>
      <c r="Q8" s="3251">
        <v>0</v>
      </c>
      <c r="R8" s="3253">
        <v>5</v>
      </c>
    </row>
    <row r="9" spans="1:23" ht="21.95" customHeight="1">
      <c r="A9" s="3247"/>
      <c r="B9" s="3248" t="s">
        <v>2318</v>
      </c>
      <c r="C9" s="3249" t="s">
        <v>2212</v>
      </c>
      <c r="D9" s="3250">
        <v>0</v>
      </c>
      <c r="E9" s="3251">
        <v>0</v>
      </c>
      <c r="F9" s="3252">
        <v>0</v>
      </c>
      <c r="G9" s="3250">
        <v>0</v>
      </c>
      <c r="H9" s="3251">
        <v>0</v>
      </c>
      <c r="I9" s="3253">
        <v>0</v>
      </c>
      <c r="J9" s="3254">
        <v>8</v>
      </c>
      <c r="K9" s="3251">
        <v>2</v>
      </c>
      <c r="L9" s="3252">
        <v>10</v>
      </c>
      <c r="M9" s="3250">
        <v>0</v>
      </c>
      <c r="N9" s="3251">
        <v>0</v>
      </c>
      <c r="O9" s="3253">
        <v>0</v>
      </c>
      <c r="P9" s="3254">
        <v>8</v>
      </c>
      <c r="Q9" s="3251">
        <v>2</v>
      </c>
      <c r="R9" s="3253">
        <v>10</v>
      </c>
    </row>
    <row r="10" spans="1:23" ht="21.95" customHeight="1">
      <c r="A10" s="6285" t="s">
        <v>2319</v>
      </c>
      <c r="B10" s="6286"/>
      <c r="C10" s="3241"/>
      <c r="D10" s="3255">
        <v>0</v>
      </c>
      <c r="E10" s="3256">
        <v>0</v>
      </c>
      <c r="F10" s="3257">
        <v>0</v>
      </c>
      <c r="G10" s="3255">
        <v>37</v>
      </c>
      <c r="H10" s="3256">
        <v>7</v>
      </c>
      <c r="I10" s="3258">
        <v>44</v>
      </c>
      <c r="J10" s="3259">
        <v>0</v>
      </c>
      <c r="K10" s="3256">
        <v>0</v>
      </c>
      <c r="L10" s="3257">
        <v>0</v>
      </c>
      <c r="M10" s="3255">
        <v>0</v>
      </c>
      <c r="N10" s="3256">
        <v>0</v>
      </c>
      <c r="O10" s="3258">
        <v>0</v>
      </c>
      <c r="P10" s="3259">
        <v>37</v>
      </c>
      <c r="Q10" s="3256">
        <v>7</v>
      </c>
      <c r="R10" s="3258">
        <v>44</v>
      </c>
    </row>
    <row r="11" spans="1:23" ht="21.95" customHeight="1">
      <c r="A11" s="3247"/>
      <c r="B11" s="3260" t="s">
        <v>2320</v>
      </c>
      <c r="C11" s="3249" t="s">
        <v>2212</v>
      </c>
      <c r="D11" s="3261">
        <v>0</v>
      </c>
      <c r="E11" s="3262">
        <v>0</v>
      </c>
      <c r="F11" s="3263">
        <v>0</v>
      </c>
      <c r="G11" s="3261">
        <v>18</v>
      </c>
      <c r="H11" s="3262">
        <v>7</v>
      </c>
      <c r="I11" s="3264">
        <v>25</v>
      </c>
      <c r="J11" s="3265">
        <v>0</v>
      </c>
      <c r="K11" s="3262">
        <v>0</v>
      </c>
      <c r="L11" s="3263">
        <v>0</v>
      </c>
      <c r="M11" s="3261">
        <v>0</v>
      </c>
      <c r="N11" s="3262">
        <v>0</v>
      </c>
      <c r="O11" s="3264">
        <v>0</v>
      </c>
      <c r="P11" s="3265">
        <v>18</v>
      </c>
      <c r="Q11" s="3262">
        <v>7</v>
      </c>
      <c r="R11" s="3264">
        <v>25</v>
      </c>
    </row>
    <row r="12" spans="1:23" ht="21.95" customHeight="1">
      <c r="A12" s="3247"/>
      <c r="B12" s="3260" t="s">
        <v>2321</v>
      </c>
      <c r="C12" s="3249" t="s">
        <v>2212</v>
      </c>
      <c r="D12" s="3261">
        <v>0</v>
      </c>
      <c r="E12" s="3262">
        <v>0</v>
      </c>
      <c r="F12" s="3263">
        <v>0</v>
      </c>
      <c r="G12" s="3261">
        <v>19</v>
      </c>
      <c r="H12" s="3263">
        <v>0</v>
      </c>
      <c r="I12" s="3264">
        <v>19</v>
      </c>
      <c r="J12" s="3265">
        <v>0</v>
      </c>
      <c r="K12" s="3262">
        <v>0</v>
      </c>
      <c r="L12" s="3263">
        <v>0</v>
      </c>
      <c r="M12" s="3261">
        <v>0</v>
      </c>
      <c r="N12" s="3262">
        <v>0</v>
      </c>
      <c r="O12" s="3264">
        <v>0</v>
      </c>
      <c r="P12" s="3265">
        <v>19</v>
      </c>
      <c r="Q12" s="3262">
        <v>0</v>
      </c>
      <c r="R12" s="3264">
        <v>19</v>
      </c>
    </row>
    <row r="13" spans="1:23" ht="21.95" customHeight="1">
      <c r="A13" s="6266" t="s">
        <v>2103</v>
      </c>
      <c r="B13" s="6267"/>
      <c r="C13" s="3266"/>
      <c r="D13" s="3255">
        <v>237</v>
      </c>
      <c r="E13" s="3256">
        <v>168</v>
      </c>
      <c r="F13" s="3257">
        <v>405</v>
      </c>
      <c r="G13" s="3255">
        <v>198</v>
      </c>
      <c r="H13" s="3256">
        <v>157</v>
      </c>
      <c r="I13" s="3258">
        <v>355</v>
      </c>
      <c r="J13" s="3259">
        <v>268</v>
      </c>
      <c r="K13" s="3256">
        <v>135</v>
      </c>
      <c r="L13" s="3257">
        <v>403</v>
      </c>
      <c r="M13" s="3255">
        <v>7</v>
      </c>
      <c r="N13" s="3256">
        <v>5</v>
      </c>
      <c r="O13" s="3258">
        <v>12</v>
      </c>
      <c r="P13" s="3259">
        <v>710</v>
      </c>
      <c r="Q13" s="3256">
        <v>465</v>
      </c>
      <c r="R13" s="3258">
        <v>1175</v>
      </c>
    </row>
    <row r="14" spans="1:23" ht="21.95" customHeight="1">
      <c r="A14" s="3267"/>
      <c r="B14" s="3260" t="s">
        <v>2322</v>
      </c>
      <c r="C14" s="3249" t="s">
        <v>2221</v>
      </c>
      <c r="D14" s="3261">
        <v>0</v>
      </c>
      <c r="E14" s="3262">
        <v>0</v>
      </c>
      <c r="F14" s="3263">
        <v>0</v>
      </c>
      <c r="G14" s="3261">
        <v>0</v>
      </c>
      <c r="H14" s="3262">
        <v>0</v>
      </c>
      <c r="I14" s="3264">
        <v>0</v>
      </c>
      <c r="J14" s="3265">
        <v>0</v>
      </c>
      <c r="K14" s="3262">
        <v>0</v>
      </c>
      <c r="L14" s="3263">
        <v>0</v>
      </c>
      <c r="M14" s="3261">
        <v>7</v>
      </c>
      <c r="N14" s="3262">
        <v>5</v>
      </c>
      <c r="O14" s="3264">
        <v>12</v>
      </c>
      <c r="P14" s="3265">
        <v>7</v>
      </c>
      <c r="Q14" s="3262">
        <v>5</v>
      </c>
      <c r="R14" s="3264">
        <v>12</v>
      </c>
    </row>
    <row r="15" spans="1:23" ht="21.95" customHeight="1">
      <c r="A15" s="3267"/>
      <c r="B15" s="3260" t="s">
        <v>2323</v>
      </c>
      <c r="C15" s="3249" t="s">
        <v>2221</v>
      </c>
      <c r="D15" s="3261">
        <v>9</v>
      </c>
      <c r="E15" s="3262">
        <v>15</v>
      </c>
      <c r="F15" s="3263">
        <v>24</v>
      </c>
      <c r="G15" s="3261">
        <v>15</v>
      </c>
      <c r="H15" s="3262">
        <v>22</v>
      </c>
      <c r="I15" s="3264">
        <v>37</v>
      </c>
      <c r="J15" s="3265">
        <v>0</v>
      </c>
      <c r="K15" s="3262">
        <v>14</v>
      </c>
      <c r="L15" s="3263">
        <v>14</v>
      </c>
      <c r="M15" s="3261">
        <v>0</v>
      </c>
      <c r="N15" s="3262">
        <v>0</v>
      </c>
      <c r="O15" s="3264">
        <v>0</v>
      </c>
      <c r="P15" s="3265">
        <v>24</v>
      </c>
      <c r="Q15" s="3262">
        <v>51</v>
      </c>
      <c r="R15" s="3264">
        <v>75</v>
      </c>
    </row>
    <row r="16" spans="1:23" ht="21.95" customHeight="1">
      <c r="A16" s="3267"/>
      <c r="B16" s="3260" t="s">
        <v>2324</v>
      </c>
      <c r="C16" s="3249" t="s">
        <v>2221</v>
      </c>
      <c r="D16" s="3261">
        <v>21</v>
      </c>
      <c r="E16" s="3262">
        <v>11</v>
      </c>
      <c r="F16" s="3263">
        <v>32</v>
      </c>
      <c r="G16" s="3261">
        <v>23</v>
      </c>
      <c r="H16" s="3262">
        <v>10</v>
      </c>
      <c r="I16" s="3264">
        <v>33</v>
      </c>
      <c r="J16" s="3265">
        <v>13</v>
      </c>
      <c r="K16" s="3262">
        <v>6</v>
      </c>
      <c r="L16" s="3263">
        <v>19</v>
      </c>
      <c r="M16" s="3261">
        <v>0</v>
      </c>
      <c r="N16" s="3262">
        <v>0</v>
      </c>
      <c r="O16" s="3264">
        <v>0</v>
      </c>
      <c r="P16" s="3265">
        <v>57</v>
      </c>
      <c r="Q16" s="3262">
        <v>27</v>
      </c>
      <c r="R16" s="3264">
        <v>84</v>
      </c>
    </row>
    <row r="17" spans="1:18" ht="21.95" customHeight="1">
      <c r="A17" s="3267"/>
      <c r="B17" s="3260" t="s">
        <v>2325</v>
      </c>
      <c r="C17" s="3249" t="s">
        <v>2221</v>
      </c>
      <c r="D17" s="3261">
        <v>9</v>
      </c>
      <c r="E17" s="3262">
        <v>8</v>
      </c>
      <c r="F17" s="3263">
        <v>17</v>
      </c>
      <c r="G17" s="3261">
        <v>12</v>
      </c>
      <c r="H17" s="3262">
        <v>30</v>
      </c>
      <c r="I17" s="3264">
        <v>42</v>
      </c>
      <c r="J17" s="3265">
        <v>10</v>
      </c>
      <c r="K17" s="3262">
        <v>20</v>
      </c>
      <c r="L17" s="3263">
        <v>30</v>
      </c>
      <c r="M17" s="3261">
        <v>0</v>
      </c>
      <c r="N17" s="3262">
        <v>0</v>
      </c>
      <c r="O17" s="3264">
        <v>0</v>
      </c>
      <c r="P17" s="3265">
        <v>31</v>
      </c>
      <c r="Q17" s="3262">
        <v>58</v>
      </c>
      <c r="R17" s="3264">
        <v>89</v>
      </c>
    </row>
    <row r="18" spans="1:18" ht="21.95" customHeight="1">
      <c r="A18" s="3267"/>
      <c r="B18" s="3260" t="s">
        <v>2326</v>
      </c>
      <c r="C18" s="3249" t="s">
        <v>2221</v>
      </c>
      <c r="D18" s="3261">
        <v>26</v>
      </c>
      <c r="E18" s="3262">
        <v>5</v>
      </c>
      <c r="F18" s="3263">
        <v>31</v>
      </c>
      <c r="G18" s="3261">
        <v>20</v>
      </c>
      <c r="H18" s="3262">
        <v>4</v>
      </c>
      <c r="I18" s="3264">
        <v>24</v>
      </c>
      <c r="J18" s="3265">
        <v>16</v>
      </c>
      <c r="K18" s="3262">
        <v>4</v>
      </c>
      <c r="L18" s="3263">
        <v>20</v>
      </c>
      <c r="M18" s="3261">
        <v>0</v>
      </c>
      <c r="N18" s="3262">
        <v>0</v>
      </c>
      <c r="O18" s="3264">
        <v>0</v>
      </c>
      <c r="P18" s="3265">
        <v>62</v>
      </c>
      <c r="Q18" s="3262">
        <v>13</v>
      </c>
      <c r="R18" s="3264">
        <v>75</v>
      </c>
    </row>
    <row r="19" spans="1:18" ht="21.95" customHeight="1">
      <c r="A19" s="3267"/>
      <c r="B19" s="3260" t="s">
        <v>2327</v>
      </c>
      <c r="C19" s="3249" t="s">
        <v>2221</v>
      </c>
      <c r="D19" s="3261">
        <v>35</v>
      </c>
      <c r="E19" s="3262">
        <v>1</v>
      </c>
      <c r="F19" s="3263">
        <v>36</v>
      </c>
      <c r="G19" s="3261">
        <v>19</v>
      </c>
      <c r="H19" s="3262">
        <v>9</v>
      </c>
      <c r="I19" s="3264">
        <v>28</v>
      </c>
      <c r="J19" s="3265">
        <v>32</v>
      </c>
      <c r="K19" s="3262">
        <v>5</v>
      </c>
      <c r="L19" s="3263">
        <v>37</v>
      </c>
      <c r="M19" s="3261">
        <v>0</v>
      </c>
      <c r="N19" s="3262">
        <v>0</v>
      </c>
      <c r="O19" s="3264">
        <v>0</v>
      </c>
      <c r="P19" s="3265">
        <v>86</v>
      </c>
      <c r="Q19" s="3262">
        <v>15</v>
      </c>
      <c r="R19" s="3264">
        <v>101</v>
      </c>
    </row>
    <row r="20" spans="1:18" ht="21.95" customHeight="1">
      <c r="A20" s="3267"/>
      <c r="B20" s="3260" t="s">
        <v>2328</v>
      </c>
      <c r="C20" s="3249" t="s">
        <v>2221</v>
      </c>
      <c r="D20" s="3261">
        <v>27</v>
      </c>
      <c r="E20" s="3262">
        <v>4</v>
      </c>
      <c r="F20" s="3263">
        <v>31</v>
      </c>
      <c r="G20" s="3261">
        <v>31</v>
      </c>
      <c r="H20" s="3262">
        <v>0</v>
      </c>
      <c r="I20" s="3264">
        <v>31</v>
      </c>
      <c r="J20" s="3265">
        <v>29</v>
      </c>
      <c r="K20" s="3262">
        <v>0</v>
      </c>
      <c r="L20" s="3263">
        <v>29</v>
      </c>
      <c r="M20" s="3261">
        <v>0</v>
      </c>
      <c r="N20" s="3262">
        <v>0</v>
      </c>
      <c r="O20" s="3264">
        <v>0</v>
      </c>
      <c r="P20" s="3265">
        <v>87</v>
      </c>
      <c r="Q20" s="3262">
        <v>4</v>
      </c>
      <c r="R20" s="3264">
        <v>91</v>
      </c>
    </row>
    <row r="21" spans="1:18" ht="21.95" customHeight="1">
      <c r="A21" s="3267"/>
      <c r="B21" s="3260" t="s">
        <v>2329</v>
      </c>
      <c r="C21" s="3249" t="s">
        <v>2221</v>
      </c>
      <c r="D21" s="3261">
        <v>18</v>
      </c>
      <c r="E21" s="3262">
        <v>45</v>
      </c>
      <c r="F21" s="3263">
        <v>63</v>
      </c>
      <c r="G21" s="3261">
        <v>20</v>
      </c>
      <c r="H21" s="3262">
        <v>46</v>
      </c>
      <c r="I21" s="3264">
        <v>66</v>
      </c>
      <c r="J21" s="3265">
        <v>9</v>
      </c>
      <c r="K21" s="3262">
        <v>24</v>
      </c>
      <c r="L21" s="3263">
        <v>33</v>
      </c>
      <c r="M21" s="3261">
        <v>0</v>
      </c>
      <c r="N21" s="3262">
        <v>0</v>
      </c>
      <c r="O21" s="3264">
        <v>0</v>
      </c>
      <c r="P21" s="3265">
        <v>47</v>
      </c>
      <c r="Q21" s="3262">
        <v>115</v>
      </c>
      <c r="R21" s="3264">
        <v>162</v>
      </c>
    </row>
    <row r="22" spans="1:18" ht="21.95" customHeight="1">
      <c r="A22" s="3267"/>
      <c r="B22" s="3260" t="s">
        <v>2330</v>
      </c>
      <c r="C22" s="3249" t="s">
        <v>2221</v>
      </c>
      <c r="D22" s="3261">
        <v>7</v>
      </c>
      <c r="E22" s="3262">
        <v>18</v>
      </c>
      <c r="F22" s="3263">
        <v>25</v>
      </c>
      <c r="G22" s="3261">
        <v>17</v>
      </c>
      <c r="H22" s="3262">
        <v>21</v>
      </c>
      <c r="I22" s="3264">
        <v>38</v>
      </c>
      <c r="J22" s="3265">
        <v>5</v>
      </c>
      <c r="K22" s="3262">
        <v>14</v>
      </c>
      <c r="L22" s="3263">
        <v>19</v>
      </c>
      <c r="M22" s="3261">
        <v>0</v>
      </c>
      <c r="N22" s="3262">
        <v>0</v>
      </c>
      <c r="O22" s="3264">
        <v>0</v>
      </c>
      <c r="P22" s="3265">
        <v>29</v>
      </c>
      <c r="Q22" s="3262">
        <v>53</v>
      </c>
      <c r="R22" s="3264">
        <v>82</v>
      </c>
    </row>
    <row r="23" spans="1:18" ht="21.95" customHeight="1">
      <c r="A23" s="3268"/>
      <c r="B23" s="3269" t="s">
        <v>2331</v>
      </c>
      <c r="C23" s="3249" t="s">
        <v>2221</v>
      </c>
      <c r="D23" s="3261">
        <v>28</v>
      </c>
      <c r="E23" s="3262">
        <v>18</v>
      </c>
      <c r="F23" s="3263">
        <v>46</v>
      </c>
      <c r="G23" s="3261">
        <v>26</v>
      </c>
      <c r="H23" s="3262">
        <v>12</v>
      </c>
      <c r="I23" s="3264">
        <v>38</v>
      </c>
      <c r="J23" s="3265">
        <v>24</v>
      </c>
      <c r="K23" s="3262">
        <v>7</v>
      </c>
      <c r="L23" s="3263">
        <v>31</v>
      </c>
      <c r="M23" s="3261">
        <v>0</v>
      </c>
      <c r="N23" s="3262">
        <v>0</v>
      </c>
      <c r="O23" s="3264">
        <v>0</v>
      </c>
      <c r="P23" s="3265">
        <v>78</v>
      </c>
      <c r="Q23" s="3262">
        <v>37</v>
      </c>
      <c r="R23" s="3264">
        <v>115</v>
      </c>
    </row>
    <row r="24" spans="1:18" ht="21.95" customHeight="1">
      <c r="A24" s="3267"/>
      <c r="B24" s="3260" t="s">
        <v>2332</v>
      </c>
      <c r="C24" s="3249" t="s">
        <v>2212</v>
      </c>
      <c r="D24" s="3261">
        <v>24</v>
      </c>
      <c r="E24" s="3262">
        <v>2</v>
      </c>
      <c r="F24" s="3263">
        <v>26</v>
      </c>
      <c r="G24" s="3261">
        <v>0</v>
      </c>
      <c r="H24" s="3262">
        <v>0</v>
      </c>
      <c r="I24" s="3264">
        <v>0</v>
      </c>
      <c r="J24" s="3265">
        <v>0</v>
      </c>
      <c r="K24" s="3262">
        <v>0</v>
      </c>
      <c r="L24" s="3263">
        <v>0</v>
      </c>
      <c r="M24" s="3261">
        <v>0</v>
      </c>
      <c r="N24" s="3262">
        <v>0</v>
      </c>
      <c r="O24" s="3264">
        <v>0</v>
      </c>
      <c r="P24" s="3265">
        <v>24</v>
      </c>
      <c r="Q24" s="3265">
        <v>2</v>
      </c>
      <c r="R24" s="3264">
        <v>26</v>
      </c>
    </row>
    <row r="25" spans="1:18" ht="21.95" customHeight="1">
      <c r="A25" s="3267"/>
      <c r="B25" s="3260" t="s">
        <v>2333</v>
      </c>
      <c r="C25" s="3249" t="s">
        <v>2212</v>
      </c>
      <c r="D25" s="3261">
        <v>0</v>
      </c>
      <c r="E25" s="3262">
        <v>0</v>
      </c>
      <c r="F25" s="3263">
        <v>0</v>
      </c>
      <c r="G25" s="3261">
        <v>15</v>
      </c>
      <c r="H25" s="3262">
        <v>3</v>
      </c>
      <c r="I25" s="3264">
        <v>18</v>
      </c>
      <c r="J25" s="3265">
        <v>0</v>
      </c>
      <c r="K25" s="3262">
        <v>0</v>
      </c>
      <c r="L25" s="3263">
        <v>0</v>
      </c>
      <c r="M25" s="3261">
        <v>0</v>
      </c>
      <c r="N25" s="3262">
        <v>0</v>
      </c>
      <c r="O25" s="3264">
        <v>0</v>
      </c>
      <c r="P25" s="3265">
        <v>15</v>
      </c>
      <c r="Q25" s="3265">
        <v>3</v>
      </c>
      <c r="R25" s="3264">
        <v>18</v>
      </c>
    </row>
    <row r="26" spans="1:18" ht="21.95" customHeight="1">
      <c r="A26" s="3267"/>
      <c r="B26" s="3260" t="s">
        <v>2334</v>
      </c>
      <c r="C26" s="3249" t="s">
        <v>2212</v>
      </c>
      <c r="D26" s="3261">
        <v>9</v>
      </c>
      <c r="E26" s="3262">
        <v>18</v>
      </c>
      <c r="F26" s="3263">
        <v>27</v>
      </c>
      <c r="G26" s="3261">
        <v>0</v>
      </c>
      <c r="H26" s="3262">
        <v>0</v>
      </c>
      <c r="I26" s="3264">
        <v>0</v>
      </c>
      <c r="J26" s="3265">
        <v>0</v>
      </c>
      <c r="K26" s="3262">
        <v>0</v>
      </c>
      <c r="L26" s="3263">
        <v>0</v>
      </c>
      <c r="M26" s="3261">
        <v>0</v>
      </c>
      <c r="N26" s="3262">
        <v>0</v>
      </c>
      <c r="O26" s="3270">
        <v>0</v>
      </c>
      <c r="P26" s="3265">
        <v>9</v>
      </c>
      <c r="Q26" s="3265">
        <v>18</v>
      </c>
      <c r="R26" s="3264">
        <v>27</v>
      </c>
    </row>
    <row r="27" spans="1:18" ht="21.95" customHeight="1">
      <c r="A27" s="3267"/>
      <c r="B27" s="3260" t="s">
        <v>2326</v>
      </c>
      <c r="C27" s="3249" t="s">
        <v>2212</v>
      </c>
      <c r="D27" s="3261">
        <v>0</v>
      </c>
      <c r="E27" s="3262">
        <v>0</v>
      </c>
      <c r="F27" s="3263">
        <v>0</v>
      </c>
      <c r="G27" s="3261">
        <v>0</v>
      </c>
      <c r="H27" s="3262">
        <v>0</v>
      </c>
      <c r="I27" s="3264">
        <v>0</v>
      </c>
      <c r="J27" s="3265">
        <v>50</v>
      </c>
      <c r="K27" s="3262">
        <v>2</v>
      </c>
      <c r="L27" s="3263">
        <v>52</v>
      </c>
      <c r="M27" s="3261">
        <v>0</v>
      </c>
      <c r="N27" s="3262">
        <v>0</v>
      </c>
      <c r="O27" s="3270">
        <v>0</v>
      </c>
      <c r="P27" s="3265">
        <v>50</v>
      </c>
      <c r="Q27" s="3265">
        <v>2</v>
      </c>
      <c r="R27" s="3264">
        <v>52</v>
      </c>
    </row>
    <row r="28" spans="1:18" ht="21.95" customHeight="1">
      <c r="A28" s="3267"/>
      <c r="B28" s="3260" t="s">
        <v>2328</v>
      </c>
      <c r="C28" s="3249" t="s">
        <v>2212</v>
      </c>
      <c r="D28" s="3261">
        <v>0</v>
      </c>
      <c r="E28" s="3262">
        <v>0</v>
      </c>
      <c r="F28" s="3263">
        <v>0</v>
      </c>
      <c r="G28" s="3261">
        <v>0</v>
      </c>
      <c r="H28" s="3262">
        <v>0</v>
      </c>
      <c r="I28" s="3264">
        <v>0</v>
      </c>
      <c r="J28" s="3265">
        <v>61</v>
      </c>
      <c r="K28" s="3262">
        <v>3</v>
      </c>
      <c r="L28" s="3263">
        <v>64</v>
      </c>
      <c r="M28" s="3261">
        <v>0</v>
      </c>
      <c r="N28" s="3262">
        <v>0</v>
      </c>
      <c r="O28" s="3270">
        <v>0</v>
      </c>
      <c r="P28" s="3265">
        <v>61</v>
      </c>
      <c r="Q28" s="3265">
        <v>3</v>
      </c>
      <c r="R28" s="3264">
        <v>64</v>
      </c>
    </row>
    <row r="29" spans="1:18" ht="21.95" customHeight="1">
      <c r="A29" s="3267"/>
      <c r="B29" s="3260" t="s">
        <v>2329</v>
      </c>
      <c r="C29" s="3249" t="s">
        <v>2212</v>
      </c>
      <c r="D29" s="3261">
        <v>13</v>
      </c>
      <c r="E29" s="3262">
        <v>21</v>
      </c>
      <c r="F29" s="3263">
        <v>34</v>
      </c>
      <c r="G29" s="3261">
        <v>0</v>
      </c>
      <c r="H29" s="3262">
        <v>0</v>
      </c>
      <c r="I29" s="3264">
        <v>0</v>
      </c>
      <c r="J29" s="3265">
        <v>11</v>
      </c>
      <c r="K29" s="3262">
        <v>34</v>
      </c>
      <c r="L29" s="3263">
        <v>45</v>
      </c>
      <c r="M29" s="3261">
        <v>0</v>
      </c>
      <c r="N29" s="3262">
        <v>0</v>
      </c>
      <c r="O29" s="3270">
        <v>0</v>
      </c>
      <c r="P29" s="3265">
        <v>24</v>
      </c>
      <c r="Q29" s="3265">
        <v>55</v>
      </c>
      <c r="R29" s="3264">
        <v>79</v>
      </c>
    </row>
    <row r="30" spans="1:18" ht="21.95" customHeight="1">
      <c r="A30" s="3267"/>
      <c r="B30" s="3260" t="s">
        <v>2331</v>
      </c>
      <c r="C30" s="3249" t="s">
        <v>2212</v>
      </c>
      <c r="D30" s="3261">
        <v>11</v>
      </c>
      <c r="E30" s="3262">
        <v>2</v>
      </c>
      <c r="F30" s="3263">
        <v>13</v>
      </c>
      <c r="G30" s="3261">
        <v>0</v>
      </c>
      <c r="H30" s="3262">
        <v>0</v>
      </c>
      <c r="I30" s="3264">
        <v>0</v>
      </c>
      <c r="J30" s="3265">
        <v>8</v>
      </c>
      <c r="K30" s="3262">
        <v>2</v>
      </c>
      <c r="L30" s="3263">
        <v>10</v>
      </c>
      <c r="M30" s="3261">
        <v>0</v>
      </c>
      <c r="N30" s="3262">
        <v>0</v>
      </c>
      <c r="O30" s="3264">
        <v>0</v>
      </c>
      <c r="P30" s="3265">
        <v>19</v>
      </c>
      <c r="Q30" s="3265">
        <v>4</v>
      </c>
      <c r="R30" s="3264">
        <v>23</v>
      </c>
    </row>
    <row r="31" spans="1:18" ht="21.95" customHeight="1">
      <c r="A31" s="3268" t="s">
        <v>2104</v>
      </c>
      <c r="B31" s="3271"/>
      <c r="C31" s="3241"/>
      <c r="D31" s="3255">
        <v>0</v>
      </c>
      <c r="E31" s="3256">
        <v>0</v>
      </c>
      <c r="F31" s="3257">
        <v>0</v>
      </c>
      <c r="G31" s="3255">
        <v>104</v>
      </c>
      <c r="H31" s="3256">
        <v>1</v>
      </c>
      <c r="I31" s="3258">
        <v>105</v>
      </c>
      <c r="J31" s="3259">
        <v>30</v>
      </c>
      <c r="K31" s="3256">
        <v>1</v>
      </c>
      <c r="L31" s="3257">
        <v>31</v>
      </c>
      <c r="M31" s="3272">
        <v>0</v>
      </c>
      <c r="N31" s="3256">
        <v>0</v>
      </c>
      <c r="O31" s="3258">
        <v>0</v>
      </c>
      <c r="P31" s="3259">
        <v>134</v>
      </c>
      <c r="Q31" s="3256">
        <v>2</v>
      </c>
      <c r="R31" s="3258">
        <v>136</v>
      </c>
    </row>
    <row r="32" spans="1:18" ht="21.95" customHeight="1">
      <c r="A32" s="3268"/>
      <c r="B32" s="3269" t="s">
        <v>2335</v>
      </c>
      <c r="C32" s="3249" t="s">
        <v>2212</v>
      </c>
      <c r="D32" s="3261">
        <v>0</v>
      </c>
      <c r="E32" s="3262">
        <v>0</v>
      </c>
      <c r="F32" s="3263">
        <v>0</v>
      </c>
      <c r="G32" s="3261">
        <v>29</v>
      </c>
      <c r="H32" s="3262">
        <v>0</v>
      </c>
      <c r="I32" s="3264">
        <v>29</v>
      </c>
      <c r="J32" s="3265">
        <v>0</v>
      </c>
      <c r="K32" s="3262">
        <v>0</v>
      </c>
      <c r="L32" s="3263">
        <v>0</v>
      </c>
      <c r="M32" s="3261">
        <v>0</v>
      </c>
      <c r="N32" s="3262">
        <v>0</v>
      </c>
      <c r="O32" s="3264">
        <v>0</v>
      </c>
      <c r="P32" s="3265">
        <v>29</v>
      </c>
      <c r="Q32" s="3262">
        <v>0</v>
      </c>
      <c r="R32" s="3264">
        <v>29</v>
      </c>
    </row>
    <row r="33" spans="1:18" ht="21.95" customHeight="1">
      <c r="A33" s="3268"/>
      <c r="B33" s="3269" t="s">
        <v>2336</v>
      </c>
      <c r="C33" s="3249" t="s">
        <v>2212</v>
      </c>
      <c r="D33" s="3261">
        <v>0</v>
      </c>
      <c r="E33" s="3262">
        <v>0</v>
      </c>
      <c r="F33" s="3263">
        <v>0</v>
      </c>
      <c r="G33" s="3261">
        <v>30</v>
      </c>
      <c r="H33" s="3262">
        <v>0</v>
      </c>
      <c r="I33" s="3264">
        <v>30</v>
      </c>
      <c r="J33" s="3265">
        <v>15</v>
      </c>
      <c r="K33" s="3262">
        <v>0</v>
      </c>
      <c r="L33" s="3263">
        <v>15</v>
      </c>
      <c r="M33" s="3261">
        <v>0</v>
      </c>
      <c r="N33" s="3262">
        <v>0</v>
      </c>
      <c r="O33" s="3264">
        <v>0</v>
      </c>
      <c r="P33" s="3265">
        <v>45</v>
      </c>
      <c r="Q33" s="3262">
        <v>0</v>
      </c>
      <c r="R33" s="3264">
        <v>45</v>
      </c>
    </row>
    <row r="34" spans="1:18" ht="21.95" customHeight="1">
      <c r="A34" s="3268"/>
      <c r="B34" s="3269" t="s">
        <v>2337</v>
      </c>
      <c r="C34" s="3249" t="s">
        <v>2212</v>
      </c>
      <c r="D34" s="3261">
        <v>0</v>
      </c>
      <c r="E34" s="3262">
        <v>0</v>
      </c>
      <c r="F34" s="3263">
        <v>0</v>
      </c>
      <c r="G34" s="3261">
        <v>45</v>
      </c>
      <c r="H34" s="3262">
        <v>1</v>
      </c>
      <c r="I34" s="3264">
        <v>46</v>
      </c>
      <c r="J34" s="3265">
        <v>0</v>
      </c>
      <c r="K34" s="3262">
        <v>0</v>
      </c>
      <c r="L34" s="3263">
        <v>0</v>
      </c>
      <c r="M34" s="3261">
        <v>0</v>
      </c>
      <c r="N34" s="3262">
        <v>0</v>
      </c>
      <c r="O34" s="3264">
        <v>0</v>
      </c>
      <c r="P34" s="3265">
        <v>45</v>
      </c>
      <c r="Q34" s="3262">
        <v>1</v>
      </c>
      <c r="R34" s="3264">
        <v>46</v>
      </c>
    </row>
    <row r="35" spans="1:18" ht="27.6" customHeight="1">
      <c r="A35" s="3268"/>
      <c r="B35" s="3260" t="s">
        <v>2338</v>
      </c>
      <c r="C35" s="3249" t="s">
        <v>2212</v>
      </c>
      <c r="D35" s="3261">
        <v>0</v>
      </c>
      <c r="E35" s="3262">
        <v>0</v>
      </c>
      <c r="F35" s="3263">
        <v>0</v>
      </c>
      <c r="G35" s="3261">
        <v>0</v>
      </c>
      <c r="H35" s="3262">
        <v>0</v>
      </c>
      <c r="I35" s="3264">
        <v>0</v>
      </c>
      <c r="J35" s="3265">
        <v>15</v>
      </c>
      <c r="K35" s="3262">
        <v>1</v>
      </c>
      <c r="L35" s="3263">
        <v>16</v>
      </c>
      <c r="M35" s="3261">
        <v>0</v>
      </c>
      <c r="N35" s="3262">
        <v>0</v>
      </c>
      <c r="O35" s="3264">
        <v>0</v>
      </c>
      <c r="P35" s="3265">
        <v>15</v>
      </c>
      <c r="Q35" s="3262">
        <v>1</v>
      </c>
      <c r="R35" s="3264">
        <v>16</v>
      </c>
    </row>
    <row r="36" spans="1:18" ht="21.95" customHeight="1">
      <c r="A36" s="6268" t="s">
        <v>2339</v>
      </c>
      <c r="B36" s="6269"/>
      <c r="C36" s="6270"/>
      <c r="D36" s="3273">
        <v>237</v>
      </c>
      <c r="E36" s="3274">
        <v>168</v>
      </c>
      <c r="F36" s="3275">
        <v>405</v>
      </c>
      <c r="G36" s="3273">
        <v>339</v>
      </c>
      <c r="H36" s="3274">
        <v>165</v>
      </c>
      <c r="I36" s="3276">
        <v>504</v>
      </c>
      <c r="J36" s="3277">
        <v>316</v>
      </c>
      <c r="K36" s="3274">
        <v>138</v>
      </c>
      <c r="L36" s="3275">
        <v>454</v>
      </c>
      <c r="M36" s="3273">
        <v>7</v>
      </c>
      <c r="N36" s="3274">
        <v>5</v>
      </c>
      <c r="O36" s="3276">
        <v>12</v>
      </c>
      <c r="P36" s="3277">
        <v>899</v>
      </c>
      <c r="Q36" s="3274">
        <v>476</v>
      </c>
      <c r="R36" s="3276">
        <v>1375</v>
      </c>
    </row>
    <row r="37" spans="1:18" ht="15">
      <c r="A37" s="3278"/>
      <c r="B37" s="3279" t="s">
        <v>2309</v>
      </c>
      <c r="C37" s="3280"/>
      <c r="D37" s="3030"/>
      <c r="E37" s="3030"/>
      <c r="F37" s="3030"/>
      <c r="G37" s="3030"/>
      <c r="H37" s="3030"/>
      <c r="I37" s="3030"/>
      <c r="J37" s="3030"/>
      <c r="K37" s="3030"/>
      <c r="L37" s="3030"/>
      <c r="M37" s="3030"/>
      <c r="N37" s="3030"/>
      <c r="O37" s="3030"/>
      <c r="P37" s="3030"/>
      <c r="Q37" s="3030"/>
      <c r="R37" s="3030"/>
    </row>
  </sheetData>
  <mergeCells count="10">
    <mergeCell ref="A13:B13"/>
    <mergeCell ref="A36:C36"/>
    <mergeCell ref="A3:B5"/>
    <mergeCell ref="C3:C5"/>
    <mergeCell ref="A1:R1"/>
    <mergeCell ref="J4:L4"/>
    <mergeCell ref="M4:O4"/>
    <mergeCell ref="P4:R4"/>
    <mergeCell ref="A6:B6"/>
    <mergeCell ref="A10:B10"/>
  </mergeCells>
  <hyperlinks>
    <hyperlink ref="A1" location="CONTENT!A1" display="Back to table of contents" xr:uid="{00000000-0004-0000-8500-000000000000}"/>
  </hyperlinks>
  <pageMargins left="0.7" right="0.7" top="0.75" bottom="0.75" header="0.3" footer="0.3"/>
  <pageSetup paperSize="9" scale="61"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6">
    <pageSetUpPr fitToPage="1"/>
  </sheetPr>
  <dimension ref="A1:AK60"/>
  <sheetViews>
    <sheetView showGridLines="0" workbookViewId="0">
      <selection sqref="A1:S1"/>
    </sheetView>
  </sheetViews>
  <sheetFormatPr defaultColWidth="8" defaultRowHeight="15.75"/>
  <cols>
    <col min="1" max="1" width="22.140625" style="3289" customWidth="1"/>
    <col min="2" max="16" width="7.42578125" style="3289" customWidth="1"/>
    <col min="17" max="17" width="7.42578125" style="3339" customWidth="1"/>
    <col min="18" max="19" width="7.42578125" style="3289" customWidth="1"/>
    <col min="20" max="20" width="8.28515625" style="3340" customWidth="1"/>
    <col min="21" max="16384" width="8" style="3289"/>
  </cols>
  <sheetData>
    <row r="1" spans="1:37" s="8" customFormat="1">
      <c r="A1" s="5669" t="s">
        <v>710</v>
      </c>
      <c r="B1" s="5669"/>
      <c r="C1" s="5669"/>
      <c r="D1" s="5669"/>
      <c r="E1" s="5669"/>
      <c r="F1" s="5669"/>
      <c r="G1" s="5669"/>
      <c r="H1" s="5669"/>
      <c r="I1" s="5669"/>
      <c r="J1" s="5669"/>
      <c r="K1" s="5669"/>
      <c r="L1" s="5669"/>
      <c r="M1" s="5669"/>
      <c r="N1" s="5669"/>
      <c r="O1" s="5669"/>
      <c r="P1" s="5669"/>
      <c r="Q1" s="5669"/>
      <c r="R1" s="5669"/>
      <c r="S1" s="5669"/>
    </row>
    <row r="2" spans="1:37" s="3283" customFormat="1" ht="23.25" customHeight="1">
      <c r="A2" s="3281" t="s">
        <v>2340</v>
      </c>
      <c r="B2" s="3282"/>
      <c r="C2" s="3282"/>
      <c r="D2" s="3282"/>
      <c r="E2" s="3282"/>
      <c r="F2" s="3282"/>
      <c r="G2" s="3282"/>
      <c r="H2" s="3282"/>
      <c r="I2" s="3282"/>
      <c r="J2" s="3282"/>
      <c r="K2" s="3282"/>
      <c r="L2" s="3282"/>
      <c r="M2" s="3282"/>
      <c r="N2" s="3282"/>
      <c r="O2" s="3282"/>
      <c r="P2" s="3282"/>
      <c r="R2" s="3282"/>
      <c r="S2" s="3284"/>
      <c r="T2" s="3285"/>
    </row>
    <row r="3" spans="1:37" ht="5.25" customHeight="1">
      <c r="A3" s="3286"/>
      <c r="B3" s="3287"/>
      <c r="C3" s="3287"/>
      <c r="D3" s="3287"/>
      <c r="E3" s="3287"/>
      <c r="F3" s="3287"/>
      <c r="G3" s="3287"/>
      <c r="H3" s="3287"/>
      <c r="I3" s="3287"/>
      <c r="J3" s="3287"/>
      <c r="K3" s="3287"/>
      <c r="L3" s="3287"/>
      <c r="M3" s="3287"/>
      <c r="N3" s="3287"/>
      <c r="O3" s="3287"/>
      <c r="P3" s="3287"/>
      <c r="Q3" s="3287"/>
      <c r="R3" s="3287"/>
      <c r="S3" s="3287"/>
      <c r="T3" s="3288"/>
    </row>
    <row r="4" spans="1:37" ht="69.95" customHeight="1">
      <c r="A4" s="6293" t="s">
        <v>2152</v>
      </c>
      <c r="B4" s="6295" t="s">
        <v>2341</v>
      </c>
      <c r="C4" s="6288"/>
      <c r="D4" s="6296"/>
      <c r="E4" s="6287" t="s">
        <v>2342</v>
      </c>
      <c r="F4" s="6288"/>
      <c r="G4" s="6296"/>
      <c r="H4" s="6287" t="s">
        <v>2343</v>
      </c>
      <c r="I4" s="6288"/>
      <c r="J4" s="6296"/>
      <c r="K4" s="6287" t="s">
        <v>2344</v>
      </c>
      <c r="L4" s="6288"/>
      <c r="M4" s="6296"/>
      <c r="N4" s="6287" t="s">
        <v>2345</v>
      </c>
      <c r="O4" s="6288"/>
      <c r="P4" s="6289"/>
      <c r="Q4" s="6290" t="s">
        <v>257</v>
      </c>
      <c r="R4" s="6291"/>
      <c r="S4" s="6292"/>
      <c r="T4" s="3288"/>
    </row>
    <row r="5" spans="1:37" ht="69.95" customHeight="1">
      <c r="A5" s="6294"/>
      <c r="B5" s="3290" t="s">
        <v>2096</v>
      </c>
      <c r="C5" s="3291" t="s">
        <v>2097</v>
      </c>
      <c r="D5" s="3292" t="s">
        <v>2098</v>
      </c>
      <c r="E5" s="3290" t="s">
        <v>2096</v>
      </c>
      <c r="F5" s="3291" t="s">
        <v>2097</v>
      </c>
      <c r="G5" s="3292" t="s">
        <v>2098</v>
      </c>
      <c r="H5" s="3290" t="s">
        <v>2096</v>
      </c>
      <c r="I5" s="3291" t="s">
        <v>2097</v>
      </c>
      <c r="J5" s="3292" t="s">
        <v>2098</v>
      </c>
      <c r="K5" s="3290" t="s">
        <v>2096</v>
      </c>
      <c r="L5" s="3291" t="s">
        <v>2097</v>
      </c>
      <c r="M5" s="3292" t="s">
        <v>2098</v>
      </c>
      <c r="N5" s="3290" t="s">
        <v>2096</v>
      </c>
      <c r="O5" s="3291" t="s">
        <v>2097</v>
      </c>
      <c r="P5" s="3292" t="s">
        <v>2098</v>
      </c>
      <c r="Q5" s="3290" t="s">
        <v>2096</v>
      </c>
      <c r="R5" s="3291" t="s">
        <v>2097</v>
      </c>
      <c r="S5" s="3292" t="s">
        <v>2098</v>
      </c>
      <c r="T5" s="3288"/>
    </row>
    <row r="6" spans="1:37" s="3306" customFormat="1" ht="69.95" customHeight="1">
      <c r="A6" s="3293" t="s">
        <v>2103</v>
      </c>
      <c r="B6" s="3294">
        <v>0</v>
      </c>
      <c r="C6" s="3295">
        <v>0</v>
      </c>
      <c r="D6" s="3296">
        <f>C6+B6</f>
        <v>0</v>
      </c>
      <c r="E6" s="3295">
        <v>0</v>
      </c>
      <c r="F6" s="3295">
        <v>0</v>
      </c>
      <c r="G6" s="3296">
        <f>F6+E6</f>
        <v>0</v>
      </c>
      <c r="H6" s="3294">
        <v>0</v>
      </c>
      <c r="I6" s="3295">
        <v>0</v>
      </c>
      <c r="J6" s="3296">
        <f>I6+H6</f>
        <v>0</v>
      </c>
      <c r="K6" s="3294">
        <v>15</v>
      </c>
      <c r="L6" s="3295">
        <v>23</v>
      </c>
      <c r="M6" s="3296">
        <f>L6+K6</f>
        <v>38</v>
      </c>
      <c r="N6" s="3297">
        <v>0</v>
      </c>
      <c r="O6" s="3298">
        <v>0</v>
      </c>
      <c r="P6" s="3296">
        <f>O6+N6</f>
        <v>0</v>
      </c>
      <c r="Q6" s="3299">
        <f>B6+E6+H6+K6+N6</f>
        <v>15</v>
      </c>
      <c r="R6" s="3300">
        <f t="shared" ref="R6:S11" si="0">C6+F6+I6+L6+O6</f>
        <v>23</v>
      </c>
      <c r="S6" s="3296">
        <f t="shared" si="0"/>
        <v>38</v>
      </c>
      <c r="T6" s="3301"/>
      <c r="U6" s="3302"/>
      <c r="V6" s="3302"/>
      <c r="W6" s="3302"/>
      <c r="X6" s="3303"/>
      <c r="Y6" s="3303"/>
      <c r="Z6" s="3303"/>
      <c r="AA6" s="3303"/>
      <c r="AB6" s="3303"/>
      <c r="AC6" s="3303"/>
      <c r="AD6" s="3303"/>
      <c r="AE6" s="3303"/>
      <c r="AF6" s="3304"/>
      <c r="AG6" s="3303"/>
      <c r="AH6" s="3305"/>
      <c r="AK6" s="3307"/>
    </row>
    <row r="7" spans="1:37" s="3306" customFormat="1" ht="69.95" customHeight="1">
      <c r="A7" s="3293" t="s">
        <v>2346</v>
      </c>
      <c r="B7" s="3308">
        <v>5</v>
      </c>
      <c r="C7" s="3309">
        <v>21</v>
      </c>
      <c r="D7" s="3296">
        <f t="shared" ref="D7:D10" si="1">C7+B7</f>
        <v>26</v>
      </c>
      <c r="E7" s="3310">
        <v>1</v>
      </c>
      <c r="F7" s="3309">
        <v>25</v>
      </c>
      <c r="G7" s="3296">
        <f t="shared" ref="G7:G10" si="2">F7+E7</f>
        <v>26</v>
      </c>
      <c r="H7" s="3311">
        <v>26</v>
      </c>
      <c r="I7" s="3312">
        <v>27</v>
      </c>
      <c r="J7" s="3296">
        <f t="shared" ref="J7:J10" si="3">I7+H7</f>
        <v>53</v>
      </c>
      <c r="K7" s="3297">
        <v>0</v>
      </c>
      <c r="L7" s="3298">
        <v>0</v>
      </c>
      <c r="M7" s="3296">
        <f t="shared" ref="M7:M10" si="4">L7+K7</f>
        <v>0</v>
      </c>
      <c r="N7" s="3313">
        <v>0</v>
      </c>
      <c r="O7" s="3312">
        <v>0</v>
      </c>
      <c r="P7" s="3296">
        <f t="shared" ref="P7:P10" si="5">O7+N7</f>
        <v>0</v>
      </c>
      <c r="Q7" s="3313">
        <f t="shared" ref="Q7:Q11" si="6">B7+E7+H7+K7+N7</f>
        <v>32</v>
      </c>
      <c r="R7" s="3314">
        <f t="shared" si="0"/>
        <v>73</v>
      </c>
      <c r="S7" s="3296">
        <f t="shared" si="0"/>
        <v>105</v>
      </c>
      <c r="T7" s="3315"/>
      <c r="U7" s="3303"/>
      <c r="V7" s="3303"/>
      <c r="W7" s="3303"/>
      <c r="X7" s="3303"/>
      <c r="Y7" s="3302"/>
      <c r="Z7" s="3302"/>
      <c r="AA7" s="3302"/>
      <c r="AB7" s="3303"/>
      <c r="AC7" s="3303"/>
      <c r="AD7" s="3303"/>
      <c r="AE7" s="3303"/>
      <c r="AF7" s="3304"/>
      <c r="AG7" s="3303"/>
      <c r="AH7" s="3305"/>
      <c r="AK7" s="3307"/>
    </row>
    <row r="8" spans="1:37" s="3306" customFormat="1" ht="69.95" customHeight="1">
      <c r="A8" s="3293" t="s">
        <v>2347</v>
      </c>
      <c r="B8" s="3316">
        <v>4</v>
      </c>
      <c r="C8" s="3317">
        <v>14</v>
      </c>
      <c r="D8" s="3296">
        <f t="shared" si="1"/>
        <v>18</v>
      </c>
      <c r="E8" s="3318">
        <v>0</v>
      </c>
      <c r="F8" s="3298">
        <v>0</v>
      </c>
      <c r="G8" s="3296">
        <f t="shared" si="2"/>
        <v>0</v>
      </c>
      <c r="H8" s="3297">
        <v>0</v>
      </c>
      <c r="I8" s="3298">
        <v>0</v>
      </c>
      <c r="J8" s="3296">
        <f t="shared" si="3"/>
        <v>0</v>
      </c>
      <c r="K8" s="3297">
        <v>0</v>
      </c>
      <c r="L8" s="3298">
        <v>0</v>
      </c>
      <c r="M8" s="3296">
        <f t="shared" si="4"/>
        <v>0</v>
      </c>
      <c r="N8" s="3297">
        <v>0</v>
      </c>
      <c r="O8" s="3298">
        <v>0</v>
      </c>
      <c r="P8" s="3296">
        <f t="shared" si="5"/>
        <v>0</v>
      </c>
      <c r="Q8" s="3313">
        <f t="shared" si="6"/>
        <v>4</v>
      </c>
      <c r="R8" s="3314">
        <f t="shared" si="0"/>
        <v>14</v>
      </c>
      <c r="S8" s="3296">
        <f t="shared" si="0"/>
        <v>18</v>
      </c>
      <c r="T8" s="3315"/>
      <c r="U8" s="3303"/>
      <c r="V8" s="3303"/>
      <c r="W8" s="3303"/>
      <c r="X8" s="3302"/>
      <c r="Y8" s="3302"/>
      <c r="Z8" s="3302"/>
      <c r="AA8" s="3302"/>
      <c r="AB8" s="3303"/>
      <c r="AC8" s="3303"/>
      <c r="AD8" s="3303"/>
      <c r="AE8" s="3303"/>
      <c r="AF8" s="3304"/>
      <c r="AG8" s="3303"/>
      <c r="AH8" s="3305"/>
      <c r="AK8" s="3307"/>
    </row>
    <row r="9" spans="1:37" s="3306" customFormat="1" ht="69.95" customHeight="1">
      <c r="A9" s="3293" t="s">
        <v>2348</v>
      </c>
      <c r="B9" s="3316">
        <v>1</v>
      </c>
      <c r="C9" s="3317">
        <v>7</v>
      </c>
      <c r="D9" s="3296">
        <f t="shared" si="1"/>
        <v>8</v>
      </c>
      <c r="E9" s="3318">
        <v>0</v>
      </c>
      <c r="F9" s="3298">
        <v>0</v>
      </c>
      <c r="G9" s="3296">
        <f t="shared" si="2"/>
        <v>0</v>
      </c>
      <c r="H9" s="3297">
        <v>0</v>
      </c>
      <c r="I9" s="3298">
        <v>0</v>
      </c>
      <c r="J9" s="3296">
        <f t="shared" si="3"/>
        <v>0</v>
      </c>
      <c r="K9" s="3297">
        <v>0</v>
      </c>
      <c r="L9" s="3298">
        <v>0</v>
      </c>
      <c r="M9" s="3296">
        <f t="shared" si="4"/>
        <v>0</v>
      </c>
      <c r="N9" s="3297">
        <v>0</v>
      </c>
      <c r="O9" s="3298">
        <v>0</v>
      </c>
      <c r="P9" s="3296">
        <f t="shared" si="5"/>
        <v>0</v>
      </c>
      <c r="Q9" s="3313">
        <f t="shared" si="6"/>
        <v>1</v>
      </c>
      <c r="R9" s="3314">
        <f t="shared" si="0"/>
        <v>7</v>
      </c>
      <c r="S9" s="3296">
        <f t="shared" si="0"/>
        <v>8</v>
      </c>
      <c r="T9" s="3315"/>
      <c r="U9" s="3303"/>
      <c r="V9" s="3303"/>
      <c r="W9" s="3303"/>
      <c r="X9" s="3302"/>
      <c r="Y9" s="3302"/>
      <c r="Z9" s="3302"/>
      <c r="AA9" s="3302"/>
      <c r="AB9" s="3303"/>
      <c r="AC9" s="3303"/>
      <c r="AD9" s="3303"/>
      <c r="AE9" s="3303"/>
      <c r="AF9" s="3304"/>
      <c r="AG9" s="3303"/>
      <c r="AH9" s="3305"/>
      <c r="AK9" s="3307"/>
    </row>
    <row r="10" spans="1:37" s="3306" customFormat="1" ht="69.95" customHeight="1">
      <c r="A10" s="3293" t="s">
        <v>2349</v>
      </c>
      <c r="B10" s="3316">
        <v>0</v>
      </c>
      <c r="C10" s="3317">
        <v>0</v>
      </c>
      <c r="D10" s="3296">
        <f t="shared" si="1"/>
        <v>0</v>
      </c>
      <c r="E10" s="3318">
        <v>0</v>
      </c>
      <c r="F10" s="3298">
        <v>0</v>
      </c>
      <c r="G10" s="3296">
        <f t="shared" si="2"/>
        <v>0</v>
      </c>
      <c r="H10" s="3297">
        <v>0</v>
      </c>
      <c r="I10" s="3298">
        <v>0</v>
      </c>
      <c r="J10" s="3296">
        <f t="shared" si="3"/>
        <v>0</v>
      </c>
      <c r="K10" s="3297">
        <v>0</v>
      </c>
      <c r="L10" s="3298">
        <v>0</v>
      </c>
      <c r="M10" s="3296">
        <f t="shared" si="4"/>
        <v>0</v>
      </c>
      <c r="N10" s="3297">
        <v>9</v>
      </c>
      <c r="O10" s="3298">
        <v>5</v>
      </c>
      <c r="P10" s="3296">
        <f t="shared" si="5"/>
        <v>14</v>
      </c>
      <c r="Q10" s="3313">
        <f t="shared" si="6"/>
        <v>9</v>
      </c>
      <c r="R10" s="3319">
        <f t="shared" si="0"/>
        <v>5</v>
      </c>
      <c r="S10" s="3296">
        <f t="shared" si="0"/>
        <v>14</v>
      </c>
      <c r="T10" s="3315"/>
      <c r="U10" s="3303"/>
      <c r="V10" s="3303"/>
      <c r="W10" s="3303"/>
      <c r="X10" s="3302"/>
      <c r="Y10" s="3302"/>
      <c r="Z10" s="3302"/>
      <c r="AA10" s="3302"/>
      <c r="AB10" s="3303"/>
      <c r="AC10" s="3303"/>
      <c r="AD10" s="3303"/>
      <c r="AE10" s="3303"/>
      <c r="AF10" s="3304"/>
      <c r="AG10" s="3303"/>
      <c r="AH10" s="3305"/>
      <c r="AK10" s="3307"/>
    </row>
    <row r="11" spans="1:37" s="3306" customFormat="1" ht="69.95" customHeight="1">
      <c r="A11" s="3320" t="s">
        <v>2170</v>
      </c>
      <c r="B11" s="3321">
        <f>SUM(B6:B10)</f>
        <v>10</v>
      </c>
      <c r="C11" s="3322">
        <f t="shared" ref="C11:P11" si="7">SUM(C6:C10)</f>
        <v>42</v>
      </c>
      <c r="D11" s="3323">
        <f t="shared" si="7"/>
        <v>52</v>
      </c>
      <c r="E11" s="3321">
        <f t="shared" si="7"/>
        <v>1</v>
      </c>
      <c r="F11" s="3322">
        <f t="shared" si="7"/>
        <v>25</v>
      </c>
      <c r="G11" s="3323">
        <f t="shared" si="7"/>
        <v>26</v>
      </c>
      <c r="H11" s="3324">
        <f t="shared" si="7"/>
        <v>26</v>
      </c>
      <c r="I11" s="3325">
        <f t="shared" si="7"/>
        <v>27</v>
      </c>
      <c r="J11" s="3326">
        <f t="shared" si="7"/>
        <v>53</v>
      </c>
      <c r="K11" s="3321">
        <f t="shared" si="7"/>
        <v>15</v>
      </c>
      <c r="L11" s="3322">
        <f t="shared" si="7"/>
        <v>23</v>
      </c>
      <c r="M11" s="3323">
        <f t="shared" si="7"/>
        <v>38</v>
      </c>
      <c r="N11" s="3321">
        <f t="shared" si="7"/>
        <v>9</v>
      </c>
      <c r="O11" s="3322">
        <f t="shared" si="7"/>
        <v>5</v>
      </c>
      <c r="P11" s="3323">
        <f t="shared" si="7"/>
        <v>14</v>
      </c>
      <c r="Q11" s="3327">
        <f t="shared" si="6"/>
        <v>61</v>
      </c>
      <c r="R11" s="3325">
        <f t="shared" si="0"/>
        <v>122</v>
      </c>
      <c r="S11" s="3328">
        <f t="shared" si="0"/>
        <v>183</v>
      </c>
      <c r="T11" s="3329"/>
      <c r="U11" s="3303"/>
      <c r="V11" s="3303"/>
      <c r="W11" s="3303"/>
      <c r="X11" s="3303"/>
      <c r="Y11" s="3303"/>
      <c r="Z11" s="3303"/>
      <c r="AA11" s="3303"/>
      <c r="AB11" s="3303"/>
      <c r="AC11" s="3303"/>
      <c r="AD11" s="3303"/>
      <c r="AE11" s="3303"/>
      <c r="AF11" s="3304"/>
      <c r="AG11" s="3303"/>
      <c r="AH11" s="3305"/>
      <c r="AK11" s="3307"/>
    </row>
    <row r="12" spans="1:37" ht="15">
      <c r="Q12" s="3330"/>
      <c r="T12" s="3288"/>
    </row>
    <row r="13" spans="1:37" ht="14.25" customHeight="1">
      <c r="A13" s="3289" t="s">
        <v>2350</v>
      </c>
      <c r="B13" s="3289" t="s">
        <v>2351</v>
      </c>
      <c r="F13" s="3289" t="s">
        <v>2352</v>
      </c>
      <c r="H13" s="3331"/>
      <c r="I13" s="3331"/>
      <c r="J13" s="3331"/>
      <c r="K13" s="3331"/>
      <c r="L13" s="3331"/>
      <c r="M13" s="3331"/>
      <c r="N13" s="3331"/>
      <c r="O13" s="3331"/>
      <c r="P13" s="3331"/>
      <c r="Q13" s="3331"/>
      <c r="R13" s="3331"/>
      <c r="S13" s="3331"/>
      <c r="T13" s="3331"/>
      <c r="U13" s="3332"/>
      <c r="X13" s="3307"/>
    </row>
    <row r="14" spans="1:37" ht="15">
      <c r="Q14" s="3333"/>
      <c r="T14" s="3288"/>
    </row>
    <row r="15" spans="1:37" ht="15">
      <c r="Q15" s="3334"/>
      <c r="T15" s="3288"/>
    </row>
    <row r="16" spans="1:37" ht="15">
      <c r="Q16" s="3330"/>
      <c r="T16" s="3288"/>
    </row>
    <row r="17" spans="17:20" ht="15">
      <c r="Q17" s="3330"/>
      <c r="T17" s="3288"/>
    </row>
    <row r="18" spans="17:20" ht="15">
      <c r="Q18" s="3335"/>
      <c r="T18" s="3288"/>
    </row>
    <row r="19" spans="17:20" ht="15">
      <c r="Q19" s="3336"/>
      <c r="T19" s="3288"/>
    </row>
    <row r="20" spans="17:20" ht="15">
      <c r="Q20" s="3336"/>
      <c r="T20" s="3288"/>
    </row>
    <row r="21" spans="17:20" ht="15">
      <c r="Q21" s="3330"/>
      <c r="T21" s="3288"/>
    </row>
    <row r="22" spans="17:20" ht="15">
      <c r="Q22" s="3330"/>
      <c r="T22" s="3288"/>
    </row>
    <row r="23" spans="17:20" ht="15">
      <c r="Q23" s="3330"/>
      <c r="T23" s="3288"/>
    </row>
    <row r="24" spans="17:20" ht="15">
      <c r="Q24" s="3337"/>
      <c r="T24" s="3288"/>
    </row>
    <row r="25" spans="17:20" ht="15">
      <c r="Q25" s="3337"/>
      <c r="T25" s="3288"/>
    </row>
    <row r="26" spans="17:20" ht="15">
      <c r="Q26" s="3333"/>
      <c r="T26" s="3288"/>
    </row>
    <row r="27" spans="17:20" ht="15">
      <c r="Q27" s="3330"/>
      <c r="T27" s="3288"/>
    </row>
    <row r="28" spans="17:20" ht="15">
      <c r="Q28" s="3330"/>
      <c r="T28" s="3288"/>
    </row>
    <row r="29" spans="17:20" ht="15">
      <c r="Q29" s="3330"/>
      <c r="T29" s="3288"/>
    </row>
    <row r="30" spans="17:20" ht="15">
      <c r="Q30" s="3330"/>
      <c r="T30" s="3288"/>
    </row>
    <row r="31" spans="17:20" ht="15">
      <c r="Q31" s="3330"/>
      <c r="T31" s="3288"/>
    </row>
    <row r="32" spans="17:20" ht="15">
      <c r="Q32" s="3330"/>
      <c r="T32" s="3288"/>
    </row>
    <row r="33" spans="17:20" ht="15">
      <c r="Q33" s="3330"/>
      <c r="T33" s="3288"/>
    </row>
    <row r="34" spans="17:20" ht="15">
      <c r="Q34" s="3333"/>
      <c r="T34" s="3288"/>
    </row>
    <row r="35" spans="17:20" ht="15">
      <c r="Q35" s="3330"/>
      <c r="T35" s="3288"/>
    </row>
    <row r="36" spans="17:20" ht="15">
      <c r="Q36" s="3337"/>
      <c r="T36" s="3288"/>
    </row>
    <row r="37" spans="17:20" ht="15">
      <c r="Q37" s="3337"/>
      <c r="T37" s="3288"/>
    </row>
    <row r="38" spans="17:20" ht="15">
      <c r="Q38" s="3337"/>
      <c r="T38" s="3288"/>
    </row>
    <row r="39" spans="17:20" ht="15">
      <c r="Q39" s="3337"/>
      <c r="T39" s="3288"/>
    </row>
    <row r="40" spans="17:20" ht="15">
      <c r="Q40" s="3338"/>
      <c r="T40" s="3288"/>
    </row>
    <row r="41" spans="17:20" ht="15">
      <c r="T41" s="3288"/>
    </row>
    <row r="42" spans="17:20" ht="15">
      <c r="T42" s="3288"/>
    </row>
    <row r="43" spans="17:20" ht="15">
      <c r="Q43" s="937"/>
      <c r="T43" s="3288"/>
    </row>
    <row r="44" spans="17:20" ht="15">
      <c r="Q44" s="937"/>
      <c r="T44" s="3288"/>
    </row>
    <row r="45" spans="17:20" ht="15">
      <c r="Q45" s="937"/>
      <c r="T45" s="3288"/>
    </row>
    <row r="46" spans="17:20" ht="15">
      <c r="Q46" s="937"/>
      <c r="T46" s="3288"/>
    </row>
    <row r="47" spans="17:20" ht="15">
      <c r="Q47" s="937"/>
      <c r="T47" s="3288"/>
    </row>
    <row r="48" spans="17:20" ht="15">
      <c r="Q48" s="937"/>
      <c r="T48" s="3288"/>
    </row>
    <row r="49" spans="17:20" ht="15">
      <c r="Q49" s="937"/>
      <c r="T49" s="3288"/>
    </row>
    <row r="50" spans="17:20" ht="15">
      <c r="Q50" s="937"/>
      <c r="T50" s="3288"/>
    </row>
    <row r="51" spans="17:20" ht="15">
      <c r="Q51" s="937"/>
      <c r="T51" s="3288"/>
    </row>
    <row r="52" spans="17:20" ht="15">
      <c r="Q52" s="937"/>
      <c r="T52" s="3288"/>
    </row>
    <row r="53" spans="17:20" ht="15">
      <c r="Q53" s="937"/>
      <c r="T53" s="3288"/>
    </row>
    <row r="54" spans="17:20" ht="15">
      <c r="Q54" s="937"/>
      <c r="T54" s="3288"/>
    </row>
    <row r="55" spans="17:20" ht="15">
      <c r="Q55" s="937"/>
      <c r="T55" s="3288"/>
    </row>
    <row r="56" spans="17:20" ht="15">
      <c r="Q56" s="937"/>
      <c r="T56" s="3288"/>
    </row>
    <row r="57" spans="17:20" ht="15">
      <c r="Q57" s="937"/>
      <c r="T57" s="3288"/>
    </row>
    <row r="58" spans="17:20" ht="15">
      <c r="Q58" s="937"/>
      <c r="T58" s="3288"/>
    </row>
    <row r="59" spans="17:20" ht="15">
      <c r="Q59" s="937"/>
      <c r="T59" s="3288"/>
    </row>
    <row r="60" spans="17:20">
      <c r="Q60" s="937"/>
    </row>
  </sheetData>
  <mergeCells count="8">
    <mergeCell ref="A1:S1"/>
    <mergeCell ref="N4:P4"/>
    <mergeCell ref="Q4:S4"/>
    <mergeCell ref="A4:A5"/>
    <mergeCell ref="B4:D4"/>
    <mergeCell ref="E4:G4"/>
    <mergeCell ref="H4:J4"/>
    <mergeCell ref="K4:M4"/>
  </mergeCells>
  <hyperlinks>
    <hyperlink ref="A1" location="CONTENT!A1" display="Back to table of contents" xr:uid="{00000000-0004-0000-8600-000000000000}"/>
  </hyperlinks>
  <pageMargins left="0.7" right="0.7" top="0.75" bottom="0.75" header="0.3" footer="0.3"/>
  <pageSetup paperSize="9" scale="7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7">
    <pageSetUpPr fitToPage="1"/>
  </sheetPr>
  <dimension ref="A1:K29"/>
  <sheetViews>
    <sheetView showGridLines="0" workbookViewId="0">
      <selection sqref="A1:K1"/>
    </sheetView>
  </sheetViews>
  <sheetFormatPr defaultRowHeight="12.75"/>
  <cols>
    <col min="1" max="1" width="8.5703125" style="3342" customWidth="1"/>
    <col min="2" max="2" width="24" style="3342" customWidth="1"/>
    <col min="3" max="11" width="6.7109375" style="3342" customWidth="1"/>
    <col min="12" max="256" width="9.140625" style="3342"/>
    <col min="257" max="257" width="9.28515625" style="3342" customWidth="1"/>
    <col min="258" max="258" width="25.140625" style="3342" customWidth="1"/>
    <col min="259" max="267" width="7" style="3342" customWidth="1"/>
    <col min="268" max="512" width="9.140625" style="3342"/>
    <col min="513" max="513" width="9.28515625" style="3342" customWidth="1"/>
    <col min="514" max="514" width="25.140625" style="3342" customWidth="1"/>
    <col min="515" max="523" width="7" style="3342" customWidth="1"/>
    <col min="524" max="768" width="9.140625" style="3342"/>
    <col min="769" max="769" width="9.28515625" style="3342" customWidth="1"/>
    <col min="770" max="770" width="25.140625" style="3342" customWidth="1"/>
    <col min="771" max="779" width="7" style="3342" customWidth="1"/>
    <col min="780" max="1024" width="9.140625" style="3342"/>
    <col min="1025" max="1025" width="9.28515625" style="3342" customWidth="1"/>
    <col min="1026" max="1026" width="25.140625" style="3342" customWidth="1"/>
    <col min="1027" max="1035" width="7" style="3342" customWidth="1"/>
    <col min="1036" max="1280" width="9.140625" style="3342"/>
    <col min="1281" max="1281" width="9.28515625" style="3342" customWidth="1"/>
    <col min="1282" max="1282" width="25.140625" style="3342" customWidth="1"/>
    <col min="1283" max="1291" width="7" style="3342" customWidth="1"/>
    <col min="1292" max="1536" width="9.140625" style="3342"/>
    <col min="1537" max="1537" width="9.28515625" style="3342" customWidth="1"/>
    <col min="1538" max="1538" width="25.140625" style="3342" customWidth="1"/>
    <col min="1539" max="1547" width="7" style="3342" customWidth="1"/>
    <col min="1548" max="1792" width="9.140625" style="3342"/>
    <col min="1793" max="1793" width="9.28515625" style="3342" customWidth="1"/>
    <col min="1794" max="1794" width="25.140625" style="3342" customWidth="1"/>
    <col min="1795" max="1803" width="7" style="3342" customWidth="1"/>
    <col min="1804" max="2048" width="9.140625" style="3342"/>
    <col min="2049" max="2049" width="9.28515625" style="3342" customWidth="1"/>
    <col min="2050" max="2050" width="25.140625" style="3342" customWidth="1"/>
    <col min="2051" max="2059" width="7" style="3342" customWidth="1"/>
    <col min="2060" max="2304" width="9.140625" style="3342"/>
    <col min="2305" max="2305" width="9.28515625" style="3342" customWidth="1"/>
    <col min="2306" max="2306" width="25.140625" style="3342" customWidth="1"/>
    <col min="2307" max="2315" width="7" style="3342" customWidth="1"/>
    <col min="2316" max="2560" width="9.140625" style="3342"/>
    <col min="2561" max="2561" width="9.28515625" style="3342" customWidth="1"/>
    <col min="2562" max="2562" width="25.140625" style="3342" customWidth="1"/>
    <col min="2563" max="2571" width="7" style="3342" customWidth="1"/>
    <col min="2572" max="2816" width="9.140625" style="3342"/>
    <col min="2817" max="2817" width="9.28515625" style="3342" customWidth="1"/>
    <col min="2818" max="2818" width="25.140625" style="3342" customWidth="1"/>
    <col min="2819" max="2827" width="7" style="3342" customWidth="1"/>
    <col min="2828" max="3072" width="9.140625" style="3342"/>
    <col min="3073" max="3073" width="9.28515625" style="3342" customWidth="1"/>
    <col min="3074" max="3074" width="25.140625" style="3342" customWidth="1"/>
    <col min="3075" max="3083" width="7" style="3342" customWidth="1"/>
    <col min="3084" max="3328" width="9.140625" style="3342"/>
    <col min="3329" max="3329" width="9.28515625" style="3342" customWidth="1"/>
    <col min="3330" max="3330" width="25.140625" style="3342" customWidth="1"/>
    <col min="3331" max="3339" width="7" style="3342" customWidth="1"/>
    <col min="3340" max="3584" width="9.140625" style="3342"/>
    <col min="3585" max="3585" width="9.28515625" style="3342" customWidth="1"/>
    <col min="3586" max="3586" width="25.140625" style="3342" customWidth="1"/>
    <col min="3587" max="3595" width="7" style="3342" customWidth="1"/>
    <col min="3596" max="3840" width="9.140625" style="3342"/>
    <col min="3841" max="3841" width="9.28515625" style="3342" customWidth="1"/>
    <col min="3842" max="3842" width="25.140625" style="3342" customWidth="1"/>
    <col min="3843" max="3851" width="7" style="3342" customWidth="1"/>
    <col min="3852" max="4096" width="9.140625" style="3342"/>
    <col min="4097" max="4097" width="9.28515625" style="3342" customWidth="1"/>
    <col min="4098" max="4098" width="25.140625" style="3342" customWidth="1"/>
    <col min="4099" max="4107" width="7" style="3342" customWidth="1"/>
    <col min="4108" max="4352" width="9.140625" style="3342"/>
    <col min="4353" max="4353" width="9.28515625" style="3342" customWidth="1"/>
    <col min="4354" max="4354" width="25.140625" style="3342" customWidth="1"/>
    <col min="4355" max="4363" width="7" style="3342" customWidth="1"/>
    <col min="4364" max="4608" width="9.140625" style="3342"/>
    <col min="4609" max="4609" width="9.28515625" style="3342" customWidth="1"/>
    <col min="4610" max="4610" width="25.140625" style="3342" customWidth="1"/>
    <col min="4611" max="4619" width="7" style="3342" customWidth="1"/>
    <col min="4620" max="4864" width="9.140625" style="3342"/>
    <col min="4865" max="4865" width="9.28515625" style="3342" customWidth="1"/>
    <col min="4866" max="4866" width="25.140625" style="3342" customWidth="1"/>
    <col min="4867" max="4875" width="7" style="3342" customWidth="1"/>
    <col min="4876" max="5120" width="9.140625" style="3342"/>
    <col min="5121" max="5121" width="9.28515625" style="3342" customWidth="1"/>
    <col min="5122" max="5122" width="25.140625" style="3342" customWidth="1"/>
    <col min="5123" max="5131" width="7" style="3342" customWidth="1"/>
    <col min="5132" max="5376" width="9.140625" style="3342"/>
    <col min="5377" max="5377" width="9.28515625" style="3342" customWidth="1"/>
    <col min="5378" max="5378" width="25.140625" style="3342" customWidth="1"/>
    <col min="5379" max="5387" width="7" style="3342" customWidth="1"/>
    <col min="5388" max="5632" width="9.140625" style="3342"/>
    <col min="5633" max="5633" width="9.28515625" style="3342" customWidth="1"/>
    <col min="5634" max="5634" width="25.140625" style="3342" customWidth="1"/>
    <col min="5635" max="5643" width="7" style="3342" customWidth="1"/>
    <col min="5644" max="5888" width="9.140625" style="3342"/>
    <col min="5889" max="5889" width="9.28515625" style="3342" customWidth="1"/>
    <col min="5890" max="5890" width="25.140625" style="3342" customWidth="1"/>
    <col min="5891" max="5899" width="7" style="3342" customWidth="1"/>
    <col min="5900" max="6144" width="9.140625" style="3342"/>
    <col min="6145" max="6145" width="9.28515625" style="3342" customWidth="1"/>
    <col min="6146" max="6146" width="25.140625" style="3342" customWidth="1"/>
    <col min="6147" max="6155" width="7" style="3342" customWidth="1"/>
    <col min="6156" max="6400" width="9.140625" style="3342"/>
    <col min="6401" max="6401" width="9.28515625" style="3342" customWidth="1"/>
    <col min="6402" max="6402" width="25.140625" style="3342" customWidth="1"/>
    <col min="6403" max="6411" width="7" style="3342" customWidth="1"/>
    <col min="6412" max="6656" width="9.140625" style="3342"/>
    <col min="6657" max="6657" width="9.28515625" style="3342" customWidth="1"/>
    <col min="6658" max="6658" width="25.140625" style="3342" customWidth="1"/>
    <col min="6659" max="6667" width="7" style="3342" customWidth="1"/>
    <col min="6668" max="6912" width="9.140625" style="3342"/>
    <col min="6913" max="6913" width="9.28515625" style="3342" customWidth="1"/>
    <col min="6914" max="6914" width="25.140625" style="3342" customWidth="1"/>
    <col min="6915" max="6923" width="7" style="3342" customWidth="1"/>
    <col min="6924" max="7168" width="9.140625" style="3342"/>
    <col min="7169" max="7169" width="9.28515625" style="3342" customWidth="1"/>
    <col min="7170" max="7170" width="25.140625" style="3342" customWidth="1"/>
    <col min="7171" max="7179" width="7" style="3342" customWidth="1"/>
    <col min="7180" max="7424" width="9.140625" style="3342"/>
    <col min="7425" max="7425" width="9.28515625" style="3342" customWidth="1"/>
    <col min="7426" max="7426" width="25.140625" style="3342" customWidth="1"/>
    <col min="7427" max="7435" width="7" style="3342" customWidth="1"/>
    <col min="7436" max="7680" width="9.140625" style="3342"/>
    <col min="7681" max="7681" width="9.28515625" style="3342" customWidth="1"/>
    <col min="7682" max="7682" width="25.140625" style="3342" customWidth="1"/>
    <col min="7683" max="7691" width="7" style="3342" customWidth="1"/>
    <col min="7692" max="7936" width="9.140625" style="3342"/>
    <col min="7937" max="7937" width="9.28515625" style="3342" customWidth="1"/>
    <col min="7938" max="7938" width="25.140625" style="3342" customWidth="1"/>
    <col min="7939" max="7947" width="7" style="3342" customWidth="1"/>
    <col min="7948" max="8192" width="9.140625" style="3342"/>
    <col min="8193" max="8193" width="9.28515625" style="3342" customWidth="1"/>
    <col min="8194" max="8194" width="25.140625" style="3342" customWidth="1"/>
    <col min="8195" max="8203" width="7" style="3342" customWidth="1"/>
    <col min="8204" max="8448" width="9.140625" style="3342"/>
    <col min="8449" max="8449" width="9.28515625" style="3342" customWidth="1"/>
    <col min="8450" max="8450" width="25.140625" style="3342" customWidth="1"/>
    <col min="8451" max="8459" width="7" style="3342" customWidth="1"/>
    <col min="8460" max="8704" width="9.140625" style="3342"/>
    <col min="8705" max="8705" width="9.28515625" style="3342" customWidth="1"/>
    <col min="8706" max="8706" width="25.140625" style="3342" customWidth="1"/>
    <col min="8707" max="8715" width="7" style="3342" customWidth="1"/>
    <col min="8716" max="8960" width="9.140625" style="3342"/>
    <col min="8961" max="8961" width="9.28515625" style="3342" customWidth="1"/>
    <col min="8962" max="8962" width="25.140625" style="3342" customWidth="1"/>
    <col min="8963" max="8971" width="7" style="3342" customWidth="1"/>
    <col min="8972" max="9216" width="9.140625" style="3342"/>
    <col min="9217" max="9217" width="9.28515625" style="3342" customWidth="1"/>
    <col min="9218" max="9218" width="25.140625" style="3342" customWidth="1"/>
    <col min="9219" max="9227" width="7" style="3342" customWidth="1"/>
    <col min="9228" max="9472" width="9.140625" style="3342"/>
    <col min="9473" max="9473" width="9.28515625" style="3342" customWidth="1"/>
    <col min="9474" max="9474" width="25.140625" style="3342" customWidth="1"/>
    <col min="9475" max="9483" width="7" style="3342" customWidth="1"/>
    <col min="9484" max="9728" width="9.140625" style="3342"/>
    <col min="9729" max="9729" width="9.28515625" style="3342" customWidth="1"/>
    <col min="9730" max="9730" width="25.140625" style="3342" customWidth="1"/>
    <col min="9731" max="9739" width="7" style="3342" customWidth="1"/>
    <col min="9740" max="9984" width="9.140625" style="3342"/>
    <col min="9985" max="9985" width="9.28515625" style="3342" customWidth="1"/>
    <col min="9986" max="9986" width="25.140625" style="3342" customWidth="1"/>
    <col min="9987" max="9995" width="7" style="3342" customWidth="1"/>
    <col min="9996" max="10240" width="9.140625" style="3342"/>
    <col min="10241" max="10241" width="9.28515625" style="3342" customWidth="1"/>
    <col min="10242" max="10242" width="25.140625" style="3342" customWidth="1"/>
    <col min="10243" max="10251" width="7" style="3342" customWidth="1"/>
    <col min="10252" max="10496" width="9.140625" style="3342"/>
    <col min="10497" max="10497" width="9.28515625" style="3342" customWidth="1"/>
    <col min="10498" max="10498" width="25.140625" style="3342" customWidth="1"/>
    <col min="10499" max="10507" width="7" style="3342" customWidth="1"/>
    <col min="10508" max="10752" width="9.140625" style="3342"/>
    <col min="10753" max="10753" width="9.28515625" style="3342" customWidth="1"/>
    <col min="10754" max="10754" width="25.140625" style="3342" customWidth="1"/>
    <col min="10755" max="10763" width="7" style="3342" customWidth="1"/>
    <col min="10764" max="11008" width="9.140625" style="3342"/>
    <col min="11009" max="11009" width="9.28515625" style="3342" customWidth="1"/>
    <col min="11010" max="11010" width="25.140625" style="3342" customWidth="1"/>
    <col min="11011" max="11019" width="7" style="3342" customWidth="1"/>
    <col min="11020" max="11264" width="9.140625" style="3342"/>
    <col min="11265" max="11265" width="9.28515625" style="3342" customWidth="1"/>
    <col min="11266" max="11266" width="25.140625" style="3342" customWidth="1"/>
    <col min="11267" max="11275" width="7" style="3342" customWidth="1"/>
    <col min="11276" max="11520" width="9.140625" style="3342"/>
    <col min="11521" max="11521" width="9.28515625" style="3342" customWidth="1"/>
    <col min="11522" max="11522" width="25.140625" style="3342" customWidth="1"/>
    <col min="11523" max="11531" width="7" style="3342" customWidth="1"/>
    <col min="11532" max="11776" width="9.140625" style="3342"/>
    <col min="11777" max="11777" width="9.28515625" style="3342" customWidth="1"/>
    <col min="11778" max="11778" width="25.140625" style="3342" customWidth="1"/>
    <col min="11779" max="11787" width="7" style="3342" customWidth="1"/>
    <col min="11788" max="12032" width="9.140625" style="3342"/>
    <col min="12033" max="12033" width="9.28515625" style="3342" customWidth="1"/>
    <col min="12034" max="12034" width="25.140625" style="3342" customWidth="1"/>
    <col min="12035" max="12043" width="7" style="3342" customWidth="1"/>
    <col min="12044" max="12288" width="9.140625" style="3342"/>
    <col min="12289" max="12289" width="9.28515625" style="3342" customWidth="1"/>
    <col min="12290" max="12290" width="25.140625" style="3342" customWidth="1"/>
    <col min="12291" max="12299" width="7" style="3342" customWidth="1"/>
    <col min="12300" max="12544" width="9.140625" style="3342"/>
    <col min="12545" max="12545" width="9.28515625" style="3342" customWidth="1"/>
    <col min="12546" max="12546" width="25.140625" style="3342" customWidth="1"/>
    <col min="12547" max="12555" width="7" style="3342" customWidth="1"/>
    <col min="12556" max="12800" width="9.140625" style="3342"/>
    <col min="12801" max="12801" width="9.28515625" style="3342" customWidth="1"/>
    <col min="12802" max="12802" width="25.140625" style="3342" customWidth="1"/>
    <col min="12803" max="12811" width="7" style="3342" customWidth="1"/>
    <col min="12812" max="13056" width="9.140625" style="3342"/>
    <col min="13057" max="13057" width="9.28515625" style="3342" customWidth="1"/>
    <col min="13058" max="13058" width="25.140625" style="3342" customWidth="1"/>
    <col min="13059" max="13067" width="7" style="3342" customWidth="1"/>
    <col min="13068" max="13312" width="9.140625" style="3342"/>
    <col min="13313" max="13313" width="9.28515625" style="3342" customWidth="1"/>
    <col min="13314" max="13314" width="25.140625" style="3342" customWidth="1"/>
    <col min="13315" max="13323" width="7" style="3342" customWidth="1"/>
    <col min="13324" max="13568" width="9.140625" style="3342"/>
    <col min="13569" max="13569" width="9.28515625" style="3342" customWidth="1"/>
    <col min="13570" max="13570" width="25.140625" style="3342" customWidth="1"/>
    <col min="13571" max="13579" width="7" style="3342" customWidth="1"/>
    <col min="13580" max="13824" width="9.140625" style="3342"/>
    <col min="13825" max="13825" width="9.28515625" style="3342" customWidth="1"/>
    <col min="13826" max="13826" width="25.140625" style="3342" customWidth="1"/>
    <col min="13827" max="13835" width="7" style="3342" customWidth="1"/>
    <col min="13836" max="14080" width="9.140625" style="3342"/>
    <col min="14081" max="14081" width="9.28515625" style="3342" customWidth="1"/>
    <col min="14082" max="14082" width="25.140625" style="3342" customWidth="1"/>
    <col min="14083" max="14091" width="7" style="3342" customWidth="1"/>
    <col min="14092" max="14336" width="9.140625" style="3342"/>
    <col min="14337" max="14337" width="9.28515625" style="3342" customWidth="1"/>
    <col min="14338" max="14338" width="25.140625" style="3342" customWidth="1"/>
    <col min="14339" max="14347" width="7" style="3342" customWidth="1"/>
    <col min="14348" max="14592" width="9.140625" style="3342"/>
    <col min="14593" max="14593" width="9.28515625" style="3342" customWidth="1"/>
    <col min="14594" max="14594" width="25.140625" style="3342" customWidth="1"/>
    <col min="14595" max="14603" width="7" style="3342" customWidth="1"/>
    <col min="14604" max="14848" width="9.140625" style="3342"/>
    <col min="14849" max="14849" width="9.28515625" style="3342" customWidth="1"/>
    <col min="14850" max="14850" width="25.140625" style="3342" customWidth="1"/>
    <col min="14851" max="14859" width="7" style="3342" customWidth="1"/>
    <col min="14860" max="15104" width="9.140625" style="3342"/>
    <col min="15105" max="15105" width="9.28515625" style="3342" customWidth="1"/>
    <col min="15106" max="15106" width="25.140625" style="3342" customWidth="1"/>
    <col min="15107" max="15115" width="7" style="3342" customWidth="1"/>
    <col min="15116" max="15360" width="9.140625" style="3342"/>
    <col min="15361" max="15361" width="9.28515625" style="3342" customWidth="1"/>
    <col min="15362" max="15362" width="25.140625" style="3342" customWidth="1"/>
    <col min="15363" max="15371" width="7" style="3342" customWidth="1"/>
    <col min="15372" max="15616" width="9.140625" style="3342"/>
    <col min="15617" max="15617" width="9.28515625" style="3342" customWidth="1"/>
    <col min="15618" max="15618" width="25.140625" style="3342" customWidth="1"/>
    <col min="15619" max="15627" width="7" style="3342" customWidth="1"/>
    <col min="15628" max="15872" width="9.140625" style="3342"/>
    <col min="15873" max="15873" width="9.28515625" style="3342" customWidth="1"/>
    <col min="15874" max="15874" width="25.140625" style="3342" customWidth="1"/>
    <col min="15875" max="15883" width="7" style="3342" customWidth="1"/>
    <col min="15884" max="16128" width="9.140625" style="3342"/>
    <col min="16129" max="16129" width="9.28515625" style="3342" customWidth="1"/>
    <col min="16130" max="16130" width="25.140625" style="3342" customWidth="1"/>
    <col min="16131" max="16139" width="7" style="3342" customWidth="1"/>
    <col min="16140" max="16384" width="9.140625" style="3342"/>
  </cols>
  <sheetData>
    <row r="1" spans="1:11" s="8" customFormat="1" ht="15.75">
      <c r="A1" s="5669" t="s">
        <v>710</v>
      </c>
      <c r="B1" s="5669"/>
      <c r="C1" s="5669"/>
      <c r="D1" s="5669"/>
      <c r="E1" s="5669"/>
      <c r="F1" s="5669"/>
      <c r="G1" s="5669"/>
      <c r="H1" s="5669"/>
      <c r="I1" s="5669"/>
      <c r="J1" s="5669"/>
      <c r="K1" s="5669"/>
    </row>
    <row r="2" spans="1:11" s="3341" customFormat="1" ht="15.75">
      <c r="A2" s="3341" t="s">
        <v>2353</v>
      </c>
    </row>
    <row r="3" spans="1:11" ht="10.5" customHeight="1">
      <c r="I3" s="3343"/>
      <c r="J3" s="3343"/>
      <c r="K3" s="3343"/>
    </row>
    <row r="4" spans="1:11" s="3344" customFormat="1" ht="27.95" customHeight="1">
      <c r="A4" s="6299" t="s">
        <v>2354</v>
      </c>
      <c r="B4" s="6300"/>
      <c r="C4" s="6303" t="s">
        <v>2355</v>
      </c>
      <c r="D4" s="6304"/>
      <c r="E4" s="6305"/>
      <c r="F4" s="6303" t="s">
        <v>2356</v>
      </c>
      <c r="G4" s="6304"/>
      <c r="H4" s="6305"/>
      <c r="I4" s="6303" t="s">
        <v>257</v>
      </c>
      <c r="J4" s="6304"/>
      <c r="K4" s="6305"/>
    </row>
    <row r="5" spans="1:11" s="3344" customFormat="1" ht="27.95" customHeight="1">
      <c r="A5" s="6301"/>
      <c r="B5" s="6302"/>
      <c r="C5" s="3345" t="s">
        <v>2096</v>
      </c>
      <c r="D5" s="3346" t="s">
        <v>2097</v>
      </c>
      <c r="E5" s="3347" t="s">
        <v>2098</v>
      </c>
      <c r="F5" s="3345" t="s">
        <v>2096</v>
      </c>
      <c r="G5" s="3346" t="s">
        <v>2097</v>
      </c>
      <c r="H5" s="3347" t="s">
        <v>2098</v>
      </c>
      <c r="I5" s="3345" t="s">
        <v>2096</v>
      </c>
      <c r="J5" s="3346" t="s">
        <v>2097</v>
      </c>
      <c r="K5" s="3348" t="s">
        <v>2098</v>
      </c>
    </row>
    <row r="6" spans="1:11" s="2731" customFormat="1" ht="27.95" customHeight="1">
      <c r="A6" s="2732" t="s">
        <v>2357</v>
      </c>
      <c r="B6" s="3349"/>
      <c r="C6" s="3350">
        <f>SUM(C7:C15)</f>
        <v>2810</v>
      </c>
      <c r="D6" s="3350">
        <f t="shared" ref="D6:H6" si="0">SUM(D7:D15)</f>
        <v>4716</v>
      </c>
      <c r="E6" s="3351">
        <f t="shared" si="0"/>
        <v>7526</v>
      </c>
      <c r="F6" s="3350">
        <f t="shared" si="0"/>
        <v>1100</v>
      </c>
      <c r="G6" s="3350">
        <f t="shared" si="0"/>
        <v>1042</v>
      </c>
      <c r="H6" s="3351">
        <f t="shared" si="0"/>
        <v>2142</v>
      </c>
      <c r="I6" s="3352">
        <f>C6+F6</f>
        <v>3910</v>
      </c>
      <c r="J6" s="3353">
        <f t="shared" ref="J6:K21" si="1">D6+G6</f>
        <v>5758</v>
      </c>
      <c r="K6" s="3351">
        <f t="shared" si="1"/>
        <v>9668</v>
      </c>
    </row>
    <row r="7" spans="1:11" s="2723" customFormat="1" ht="27.95" customHeight="1">
      <c r="A7" s="3354" t="s">
        <v>2358</v>
      </c>
      <c r="B7" s="3355" t="s">
        <v>2099</v>
      </c>
      <c r="C7" s="3356">
        <v>73</v>
      </c>
      <c r="D7" s="3357">
        <v>176</v>
      </c>
      <c r="E7" s="3358">
        <f>D7+C7</f>
        <v>249</v>
      </c>
      <c r="F7" s="3359">
        <v>48</v>
      </c>
      <c r="G7" s="3357">
        <v>37</v>
      </c>
      <c r="H7" s="3358">
        <f>G7+F7</f>
        <v>85</v>
      </c>
      <c r="I7" s="3360">
        <f t="shared" ref="I7:K27" si="2">C7+F7</f>
        <v>121</v>
      </c>
      <c r="J7" s="3361">
        <f t="shared" si="1"/>
        <v>213</v>
      </c>
      <c r="K7" s="3358">
        <f t="shared" si="1"/>
        <v>334</v>
      </c>
    </row>
    <row r="8" spans="1:11" s="2723" customFormat="1" ht="27.95" customHeight="1">
      <c r="A8" s="3362" t="s">
        <v>2359</v>
      </c>
      <c r="B8" s="3355" t="s">
        <v>2105</v>
      </c>
      <c r="C8" s="3356">
        <v>524</v>
      </c>
      <c r="D8" s="3357">
        <v>284</v>
      </c>
      <c r="E8" s="3358">
        <f t="shared" ref="E8:E27" si="3">D8+C8</f>
        <v>808</v>
      </c>
      <c r="F8" s="3359">
        <v>215</v>
      </c>
      <c r="G8" s="3357">
        <v>89</v>
      </c>
      <c r="H8" s="3358">
        <f t="shared" ref="H8:H16" si="4">G8+F8</f>
        <v>304</v>
      </c>
      <c r="I8" s="3360">
        <f t="shared" si="2"/>
        <v>739</v>
      </c>
      <c r="J8" s="3361">
        <f t="shared" si="1"/>
        <v>373</v>
      </c>
      <c r="K8" s="3358">
        <f t="shared" si="1"/>
        <v>1112</v>
      </c>
    </row>
    <row r="9" spans="1:11" s="2723" customFormat="1" ht="27.95" customHeight="1">
      <c r="A9" s="3362"/>
      <c r="B9" s="3355" t="s">
        <v>2106</v>
      </c>
      <c r="C9" s="3356">
        <v>805</v>
      </c>
      <c r="D9" s="3357">
        <v>1844</v>
      </c>
      <c r="E9" s="3358">
        <f t="shared" si="3"/>
        <v>2649</v>
      </c>
      <c r="F9" s="3359">
        <v>245</v>
      </c>
      <c r="G9" s="3357">
        <v>386</v>
      </c>
      <c r="H9" s="3358">
        <f t="shared" si="4"/>
        <v>631</v>
      </c>
      <c r="I9" s="3360">
        <f t="shared" si="2"/>
        <v>1050</v>
      </c>
      <c r="J9" s="3361">
        <f t="shared" si="1"/>
        <v>2230</v>
      </c>
      <c r="K9" s="3358">
        <f t="shared" si="1"/>
        <v>3280</v>
      </c>
    </row>
    <row r="10" spans="1:11" s="2723" customFormat="1" ht="27.95" customHeight="1">
      <c r="A10" s="3362"/>
      <c r="B10" s="3355" t="s">
        <v>2107</v>
      </c>
      <c r="C10" s="3356">
        <v>366</v>
      </c>
      <c r="D10" s="3357">
        <v>556</v>
      </c>
      <c r="E10" s="3358">
        <f t="shared" si="3"/>
        <v>922</v>
      </c>
      <c r="F10" s="3359">
        <v>46</v>
      </c>
      <c r="G10" s="3357">
        <v>50</v>
      </c>
      <c r="H10" s="3358">
        <f t="shared" si="4"/>
        <v>96</v>
      </c>
      <c r="I10" s="3360">
        <f t="shared" si="2"/>
        <v>412</v>
      </c>
      <c r="J10" s="3361">
        <f t="shared" si="1"/>
        <v>606</v>
      </c>
      <c r="K10" s="3358">
        <f t="shared" si="1"/>
        <v>1018</v>
      </c>
    </row>
    <row r="11" spans="1:11" s="2723" customFormat="1" ht="29.45" customHeight="1">
      <c r="A11" s="3362"/>
      <c r="B11" s="3363" t="s">
        <v>2109</v>
      </c>
      <c r="C11" s="3356">
        <v>250</v>
      </c>
      <c r="D11" s="3357">
        <v>1029</v>
      </c>
      <c r="E11" s="3358">
        <f t="shared" si="3"/>
        <v>1279</v>
      </c>
      <c r="F11" s="3359">
        <v>77</v>
      </c>
      <c r="G11" s="3357">
        <v>158</v>
      </c>
      <c r="H11" s="3358">
        <f t="shared" si="4"/>
        <v>235</v>
      </c>
      <c r="I11" s="3360">
        <f t="shared" si="2"/>
        <v>327</v>
      </c>
      <c r="J11" s="3361">
        <f t="shared" si="1"/>
        <v>1187</v>
      </c>
      <c r="K11" s="3358">
        <f t="shared" si="1"/>
        <v>1514</v>
      </c>
    </row>
    <row r="12" spans="1:11" s="2723" customFormat="1" ht="45">
      <c r="A12" s="3362"/>
      <c r="B12" s="3363" t="s">
        <v>2360</v>
      </c>
      <c r="C12" s="3356">
        <v>617</v>
      </c>
      <c r="D12" s="3357">
        <v>440</v>
      </c>
      <c r="E12" s="3358">
        <f t="shared" si="3"/>
        <v>1057</v>
      </c>
      <c r="F12" s="3359">
        <v>74</v>
      </c>
      <c r="G12" s="3357">
        <v>51</v>
      </c>
      <c r="H12" s="3358">
        <f t="shared" si="4"/>
        <v>125</v>
      </c>
      <c r="I12" s="3360">
        <f t="shared" si="2"/>
        <v>691</v>
      </c>
      <c r="J12" s="3361">
        <f t="shared" si="1"/>
        <v>491</v>
      </c>
      <c r="K12" s="3358">
        <f t="shared" si="1"/>
        <v>1182</v>
      </c>
    </row>
    <row r="13" spans="1:11" s="2723" customFormat="1" ht="29.45" customHeight="1">
      <c r="A13" s="3362"/>
      <c r="B13" s="3364" t="s">
        <v>2361</v>
      </c>
      <c r="C13" s="3356">
        <v>62</v>
      </c>
      <c r="D13" s="3357">
        <v>78</v>
      </c>
      <c r="E13" s="3358">
        <f t="shared" si="3"/>
        <v>140</v>
      </c>
      <c r="F13" s="3359">
        <v>363</v>
      </c>
      <c r="G13" s="3357">
        <v>202</v>
      </c>
      <c r="H13" s="3358">
        <f t="shared" si="4"/>
        <v>565</v>
      </c>
      <c r="I13" s="3360">
        <f t="shared" si="2"/>
        <v>425</v>
      </c>
      <c r="J13" s="3361">
        <f t="shared" si="1"/>
        <v>280</v>
      </c>
      <c r="K13" s="3358">
        <f t="shared" si="1"/>
        <v>705</v>
      </c>
    </row>
    <row r="14" spans="1:11" s="2723" customFormat="1" ht="30">
      <c r="A14" s="3362"/>
      <c r="B14" s="3364" t="s">
        <v>2362</v>
      </c>
      <c r="C14" s="3356">
        <v>113</v>
      </c>
      <c r="D14" s="3357">
        <v>309</v>
      </c>
      <c r="E14" s="3358">
        <f t="shared" si="3"/>
        <v>422</v>
      </c>
      <c r="F14" s="3359">
        <v>20</v>
      </c>
      <c r="G14" s="3357">
        <v>64</v>
      </c>
      <c r="H14" s="3358">
        <f t="shared" si="4"/>
        <v>84</v>
      </c>
      <c r="I14" s="3360">
        <f t="shared" si="2"/>
        <v>133</v>
      </c>
      <c r="J14" s="3361">
        <f t="shared" si="1"/>
        <v>373</v>
      </c>
      <c r="K14" s="3358">
        <f t="shared" si="1"/>
        <v>506</v>
      </c>
    </row>
    <row r="15" spans="1:11" s="2723" customFormat="1" ht="45">
      <c r="A15" s="3362"/>
      <c r="B15" s="3364" t="s">
        <v>2363</v>
      </c>
      <c r="C15" s="3356">
        <v>0</v>
      </c>
      <c r="D15" s="3357">
        <v>0</v>
      </c>
      <c r="E15" s="3358">
        <f t="shared" si="3"/>
        <v>0</v>
      </c>
      <c r="F15" s="3359">
        <v>12</v>
      </c>
      <c r="G15" s="3357">
        <v>5</v>
      </c>
      <c r="H15" s="3358">
        <f t="shared" si="4"/>
        <v>17</v>
      </c>
      <c r="I15" s="3360">
        <f t="shared" si="2"/>
        <v>12</v>
      </c>
      <c r="J15" s="3361">
        <f t="shared" si="1"/>
        <v>5</v>
      </c>
      <c r="K15" s="3358">
        <f t="shared" si="1"/>
        <v>17</v>
      </c>
    </row>
    <row r="16" spans="1:11" s="2731" customFormat="1" ht="27.95" customHeight="1">
      <c r="A16" s="2730" t="s">
        <v>2364</v>
      </c>
      <c r="B16" s="3365"/>
      <c r="C16" s="3366">
        <v>61</v>
      </c>
      <c r="D16" s="3367">
        <v>122</v>
      </c>
      <c r="E16" s="3351">
        <f t="shared" si="3"/>
        <v>183</v>
      </c>
      <c r="F16" s="3368">
        <v>0</v>
      </c>
      <c r="G16" s="3369">
        <v>0</v>
      </c>
      <c r="H16" s="3351">
        <f t="shared" si="4"/>
        <v>0</v>
      </c>
      <c r="I16" s="3370">
        <f t="shared" si="2"/>
        <v>61</v>
      </c>
      <c r="J16" s="3371">
        <f t="shared" si="1"/>
        <v>122</v>
      </c>
      <c r="K16" s="3351">
        <f t="shared" si="1"/>
        <v>183</v>
      </c>
    </row>
    <row r="17" spans="1:11" s="2731" customFormat="1" ht="29.45" customHeight="1">
      <c r="A17" s="6297" t="s">
        <v>2365</v>
      </c>
      <c r="B17" s="6298"/>
      <c r="C17" s="3367">
        <f>SUM(C18:C21)</f>
        <v>1063</v>
      </c>
      <c r="D17" s="3367">
        <f t="shared" ref="D17:H17" si="5">SUM(D18:D21)</f>
        <v>1269</v>
      </c>
      <c r="E17" s="3351">
        <f t="shared" si="3"/>
        <v>2332</v>
      </c>
      <c r="F17" s="3367">
        <f t="shared" si="5"/>
        <v>361</v>
      </c>
      <c r="G17" s="3367">
        <f t="shared" si="5"/>
        <v>389</v>
      </c>
      <c r="H17" s="3351">
        <f t="shared" si="5"/>
        <v>750</v>
      </c>
      <c r="I17" s="3370">
        <f t="shared" si="2"/>
        <v>1424</v>
      </c>
      <c r="J17" s="3371">
        <f t="shared" si="1"/>
        <v>1658</v>
      </c>
      <c r="K17" s="3351">
        <f t="shared" si="1"/>
        <v>3082</v>
      </c>
    </row>
    <row r="18" spans="1:11" s="2723" customFormat="1" ht="29.45" customHeight="1">
      <c r="A18" s="3362" t="s">
        <v>2366</v>
      </c>
      <c r="B18" s="3364" t="s">
        <v>2367</v>
      </c>
      <c r="C18" s="3356">
        <v>335</v>
      </c>
      <c r="D18" s="3357">
        <v>691</v>
      </c>
      <c r="E18" s="3358">
        <f t="shared" si="3"/>
        <v>1026</v>
      </c>
      <c r="F18" s="3356">
        <v>200</v>
      </c>
      <c r="G18" s="3357">
        <v>266</v>
      </c>
      <c r="H18" s="3358">
        <f t="shared" ref="H18:H25" si="6">G18+F18</f>
        <v>466</v>
      </c>
      <c r="I18" s="3360">
        <f t="shared" si="2"/>
        <v>535</v>
      </c>
      <c r="J18" s="3361">
        <f t="shared" si="1"/>
        <v>957</v>
      </c>
      <c r="K18" s="3358">
        <f t="shared" si="1"/>
        <v>1492</v>
      </c>
    </row>
    <row r="19" spans="1:11" s="2723" customFormat="1" ht="29.45" customHeight="1">
      <c r="A19" s="3362"/>
      <c r="B19" s="3364" t="s">
        <v>2368</v>
      </c>
      <c r="C19" s="3356">
        <v>500</v>
      </c>
      <c r="D19" s="3357">
        <v>218</v>
      </c>
      <c r="E19" s="3358">
        <f t="shared" si="3"/>
        <v>718</v>
      </c>
      <c r="F19" s="3356">
        <v>79</v>
      </c>
      <c r="G19" s="3357">
        <v>31</v>
      </c>
      <c r="H19" s="3358">
        <f t="shared" si="6"/>
        <v>110</v>
      </c>
      <c r="I19" s="3360">
        <f t="shared" si="2"/>
        <v>579</v>
      </c>
      <c r="J19" s="3361">
        <f t="shared" si="1"/>
        <v>249</v>
      </c>
      <c r="K19" s="3358">
        <f t="shared" si="1"/>
        <v>828</v>
      </c>
    </row>
    <row r="20" spans="1:11" s="2723" customFormat="1" ht="29.45" customHeight="1">
      <c r="A20" s="3362"/>
      <c r="B20" s="3364" t="s">
        <v>2369</v>
      </c>
      <c r="C20" s="3356">
        <v>130</v>
      </c>
      <c r="D20" s="3357">
        <v>280</v>
      </c>
      <c r="E20" s="3358">
        <f t="shared" si="3"/>
        <v>410</v>
      </c>
      <c r="F20" s="3356">
        <v>59</v>
      </c>
      <c r="G20" s="3357">
        <v>38</v>
      </c>
      <c r="H20" s="3358">
        <f t="shared" si="6"/>
        <v>97</v>
      </c>
      <c r="I20" s="3360">
        <f t="shared" si="2"/>
        <v>189</v>
      </c>
      <c r="J20" s="3361">
        <f t="shared" si="1"/>
        <v>318</v>
      </c>
      <c r="K20" s="3358">
        <f t="shared" si="1"/>
        <v>507</v>
      </c>
    </row>
    <row r="21" spans="1:11" s="2723" customFormat="1" ht="27.95" customHeight="1">
      <c r="A21" s="3362"/>
      <c r="B21" s="3355" t="s">
        <v>2370</v>
      </c>
      <c r="C21" s="3356">
        <v>98</v>
      </c>
      <c r="D21" s="3357">
        <v>80</v>
      </c>
      <c r="E21" s="3358">
        <f t="shared" si="3"/>
        <v>178</v>
      </c>
      <c r="F21" s="3356">
        <v>23</v>
      </c>
      <c r="G21" s="3357">
        <v>54</v>
      </c>
      <c r="H21" s="3358">
        <f t="shared" si="6"/>
        <v>77</v>
      </c>
      <c r="I21" s="3360">
        <f t="shared" si="2"/>
        <v>121</v>
      </c>
      <c r="J21" s="3361">
        <f t="shared" si="1"/>
        <v>134</v>
      </c>
      <c r="K21" s="3358">
        <f t="shared" si="1"/>
        <v>255</v>
      </c>
    </row>
    <row r="22" spans="1:11" s="2731" customFormat="1" ht="27.95" customHeight="1">
      <c r="A22" s="2730" t="s">
        <v>2371</v>
      </c>
      <c r="B22" s="3365"/>
      <c r="C22" s="3366">
        <v>136</v>
      </c>
      <c r="D22" s="3367">
        <v>574</v>
      </c>
      <c r="E22" s="3351">
        <f t="shared" si="3"/>
        <v>710</v>
      </c>
      <c r="F22" s="3366">
        <v>661</v>
      </c>
      <c r="G22" s="3367">
        <v>2111</v>
      </c>
      <c r="H22" s="3351">
        <f t="shared" si="6"/>
        <v>2772</v>
      </c>
      <c r="I22" s="3370">
        <f t="shared" si="2"/>
        <v>797</v>
      </c>
      <c r="J22" s="3371">
        <f t="shared" si="2"/>
        <v>2685</v>
      </c>
      <c r="K22" s="3351">
        <f t="shared" si="2"/>
        <v>3482</v>
      </c>
    </row>
    <row r="23" spans="1:11" s="2731" customFormat="1" ht="29.45" customHeight="1">
      <c r="A23" s="6150" t="s">
        <v>2372</v>
      </c>
      <c r="B23" s="6151"/>
      <c r="C23" s="3366">
        <v>108</v>
      </c>
      <c r="D23" s="3367">
        <v>322</v>
      </c>
      <c r="E23" s="3351">
        <f t="shared" si="3"/>
        <v>430</v>
      </c>
      <c r="F23" s="3366">
        <v>58</v>
      </c>
      <c r="G23" s="3367">
        <v>112</v>
      </c>
      <c r="H23" s="3351">
        <f t="shared" si="6"/>
        <v>170</v>
      </c>
      <c r="I23" s="3370">
        <f t="shared" si="2"/>
        <v>166</v>
      </c>
      <c r="J23" s="3371">
        <f t="shared" si="2"/>
        <v>434</v>
      </c>
      <c r="K23" s="3351">
        <f t="shared" si="2"/>
        <v>600</v>
      </c>
    </row>
    <row r="24" spans="1:11" s="2731" customFormat="1" ht="29.45" customHeight="1">
      <c r="A24" s="6150" t="s">
        <v>2373</v>
      </c>
      <c r="B24" s="6151"/>
      <c r="C24" s="3366">
        <v>0</v>
      </c>
      <c r="D24" s="3367">
        <v>0</v>
      </c>
      <c r="E24" s="3351">
        <f t="shared" si="3"/>
        <v>0</v>
      </c>
      <c r="F24" s="3366">
        <v>5759</v>
      </c>
      <c r="G24" s="3367">
        <v>6918</v>
      </c>
      <c r="H24" s="3351">
        <f t="shared" si="6"/>
        <v>12677</v>
      </c>
      <c r="I24" s="3370">
        <f t="shared" si="2"/>
        <v>5759</v>
      </c>
      <c r="J24" s="3371">
        <f t="shared" si="2"/>
        <v>6918</v>
      </c>
      <c r="K24" s="3351">
        <f t="shared" si="2"/>
        <v>12677</v>
      </c>
    </row>
    <row r="25" spans="1:11" s="2731" customFormat="1" ht="27.95" customHeight="1">
      <c r="A25" s="2730" t="s">
        <v>2374</v>
      </c>
      <c r="B25" s="3365"/>
      <c r="C25" s="3372">
        <v>508</v>
      </c>
      <c r="D25" s="3367">
        <v>378</v>
      </c>
      <c r="E25" s="3351">
        <f t="shared" si="3"/>
        <v>886</v>
      </c>
      <c r="F25" s="3372">
        <v>391</v>
      </c>
      <c r="G25" s="3367">
        <v>98</v>
      </c>
      <c r="H25" s="3351">
        <f t="shared" si="6"/>
        <v>489</v>
      </c>
      <c r="I25" s="3370">
        <f t="shared" si="2"/>
        <v>899</v>
      </c>
      <c r="J25" s="3371">
        <f t="shared" si="2"/>
        <v>476</v>
      </c>
      <c r="K25" s="3351">
        <f t="shared" si="2"/>
        <v>1375</v>
      </c>
    </row>
    <row r="26" spans="1:11" s="2731" customFormat="1" ht="27.95" customHeight="1">
      <c r="A26" s="2730" t="s">
        <v>2375</v>
      </c>
      <c r="B26" s="3365"/>
      <c r="C26" s="3366">
        <v>189</v>
      </c>
      <c r="D26" s="3367">
        <v>176</v>
      </c>
      <c r="E26" s="3351">
        <f t="shared" si="3"/>
        <v>365</v>
      </c>
      <c r="F26" s="3368">
        <v>0</v>
      </c>
      <c r="G26" s="3369">
        <v>0</v>
      </c>
      <c r="H26" s="3351">
        <v>0</v>
      </c>
      <c r="I26" s="3370">
        <f t="shared" si="2"/>
        <v>189</v>
      </c>
      <c r="J26" s="3371">
        <f t="shared" si="2"/>
        <v>176</v>
      </c>
      <c r="K26" s="3351">
        <f t="shared" si="2"/>
        <v>365</v>
      </c>
    </row>
    <row r="27" spans="1:11" s="2731" customFormat="1" ht="29.45" customHeight="1">
      <c r="A27" s="6160" t="s">
        <v>257</v>
      </c>
      <c r="B27" s="6162"/>
      <c r="C27" s="3373">
        <f>C6+C16+C17+C22+C23+C24+C25+C26</f>
        <v>4875</v>
      </c>
      <c r="D27" s="3374">
        <f t="shared" ref="D27:H27" si="7">D6+D16+D17+D22+D23+D24+D25+D26</f>
        <v>7557</v>
      </c>
      <c r="E27" s="3375">
        <f t="shared" si="3"/>
        <v>12432</v>
      </c>
      <c r="F27" s="3373">
        <f t="shared" si="7"/>
        <v>8330</v>
      </c>
      <c r="G27" s="3376">
        <f t="shared" si="7"/>
        <v>10670</v>
      </c>
      <c r="H27" s="3377">
        <f t="shared" si="7"/>
        <v>19000</v>
      </c>
      <c r="I27" s="3378">
        <f t="shared" si="2"/>
        <v>13205</v>
      </c>
      <c r="J27" s="3379">
        <f t="shared" si="2"/>
        <v>18227</v>
      </c>
      <c r="K27" s="3380">
        <f t="shared" si="2"/>
        <v>31432</v>
      </c>
    </row>
    <row r="28" spans="1:11" s="3381" customFormat="1" ht="15">
      <c r="F28" s="3382"/>
      <c r="G28" s="3382"/>
      <c r="H28" s="3382"/>
      <c r="I28" s="3382"/>
      <c r="J28" s="3382"/>
      <c r="K28" s="3382"/>
    </row>
    <row r="29" spans="1:11" ht="14.25" customHeight="1">
      <c r="D29" s="3342" t="s">
        <v>2376</v>
      </c>
      <c r="E29" s="3383"/>
      <c r="F29" s="3342" t="s">
        <v>2377</v>
      </c>
      <c r="H29" s="3342" t="s">
        <v>2117</v>
      </c>
    </row>
  </sheetData>
  <mergeCells count="9">
    <mergeCell ref="A1:K1"/>
    <mergeCell ref="A17:B17"/>
    <mergeCell ref="A23:B23"/>
    <mergeCell ref="A24:B24"/>
    <mergeCell ref="A27:B27"/>
    <mergeCell ref="A4:B5"/>
    <mergeCell ref="C4:E4"/>
    <mergeCell ref="F4:H4"/>
    <mergeCell ref="I4:K4"/>
  </mergeCells>
  <hyperlinks>
    <hyperlink ref="A1" location="CONTENT!A1" display="Back to table of contents" xr:uid="{00000000-0004-0000-8700-000000000000}"/>
  </hyperlinks>
  <pageMargins left="0.7" right="0.7" top="0.75" bottom="0.75" header="0.3" footer="0.3"/>
  <pageSetup paperSize="9" scale="93"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8">
    <pageSetUpPr fitToPage="1"/>
  </sheetPr>
  <dimension ref="A1:T47"/>
  <sheetViews>
    <sheetView showGridLines="0" workbookViewId="0">
      <selection sqref="A1:O1"/>
    </sheetView>
  </sheetViews>
  <sheetFormatPr defaultRowHeight="12.75"/>
  <cols>
    <col min="1" max="1" width="35.42578125" style="3383" customWidth="1"/>
    <col min="2" max="3" width="7.7109375" style="3342" customWidth="1"/>
    <col min="4" max="4" width="7.28515625" style="3342" customWidth="1"/>
    <col min="5" max="5" width="7.7109375" style="3342" customWidth="1"/>
    <col min="6" max="6" width="7.42578125" style="3342" customWidth="1"/>
    <col min="7" max="7" width="7.140625" style="3342" customWidth="1"/>
    <col min="8" max="8" width="7.28515625" style="3342" customWidth="1"/>
    <col min="9" max="10" width="7.7109375" style="3342" customWidth="1"/>
    <col min="11" max="11" width="7.140625" style="3342" customWidth="1"/>
    <col min="12" max="13" width="7.7109375" style="3342" customWidth="1"/>
    <col min="14" max="14" width="9.42578125" style="3342" customWidth="1"/>
    <col min="15" max="15" width="9.28515625" style="3342" customWidth="1"/>
    <col min="16" max="16" width="4.5703125" style="3342" customWidth="1"/>
    <col min="17" max="17" width="3.85546875" style="3342" customWidth="1"/>
    <col min="18" max="256" width="9.140625" style="3342"/>
    <col min="257" max="257" width="35.42578125" style="3342" customWidth="1"/>
    <col min="258" max="259" width="7.7109375" style="3342" customWidth="1"/>
    <col min="260" max="260" width="7.28515625" style="3342" customWidth="1"/>
    <col min="261" max="261" width="7.7109375" style="3342" customWidth="1"/>
    <col min="262" max="262" width="7.42578125" style="3342" customWidth="1"/>
    <col min="263" max="263" width="7.140625" style="3342" customWidth="1"/>
    <col min="264" max="264" width="7.28515625" style="3342" customWidth="1"/>
    <col min="265" max="266" width="7.7109375" style="3342" customWidth="1"/>
    <col min="267" max="267" width="7.140625" style="3342" customWidth="1"/>
    <col min="268" max="269" width="7.7109375" style="3342" customWidth="1"/>
    <col min="270" max="270" width="8.140625" style="3342" customWidth="1"/>
    <col min="271" max="271" width="9.28515625" style="3342" customWidth="1"/>
    <col min="272" max="272" width="4.5703125" style="3342" customWidth="1"/>
    <col min="273" max="273" width="3.85546875" style="3342" customWidth="1"/>
    <col min="274" max="512" width="9.140625" style="3342"/>
    <col min="513" max="513" width="35.42578125" style="3342" customWidth="1"/>
    <col min="514" max="515" width="7.7109375" style="3342" customWidth="1"/>
    <col min="516" max="516" width="7.28515625" style="3342" customWidth="1"/>
    <col min="517" max="517" width="7.7109375" style="3342" customWidth="1"/>
    <col min="518" max="518" width="7.42578125" style="3342" customWidth="1"/>
    <col min="519" max="519" width="7.140625" style="3342" customWidth="1"/>
    <col min="520" max="520" width="7.28515625" style="3342" customWidth="1"/>
    <col min="521" max="522" width="7.7109375" style="3342" customWidth="1"/>
    <col min="523" max="523" width="7.140625" style="3342" customWidth="1"/>
    <col min="524" max="525" width="7.7109375" style="3342" customWidth="1"/>
    <col min="526" max="526" width="8.140625" style="3342" customWidth="1"/>
    <col min="527" max="527" width="9.28515625" style="3342" customWidth="1"/>
    <col min="528" max="528" width="4.5703125" style="3342" customWidth="1"/>
    <col min="529" max="529" width="3.85546875" style="3342" customWidth="1"/>
    <col min="530" max="768" width="9.140625" style="3342"/>
    <col min="769" max="769" width="35.42578125" style="3342" customWidth="1"/>
    <col min="770" max="771" width="7.7109375" style="3342" customWidth="1"/>
    <col min="772" max="772" width="7.28515625" style="3342" customWidth="1"/>
    <col min="773" max="773" width="7.7109375" style="3342" customWidth="1"/>
    <col min="774" max="774" width="7.42578125" style="3342" customWidth="1"/>
    <col min="775" max="775" width="7.140625" style="3342" customWidth="1"/>
    <col min="776" max="776" width="7.28515625" style="3342" customWidth="1"/>
    <col min="777" max="778" width="7.7109375" style="3342" customWidth="1"/>
    <col min="779" max="779" width="7.140625" style="3342" customWidth="1"/>
    <col min="780" max="781" width="7.7109375" style="3342" customWidth="1"/>
    <col min="782" max="782" width="8.140625" style="3342" customWidth="1"/>
    <col min="783" max="783" width="9.28515625" style="3342" customWidth="1"/>
    <col min="784" max="784" width="4.5703125" style="3342" customWidth="1"/>
    <col min="785" max="785" width="3.85546875" style="3342" customWidth="1"/>
    <col min="786" max="1024" width="9.140625" style="3342"/>
    <col min="1025" max="1025" width="35.42578125" style="3342" customWidth="1"/>
    <col min="1026" max="1027" width="7.7109375" style="3342" customWidth="1"/>
    <col min="1028" max="1028" width="7.28515625" style="3342" customWidth="1"/>
    <col min="1029" max="1029" width="7.7109375" style="3342" customWidth="1"/>
    <col min="1030" max="1030" width="7.42578125" style="3342" customWidth="1"/>
    <col min="1031" max="1031" width="7.140625" style="3342" customWidth="1"/>
    <col min="1032" max="1032" width="7.28515625" style="3342" customWidth="1"/>
    <col min="1033" max="1034" width="7.7109375" style="3342" customWidth="1"/>
    <col min="1035" max="1035" width="7.140625" style="3342" customWidth="1"/>
    <col min="1036" max="1037" width="7.7109375" style="3342" customWidth="1"/>
    <col min="1038" max="1038" width="8.140625" style="3342" customWidth="1"/>
    <col min="1039" max="1039" width="9.28515625" style="3342" customWidth="1"/>
    <col min="1040" max="1040" width="4.5703125" style="3342" customWidth="1"/>
    <col min="1041" max="1041" width="3.85546875" style="3342" customWidth="1"/>
    <col min="1042" max="1280" width="9.140625" style="3342"/>
    <col min="1281" max="1281" width="35.42578125" style="3342" customWidth="1"/>
    <col min="1282" max="1283" width="7.7109375" style="3342" customWidth="1"/>
    <col min="1284" max="1284" width="7.28515625" style="3342" customWidth="1"/>
    <col min="1285" max="1285" width="7.7109375" style="3342" customWidth="1"/>
    <col min="1286" max="1286" width="7.42578125" style="3342" customWidth="1"/>
    <col min="1287" max="1287" width="7.140625" style="3342" customWidth="1"/>
    <col min="1288" max="1288" width="7.28515625" style="3342" customWidth="1"/>
    <col min="1289" max="1290" width="7.7109375" style="3342" customWidth="1"/>
    <col min="1291" max="1291" width="7.140625" style="3342" customWidth="1"/>
    <col min="1292" max="1293" width="7.7109375" style="3342" customWidth="1"/>
    <col min="1294" max="1294" width="8.140625" style="3342" customWidth="1"/>
    <col min="1295" max="1295" width="9.28515625" style="3342" customWidth="1"/>
    <col min="1296" max="1296" width="4.5703125" style="3342" customWidth="1"/>
    <col min="1297" max="1297" width="3.85546875" style="3342" customWidth="1"/>
    <col min="1298" max="1536" width="9.140625" style="3342"/>
    <col min="1537" max="1537" width="35.42578125" style="3342" customWidth="1"/>
    <col min="1538" max="1539" width="7.7109375" style="3342" customWidth="1"/>
    <col min="1540" max="1540" width="7.28515625" style="3342" customWidth="1"/>
    <col min="1541" max="1541" width="7.7109375" style="3342" customWidth="1"/>
    <col min="1542" max="1542" width="7.42578125" style="3342" customWidth="1"/>
    <col min="1543" max="1543" width="7.140625" style="3342" customWidth="1"/>
    <col min="1544" max="1544" width="7.28515625" style="3342" customWidth="1"/>
    <col min="1545" max="1546" width="7.7109375" style="3342" customWidth="1"/>
    <col min="1547" max="1547" width="7.140625" style="3342" customWidth="1"/>
    <col min="1548" max="1549" width="7.7109375" style="3342" customWidth="1"/>
    <col min="1550" max="1550" width="8.140625" style="3342" customWidth="1"/>
    <col min="1551" max="1551" width="9.28515625" style="3342" customWidth="1"/>
    <col min="1552" max="1552" width="4.5703125" style="3342" customWidth="1"/>
    <col min="1553" max="1553" width="3.85546875" style="3342" customWidth="1"/>
    <col min="1554" max="1792" width="9.140625" style="3342"/>
    <col min="1793" max="1793" width="35.42578125" style="3342" customWidth="1"/>
    <col min="1794" max="1795" width="7.7109375" style="3342" customWidth="1"/>
    <col min="1796" max="1796" width="7.28515625" style="3342" customWidth="1"/>
    <col min="1797" max="1797" width="7.7109375" style="3342" customWidth="1"/>
    <col min="1798" max="1798" width="7.42578125" style="3342" customWidth="1"/>
    <col min="1799" max="1799" width="7.140625" style="3342" customWidth="1"/>
    <col min="1800" max="1800" width="7.28515625" style="3342" customWidth="1"/>
    <col min="1801" max="1802" width="7.7109375" style="3342" customWidth="1"/>
    <col min="1803" max="1803" width="7.140625" style="3342" customWidth="1"/>
    <col min="1804" max="1805" width="7.7109375" style="3342" customWidth="1"/>
    <col min="1806" max="1806" width="8.140625" style="3342" customWidth="1"/>
    <col min="1807" max="1807" width="9.28515625" style="3342" customWidth="1"/>
    <col min="1808" max="1808" width="4.5703125" style="3342" customWidth="1"/>
    <col min="1809" max="1809" width="3.85546875" style="3342" customWidth="1"/>
    <col min="1810" max="2048" width="9.140625" style="3342"/>
    <col min="2049" max="2049" width="35.42578125" style="3342" customWidth="1"/>
    <col min="2050" max="2051" width="7.7109375" style="3342" customWidth="1"/>
    <col min="2052" max="2052" width="7.28515625" style="3342" customWidth="1"/>
    <col min="2053" max="2053" width="7.7109375" style="3342" customWidth="1"/>
    <col min="2054" max="2054" width="7.42578125" style="3342" customWidth="1"/>
    <col min="2055" max="2055" width="7.140625" style="3342" customWidth="1"/>
    <col min="2056" max="2056" width="7.28515625" style="3342" customWidth="1"/>
    <col min="2057" max="2058" width="7.7109375" style="3342" customWidth="1"/>
    <col min="2059" max="2059" width="7.140625" style="3342" customWidth="1"/>
    <col min="2060" max="2061" width="7.7109375" style="3342" customWidth="1"/>
    <col min="2062" max="2062" width="8.140625" style="3342" customWidth="1"/>
    <col min="2063" max="2063" width="9.28515625" style="3342" customWidth="1"/>
    <col min="2064" max="2064" width="4.5703125" style="3342" customWidth="1"/>
    <col min="2065" max="2065" width="3.85546875" style="3342" customWidth="1"/>
    <col min="2066" max="2304" width="9.140625" style="3342"/>
    <col min="2305" max="2305" width="35.42578125" style="3342" customWidth="1"/>
    <col min="2306" max="2307" width="7.7109375" style="3342" customWidth="1"/>
    <col min="2308" max="2308" width="7.28515625" style="3342" customWidth="1"/>
    <col min="2309" max="2309" width="7.7109375" style="3342" customWidth="1"/>
    <col min="2310" max="2310" width="7.42578125" style="3342" customWidth="1"/>
    <col min="2311" max="2311" width="7.140625" style="3342" customWidth="1"/>
    <col min="2312" max="2312" width="7.28515625" style="3342" customWidth="1"/>
    <col min="2313" max="2314" width="7.7109375" style="3342" customWidth="1"/>
    <col min="2315" max="2315" width="7.140625" style="3342" customWidth="1"/>
    <col min="2316" max="2317" width="7.7109375" style="3342" customWidth="1"/>
    <col min="2318" max="2318" width="8.140625" style="3342" customWidth="1"/>
    <col min="2319" max="2319" width="9.28515625" style="3342" customWidth="1"/>
    <col min="2320" max="2320" width="4.5703125" style="3342" customWidth="1"/>
    <col min="2321" max="2321" width="3.85546875" style="3342" customWidth="1"/>
    <col min="2322" max="2560" width="9.140625" style="3342"/>
    <col min="2561" max="2561" width="35.42578125" style="3342" customWidth="1"/>
    <col min="2562" max="2563" width="7.7109375" style="3342" customWidth="1"/>
    <col min="2564" max="2564" width="7.28515625" style="3342" customWidth="1"/>
    <col min="2565" max="2565" width="7.7109375" style="3342" customWidth="1"/>
    <col min="2566" max="2566" width="7.42578125" style="3342" customWidth="1"/>
    <col min="2567" max="2567" width="7.140625" style="3342" customWidth="1"/>
    <col min="2568" max="2568" width="7.28515625" style="3342" customWidth="1"/>
    <col min="2569" max="2570" width="7.7109375" style="3342" customWidth="1"/>
    <col min="2571" max="2571" width="7.140625" style="3342" customWidth="1"/>
    <col min="2572" max="2573" width="7.7109375" style="3342" customWidth="1"/>
    <col min="2574" max="2574" width="8.140625" style="3342" customWidth="1"/>
    <col min="2575" max="2575" width="9.28515625" style="3342" customWidth="1"/>
    <col min="2576" max="2576" width="4.5703125" style="3342" customWidth="1"/>
    <col min="2577" max="2577" width="3.85546875" style="3342" customWidth="1"/>
    <col min="2578" max="2816" width="9.140625" style="3342"/>
    <col min="2817" max="2817" width="35.42578125" style="3342" customWidth="1"/>
    <col min="2818" max="2819" width="7.7109375" style="3342" customWidth="1"/>
    <col min="2820" max="2820" width="7.28515625" style="3342" customWidth="1"/>
    <col min="2821" max="2821" width="7.7109375" style="3342" customWidth="1"/>
    <col min="2822" max="2822" width="7.42578125" style="3342" customWidth="1"/>
    <col min="2823" max="2823" width="7.140625" style="3342" customWidth="1"/>
    <col min="2824" max="2824" width="7.28515625" style="3342" customWidth="1"/>
    <col min="2825" max="2826" width="7.7109375" style="3342" customWidth="1"/>
    <col min="2827" max="2827" width="7.140625" style="3342" customWidth="1"/>
    <col min="2828" max="2829" width="7.7109375" style="3342" customWidth="1"/>
    <col min="2830" max="2830" width="8.140625" style="3342" customWidth="1"/>
    <col min="2831" max="2831" width="9.28515625" style="3342" customWidth="1"/>
    <col min="2832" max="2832" width="4.5703125" style="3342" customWidth="1"/>
    <col min="2833" max="2833" width="3.85546875" style="3342" customWidth="1"/>
    <col min="2834" max="3072" width="9.140625" style="3342"/>
    <col min="3073" max="3073" width="35.42578125" style="3342" customWidth="1"/>
    <col min="3074" max="3075" width="7.7109375" style="3342" customWidth="1"/>
    <col min="3076" max="3076" width="7.28515625" style="3342" customWidth="1"/>
    <col min="3077" max="3077" width="7.7109375" style="3342" customWidth="1"/>
    <col min="3078" max="3078" width="7.42578125" style="3342" customWidth="1"/>
    <col min="3079" max="3079" width="7.140625" style="3342" customWidth="1"/>
    <col min="3080" max="3080" width="7.28515625" style="3342" customWidth="1"/>
    <col min="3081" max="3082" width="7.7109375" style="3342" customWidth="1"/>
    <col min="3083" max="3083" width="7.140625" style="3342" customWidth="1"/>
    <col min="3084" max="3085" width="7.7109375" style="3342" customWidth="1"/>
    <col min="3086" max="3086" width="8.140625" style="3342" customWidth="1"/>
    <col min="3087" max="3087" width="9.28515625" style="3342" customWidth="1"/>
    <col min="3088" max="3088" width="4.5703125" style="3342" customWidth="1"/>
    <col min="3089" max="3089" width="3.85546875" style="3342" customWidth="1"/>
    <col min="3090" max="3328" width="9.140625" style="3342"/>
    <col min="3329" max="3329" width="35.42578125" style="3342" customWidth="1"/>
    <col min="3330" max="3331" width="7.7109375" style="3342" customWidth="1"/>
    <col min="3332" max="3332" width="7.28515625" style="3342" customWidth="1"/>
    <col min="3333" max="3333" width="7.7109375" style="3342" customWidth="1"/>
    <col min="3334" max="3334" width="7.42578125" style="3342" customWidth="1"/>
    <col min="3335" max="3335" width="7.140625" style="3342" customWidth="1"/>
    <col min="3336" max="3336" width="7.28515625" style="3342" customWidth="1"/>
    <col min="3337" max="3338" width="7.7109375" style="3342" customWidth="1"/>
    <col min="3339" max="3339" width="7.140625" style="3342" customWidth="1"/>
    <col min="3340" max="3341" width="7.7109375" style="3342" customWidth="1"/>
    <col min="3342" max="3342" width="8.140625" style="3342" customWidth="1"/>
    <col min="3343" max="3343" width="9.28515625" style="3342" customWidth="1"/>
    <col min="3344" max="3344" width="4.5703125" style="3342" customWidth="1"/>
    <col min="3345" max="3345" width="3.85546875" style="3342" customWidth="1"/>
    <col min="3346" max="3584" width="9.140625" style="3342"/>
    <col min="3585" max="3585" width="35.42578125" style="3342" customWidth="1"/>
    <col min="3586" max="3587" width="7.7109375" style="3342" customWidth="1"/>
    <col min="3588" max="3588" width="7.28515625" style="3342" customWidth="1"/>
    <col min="3589" max="3589" width="7.7109375" style="3342" customWidth="1"/>
    <col min="3590" max="3590" width="7.42578125" style="3342" customWidth="1"/>
    <col min="3591" max="3591" width="7.140625" style="3342" customWidth="1"/>
    <col min="3592" max="3592" width="7.28515625" style="3342" customWidth="1"/>
    <col min="3593" max="3594" width="7.7109375" style="3342" customWidth="1"/>
    <col min="3595" max="3595" width="7.140625" style="3342" customWidth="1"/>
    <col min="3596" max="3597" width="7.7109375" style="3342" customWidth="1"/>
    <col min="3598" max="3598" width="8.140625" style="3342" customWidth="1"/>
    <col min="3599" max="3599" width="9.28515625" style="3342" customWidth="1"/>
    <col min="3600" max="3600" width="4.5703125" style="3342" customWidth="1"/>
    <col min="3601" max="3601" width="3.85546875" style="3342" customWidth="1"/>
    <col min="3602" max="3840" width="9.140625" style="3342"/>
    <col min="3841" max="3841" width="35.42578125" style="3342" customWidth="1"/>
    <col min="3842" max="3843" width="7.7109375" style="3342" customWidth="1"/>
    <col min="3844" max="3844" width="7.28515625" style="3342" customWidth="1"/>
    <col min="3845" max="3845" width="7.7109375" style="3342" customWidth="1"/>
    <col min="3846" max="3846" width="7.42578125" style="3342" customWidth="1"/>
    <col min="3847" max="3847" width="7.140625" style="3342" customWidth="1"/>
    <col min="3848" max="3848" width="7.28515625" style="3342" customWidth="1"/>
    <col min="3849" max="3850" width="7.7109375" style="3342" customWidth="1"/>
    <col min="3851" max="3851" width="7.140625" style="3342" customWidth="1"/>
    <col min="3852" max="3853" width="7.7109375" style="3342" customWidth="1"/>
    <col min="3854" max="3854" width="8.140625" style="3342" customWidth="1"/>
    <col min="3855" max="3855" width="9.28515625" style="3342" customWidth="1"/>
    <col min="3856" max="3856" width="4.5703125" style="3342" customWidth="1"/>
    <col min="3857" max="3857" width="3.85546875" style="3342" customWidth="1"/>
    <col min="3858" max="4096" width="9.140625" style="3342"/>
    <col min="4097" max="4097" width="35.42578125" style="3342" customWidth="1"/>
    <col min="4098" max="4099" width="7.7109375" style="3342" customWidth="1"/>
    <col min="4100" max="4100" width="7.28515625" style="3342" customWidth="1"/>
    <col min="4101" max="4101" width="7.7109375" style="3342" customWidth="1"/>
    <col min="4102" max="4102" width="7.42578125" style="3342" customWidth="1"/>
    <col min="4103" max="4103" width="7.140625" style="3342" customWidth="1"/>
    <col min="4104" max="4104" width="7.28515625" style="3342" customWidth="1"/>
    <col min="4105" max="4106" width="7.7109375" style="3342" customWidth="1"/>
    <col min="4107" max="4107" width="7.140625" style="3342" customWidth="1"/>
    <col min="4108" max="4109" width="7.7109375" style="3342" customWidth="1"/>
    <col min="4110" max="4110" width="8.140625" style="3342" customWidth="1"/>
    <col min="4111" max="4111" width="9.28515625" style="3342" customWidth="1"/>
    <col min="4112" max="4112" width="4.5703125" style="3342" customWidth="1"/>
    <col min="4113" max="4113" width="3.85546875" style="3342" customWidth="1"/>
    <col min="4114" max="4352" width="9.140625" style="3342"/>
    <col min="4353" max="4353" width="35.42578125" style="3342" customWidth="1"/>
    <col min="4354" max="4355" width="7.7109375" style="3342" customWidth="1"/>
    <col min="4356" max="4356" width="7.28515625" style="3342" customWidth="1"/>
    <col min="4357" max="4357" width="7.7109375" style="3342" customWidth="1"/>
    <col min="4358" max="4358" width="7.42578125" style="3342" customWidth="1"/>
    <col min="4359" max="4359" width="7.140625" style="3342" customWidth="1"/>
    <col min="4360" max="4360" width="7.28515625" style="3342" customWidth="1"/>
    <col min="4361" max="4362" width="7.7109375" style="3342" customWidth="1"/>
    <col min="4363" max="4363" width="7.140625" style="3342" customWidth="1"/>
    <col min="4364" max="4365" width="7.7109375" style="3342" customWidth="1"/>
    <col min="4366" max="4366" width="8.140625" style="3342" customWidth="1"/>
    <col min="4367" max="4367" width="9.28515625" style="3342" customWidth="1"/>
    <col min="4368" max="4368" width="4.5703125" style="3342" customWidth="1"/>
    <col min="4369" max="4369" width="3.85546875" style="3342" customWidth="1"/>
    <col min="4370" max="4608" width="9.140625" style="3342"/>
    <col min="4609" max="4609" width="35.42578125" style="3342" customWidth="1"/>
    <col min="4610" max="4611" width="7.7109375" style="3342" customWidth="1"/>
    <col min="4612" max="4612" width="7.28515625" style="3342" customWidth="1"/>
    <col min="4613" max="4613" width="7.7109375" style="3342" customWidth="1"/>
    <col min="4614" max="4614" width="7.42578125" style="3342" customWidth="1"/>
    <col min="4615" max="4615" width="7.140625" style="3342" customWidth="1"/>
    <col min="4616" max="4616" width="7.28515625" style="3342" customWidth="1"/>
    <col min="4617" max="4618" width="7.7109375" style="3342" customWidth="1"/>
    <col min="4619" max="4619" width="7.140625" style="3342" customWidth="1"/>
    <col min="4620" max="4621" width="7.7109375" style="3342" customWidth="1"/>
    <col min="4622" max="4622" width="8.140625" style="3342" customWidth="1"/>
    <col min="4623" max="4623" width="9.28515625" style="3342" customWidth="1"/>
    <col min="4624" max="4624" width="4.5703125" style="3342" customWidth="1"/>
    <col min="4625" max="4625" width="3.85546875" style="3342" customWidth="1"/>
    <col min="4626" max="4864" width="9.140625" style="3342"/>
    <col min="4865" max="4865" width="35.42578125" style="3342" customWidth="1"/>
    <col min="4866" max="4867" width="7.7109375" style="3342" customWidth="1"/>
    <col min="4868" max="4868" width="7.28515625" style="3342" customWidth="1"/>
    <col min="4869" max="4869" width="7.7109375" style="3342" customWidth="1"/>
    <col min="4870" max="4870" width="7.42578125" style="3342" customWidth="1"/>
    <col min="4871" max="4871" width="7.140625" style="3342" customWidth="1"/>
    <col min="4872" max="4872" width="7.28515625" style="3342" customWidth="1"/>
    <col min="4873" max="4874" width="7.7109375" style="3342" customWidth="1"/>
    <col min="4875" max="4875" width="7.140625" style="3342" customWidth="1"/>
    <col min="4876" max="4877" width="7.7109375" style="3342" customWidth="1"/>
    <col min="4878" max="4878" width="8.140625" style="3342" customWidth="1"/>
    <col min="4879" max="4879" width="9.28515625" style="3342" customWidth="1"/>
    <col min="4880" max="4880" width="4.5703125" style="3342" customWidth="1"/>
    <col min="4881" max="4881" width="3.85546875" style="3342" customWidth="1"/>
    <col min="4882" max="5120" width="9.140625" style="3342"/>
    <col min="5121" max="5121" width="35.42578125" style="3342" customWidth="1"/>
    <col min="5122" max="5123" width="7.7109375" style="3342" customWidth="1"/>
    <col min="5124" max="5124" width="7.28515625" style="3342" customWidth="1"/>
    <col min="5125" max="5125" width="7.7109375" style="3342" customWidth="1"/>
    <col min="5126" max="5126" width="7.42578125" style="3342" customWidth="1"/>
    <col min="5127" max="5127" width="7.140625" style="3342" customWidth="1"/>
    <col min="5128" max="5128" width="7.28515625" style="3342" customWidth="1"/>
    <col min="5129" max="5130" width="7.7109375" style="3342" customWidth="1"/>
    <col min="5131" max="5131" width="7.140625" style="3342" customWidth="1"/>
    <col min="5132" max="5133" width="7.7109375" style="3342" customWidth="1"/>
    <col min="5134" max="5134" width="8.140625" style="3342" customWidth="1"/>
    <col min="5135" max="5135" width="9.28515625" style="3342" customWidth="1"/>
    <col min="5136" max="5136" width="4.5703125" style="3342" customWidth="1"/>
    <col min="5137" max="5137" width="3.85546875" style="3342" customWidth="1"/>
    <col min="5138" max="5376" width="9.140625" style="3342"/>
    <col min="5377" max="5377" width="35.42578125" style="3342" customWidth="1"/>
    <col min="5378" max="5379" width="7.7109375" style="3342" customWidth="1"/>
    <col min="5380" max="5380" width="7.28515625" style="3342" customWidth="1"/>
    <col min="5381" max="5381" width="7.7109375" style="3342" customWidth="1"/>
    <col min="5382" max="5382" width="7.42578125" style="3342" customWidth="1"/>
    <col min="5383" max="5383" width="7.140625" style="3342" customWidth="1"/>
    <col min="5384" max="5384" width="7.28515625" style="3342" customWidth="1"/>
    <col min="5385" max="5386" width="7.7109375" style="3342" customWidth="1"/>
    <col min="5387" max="5387" width="7.140625" style="3342" customWidth="1"/>
    <col min="5388" max="5389" width="7.7109375" style="3342" customWidth="1"/>
    <col min="5390" max="5390" width="8.140625" style="3342" customWidth="1"/>
    <col min="5391" max="5391" width="9.28515625" style="3342" customWidth="1"/>
    <col min="5392" max="5392" width="4.5703125" style="3342" customWidth="1"/>
    <col min="5393" max="5393" width="3.85546875" style="3342" customWidth="1"/>
    <col min="5394" max="5632" width="9.140625" style="3342"/>
    <col min="5633" max="5633" width="35.42578125" style="3342" customWidth="1"/>
    <col min="5634" max="5635" width="7.7109375" style="3342" customWidth="1"/>
    <col min="5636" max="5636" width="7.28515625" style="3342" customWidth="1"/>
    <col min="5637" max="5637" width="7.7109375" style="3342" customWidth="1"/>
    <col min="5638" max="5638" width="7.42578125" style="3342" customWidth="1"/>
    <col min="5639" max="5639" width="7.140625" style="3342" customWidth="1"/>
    <col min="5640" max="5640" width="7.28515625" style="3342" customWidth="1"/>
    <col min="5641" max="5642" width="7.7109375" style="3342" customWidth="1"/>
    <col min="5643" max="5643" width="7.140625" style="3342" customWidth="1"/>
    <col min="5644" max="5645" width="7.7109375" style="3342" customWidth="1"/>
    <col min="5646" max="5646" width="8.140625" style="3342" customWidth="1"/>
    <col min="5647" max="5647" width="9.28515625" style="3342" customWidth="1"/>
    <col min="5648" max="5648" width="4.5703125" style="3342" customWidth="1"/>
    <col min="5649" max="5649" width="3.85546875" style="3342" customWidth="1"/>
    <col min="5650" max="5888" width="9.140625" style="3342"/>
    <col min="5889" max="5889" width="35.42578125" style="3342" customWidth="1"/>
    <col min="5890" max="5891" width="7.7109375" style="3342" customWidth="1"/>
    <col min="5892" max="5892" width="7.28515625" style="3342" customWidth="1"/>
    <col min="5893" max="5893" width="7.7109375" style="3342" customWidth="1"/>
    <col min="5894" max="5894" width="7.42578125" style="3342" customWidth="1"/>
    <col min="5895" max="5895" width="7.140625" style="3342" customWidth="1"/>
    <col min="5896" max="5896" width="7.28515625" style="3342" customWidth="1"/>
    <col min="5897" max="5898" width="7.7109375" style="3342" customWidth="1"/>
    <col min="5899" max="5899" width="7.140625" style="3342" customWidth="1"/>
    <col min="5900" max="5901" width="7.7109375" style="3342" customWidth="1"/>
    <col min="5902" max="5902" width="8.140625" style="3342" customWidth="1"/>
    <col min="5903" max="5903" width="9.28515625" style="3342" customWidth="1"/>
    <col min="5904" max="5904" width="4.5703125" style="3342" customWidth="1"/>
    <col min="5905" max="5905" width="3.85546875" style="3342" customWidth="1"/>
    <col min="5906" max="6144" width="9.140625" style="3342"/>
    <col min="6145" max="6145" width="35.42578125" style="3342" customWidth="1"/>
    <col min="6146" max="6147" width="7.7109375" style="3342" customWidth="1"/>
    <col min="6148" max="6148" width="7.28515625" style="3342" customWidth="1"/>
    <col min="6149" max="6149" width="7.7109375" style="3342" customWidth="1"/>
    <col min="6150" max="6150" width="7.42578125" style="3342" customWidth="1"/>
    <col min="6151" max="6151" width="7.140625" style="3342" customWidth="1"/>
    <col min="6152" max="6152" width="7.28515625" style="3342" customWidth="1"/>
    <col min="6153" max="6154" width="7.7109375" style="3342" customWidth="1"/>
    <col min="6155" max="6155" width="7.140625" style="3342" customWidth="1"/>
    <col min="6156" max="6157" width="7.7109375" style="3342" customWidth="1"/>
    <col min="6158" max="6158" width="8.140625" style="3342" customWidth="1"/>
    <col min="6159" max="6159" width="9.28515625" style="3342" customWidth="1"/>
    <col min="6160" max="6160" width="4.5703125" style="3342" customWidth="1"/>
    <col min="6161" max="6161" width="3.85546875" style="3342" customWidth="1"/>
    <col min="6162" max="6400" width="9.140625" style="3342"/>
    <col min="6401" max="6401" width="35.42578125" style="3342" customWidth="1"/>
    <col min="6402" max="6403" width="7.7109375" style="3342" customWidth="1"/>
    <col min="6404" max="6404" width="7.28515625" style="3342" customWidth="1"/>
    <col min="6405" max="6405" width="7.7109375" style="3342" customWidth="1"/>
    <col min="6406" max="6406" width="7.42578125" style="3342" customWidth="1"/>
    <col min="6407" max="6407" width="7.140625" style="3342" customWidth="1"/>
    <col min="6408" max="6408" width="7.28515625" style="3342" customWidth="1"/>
    <col min="6409" max="6410" width="7.7109375" style="3342" customWidth="1"/>
    <col min="6411" max="6411" width="7.140625" style="3342" customWidth="1"/>
    <col min="6412" max="6413" width="7.7109375" style="3342" customWidth="1"/>
    <col min="6414" max="6414" width="8.140625" style="3342" customWidth="1"/>
    <col min="6415" max="6415" width="9.28515625" style="3342" customWidth="1"/>
    <col min="6416" max="6416" width="4.5703125" style="3342" customWidth="1"/>
    <col min="6417" max="6417" width="3.85546875" style="3342" customWidth="1"/>
    <col min="6418" max="6656" width="9.140625" style="3342"/>
    <col min="6657" max="6657" width="35.42578125" style="3342" customWidth="1"/>
    <col min="6658" max="6659" width="7.7109375" style="3342" customWidth="1"/>
    <col min="6660" max="6660" width="7.28515625" style="3342" customWidth="1"/>
    <col min="6661" max="6661" width="7.7109375" style="3342" customWidth="1"/>
    <col min="6662" max="6662" width="7.42578125" style="3342" customWidth="1"/>
    <col min="6663" max="6663" width="7.140625" style="3342" customWidth="1"/>
    <col min="6664" max="6664" width="7.28515625" style="3342" customWidth="1"/>
    <col min="6665" max="6666" width="7.7109375" style="3342" customWidth="1"/>
    <col min="6667" max="6667" width="7.140625" style="3342" customWidth="1"/>
    <col min="6668" max="6669" width="7.7109375" style="3342" customWidth="1"/>
    <col min="6670" max="6670" width="8.140625" style="3342" customWidth="1"/>
    <col min="6671" max="6671" width="9.28515625" style="3342" customWidth="1"/>
    <col min="6672" max="6672" width="4.5703125" style="3342" customWidth="1"/>
    <col min="6673" max="6673" width="3.85546875" style="3342" customWidth="1"/>
    <col min="6674" max="6912" width="9.140625" style="3342"/>
    <col min="6913" max="6913" width="35.42578125" style="3342" customWidth="1"/>
    <col min="6914" max="6915" width="7.7109375" style="3342" customWidth="1"/>
    <col min="6916" max="6916" width="7.28515625" style="3342" customWidth="1"/>
    <col min="6917" max="6917" width="7.7109375" style="3342" customWidth="1"/>
    <col min="6918" max="6918" width="7.42578125" style="3342" customWidth="1"/>
    <col min="6919" max="6919" width="7.140625" style="3342" customWidth="1"/>
    <col min="6920" max="6920" width="7.28515625" style="3342" customWidth="1"/>
    <col min="6921" max="6922" width="7.7109375" style="3342" customWidth="1"/>
    <col min="6923" max="6923" width="7.140625" style="3342" customWidth="1"/>
    <col min="6924" max="6925" width="7.7109375" style="3342" customWidth="1"/>
    <col min="6926" max="6926" width="8.140625" style="3342" customWidth="1"/>
    <col min="6927" max="6927" width="9.28515625" style="3342" customWidth="1"/>
    <col min="6928" max="6928" width="4.5703125" style="3342" customWidth="1"/>
    <col min="6929" max="6929" width="3.85546875" style="3342" customWidth="1"/>
    <col min="6930" max="7168" width="9.140625" style="3342"/>
    <col min="7169" max="7169" width="35.42578125" style="3342" customWidth="1"/>
    <col min="7170" max="7171" width="7.7109375" style="3342" customWidth="1"/>
    <col min="7172" max="7172" width="7.28515625" style="3342" customWidth="1"/>
    <col min="7173" max="7173" width="7.7109375" style="3342" customWidth="1"/>
    <col min="7174" max="7174" width="7.42578125" style="3342" customWidth="1"/>
    <col min="7175" max="7175" width="7.140625" style="3342" customWidth="1"/>
    <col min="7176" max="7176" width="7.28515625" style="3342" customWidth="1"/>
    <col min="7177" max="7178" width="7.7109375" style="3342" customWidth="1"/>
    <col min="7179" max="7179" width="7.140625" style="3342" customWidth="1"/>
    <col min="7180" max="7181" width="7.7109375" style="3342" customWidth="1"/>
    <col min="7182" max="7182" width="8.140625" style="3342" customWidth="1"/>
    <col min="7183" max="7183" width="9.28515625" style="3342" customWidth="1"/>
    <col min="7184" max="7184" width="4.5703125" style="3342" customWidth="1"/>
    <col min="7185" max="7185" width="3.85546875" style="3342" customWidth="1"/>
    <col min="7186" max="7424" width="9.140625" style="3342"/>
    <col min="7425" max="7425" width="35.42578125" style="3342" customWidth="1"/>
    <col min="7426" max="7427" width="7.7109375" style="3342" customWidth="1"/>
    <col min="7428" max="7428" width="7.28515625" style="3342" customWidth="1"/>
    <col min="7429" max="7429" width="7.7109375" style="3342" customWidth="1"/>
    <col min="7430" max="7430" width="7.42578125" style="3342" customWidth="1"/>
    <col min="7431" max="7431" width="7.140625" style="3342" customWidth="1"/>
    <col min="7432" max="7432" width="7.28515625" style="3342" customWidth="1"/>
    <col min="7433" max="7434" width="7.7109375" style="3342" customWidth="1"/>
    <col min="7435" max="7435" width="7.140625" style="3342" customWidth="1"/>
    <col min="7436" max="7437" width="7.7109375" style="3342" customWidth="1"/>
    <col min="7438" max="7438" width="8.140625" style="3342" customWidth="1"/>
    <col min="7439" max="7439" width="9.28515625" style="3342" customWidth="1"/>
    <col min="7440" max="7440" width="4.5703125" style="3342" customWidth="1"/>
    <col min="7441" max="7441" width="3.85546875" style="3342" customWidth="1"/>
    <col min="7442" max="7680" width="9.140625" style="3342"/>
    <col min="7681" max="7681" width="35.42578125" style="3342" customWidth="1"/>
    <col min="7682" max="7683" width="7.7109375" style="3342" customWidth="1"/>
    <col min="7684" max="7684" width="7.28515625" style="3342" customWidth="1"/>
    <col min="7685" max="7685" width="7.7109375" style="3342" customWidth="1"/>
    <col min="7686" max="7686" width="7.42578125" style="3342" customWidth="1"/>
    <col min="7687" max="7687" width="7.140625" style="3342" customWidth="1"/>
    <col min="7688" max="7688" width="7.28515625" style="3342" customWidth="1"/>
    <col min="7689" max="7690" width="7.7109375" style="3342" customWidth="1"/>
    <col min="7691" max="7691" width="7.140625" style="3342" customWidth="1"/>
    <col min="7692" max="7693" width="7.7109375" style="3342" customWidth="1"/>
    <col min="7694" max="7694" width="8.140625" style="3342" customWidth="1"/>
    <col min="7695" max="7695" width="9.28515625" style="3342" customWidth="1"/>
    <col min="7696" max="7696" width="4.5703125" style="3342" customWidth="1"/>
    <col min="7697" max="7697" width="3.85546875" style="3342" customWidth="1"/>
    <col min="7698" max="7936" width="9.140625" style="3342"/>
    <col min="7937" max="7937" width="35.42578125" style="3342" customWidth="1"/>
    <col min="7938" max="7939" width="7.7109375" style="3342" customWidth="1"/>
    <col min="7940" max="7940" width="7.28515625" style="3342" customWidth="1"/>
    <col min="7941" max="7941" width="7.7109375" style="3342" customWidth="1"/>
    <col min="7942" max="7942" width="7.42578125" style="3342" customWidth="1"/>
    <col min="7943" max="7943" width="7.140625" style="3342" customWidth="1"/>
    <col min="7944" max="7944" width="7.28515625" style="3342" customWidth="1"/>
    <col min="7945" max="7946" width="7.7109375" style="3342" customWidth="1"/>
    <col min="7947" max="7947" width="7.140625" style="3342" customWidth="1"/>
    <col min="7948" max="7949" width="7.7109375" style="3342" customWidth="1"/>
    <col min="7950" max="7950" width="8.140625" style="3342" customWidth="1"/>
    <col min="7951" max="7951" width="9.28515625" style="3342" customWidth="1"/>
    <col min="7952" max="7952" width="4.5703125" style="3342" customWidth="1"/>
    <col min="7953" max="7953" width="3.85546875" style="3342" customWidth="1"/>
    <col min="7954" max="8192" width="9.140625" style="3342"/>
    <col min="8193" max="8193" width="35.42578125" style="3342" customWidth="1"/>
    <col min="8194" max="8195" width="7.7109375" style="3342" customWidth="1"/>
    <col min="8196" max="8196" width="7.28515625" style="3342" customWidth="1"/>
    <col min="8197" max="8197" width="7.7109375" style="3342" customWidth="1"/>
    <col min="8198" max="8198" width="7.42578125" style="3342" customWidth="1"/>
    <col min="8199" max="8199" width="7.140625" style="3342" customWidth="1"/>
    <col min="8200" max="8200" width="7.28515625" style="3342" customWidth="1"/>
    <col min="8201" max="8202" width="7.7109375" style="3342" customWidth="1"/>
    <col min="8203" max="8203" width="7.140625" style="3342" customWidth="1"/>
    <col min="8204" max="8205" width="7.7109375" style="3342" customWidth="1"/>
    <col min="8206" max="8206" width="8.140625" style="3342" customWidth="1"/>
    <col min="8207" max="8207" width="9.28515625" style="3342" customWidth="1"/>
    <col min="8208" max="8208" width="4.5703125" style="3342" customWidth="1"/>
    <col min="8209" max="8209" width="3.85546875" style="3342" customWidth="1"/>
    <col min="8210" max="8448" width="9.140625" style="3342"/>
    <col min="8449" max="8449" width="35.42578125" style="3342" customWidth="1"/>
    <col min="8450" max="8451" width="7.7109375" style="3342" customWidth="1"/>
    <col min="8452" max="8452" width="7.28515625" style="3342" customWidth="1"/>
    <col min="8453" max="8453" width="7.7109375" style="3342" customWidth="1"/>
    <col min="8454" max="8454" width="7.42578125" style="3342" customWidth="1"/>
    <col min="8455" max="8455" width="7.140625" style="3342" customWidth="1"/>
    <col min="8456" max="8456" width="7.28515625" style="3342" customWidth="1"/>
    <col min="8457" max="8458" width="7.7109375" style="3342" customWidth="1"/>
    <col min="8459" max="8459" width="7.140625" style="3342" customWidth="1"/>
    <col min="8460" max="8461" width="7.7109375" style="3342" customWidth="1"/>
    <col min="8462" max="8462" width="8.140625" style="3342" customWidth="1"/>
    <col min="8463" max="8463" width="9.28515625" style="3342" customWidth="1"/>
    <col min="8464" max="8464" width="4.5703125" style="3342" customWidth="1"/>
    <col min="8465" max="8465" width="3.85546875" style="3342" customWidth="1"/>
    <col min="8466" max="8704" width="9.140625" style="3342"/>
    <col min="8705" max="8705" width="35.42578125" style="3342" customWidth="1"/>
    <col min="8706" max="8707" width="7.7109375" style="3342" customWidth="1"/>
    <col min="8708" max="8708" width="7.28515625" style="3342" customWidth="1"/>
    <col min="8709" max="8709" width="7.7109375" style="3342" customWidth="1"/>
    <col min="8710" max="8710" width="7.42578125" style="3342" customWidth="1"/>
    <col min="8711" max="8711" width="7.140625" style="3342" customWidth="1"/>
    <col min="8712" max="8712" width="7.28515625" style="3342" customWidth="1"/>
    <col min="8713" max="8714" width="7.7109375" style="3342" customWidth="1"/>
    <col min="8715" max="8715" width="7.140625" style="3342" customWidth="1"/>
    <col min="8716" max="8717" width="7.7109375" style="3342" customWidth="1"/>
    <col min="8718" max="8718" width="8.140625" style="3342" customWidth="1"/>
    <col min="8719" max="8719" width="9.28515625" style="3342" customWidth="1"/>
    <col min="8720" max="8720" width="4.5703125" style="3342" customWidth="1"/>
    <col min="8721" max="8721" width="3.85546875" style="3342" customWidth="1"/>
    <col min="8722" max="8960" width="9.140625" style="3342"/>
    <col min="8961" max="8961" width="35.42578125" style="3342" customWidth="1"/>
    <col min="8962" max="8963" width="7.7109375" style="3342" customWidth="1"/>
    <col min="8964" max="8964" width="7.28515625" style="3342" customWidth="1"/>
    <col min="8965" max="8965" width="7.7109375" style="3342" customWidth="1"/>
    <col min="8966" max="8966" width="7.42578125" style="3342" customWidth="1"/>
    <col min="8967" max="8967" width="7.140625" style="3342" customWidth="1"/>
    <col min="8968" max="8968" width="7.28515625" style="3342" customWidth="1"/>
    <col min="8969" max="8970" width="7.7109375" style="3342" customWidth="1"/>
    <col min="8971" max="8971" width="7.140625" style="3342" customWidth="1"/>
    <col min="8972" max="8973" width="7.7109375" style="3342" customWidth="1"/>
    <col min="8974" max="8974" width="8.140625" style="3342" customWidth="1"/>
    <col min="8975" max="8975" width="9.28515625" style="3342" customWidth="1"/>
    <col min="8976" max="8976" width="4.5703125" style="3342" customWidth="1"/>
    <col min="8977" max="8977" width="3.85546875" style="3342" customWidth="1"/>
    <col min="8978" max="9216" width="9.140625" style="3342"/>
    <col min="9217" max="9217" width="35.42578125" style="3342" customWidth="1"/>
    <col min="9218" max="9219" width="7.7109375" style="3342" customWidth="1"/>
    <col min="9220" max="9220" width="7.28515625" style="3342" customWidth="1"/>
    <col min="9221" max="9221" width="7.7109375" style="3342" customWidth="1"/>
    <col min="9222" max="9222" width="7.42578125" style="3342" customWidth="1"/>
    <col min="9223" max="9223" width="7.140625" style="3342" customWidth="1"/>
    <col min="9224" max="9224" width="7.28515625" style="3342" customWidth="1"/>
    <col min="9225" max="9226" width="7.7109375" style="3342" customWidth="1"/>
    <col min="9227" max="9227" width="7.140625" style="3342" customWidth="1"/>
    <col min="9228" max="9229" width="7.7109375" style="3342" customWidth="1"/>
    <col min="9230" max="9230" width="8.140625" style="3342" customWidth="1"/>
    <col min="9231" max="9231" width="9.28515625" style="3342" customWidth="1"/>
    <col min="9232" max="9232" width="4.5703125" style="3342" customWidth="1"/>
    <col min="9233" max="9233" width="3.85546875" style="3342" customWidth="1"/>
    <col min="9234" max="9472" width="9.140625" style="3342"/>
    <col min="9473" max="9473" width="35.42578125" style="3342" customWidth="1"/>
    <col min="9474" max="9475" width="7.7109375" style="3342" customWidth="1"/>
    <col min="9476" max="9476" width="7.28515625" style="3342" customWidth="1"/>
    <col min="9477" max="9477" width="7.7109375" style="3342" customWidth="1"/>
    <col min="9478" max="9478" width="7.42578125" style="3342" customWidth="1"/>
    <col min="9479" max="9479" width="7.140625" style="3342" customWidth="1"/>
    <col min="9480" max="9480" width="7.28515625" style="3342" customWidth="1"/>
    <col min="9481" max="9482" width="7.7109375" style="3342" customWidth="1"/>
    <col min="9483" max="9483" width="7.140625" style="3342" customWidth="1"/>
    <col min="9484" max="9485" width="7.7109375" style="3342" customWidth="1"/>
    <col min="9486" max="9486" width="8.140625" style="3342" customWidth="1"/>
    <col min="9487" max="9487" width="9.28515625" style="3342" customWidth="1"/>
    <col min="9488" max="9488" width="4.5703125" style="3342" customWidth="1"/>
    <col min="9489" max="9489" width="3.85546875" style="3342" customWidth="1"/>
    <col min="9490" max="9728" width="9.140625" style="3342"/>
    <col min="9729" max="9729" width="35.42578125" style="3342" customWidth="1"/>
    <col min="9730" max="9731" width="7.7109375" style="3342" customWidth="1"/>
    <col min="9732" max="9732" width="7.28515625" style="3342" customWidth="1"/>
    <col min="9733" max="9733" width="7.7109375" style="3342" customWidth="1"/>
    <col min="9734" max="9734" width="7.42578125" style="3342" customWidth="1"/>
    <col min="9735" max="9735" width="7.140625" style="3342" customWidth="1"/>
    <col min="9736" max="9736" width="7.28515625" style="3342" customWidth="1"/>
    <col min="9737" max="9738" width="7.7109375" style="3342" customWidth="1"/>
    <col min="9739" max="9739" width="7.140625" style="3342" customWidth="1"/>
    <col min="9740" max="9741" width="7.7109375" style="3342" customWidth="1"/>
    <col min="9742" max="9742" width="8.140625" style="3342" customWidth="1"/>
    <col min="9743" max="9743" width="9.28515625" style="3342" customWidth="1"/>
    <col min="9744" max="9744" width="4.5703125" style="3342" customWidth="1"/>
    <col min="9745" max="9745" width="3.85546875" style="3342" customWidth="1"/>
    <col min="9746" max="9984" width="9.140625" style="3342"/>
    <col min="9985" max="9985" width="35.42578125" style="3342" customWidth="1"/>
    <col min="9986" max="9987" width="7.7109375" style="3342" customWidth="1"/>
    <col min="9988" max="9988" width="7.28515625" style="3342" customWidth="1"/>
    <col min="9989" max="9989" width="7.7109375" style="3342" customWidth="1"/>
    <col min="9990" max="9990" width="7.42578125" style="3342" customWidth="1"/>
    <col min="9991" max="9991" width="7.140625" style="3342" customWidth="1"/>
    <col min="9992" max="9992" width="7.28515625" style="3342" customWidth="1"/>
    <col min="9993" max="9994" width="7.7109375" style="3342" customWidth="1"/>
    <col min="9995" max="9995" width="7.140625" style="3342" customWidth="1"/>
    <col min="9996" max="9997" width="7.7109375" style="3342" customWidth="1"/>
    <col min="9998" max="9998" width="8.140625" style="3342" customWidth="1"/>
    <col min="9999" max="9999" width="9.28515625" style="3342" customWidth="1"/>
    <col min="10000" max="10000" width="4.5703125" style="3342" customWidth="1"/>
    <col min="10001" max="10001" width="3.85546875" style="3342" customWidth="1"/>
    <col min="10002" max="10240" width="9.140625" style="3342"/>
    <col min="10241" max="10241" width="35.42578125" style="3342" customWidth="1"/>
    <col min="10242" max="10243" width="7.7109375" style="3342" customWidth="1"/>
    <col min="10244" max="10244" width="7.28515625" style="3342" customWidth="1"/>
    <col min="10245" max="10245" width="7.7109375" style="3342" customWidth="1"/>
    <col min="10246" max="10246" width="7.42578125" style="3342" customWidth="1"/>
    <col min="10247" max="10247" width="7.140625" style="3342" customWidth="1"/>
    <col min="10248" max="10248" width="7.28515625" style="3342" customWidth="1"/>
    <col min="10249" max="10250" width="7.7109375" style="3342" customWidth="1"/>
    <col min="10251" max="10251" width="7.140625" style="3342" customWidth="1"/>
    <col min="10252" max="10253" width="7.7109375" style="3342" customWidth="1"/>
    <col min="10254" max="10254" width="8.140625" style="3342" customWidth="1"/>
    <col min="10255" max="10255" width="9.28515625" style="3342" customWidth="1"/>
    <col min="10256" max="10256" width="4.5703125" style="3342" customWidth="1"/>
    <col min="10257" max="10257" width="3.85546875" style="3342" customWidth="1"/>
    <col min="10258" max="10496" width="9.140625" style="3342"/>
    <col min="10497" max="10497" width="35.42578125" style="3342" customWidth="1"/>
    <col min="10498" max="10499" width="7.7109375" style="3342" customWidth="1"/>
    <col min="10500" max="10500" width="7.28515625" style="3342" customWidth="1"/>
    <col min="10501" max="10501" width="7.7109375" style="3342" customWidth="1"/>
    <col min="10502" max="10502" width="7.42578125" style="3342" customWidth="1"/>
    <col min="10503" max="10503" width="7.140625" style="3342" customWidth="1"/>
    <col min="10504" max="10504" width="7.28515625" style="3342" customWidth="1"/>
    <col min="10505" max="10506" width="7.7109375" style="3342" customWidth="1"/>
    <col min="10507" max="10507" width="7.140625" style="3342" customWidth="1"/>
    <col min="10508" max="10509" width="7.7109375" style="3342" customWidth="1"/>
    <col min="10510" max="10510" width="8.140625" style="3342" customWidth="1"/>
    <col min="10511" max="10511" width="9.28515625" style="3342" customWidth="1"/>
    <col min="10512" max="10512" width="4.5703125" style="3342" customWidth="1"/>
    <col min="10513" max="10513" width="3.85546875" style="3342" customWidth="1"/>
    <col min="10514" max="10752" width="9.140625" style="3342"/>
    <col min="10753" max="10753" width="35.42578125" style="3342" customWidth="1"/>
    <col min="10754" max="10755" width="7.7109375" style="3342" customWidth="1"/>
    <col min="10756" max="10756" width="7.28515625" style="3342" customWidth="1"/>
    <col min="10757" max="10757" width="7.7109375" style="3342" customWidth="1"/>
    <col min="10758" max="10758" width="7.42578125" style="3342" customWidth="1"/>
    <col min="10759" max="10759" width="7.140625" style="3342" customWidth="1"/>
    <col min="10760" max="10760" width="7.28515625" style="3342" customWidth="1"/>
    <col min="10761" max="10762" width="7.7109375" style="3342" customWidth="1"/>
    <col min="10763" max="10763" width="7.140625" style="3342" customWidth="1"/>
    <col min="10764" max="10765" width="7.7109375" style="3342" customWidth="1"/>
    <col min="10766" max="10766" width="8.140625" style="3342" customWidth="1"/>
    <col min="10767" max="10767" width="9.28515625" style="3342" customWidth="1"/>
    <col min="10768" max="10768" width="4.5703125" style="3342" customWidth="1"/>
    <col min="10769" max="10769" width="3.85546875" style="3342" customWidth="1"/>
    <col min="10770" max="11008" width="9.140625" style="3342"/>
    <col min="11009" max="11009" width="35.42578125" style="3342" customWidth="1"/>
    <col min="11010" max="11011" width="7.7109375" style="3342" customWidth="1"/>
    <col min="11012" max="11012" width="7.28515625" style="3342" customWidth="1"/>
    <col min="11013" max="11013" width="7.7109375" style="3342" customWidth="1"/>
    <col min="11014" max="11014" width="7.42578125" style="3342" customWidth="1"/>
    <col min="11015" max="11015" width="7.140625" style="3342" customWidth="1"/>
    <col min="11016" max="11016" width="7.28515625" style="3342" customWidth="1"/>
    <col min="11017" max="11018" width="7.7109375" style="3342" customWidth="1"/>
    <col min="11019" max="11019" width="7.140625" style="3342" customWidth="1"/>
    <col min="11020" max="11021" width="7.7109375" style="3342" customWidth="1"/>
    <col min="11022" max="11022" width="8.140625" style="3342" customWidth="1"/>
    <col min="11023" max="11023" width="9.28515625" style="3342" customWidth="1"/>
    <col min="11024" max="11024" width="4.5703125" style="3342" customWidth="1"/>
    <col min="11025" max="11025" width="3.85546875" style="3342" customWidth="1"/>
    <col min="11026" max="11264" width="9.140625" style="3342"/>
    <col min="11265" max="11265" width="35.42578125" style="3342" customWidth="1"/>
    <col min="11266" max="11267" width="7.7109375" style="3342" customWidth="1"/>
    <col min="11268" max="11268" width="7.28515625" style="3342" customWidth="1"/>
    <col min="11269" max="11269" width="7.7109375" style="3342" customWidth="1"/>
    <col min="11270" max="11270" width="7.42578125" style="3342" customWidth="1"/>
    <col min="11271" max="11271" width="7.140625" style="3342" customWidth="1"/>
    <col min="11272" max="11272" width="7.28515625" style="3342" customWidth="1"/>
    <col min="11273" max="11274" width="7.7109375" style="3342" customWidth="1"/>
    <col min="11275" max="11275" width="7.140625" style="3342" customWidth="1"/>
    <col min="11276" max="11277" width="7.7109375" style="3342" customWidth="1"/>
    <col min="11278" max="11278" width="8.140625" style="3342" customWidth="1"/>
    <col min="11279" max="11279" width="9.28515625" style="3342" customWidth="1"/>
    <col min="11280" max="11280" width="4.5703125" style="3342" customWidth="1"/>
    <col min="11281" max="11281" width="3.85546875" style="3342" customWidth="1"/>
    <col min="11282" max="11520" width="9.140625" style="3342"/>
    <col min="11521" max="11521" width="35.42578125" style="3342" customWidth="1"/>
    <col min="11522" max="11523" width="7.7109375" style="3342" customWidth="1"/>
    <col min="11524" max="11524" width="7.28515625" style="3342" customWidth="1"/>
    <col min="11525" max="11525" width="7.7109375" style="3342" customWidth="1"/>
    <col min="11526" max="11526" width="7.42578125" style="3342" customWidth="1"/>
    <col min="11527" max="11527" width="7.140625" style="3342" customWidth="1"/>
    <col min="11528" max="11528" width="7.28515625" style="3342" customWidth="1"/>
    <col min="11529" max="11530" width="7.7109375" style="3342" customWidth="1"/>
    <col min="11531" max="11531" width="7.140625" style="3342" customWidth="1"/>
    <col min="11532" max="11533" width="7.7109375" style="3342" customWidth="1"/>
    <col min="11534" max="11534" width="8.140625" style="3342" customWidth="1"/>
    <col min="11535" max="11535" width="9.28515625" style="3342" customWidth="1"/>
    <col min="11536" max="11536" width="4.5703125" style="3342" customWidth="1"/>
    <col min="11537" max="11537" width="3.85546875" style="3342" customWidth="1"/>
    <col min="11538" max="11776" width="9.140625" style="3342"/>
    <col min="11777" max="11777" width="35.42578125" style="3342" customWidth="1"/>
    <col min="11778" max="11779" width="7.7109375" style="3342" customWidth="1"/>
    <col min="11780" max="11780" width="7.28515625" style="3342" customWidth="1"/>
    <col min="11781" max="11781" width="7.7109375" style="3342" customWidth="1"/>
    <col min="11782" max="11782" width="7.42578125" style="3342" customWidth="1"/>
    <col min="11783" max="11783" width="7.140625" style="3342" customWidth="1"/>
    <col min="11784" max="11784" width="7.28515625" style="3342" customWidth="1"/>
    <col min="11785" max="11786" width="7.7109375" style="3342" customWidth="1"/>
    <col min="11787" max="11787" width="7.140625" style="3342" customWidth="1"/>
    <col min="11788" max="11789" width="7.7109375" style="3342" customWidth="1"/>
    <col min="11790" max="11790" width="8.140625" style="3342" customWidth="1"/>
    <col min="11791" max="11791" width="9.28515625" style="3342" customWidth="1"/>
    <col min="11792" max="11792" width="4.5703125" style="3342" customWidth="1"/>
    <col min="11793" max="11793" width="3.85546875" style="3342" customWidth="1"/>
    <col min="11794" max="12032" width="9.140625" style="3342"/>
    <col min="12033" max="12033" width="35.42578125" style="3342" customWidth="1"/>
    <col min="12034" max="12035" width="7.7109375" style="3342" customWidth="1"/>
    <col min="12036" max="12036" width="7.28515625" style="3342" customWidth="1"/>
    <col min="12037" max="12037" width="7.7109375" style="3342" customWidth="1"/>
    <col min="12038" max="12038" width="7.42578125" style="3342" customWidth="1"/>
    <col min="12039" max="12039" width="7.140625" style="3342" customWidth="1"/>
    <col min="12040" max="12040" width="7.28515625" style="3342" customWidth="1"/>
    <col min="12041" max="12042" width="7.7109375" style="3342" customWidth="1"/>
    <col min="12043" max="12043" width="7.140625" style="3342" customWidth="1"/>
    <col min="12044" max="12045" width="7.7109375" style="3342" customWidth="1"/>
    <col min="12046" max="12046" width="8.140625" style="3342" customWidth="1"/>
    <col min="12047" max="12047" width="9.28515625" style="3342" customWidth="1"/>
    <col min="12048" max="12048" width="4.5703125" style="3342" customWidth="1"/>
    <col min="12049" max="12049" width="3.85546875" style="3342" customWidth="1"/>
    <col min="12050" max="12288" width="9.140625" style="3342"/>
    <col min="12289" max="12289" width="35.42578125" style="3342" customWidth="1"/>
    <col min="12290" max="12291" width="7.7109375" style="3342" customWidth="1"/>
    <col min="12292" max="12292" width="7.28515625" style="3342" customWidth="1"/>
    <col min="12293" max="12293" width="7.7109375" style="3342" customWidth="1"/>
    <col min="12294" max="12294" width="7.42578125" style="3342" customWidth="1"/>
    <col min="12295" max="12295" width="7.140625" style="3342" customWidth="1"/>
    <col min="12296" max="12296" width="7.28515625" style="3342" customWidth="1"/>
    <col min="12297" max="12298" width="7.7109375" style="3342" customWidth="1"/>
    <col min="12299" max="12299" width="7.140625" style="3342" customWidth="1"/>
    <col min="12300" max="12301" width="7.7109375" style="3342" customWidth="1"/>
    <col min="12302" max="12302" width="8.140625" style="3342" customWidth="1"/>
    <col min="12303" max="12303" width="9.28515625" style="3342" customWidth="1"/>
    <col min="12304" max="12304" width="4.5703125" style="3342" customWidth="1"/>
    <col min="12305" max="12305" width="3.85546875" style="3342" customWidth="1"/>
    <col min="12306" max="12544" width="9.140625" style="3342"/>
    <col min="12545" max="12545" width="35.42578125" style="3342" customWidth="1"/>
    <col min="12546" max="12547" width="7.7109375" style="3342" customWidth="1"/>
    <col min="12548" max="12548" width="7.28515625" style="3342" customWidth="1"/>
    <col min="12549" max="12549" width="7.7109375" style="3342" customWidth="1"/>
    <col min="12550" max="12550" width="7.42578125" style="3342" customWidth="1"/>
    <col min="12551" max="12551" width="7.140625" style="3342" customWidth="1"/>
    <col min="12552" max="12552" width="7.28515625" style="3342" customWidth="1"/>
    <col min="12553" max="12554" width="7.7109375" style="3342" customWidth="1"/>
    <col min="12555" max="12555" width="7.140625" style="3342" customWidth="1"/>
    <col min="12556" max="12557" width="7.7109375" style="3342" customWidth="1"/>
    <col min="12558" max="12558" width="8.140625" style="3342" customWidth="1"/>
    <col min="12559" max="12559" width="9.28515625" style="3342" customWidth="1"/>
    <col min="12560" max="12560" width="4.5703125" style="3342" customWidth="1"/>
    <col min="12561" max="12561" width="3.85546875" style="3342" customWidth="1"/>
    <col min="12562" max="12800" width="9.140625" style="3342"/>
    <col min="12801" max="12801" width="35.42578125" style="3342" customWidth="1"/>
    <col min="12802" max="12803" width="7.7109375" style="3342" customWidth="1"/>
    <col min="12804" max="12804" width="7.28515625" style="3342" customWidth="1"/>
    <col min="12805" max="12805" width="7.7109375" style="3342" customWidth="1"/>
    <col min="12806" max="12806" width="7.42578125" style="3342" customWidth="1"/>
    <col min="12807" max="12807" width="7.140625" style="3342" customWidth="1"/>
    <col min="12808" max="12808" width="7.28515625" style="3342" customWidth="1"/>
    <col min="12809" max="12810" width="7.7109375" style="3342" customWidth="1"/>
    <col min="12811" max="12811" width="7.140625" style="3342" customWidth="1"/>
    <col min="12812" max="12813" width="7.7109375" style="3342" customWidth="1"/>
    <col min="12814" max="12814" width="8.140625" style="3342" customWidth="1"/>
    <col min="12815" max="12815" width="9.28515625" style="3342" customWidth="1"/>
    <col min="12816" max="12816" width="4.5703125" style="3342" customWidth="1"/>
    <col min="12817" max="12817" width="3.85546875" style="3342" customWidth="1"/>
    <col min="12818" max="13056" width="9.140625" style="3342"/>
    <col min="13057" max="13057" width="35.42578125" style="3342" customWidth="1"/>
    <col min="13058" max="13059" width="7.7109375" style="3342" customWidth="1"/>
    <col min="13060" max="13060" width="7.28515625" style="3342" customWidth="1"/>
    <col min="13061" max="13061" width="7.7109375" style="3342" customWidth="1"/>
    <col min="13062" max="13062" width="7.42578125" style="3342" customWidth="1"/>
    <col min="13063" max="13063" width="7.140625" style="3342" customWidth="1"/>
    <col min="13064" max="13064" width="7.28515625" style="3342" customWidth="1"/>
    <col min="13065" max="13066" width="7.7109375" style="3342" customWidth="1"/>
    <col min="13067" max="13067" width="7.140625" style="3342" customWidth="1"/>
    <col min="13068" max="13069" width="7.7109375" style="3342" customWidth="1"/>
    <col min="13070" max="13070" width="8.140625" style="3342" customWidth="1"/>
    <col min="13071" max="13071" width="9.28515625" style="3342" customWidth="1"/>
    <col min="13072" max="13072" width="4.5703125" style="3342" customWidth="1"/>
    <col min="13073" max="13073" width="3.85546875" style="3342" customWidth="1"/>
    <col min="13074" max="13312" width="9.140625" style="3342"/>
    <col min="13313" max="13313" width="35.42578125" style="3342" customWidth="1"/>
    <col min="13314" max="13315" width="7.7109375" style="3342" customWidth="1"/>
    <col min="13316" max="13316" width="7.28515625" style="3342" customWidth="1"/>
    <col min="13317" max="13317" width="7.7109375" style="3342" customWidth="1"/>
    <col min="13318" max="13318" width="7.42578125" style="3342" customWidth="1"/>
    <col min="13319" max="13319" width="7.140625" style="3342" customWidth="1"/>
    <col min="13320" max="13320" width="7.28515625" style="3342" customWidth="1"/>
    <col min="13321" max="13322" width="7.7109375" style="3342" customWidth="1"/>
    <col min="13323" max="13323" width="7.140625" style="3342" customWidth="1"/>
    <col min="13324" max="13325" width="7.7109375" style="3342" customWidth="1"/>
    <col min="13326" max="13326" width="8.140625" style="3342" customWidth="1"/>
    <col min="13327" max="13327" width="9.28515625" style="3342" customWidth="1"/>
    <col min="13328" max="13328" width="4.5703125" style="3342" customWidth="1"/>
    <col min="13329" max="13329" width="3.85546875" style="3342" customWidth="1"/>
    <col min="13330" max="13568" width="9.140625" style="3342"/>
    <col min="13569" max="13569" width="35.42578125" style="3342" customWidth="1"/>
    <col min="13570" max="13571" width="7.7109375" style="3342" customWidth="1"/>
    <col min="13572" max="13572" width="7.28515625" style="3342" customWidth="1"/>
    <col min="13573" max="13573" width="7.7109375" style="3342" customWidth="1"/>
    <col min="13574" max="13574" width="7.42578125" style="3342" customWidth="1"/>
    <col min="13575" max="13575" width="7.140625" style="3342" customWidth="1"/>
    <col min="13576" max="13576" width="7.28515625" style="3342" customWidth="1"/>
    <col min="13577" max="13578" width="7.7109375" style="3342" customWidth="1"/>
    <col min="13579" max="13579" width="7.140625" style="3342" customWidth="1"/>
    <col min="13580" max="13581" width="7.7109375" style="3342" customWidth="1"/>
    <col min="13582" max="13582" width="8.140625" style="3342" customWidth="1"/>
    <col min="13583" max="13583" width="9.28515625" style="3342" customWidth="1"/>
    <col min="13584" max="13584" width="4.5703125" style="3342" customWidth="1"/>
    <col min="13585" max="13585" width="3.85546875" style="3342" customWidth="1"/>
    <col min="13586" max="13824" width="9.140625" style="3342"/>
    <col min="13825" max="13825" width="35.42578125" style="3342" customWidth="1"/>
    <col min="13826" max="13827" width="7.7109375" style="3342" customWidth="1"/>
    <col min="13828" max="13828" width="7.28515625" style="3342" customWidth="1"/>
    <col min="13829" max="13829" width="7.7109375" style="3342" customWidth="1"/>
    <col min="13830" max="13830" width="7.42578125" style="3342" customWidth="1"/>
    <col min="13831" max="13831" width="7.140625" style="3342" customWidth="1"/>
    <col min="13832" max="13832" width="7.28515625" style="3342" customWidth="1"/>
    <col min="13833" max="13834" width="7.7109375" style="3342" customWidth="1"/>
    <col min="13835" max="13835" width="7.140625" style="3342" customWidth="1"/>
    <col min="13836" max="13837" width="7.7109375" style="3342" customWidth="1"/>
    <col min="13838" max="13838" width="8.140625" style="3342" customWidth="1"/>
    <col min="13839" max="13839" width="9.28515625" style="3342" customWidth="1"/>
    <col min="13840" max="13840" width="4.5703125" style="3342" customWidth="1"/>
    <col min="13841" max="13841" width="3.85546875" style="3342" customWidth="1"/>
    <col min="13842" max="14080" width="9.140625" style="3342"/>
    <col min="14081" max="14081" width="35.42578125" style="3342" customWidth="1"/>
    <col min="14082" max="14083" width="7.7109375" style="3342" customWidth="1"/>
    <col min="14084" max="14084" width="7.28515625" style="3342" customWidth="1"/>
    <col min="14085" max="14085" width="7.7109375" style="3342" customWidth="1"/>
    <col min="14086" max="14086" width="7.42578125" style="3342" customWidth="1"/>
    <col min="14087" max="14087" width="7.140625" style="3342" customWidth="1"/>
    <col min="14088" max="14088" width="7.28515625" style="3342" customWidth="1"/>
    <col min="14089" max="14090" width="7.7109375" style="3342" customWidth="1"/>
    <col min="14091" max="14091" width="7.140625" style="3342" customWidth="1"/>
    <col min="14092" max="14093" width="7.7109375" style="3342" customWidth="1"/>
    <col min="14094" max="14094" width="8.140625" style="3342" customWidth="1"/>
    <col min="14095" max="14095" width="9.28515625" style="3342" customWidth="1"/>
    <col min="14096" max="14096" width="4.5703125" style="3342" customWidth="1"/>
    <col min="14097" max="14097" width="3.85546875" style="3342" customWidth="1"/>
    <col min="14098" max="14336" width="9.140625" style="3342"/>
    <col min="14337" max="14337" width="35.42578125" style="3342" customWidth="1"/>
    <col min="14338" max="14339" width="7.7109375" style="3342" customWidth="1"/>
    <col min="14340" max="14340" width="7.28515625" style="3342" customWidth="1"/>
    <col min="14341" max="14341" width="7.7109375" style="3342" customWidth="1"/>
    <col min="14342" max="14342" width="7.42578125" style="3342" customWidth="1"/>
    <col min="14343" max="14343" width="7.140625" style="3342" customWidth="1"/>
    <col min="14344" max="14344" width="7.28515625" style="3342" customWidth="1"/>
    <col min="14345" max="14346" width="7.7109375" style="3342" customWidth="1"/>
    <col min="14347" max="14347" width="7.140625" style="3342" customWidth="1"/>
    <col min="14348" max="14349" width="7.7109375" style="3342" customWidth="1"/>
    <col min="14350" max="14350" width="8.140625" style="3342" customWidth="1"/>
    <col min="14351" max="14351" width="9.28515625" style="3342" customWidth="1"/>
    <col min="14352" max="14352" width="4.5703125" style="3342" customWidth="1"/>
    <col min="14353" max="14353" width="3.85546875" style="3342" customWidth="1"/>
    <col min="14354" max="14592" width="9.140625" style="3342"/>
    <col min="14593" max="14593" width="35.42578125" style="3342" customWidth="1"/>
    <col min="14594" max="14595" width="7.7109375" style="3342" customWidth="1"/>
    <col min="14596" max="14596" width="7.28515625" style="3342" customWidth="1"/>
    <col min="14597" max="14597" width="7.7109375" style="3342" customWidth="1"/>
    <col min="14598" max="14598" width="7.42578125" style="3342" customWidth="1"/>
    <col min="14599" max="14599" width="7.140625" style="3342" customWidth="1"/>
    <col min="14600" max="14600" width="7.28515625" style="3342" customWidth="1"/>
    <col min="14601" max="14602" width="7.7109375" style="3342" customWidth="1"/>
    <col min="14603" max="14603" width="7.140625" style="3342" customWidth="1"/>
    <col min="14604" max="14605" width="7.7109375" style="3342" customWidth="1"/>
    <col min="14606" max="14606" width="8.140625" style="3342" customWidth="1"/>
    <col min="14607" max="14607" width="9.28515625" style="3342" customWidth="1"/>
    <col min="14608" max="14608" width="4.5703125" style="3342" customWidth="1"/>
    <col min="14609" max="14609" width="3.85546875" style="3342" customWidth="1"/>
    <col min="14610" max="14848" width="9.140625" style="3342"/>
    <col min="14849" max="14849" width="35.42578125" style="3342" customWidth="1"/>
    <col min="14850" max="14851" width="7.7109375" style="3342" customWidth="1"/>
    <col min="14852" max="14852" width="7.28515625" style="3342" customWidth="1"/>
    <col min="14853" max="14853" width="7.7109375" style="3342" customWidth="1"/>
    <col min="14854" max="14854" width="7.42578125" style="3342" customWidth="1"/>
    <col min="14855" max="14855" width="7.140625" style="3342" customWidth="1"/>
    <col min="14856" max="14856" width="7.28515625" style="3342" customWidth="1"/>
    <col min="14857" max="14858" width="7.7109375" style="3342" customWidth="1"/>
    <col min="14859" max="14859" width="7.140625" style="3342" customWidth="1"/>
    <col min="14860" max="14861" width="7.7109375" style="3342" customWidth="1"/>
    <col min="14862" max="14862" width="8.140625" style="3342" customWidth="1"/>
    <col min="14863" max="14863" width="9.28515625" style="3342" customWidth="1"/>
    <col min="14864" max="14864" width="4.5703125" style="3342" customWidth="1"/>
    <col min="14865" max="14865" width="3.85546875" style="3342" customWidth="1"/>
    <col min="14866" max="15104" width="9.140625" style="3342"/>
    <col min="15105" max="15105" width="35.42578125" style="3342" customWidth="1"/>
    <col min="15106" max="15107" width="7.7109375" style="3342" customWidth="1"/>
    <col min="15108" max="15108" width="7.28515625" style="3342" customWidth="1"/>
    <col min="15109" max="15109" width="7.7109375" style="3342" customWidth="1"/>
    <col min="15110" max="15110" width="7.42578125" style="3342" customWidth="1"/>
    <col min="15111" max="15111" width="7.140625" style="3342" customWidth="1"/>
    <col min="15112" max="15112" width="7.28515625" style="3342" customWidth="1"/>
    <col min="15113" max="15114" width="7.7109375" style="3342" customWidth="1"/>
    <col min="15115" max="15115" width="7.140625" style="3342" customWidth="1"/>
    <col min="15116" max="15117" width="7.7109375" style="3342" customWidth="1"/>
    <col min="15118" max="15118" width="8.140625" style="3342" customWidth="1"/>
    <col min="15119" max="15119" width="9.28515625" style="3342" customWidth="1"/>
    <col min="15120" max="15120" width="4.5703125" style="3342" customWidth="1"/>
    <col min="15121" max="15121" width="3.85546875" style="3342" customWidth="1"/>
    <col min="15122" max="15360" width="9.140625" style="3342"/>
    <col min="15361" max="15361" width="35.42578125" style="3342" customWidth="1"/>
    <col min="15362" max="15363" width="7.7109375" style="3342" customWidth="1"/>
    <col min="15364" max="15364" width="7.28515625" style="3342" customWidth="1"/>
    <col min="15365" max="15365" width="7.7109375" style="3342" customWidth="1"/>
    <col min="15366" max="15366" width="7.42578125" style="3342" customWidth="1"/>
    <col min="15367" max="15367" width="7.140625" style="3342" customWidth="1"/>
    <col min="15368" max="15368" width="7.28515625" style="3342" customWidth="1"/>
    <col min="15369" max="15370" width="7.7109375" style="3342" customWidth="1"/>
    <col min="15371" max="15371" width="7.140625" style="3342" customWidth="1"/>
    <col min="15372" max="15373" width="7.7109375" style="3342" customWidth="1"/>
    <col min="15374" max="15374" width="8.140625" style="3342" customWidth="1"/>
    <col min="15375" max="15375" width="9.28515625" style="3342" customWidth="1"/>
    <col min="15376" max="15376" width="4.5703125" style="3342" customWidth="1"/>
    <col min="15377" max="15377" width="3.85546875" style="3342" customWidth="1"/>
    <col min="15378" max="15616" width="9.140625" style="3342"/>
    <col min="15617" max="15617" width="35.42578125" style="3342" customWidth="1"/>
    <col min="15618" max="15619" width="7.7109375" style="3342" customWidth="1"/>
    <col min="15620" max="15620" width="7.28515625" style="3342" customWidth="1"/>
    <col min="15621" max="15621" width="7.7109375" style="3342" customWidth="1"/>
    <col min="15622" max="15622" width="7.42578125" style="3342" customWidth="1"/>
    <col min="15623" max="15623" width="7.140625" style="3342" customWidth="1"/>
    <col min="15624" max="15624" width="7.28515625" style="3342" customWidth="1"/>
    <col min="15625" max="15626" width="7.7109375" style="3342" customWidth="1"/>
    <col min="15627" max="15627" width="7.140625" style="3342" customWidth="1"/>
    <col min="15628" max="15629" width="7.7109375" style="3342" customWidth="1"/>
    <col min="15630" max="15630" width="8.140625" style="3342" customWidth="1"/>
    <col min="15631" max="15631" width="9.28515625" style="3342" customWidth="1"/>
    <col min="15632" max="15632" width="4.5703125" style="3342" customWidth="1"/>
    <col min="15633" max="15633" width="3.85546875" style="3342" customWidth="1"/>
    <col min="15634" max="15872" width="9.140625" style="3342"/>
    <col min="15873" max="15873" width="35.42578125" style="3342" customWidth="1"/>
    <col min="15874" max="15875" width="7.7109375" style="3342" customWidth="1"/>
    <col min="15876" max="15876" width="7.28515625" style="3342" customWidth="1"/>
    <col min="15877" max="15877" width="7.7109375" style="3342" customWidth="1"/>
    <col min="15878" max="15878" width="7.42578125" style="3342" customWidth="1"/>
    <col min="15879" max="15879" width="7.140625" style="3342" customWidth="1"/>
    <col min="15880" max="15880" width="7.28515625" style="3342" customWidth="1"/>
    <col min="15881" max="15882" width="7.7109375" style="3342" customWidth="1"/>
    <col min="15883" max="15883" width="7.140625" style="3342" customWidth="1"/>
    <col min="15884" max="15885" width="7.7109375" style="3342" customWidth="1"/>
    <col min="15886" max="15886" width="8.140625" style="3342" customWidth="1"/>
    <col min="15887" max="15887" width="9.28515625" style="3342" customWidth="1"/>
    <col min="15888" max="15888" width="4.5703125" style="3342" customWidth="1"/>
    <col min="15889" max="15889" width="3.85546875" style="3342" customWidth="1"/>
    <col min="15890" max="16128" width="9.140625" style="3342"/>
    <col min="16129" max="16129" width="35.42578125" style="3342" customWidth="1"/>
    <col min="16130" max="16131" width="7.7109375" style="3342" customWidth="1"/>
    <col min="16132" max="16132" width="7.28515625" style="3342" customWidth="1"/>
    <col min="16133" max="16133" width="7.7109375" style="3342" customWidth="1"/>
    <col min="16134" max="16134" width="7.42578125" style="3342" customWidth="1"/>
    <col min="16135" max="16135" width="7.140625" style="3342" customWidth="1"/>
    <col min="16136" max="16136" width="7.28515625" style="3342" customWidth="1"/>
    <col min="16137" max="16138" width="7.7109375" style="3342" customWidth="1"/>
    <col min="16139" max="16139" width="7.140625" style="3342" customWidth="1"/>
    <col min="16140" max="16141" width="7.7109375" style="3342" customWidth="1"/>
    <col min="16142" max="16142" width="8.140625" style="3342" customWidth="1"/>
    <col min="16143" max="16143" width="9.28515625" style="3342" customWidth="1"/>
    <col min="16144" max="16144" width="4.5703125" style="3342" customWidth="1"/>
    <col min="16145" max="16145" width="3.85546875" style="3342" customWidth="1"/>
    <col min="16146" max="16384" width="9.140625" style="3342"/>
  </cols>
  <sheetData>
    <row r="1" spans="1:20" s="8" customFormat="1" ht="15.75">
      <c r="A1" s="5669" t="s">
        <v>710</v>
      </c>
      <c r="B1" s="5669"/>
      <c r="C1" s="5669"/>
      <c r="D1" s="5669"/>
      <c r="E1" s="5669"/>
      <c r="F1" s="5669"/>
      <c r="G1" s="5669"/>
      <c r="H1" s="5669"/>
      <c r="I1" s="5669"/>
      <c r="J1" s="5669"/>
      <c r="K1" s="5669"/>
      <c r="L1" s="5669"/>
      <c r="M1" s="5669"/>
      <c r="N1" s="5669"/>
      <c r="O1" s="5669"/>
    </row>
    <row r="2" spans="1:20" ht="15.75">
      <c r="A2" s="6306" t="s">
        <v>2378</v>
      </c>
      <c r="B2" s="6306"/>
      <c r="C2" s="6306"/>
      <c r="D2" s="6306"/>
      <c r="E2" s="6306"/>
      <c r="F2" s="6306"/>
      <c r="G2" s="6306"/>
      <c r="H2" s="6306"/>
      <c r="I2" s="6306"/>
      <c r="J2" s="6306"/>
      <c r="K2" s="6306"/>
      <c r="L2" s="6306"/>
      <c r="M2" s="6306"/>
      <c r="N2" s="6306"/>
      <c r="O2" s="6306"/>
    </row>
    <row r="3" spans="1:20" s="3384" customFormat="1" ht="14.25">
      <c r="A3" s="6307" t="s">
        <v>2379</v>
      </c>
      <c r="B3" s="6309" t="s">
        <v>2380</v>
      </c>
      <c r="C3" s="6310"/>
      <c r="D3" s="6310"/>
      <c r="E3" s="6310"/>
      <c r="F3" s="6310"/>
      <c r="G3" s="6310"/>
      <c r="H3" s="6310"/>
      <c r="I3" s="6310"/>
      <c r="J3" s="6310"/>
      <c r="K3" s="6310"/>
      <c r="L3" s="6311"/>
      <c r="M3" s="6312" t="s">
        <v>2381</v>
      </c>
      <c r="N3" s="6312" t="s">
        <v>2382</v>
      </c>
      <c r="O3" s="6312" t="s">
        <v>257</v>
      </c>
    </row>
    <row r="4" spans="1:20" s="3384" customFormat="1" ht="25.5" customHeight="1">
      <c r="A4" s="6308"/>
      <c r="B4" s="3385" t="s">
        <v>2383</v>
      </c>
      <c r="C4" s="3385" t="s">
        <v>2384</v>
      </c>
      <c r="D4" s="3385" t="s">
        <v>2385</v>
      </c>
      <c r="E4" s="3385" t="s">
        <v>2386</v>
      </c>
      <c r="F4" s="3385" t="s">
        <v>2387</v>
      </c>
      <c r="G4" s="3385" t="s">
        <v>2388</v>
      </c>
      <c r="H4" s="3385" t="s">
        <v>2389</v>
      </c>
      <c r="I4" s="3385" t="s">
        <v>2390</v>
      </c>
      <c r="J4" s="3385" t="s">
        <v>2391</v>
      </c>
      <c r="K4" s="3385" t="s">
        <v>2392</v>
      </c>
      <c r="L4" s="3386" t="s">
        <v>2393</v>
      </c>
      <c r="M4" s="6313"/>
      <c r="N4" s="6313"/>
      <c r="O4" s="6313"/>
    </row>
    <row r="5" spans="1:20" s="3384" customFormat="1" ht="12" customHeight="1">
      <c r="A5" s="3387" t="s">
        <v>2394</v>
      </c>
      <c r="B5" s="3388">
        <v>221</v>
      </c>
      <c r="C5" s="3388">
        <v>26</v>
      </c>
      <c r="D5" s="3388">
        <v>0</v>
      </c>
      <c r="E5" s="3388">
        <v>60</v>
      </c>
      <c r="F5" s="3388">
        <v>0</v>
      </c>
      <c r="G5" s="3388">
        <v>0</v>
      </c>
      <c r="H5" s="3388">
        <v>199</v>
      </c>
      <c r="I5" s="3388">
        <v>28</v>
      </c>
      <c r="J5" s="3388">
        <v>0</v>
      </c>
      <c r="K5" s="3388">
        <v>0</v>
      </c>
      <c r="L5" s="3388">
        <v>534</v>
      </c>
      <c r="M5" s="3388">
        <v>0</v>
      </c>
      <c r="N5" s="3388">
        <v>135</v>
      </c>
      <c r="O5" s="3388">
        <v>669</v>
      </c>
    </row>
    <row r="6" spans="1:20" s="3384" customFormat="1" ht="12" customHeight="1">
      <c r="A6" s="3389" t="s">
        <v>2395</v>
      </c>
      <c r="B6" s="3390">
        <v>22</v>
      </c>
      <c r="C6" s="3391">
        <v>11</v>
      </c>
      <c r="D6" s="3392">
        <v>0</v>
      </c>
      <c r="E6" s="3391">
        <v>35</v>
      </c>
      <c r="F6" s="3392">
        <v>0</v>
      </c>
      <c r="G6" s="3392">
        <v>0</v>
      </c>
      <c r="H6" s="3391">
        <v>165</v>
      </c>
      <c r="I6" s="3393">
        <v>27</v>
      </c>
      <c r="J6" s="3392">
        <v>0</v>
      </c>
      <c r="K6" s="3392">
        <v>0</v>
      </c>
      <c r="L6" s="3393">
        <v>260</v>
      </c>
      <c r="M6" s="3392">
        <v>0</v>
      </c>
      <c r="N6" s="3392">
        <v>135</v>
      </c>
      <c r="O6" s="3393">
        <v>395</v>
      </c>
      <c r="P6" s="3342"/>
      <c r="Q6" s="3342"/>
      <c r="R6" s="3394"/>
      <c r="S6" s="3342"/>
      <c r="T6" s="3342"/>
    </row>
    <row r="7" spans="1:20" s="3384" customFormat="1" ht="12" customHeight="1">
      <c r="A7" s="3389" t="s">
        <v>2396</v>
      </c>
      <c r="B7" s="3388">
        <v>0</v>
      </c>
      <c r="C7" s="3388">
        <v>0</v>
      </c>
      <c r="D7" s="3392">
        <v>0</v>
      </c>
      <c r="E7" s="3392">
        <v>25</v>
      </c>
      <c r="F7" s="3392">
        <v>0</v>
      </c>
      <c r="G7" s="3392">
        <v>0</v>
      </c>
      <c r="H7" s="3392">
        <v>0</v>
      </c>
      <c r="I7" s="3388">
        <v>0</v>
      </c>
      <c r="J7" s="3392">
        <v>0</v>
      </c>
      <c r="K7" s="3392">
        <v>0</v>
      </c>
      <c r="L7" s="3392">
        <v>25</v>
      </c>
      <c r="M7" s="3392">
        <v>0</v>
      </c>
      <c r="N7" s="3388">
        <v>0</v>
      </c>
      <c r="O7" s="3388">
        <v>25</v>
      </c>
      <c r="T7" s="3342"/>
    </row>
    <row r="8" spans="1:20" s="3384" customFormat="1" ht="12" customHeight="1">
      <c r="A8" s="3389" t="s">
        <v>2397</v>
      </c>
      <c r="B8" s="3388">
        <v>0</v>
      </c>
      <c r="C8" s="3388">
        <v>0</v>
      </c>
      <c r="D8" s="3392">
        <v>0</v>
      </c>
      <c r="E8" s="3392">
        <v>0</v>
      </c>
      <c r="F8" s="3392">
        <v>0</v>
      </c>
      <c r="G8" s="3392">
        <v>0</v>
      </c>
      <c r="H8" s="3392">
        <v>34</v>
      </c>
      <c r="I8" s="3388">
        <v>0</v>
      </c>
      <c r="J8" s="3392">
        <v>0</v>
      </c>
      <c r="K8" s="3392">
        <v>0</v>
      </c>
      <c r="L8" s="3392">
        <v>34</v>
      </c>
      <c r="M8" s="3392">
        <v>0</v>
      </c>
      <c r="N8" s="3388">
        <v>0</v>
      </c>
      <c r="O8" s="3388">
        <v>34</v>
      </c>
      <c r="T8" s="3342"/>
    </row>
    <row r="9" spans="1:20" s="3384" customFormat="1" ht="12" customHeight="1">
      <c r="A9" s="3395" t="s">
        <v>2398</v>
      </c>
      <c r="B9" s="3392">
        <v>195</v>
      </c>
      <c r="C9" s="3392">
        <v>15</v>
      </c>
      <c r="D9" s="3392">
        <v>0</v>
      </c>
      <c r="E9" s="3388">
        <v>0</v>
      </c>
      <c r="F9" s="3392">
        <v>0</v>
      </c>
      <c r="G9" s="3392">
        <v>0</v>
      </c>
      <c r="H9" s="3388">
        <v>0</v>
      </c>
      <c r="I9" s="3392">
        <v>1</v>
      </c>
      <c r="J9" s="3392">
        <v>0</v>
      </c>
      <c r="K9" s="3392">
        <v>0</v>
      </c>
      <c r="L9" s="3393">
        <v>211</v>
      </c>
      <c r="M9" s="3392">
        <v>0</v>
      </c>
      <c r="N9" s="3388">
        <v>0</v>
      </c>
      <c r="O9" s="3393">
        <v>211</v>
      </c>
      <c r="P9" s="3342"/>
      <c r="Q9" s="3342"/>
      <c r="R9" s="3342"/>
      <c r="S9" s="3342"/>
      <c r="T9" s="3342"/>
    </row>
    <row r="10" spans="1:20">
      <c r="A10" s="3389" t="s">
        <v>2399</v>
      </c>
      <c r="B10" s="3390">
        <v>4</v>
      </c>
      <c r="C10" s="3388">
        <v>0</v>
      </c>
      <c r="D10" s="3392">
        <v>0</v>
      </c>
      <c r="E10" s="3388">
        <v>0</v>
      </c>
      <c r="F10" s="3392">
        <v>0</v>
      </c>
      <c r="G10" s="3392">
        <v>0</v>
      </c>
      <c r="H10" s="3388">
        <v>0</v>
      </c>
      <c r="I10" s="3388">
        <v>0</v>
      </c>
      <c r="J10" s="3388">
        <v>0</v>
      </c>
      <c r="K10" s="3392">
        <v>0</v>
      </c>
      <c r="L10" s="3393">
        <v>4</v>
      </c>
      <c r="M10" s="3392">
        <v>0</v>
      </c>
      <c r="N10" s="3388">
        <v>0</v>
      </c>
      <c r="O10" s="3393">
        <v>4</v>
      </c>
    </row>
    <row r="11" spans="1:20" s="3384" customFormat="1" ht="12" customHeight="1">
      <c r="A11" s="3396" t="s">
        <v>2400</v>
      </c>
      <c r="B11" s="3388">
        <v>3738</v>
      </c>
      <c r="C11" s="3388">
        <v>952</v>
      </c>
      <c r="D11" s="3388">
        <v>0</v>
      </c>
      <c r="E11" s="3388">
        <v>0</v>
      </c>
      <c r="F11" s="3388">
        <v>0</v>
      </c>
      <c r="G11" s="3388">
        <v>0</v>
      </c>
      <c r="H11" s="3388">
        <v>591</v>
      </c>
      <c r="I11" s="3388">
        <v>687</v>
      </c>
      <c r="J11" s="3388">
        <v>271</v>
      </c>
      <c r="K11" s="3388">
        <v>25</v>
      </c>
      <c r="L11" s="3388">
        <v>6264</v>
      </c>
      <c r="M11" s="3388">
        <v>2814</v>
      </c>
      <c r="N11" s="3388">
        <v>3518</v>
      </c>
      <c r="O11" s="3388">
        <v>12596</v>
      </c>
    </row>
    <row r="12" spans="1:20" ht="12" customHeight="1">
      <c r="A12" s="3389" t="s">
        <v>2099</v>
      </c>
      <c r="B12" s="3392">
        <v>295</v>
      </c>
      <c r="C12" s="3392">
        <v>15</v>
      </c>
      <c r="D12" s="3392">
        <v>0</v>
      </c>
      <c r="E12" s="3388">
        <v>0</v>
      </c>
      <c r="F12" s="3392">
        <v>0</v>
      </c>
      <c r="G12" s="3392">
        <v>0</v>
      </c>
      <c r="H12" s="3388">
        <v>0</v>
      </c>
      <c r="I12" s="3388">
        <v>0</v>
      </c>
      <c r="J12" s="3388">
        <v>0</v>
      </c>
      <c r="K12" s="3388">
        <v>0</v>
      </c>
      <c r="L12" s="3391">
        <v>310</v>
      </c>
      <c r="M12" s="3388">
        <v>0</v>
      </c>
      <c r="N12" s="3392">
        <v>40</v>
      </c>
      <c r="O12" s="3392">
        <v>350</v>
      </c>
    </row>
    <row r="13" spans="1:20" s="3384" customFormat="1" ht="12" customHeight="1">
      <c r="A13" s="3389" t="s">
        <v>2401</v>
      </c>
      <c r="B13" s="3388">
        <v>0</v>
      </c>
      <c r="C13" s="3388">
        <v>0</v>
      </c>
      <c r="D13" s="3392">
        <v>0</v>
      </c>
      <c r="E13" s="3388">
        <v>0</v>
      </c>
      <c r="F13" s="3397">
        <v>0</v>
      </c>
      <c r="G13" s="3392">
        <v>0</v>
      </c>
      <c r="H13" s="3388">
        <v>0</v>
      </c>
      <c r="I13" s="3388">
        <v>0</v>
      </c>
      <c r="J13" s="3388">
        <v>0</v>
      </c>
      <c r="K13" s="3388">
        <v>0</v>
      </c>
      <c r="L13" s="3388">
        <v>0</v>
      </c>
      <c r="M13" s="3392">
        <v>123</v>
      </c>
      <c r="N13" s="3392">
        <v>147</v>
      </c>
      <c r="O13" s="3392">
        <v>270</v>
      </c>
      <c r="P13" s="3342"/>
      <c r="Q13" s="3342"/>
      <c r="R13" s="3342"/>
      <c r="S13" s="3342"/>
      <c r="T13" s="3342"/>
    </row>
    <row r="14" spans="1:20" ht="12" customHeight="1">
      <c r="A14" s="3389" t="s">
        <v>2402</v>
      </c>
      <c r="B14" s="3388">
        <v>0</v>
      </c>
      <c r="C14" s="3388">
        <v>0</v>
      </c>
      <c r="D14" s="3392">
        <v>0</v>
      </c>
      <c r="E14" s="3388">
        <v>0</v>
      </c>
      <c r="F14" s="3392">
        <v>0</v>
      </c>
      <c r="G14" s="3392">
        <v>0</v>
      </c>
      <c r="H14" s="3388">
        <v>0</v>
      </c>
      <c r="I14" s="3388">
        <v>0</v>
      </c>
      <c r="J14" s="3388">
        <v>0</v>
      </c>
      <c r="K14" s="3388">
        <v>0</v>
      </c>
      <c r="L14" s="3388">
        <v>0</v>
      </c>
      <c r="M14" s="3388">
        <v>0</v>
      </c>
      <c r="N14" s="3392">
        <v>62</v>
      </c>
      <c r="O14" s="3392">
        <v>62</v>
      </c>
    </row>
    <row r="15" spans="1:20" ht="12" customHeight="1">
      <c r="A15" s="3389" t="s">
        <v>2105</v>
      </c>
      <c r="B15" s="3392">
        <v>1053</v>
      </c>
      <c r="C15" s="3392">
        <v>68</v>
      </c>
      <c r="D15" s="3392">
        <v>0</v>
      </c>
      <c r="E15" s="3388">
        <v>0</v>
      </c>
      <c r="F15" s="3392">
        <v>0</v>
      </c>
      <c r="G15" s="3392">
        <v>0</v>
      </c>
      <c r="H15" s="3388">
        <v>0</v>
      </c>
      <c r="I15" s="3392">
        <v>559</v>
      </c>
      <c r="J15" s="3392">
        <v>155</v>
      </c>
      <c r="K15" s="3388">
        <v>0</v>
      </c>
      <c r="L15" s="3391">
        <v>1835</v>
      </c>
      <c r="M15" s="3392">
        <v>191</v>
      </c>
      <c r="N15" s="3392">
        <v>1166</v>
      </c>
      <c r="O15" s="3392">
        <v>3192</v>
      </c>
    </row>
    <row r="16" spans="1:20" ht="12" customHeight="1">
      <c r="A16" s="3389" t="s">
        <v>2370</v>
      </c>
      <c r="B16" s="3392">
        <v>186</v>
      </c>
      <c r="C16" s="3392">
        <v>240</v>
      </c>
      <c r="D16" s="3392">
        <v>0</v>
      </c>
      <c r="E16" s="3388">
        <v>0</v>
      </c>
      <c r="F16" s="3392">
        <v>0</v>
      </c>
      <c r="G16" s="3392">
        <v>0</v>
      </c>
      <c r="H16" s="3388">
        <v>0</v>
      </c>
      <c r="I16" s="3388">
        <v>0</v>
      </c>
      <c r="J16" s="3388">
        <v>0</v>
      </c>
      <c r="K16" s="3388">
        <v>0</v>
      </c>
      <c r="L16" s="3391">
        <v>426</v>
      </c>
      <c r="M16" s="3392">
        <v>174</v>
      </c>
      <c r="N16" s="3392">
        <v>305</v>
      </c>
      <c r="O16" s="3392">
        <v>905</v>
      </c>
      <c r="S16" s="3398"/>
    </row>
    <row r="17" spans="1:20" ht="12" customHeight="1">
      <c r="A17" s="3389" t="s">
        <v>2403</v>
      </c>
      <c r="B17" s="3392">
        <v>1274</v>
      </c>
      <c r="C17" s="3392">
        <v>442</v>
      </c>
      <c r="D17" s="3392">
        <v>0</v>
      </c>
      <c r="E17" s="3388">
        <v>0</v>
      </c>
      <c r="F17" s="3392">
        <v>0</v>
      </c>
      <c r="G17" s="3392">
        <v>0</v>
      </c>
      <c r="H17" s="3392">
        <v>511</v>
      </c>
      <c r="I17" s="3392">
        <v>109</v>
      </c>
      <c r="J17" s="3392">
        <v>116</v>
      </c>
      <c r="K17" s="3388">
        <v>0</v>
      </c>
      <c r="L17" s="3391">
        <v>2452</v>
      </c>
      <c r="M17" s="3392">
        <v>1183</v>
      </c>
      <c r="N17" s="3392">
        <v>387</v>
      </c>
      <c r="O17" s="3392">
        <v>4022</v>
      </c>
    </row>
    <row r="18" spans="1:20" ht="12" customHeight="1">
      <c r="A18" s="3389" t="s">
        <v>2404</v>
      </c>
      <c r="B18" s="3392">
        <v>450</v>
      </c>
      <c r="C18" s="3392">
        <v>120</v>
      </c>
      <c r="D18" s="3392">
        <v>0</v>
      </c>
      <c r="E18" s="3388">
        <v>0</v>
      </c>
      <c r="F18" s="3392">
        <v>0</v>
      </c>
      <c r="G18" s="3392">
        <v>0</v>
      </c>
      <c r="H18" s="3392">
        <v>80</v>
      </c>
      <c r="I18" s="3388">
        <v>0</v>
      </c>
      <c r="J18" s="3388">
        <v>0</v>
      </c>
      <c r="K18" s="3388">
        <v>0</v>
      </c>
      <c r="L18" s="3391">
        <v>650</v>
      </c>
      <c r="M18" s="3392">
        <v>2</v>
      </c>
      <c r="N18" s="3392">
        <v>142</v>
      </c>
      <c r="O18" s="3392">
        <v>794</v>
      </c>
    </row>
    <row r="19" spans="1:20" ht="12" customHeight="1">
      <c r="A19" s="3389" t="s">
        <v>2405</v>
      </c>
      <c r="B19" s="3392">
        <v>139</v>
      </c>
      <c r="C19" s="3388">
        <v>0</v>
      </c>
      <c r="D19" s="3388">
        <v>0</v>
      </c>
      <c r="E19" s="3388">
        <v>0</v>
      </c>
      <c r="F19" s="3392">
        <v>0</v>
      </c>
      <c r="G19" s="3392">
        <v>0</v>
      </c>
      <c r="H19" s="3392">
        <v>0</v>
      </c>
      <c r="I19" s="3388">
        <v>0</v>
      </c>
      <c r="J19" s="3388">
        <v>0</v>
      </c>
      <c r="K19" s="3392">
        <v>25</v>
      </c>
      <c r="L19" s="3391">
        <v>164</v>
      </c>
      <c r="M19" s="3392">
        <v>1129</v>
      </c>
      <c r="N19" s="3392">
        <v>732</v>
      </c>
      <c r="O19" s="3392">
        <v>2025</v>
      </c>
      <c r="T19" s="3384"/>
    </row>
    <row r="20" spans="1:20" ht="12" customHeight="1">
      <c r="A20" s="3389" t="s">
        <v>2406</v>
      </c>
      <c r="B20" s="3392">
        <v>77</v>
      </c>
      <c r="C20" s="3388">
        <v>0</v>
      </c>
      <c r="D20" s="3392">
        <v>0</v>
      </c>
      <c r="E20" s="3388">
        <v>0</v>
      </c>
      <c r="F20" s="3392">
        <v>0</v>
      </c>
      <c r="G20" s="3392">
        <v>0</v>
      </c>
      <c r="H20" s="3392">
        <v>0</v>
      </c>
      <c r="I20" s="3388">
        <v>0</v>
      </c>
      <c r="J20" s="3388">
        <v>0</v>
      </c>
      <c r="K20" s="3388">
        <v>0</v>
      </c>
      <c r="L20" s="3391">
        <v>77</v>
      </c>
      <c r="M20" s="3388">
        <v>0</v>
      </c>
      <c r="N20" s="3392">
        <v>1</v>
      </c>
      <c r="O20" s="3392">
        <v>78</v>
      </c>
    </row>
    <row r="21" spans="1:20" ht="12" customHeight="1">
      <c r="A21" s="3389" t="s">
        <v>2407</v>
      </c>
      <c r="B21" s="3388">
        <v>0</v>
      </c>
      <c r="C21" s="3388">
        <v>0</v>
      </c>
      <c r="D21" s="3392">
        <v>0</v>
      </c>
      <c r="E21" s="3388">
        <v>0</v>
      </c>
      <c r="F21" s="3392">
        <v>0</v>
      </c>
      <c r="G21" s="3392">
        <v>0</v>
      </c>
      <c r="H21" s="3392">
        <v>0</v>
      </c>
      <c r="I21" s="3388">
        <v>0</v>
      </c>
      <c r="J21" s="3388">
        <v>0</v>
      </c>
      <c r="K21" s="3388">
        <v>0</v>
      </c>
      <c r="L21" s="3388">
        <v>0</v>
      </c>
      <c r="M21" s="3392">
        <v>11</v>
      </c>
      <c r="N21" s="3392">
        <v>68</v>
      </c>
      <c r="O21" s="3392">
        <v>79</v>
      </c>
    </row>
    <row r="22" spans="1:20" ht="12" customHeight="1">
      <c r="A22" s="3389" t="s">
        <v>2107</v>
      </c>
      <c r="B22" s="3392">
        <v>264</v>
      </c>
      <c r="C22" s="3392">
        <v>67</v>
      </c>
      <c r="D22" s="3392">
        <v>0</v>
      </c>
      <c r="E22" s="3388">
        <v>0</v>
      </c>
      <c r="F22" s="3392">
        <v>0</v>
      </c>
      <c r="G22" s="3392">
        <v>0</v>
      </c>
      <c r="H22" s="3392">
        <v>0</v>
      </c>
      <c r="I22" s="3392">
        <v>19</v>
      </c>
      <c r="J22" s="3388">
        <v>0</v>
      </c>
      <c r="K22" s="3388">
        <v>0</v>
      </c>
      <c r="L22" s="3391">
        <v>350</v>
      </c>
      <c r="M22" s="3392">
        <v>1</v>
      </c>
      <c r="N22" s="3392">
        <v>451</v>
      </c>
      <c r="O22" s="3392">
        <v>802</v>
      </c>
    </row>
    <row r="23" spans="1:20">
      <c r="A23" s="3389" t="s">
        <v>2408</v>
      </c>
      <c r="B23" s="3388">
        <v>0</v>
      </c>
      <c r="C23" s="3388">
        <v>0</v>
      </c>
      <c r="D23" s="3392">
        <v>0</v>
      </c>
      <c r="E23" s="3388">
        <v>0</v>
      </c>
      <c r="F23" s="3392">
        <v>0</v>
      </c>
      <c r="G23" s="3392">
        <v>0</v>
      </c>
      <c r="H23" s="3392">
        <v>0</v>
      </c>
      <c r="I23" s="3388">
        <v>0</v>
      </c>
      <c r="J23" s="3388">
        <v>0</v>
      </c>
      <c r="K23" s="3388">
        <v>0</v>
      </c>
      <c r="L23" s="3388">
        <v>0</v>
      </c>
      <c r="M23" s="3388">
        <v>0</v>
      </c>
      <c r="N23" s="3392">
        <v>17</v>
      </c>
      <c r="O23" s="3392">
        <v>17</v>
      </c>
    </row>
    <row r="24" spans="1:20" s="3384" customFormat="1" ht="12" customHeight="1">
      <c r="A24" s="3399" t="s">
        <v>2409</v>
      </c>
      <c r="B24" s="3388">
        <v>4882</v>
      </c>
      <c r="C24" s="3388">
        <v>2005</v>
      </c>
      <c r="D24" s="3388">
        <v>154</v>
      </c>
      <c r="E24" s="3388">
        <v>2936</v>
      </c>
      <c r="F24" s="3388">
        <v>555</v>
      </c>
      <c r="G24" s="3388">
        <v>45</v>
      </c>
      <c r="H24" s="3388">
        <v>7681</v>
      </c>
      <c r="I24" s="3388">
        <v>492</v>
      </c>
      <c r="J24" s="3388">
        <v>334</v>
      </c>
      <c r="K24" s="3388">
        <v>0</v>
      </c>
      <c r="L24" s="3388">
        <v>19084</v>
      </c>
      <c r="M24" s="3388">
        <v>12755</v>
      </c>
      <c r="N24" s="3388">
        <v>3464</v>
      </c>
      <c r="O24" s="3388">
        <v>35303</v>
      </c>
    </row>
    <row r="25" spans="1:20" ht="12" customHeight="1">
      <c r="A25" s="3389" t="s">
        <v>2410</v>
      </c>
      <c r="B25" s="3392">
        <v>584</v>
      </c>
      <c r="C25" s="3392">
        <v>241</v>
      </c>
      <c r="D25" s="3388">
        <v>0</v>
      </c>
      <c r="E25" s="3388">
        <v>0</v>
      </c>
      <c r="F25" s="3388">
        <v>0</v>
      </c>
      <c r="G25" s="3388">
        <v>0</v>
      </c>
      <c r="H25" s="3392">
        <v>708</v>
      </c>
      <c r="I25" s="3392">
        <v>100</v>
      </c>
      <c r="J25" s="3388">
        <v>0</v>
      </c>
      <c r="K25" s="3388">
        <v>0</v>
      </c>
      <c r="L25" s="3392">
        <v>1633</v>
      </c>
      <c r="M25" s="3392">
        <v>7443</v>
      </c>
      <c r="N25" s="3392">
        <v>189</v>
      </c>
      <c r="O25" s="3392">
        <v>9265</v>
      </c>
    </row>
    <row r="26" spans="1:20" ht="12" customHeight="1">
      <c r="A26" s="3389" t="s">
        <v>2411</v>
      </c>
      <c r="B26" s="3392">
        <v>975</v>
      </c>
      <c r="C26" s="3392">
        <v>935</v>
      </c>
      <c r="D26" s="3388">
        <v>0</v>
      </c>
      <c r="E26" s="3388">
        <v>0</v>
      </c>
      <c r="F26" s="3388">
        <v>0</v>
      </c>
      <c r="G26" s="3388">
        <v>0</v>
      </c>
      <c r="H26" s="3392">
        <v>1977</v>
      </c>
      <c r="I26" s="3392">
        <v>218</v>
      </c>
      <c r="J26" s="3388">
        <v>0</v>
      </c>
      <c r="K26" s="3388">
        <v>0</v>
      </c>
      <c r="L26" s="3392">
        <v>4105</v>
      </c>
      <c r="M26" s="3392">
        <v>1485</v>
      </c>
      <c r="N26" s="3392">
        <v>613</v>
      </c>
      <c r="O26" s="3392">
        <v>6203</v>
      </c>
    </row>
    <row r="27" spans="1:20" ht="12" customHeight="1">
      <c r="A27" s="3400" t="s">
        <v>2412</v>
      </c>
      <c r="B27" s="3388">
        <v>0</v>
      </c>
      <c r="C27" s="3392">
        <v>133</v>
      </c>
      <c r="D27" s="3392">
        <v>154</v>
      </c>
      <c r="E27" s="3388">
        <v>0</v>
      </c>
      <c r="F27" s="3392">
        <v>219</v>
      </c>
      <c r="G27" s="3392">
        <v>45</v>
      </c>
      <c r="H27" s="3392">
        <v>211</v>
      </c>
      <c r="I27" s="3388">
        <v>0</v>
      </c>
      <c r="J27" s="3388">
        <v>0</v>
      </c>
      <c r="K27" s="3388">
        <v>0</v>
      </c>
      <c r="L27" s="3392">
        <v>762</v>
      </c>
      <c r="M27" s="3392">
        <v>129</v>
      </c>
      <c r="N27" s="3392">
        <v>152</v>
      </c>
      <c r="O27" s="3392">
        <v>1043</v>
      </c>
    </row>
    <row r="28" spans="1:20" s="3384" customFormat="1" ht="12" customHeight="1">
      <c r="A28" s="3389" t="s">
        <v>2413</v>
      </c>
      <c r="B28" s="3392">
        <v>661</v>
      </c>
      <c r="C28" s="3392">
        <v>202</v>
      </c>
      <c r="D28" s="3388">
        <v>0</v>
      </c>
      <c r="E28" s="3388">
        <v>0</v>
      </c>
      <c r="F28" s="3388">
        <v>0</v>
      </c>
      <c r="G28" s="3388">
        <v>0</v>
      </c>
      <c r="H28" s="3392">
        <v>453</v>
      </c>
      <c r="I28" s="3392">
        <v>89</v>
      </c>
      <c r="J28" s="3388">
        <v>0</v>
      </c>
      <c r="K28" s="3388">
        <v>0</v>
      </c>
      <c r="L28" s="3392">
        <v>1405</v>
      </c>
      <c r="M28" s="3392">
        <v>214</v>
      </c>
      <c r="N28" s="3392">
        <v>144</v>
      </c>
      <c r="O28" s="3392">
        <v>1763</v>
      </c>
      <c r="T28" s="3342"/>
    </row>
    <row r="29" spans="1:20" ht="12" customHeight="1">
      <c r="A29" s="3389" t="s">
        <v>2414</v>
      </c>
      <c r="B29" s="3392">
        <v>349</v>
      </c>
      <c r="C29" s="3388">
        <v>0</v>
      </c>
      <c r="D29" s="3388">
        <v>0</v>
      </c>
      <c r="E29" s="3388">
        <v>0</v>
      </c>
      <c r="F29" s="3388">
        <v>0</v>
      </c>
      <c r="G29" s="3388">
        <v>0</v>
      </c>
      <c r="H29" s="3392">
        <v>1669</v>
      </c>
      <c r="I29" s="3392">
        <v>85</v>
      </c>
      <c r="J29" s="3388">
        <v>0</v>
      </c>
      <c r="K29" s="3388">
        <v>0</v>
      </c>
      <c r="L29" s="3392">
        <v>2103</v>
      </c>
      <c r="M29" s="3392">
        <v>1059</v>
      </c>
      <c r="N29" s="3392">
        <v>549</v>
      </c>
      <c r="O29" s="3392">
        <v>3711</v>
      </c>
    </row>
    <row r="30" spans="1:20" ht="12" customHeight="1">
      <c r="A30" s="3389" t="s">
        <v>1527</v>
      </c>
      <c r="B30" s="3392">
        <v>110</v>
      </c>
      <c r="C30" s="3392">
        <v>74</v>
      </c>
      <c r="D30" s="3388">
        <v>0</v>
      </c>
      <c r="E30" s="3388">
        <v>0</v>
      </c>
      <c r="F30" s="3392">
        <v>12</v>
      </c>
      <c r="G30" s="3388">
        <v>0</v>
      </c>
      <c r="H30" s="3392">
        <v>288</v>
      </c>
      <c r="I30" s="3392">
        <v>0</v>
      </c>
      <c r="J30" s="3388">
        <v>0</v>
      </c>
      <c r="K30" s="3388">
        <v>0</v>
      </c>
      <c r="L30" s="3392">
        <v>484</v>
      </c>
      <c r="M30" s="3392">
        <v>239</v>
      </c>
      <c r="N30" s="3392">
        <v>108</v>
      </c>
      <c r="O30" s="3392">
        <v>831</v>
      </c>
    </row>
    <row r="31" spans="1:20" ht="12" customHeight="1">
      <c r="A31" s="3389" t="s">
        <v>2415</v>
      </c>
      <c r="B31" s="3388">
        <v>0</v>
      </c>
      <c r="C31" s="3392">
        <v>18</v>
      </c>
      <c r="D31" s="3388">
        <v>0</v>
      </c>
      <c r="E31" s="3388">
        <v>0</v>
      </c>
      <c r="F31" s="3388">
        <v>0</v>
      </c>
      <c r="G31" s="3388">
        <v>0</v>
      </c>
      <c r="H31" s="3388">
        <v>0</v>
      </c>
      <c r="I31" s="3392">
        <v>0</v>
      </c>
      <c r="J31" s="3388">
        <v>0</v>
      </c>
      <c r="K31" s="3388">
        <v>0</v>
      </c>
      <c r="L31" s="3392">
        <v>18</v>
      </c>
      <c r="M31" s="3388">
        <v>0</v>
      </c>
      <c r="N31" s="3388">
        <v>0</v>
      </c>
      <c r="O31" s="3392">
        <v>18</v>
      </c>
    </row>
    <row r="32" spans="1:20" ht="12" customHeight="1">
      <c r="A32" s="3389" t="s">
        <v>2416</v>
      </c>
      <c r="B32" s="3392">
        <v>284</v>
      </c>
      <c r="C32" s="3388">
        <v>0</v>
      </c>
      <c r="D32" s="3388">
        <v>0</v>
      </c>
      <c r="E32" s="3388">
        <v>0</v>
      </c>
      <c r="F32" s="3388">
        <v>0</v>
      </c>
      <c r="G32" s="3388">
        <v>0</v>
      </c>
      <c r="H32" s="3392">
        <v>142</v>
      </c>
      <c r="I32" s="3392">
        <v>0</v>
      </c>
      <c r="J32" s="3388">
        <v>0</v>
      </c>
      <c r="K32" s="3388">
        <v>0</v>
      </c>
      <c r="L32" s="3392">
        <v>426</v>
      </c>
      <c r="M32" s="3388">
        <v>0</v>
      </c>
      <c r="N32" s="3392">
        <v>140</v>
      </c>
      <c r="O32" s="3392">
        <v>566</v>
      </c>
    </row>
    <row r="33" spans="1:20" ht="12" customHeight="1">
      <c r="A33" s="3389" t="s">
        <v>1270</v>
      </c>
      <c r="B33" s="3392">
        <v>94</v>
      </c>
      <c r="C33" s="3392">
        <v>129</v>
      </c>
      <c r="D33" s="3388">
        <v>0</v>
      </c>
      <c r="E33" s="3392">
        <v>2936</v>
      </c>
      <c r="F33" s="3388">
        <v>0</v>
      </c>
      <c r="G33" s="3388">
        <v>0</v>
      </c>
      <c r="H33" s="3392">
        <v>751</v>
      </c>
      <c r="I33" s="3392">
        <v>0</v>
      </c>
      <c r="J33" s="3388">
        <v>0</v>
      </c>
      <c r="K33" s="3388">
        <v>0</v>
      </c>
      <c r="L33" s="3392">
        <v>3910</v>
      </c>
      <c r="M33" s="3392">
        <v>50</v>
      </c>
      <c r="N33" s="3392">
        <v>121</v>
      </c>
      <c r="O33" s="3392">
        <v>4081</v>
      </c>
    </row>
    <row r="34" spans="1:20" ht="12" customHeight="1">
      <c r="A34" s="3389" t="s">
        <v>2417</v>
      </c>
      <c r="B34" s="3392">
        <v>78</v>
      </c>
      <c r="C34" s="3388">
        <v>0</v>
      </c>
      <c r="D34" s="3388">
        <v>0</v>
      </c>
      <c r="E34" s="3388">
        <v>0</v>
      </c>
      <c r="F34" s="3392">
        <v>69</v>
      </c>
      <c r="G34" s="3388">
        <v>0</v>
      </c>
      <c r="H34" s="3388">
        <v>0</v>
      </c>
      <c r="I34" s="3392">
        <v>0</v>
      </c>
      <c r="J34" s="3388">
        <v>0</v>
      </c>
      <c r="K34" s="3388">
        <v>0</v>
      </c>
      <c r="L34" s="3392">
        <v>147</v>
      </c>
      <c r="M34" s="3388">
        <v>0</v>
      </c>
      <c r="N34" s="3392">
        <v>43</v>
      </c>
      <c r="O34" s="3392">
        <v>190</v>
      </c>
    </row>
    <row r="35" spans="1:20" ht="12" customHeight="1">
      <c r="A35" s="3389" t="s">
        <v>2418</v>
      </c>
      <c r="B35" s="3392">
        <v>316</v>
      </c>
      <c r="C35" s="3388">
        <v>0</v>
      </c>
      <c r="D35" s="3388">
        <v>0</v>
      </c>
      <c r="E35" s="3388">
        <v>0</v>
      </c>
      <c r="F35" s="3392">
        <v>255</v>
      </c>
      <c r="G35" s="3388">
        <v>0</v>
      </c>
      <c r="H35" s="3392">
        <v>493</v>
      </c>
      <c r="I35" s="3392">
        <v>0</v>
      </c>
      <c r="J35" s="3388">
        <v>0</v>
      </c>
      <c r="K35" s="3388">
        <v>0</v>
      </c>
      <c r="L35" s="3392">
        <v>1064</v>
      </c>
      <c r="M35" s="3392">
        <v>56</v>
      </c>
      <c r="N35" s="3392">
        <v>191</v>
      </c>
      <c r="O35" s="3392">
        <v>1311</v>
      </c>
    </row>
    <row r="36" spans="1:20" ht="12" customHeight="1">
      <c r="A36" s="3401" t="s">
        <v>2419</v>
      </c>
      <c r="B36" s="3392">
        <v>796</v>
      </c>
      <c r="C36" s="3388">
        <v>0</v>
      </c>
      <c r="D36" s="3388">
        <v>0</v>
      </c>
      <c r="E36" s="3388">
        <v>0</v>
      </c>
      <c r="F36" s="3388">
        <v>0</v>
      </c>
      <c r="G36" s="3388">
        <v>0</v>
      </c>
      <c r="H36" s="3392">
        <v>435</v>
      </c>
      <c r="I36" s="3392">
        <v>0</v>
      </c>
      <c r="J36" s="3388">
        <v>0</v>
      </c>
      <c r="K36" s="3388">
        <v>0</v>
      </c>
      <c r="L36" s="3392">
        <v>1231</v>
      </c>
      <c r="M36" s="3392">
        <v>691</v>
      </c>
      <c r="N36" s="3392">
        <v>339</v>
      </c>
      <c r="O36" s="3392">
        <v>2261</v>
      </c>
    </row>
    <row r="37" spans="1:20" ht="12" customHeight="1">
      <c r="A37" s="3389" t="s">
        <v>2420</v>
      </c>
      <c r="B37" s="3392">
        <v>6</v>
      </c>
      <c r="C37" s="3388">
        <v>0</v>
      </c>
      <c r="D37" s="3388">
        <v>0</v>
      </c>
      <c r="E37" s="3388">
        <v>0</v>
      </c>
      <c r="F37" s="3388">
        <v>0</v>
      </c>
      <c r="G37" s="3388">
        <v>0</v>
      </c>
      <c r="H37" s="3392">
        <v>137</v>
      </c>
      <c r="I37" s="3392">
        <v>0</v>
      </c>
      <c r="J37" s="3388">
        <v>0</v>
      </c>
      <c r="K37" s="3388">
        <v>0</v>
      </c>
      <c r="L37" s="3392">
        <v>143</v>
      </c>
      <c r="M37" s="3388">
        <v>0</v>
      </c>
      <c r="N37" s="3388">
        <v>0</v>
      </c>
      <c r="O37" s="3392">
        <v>143</v>
      </c>
    </row>
    <row r="38" spans="1:20" ht="12" customHeight="1">
      <c r="A38" s="3389" t="s">
        <v>2421</v>
      </c>
      <c r="B38" s="3392">
        <v>93</v>
      </c>
      <c r="C38" s="3388">
        <v>0</v>
      </c>
      <c r="D38" s="3388">
        <v>0</v>
      </c>
      <c r="E38" s="3388">
        <v>0</v>
      </c>
      <c r="F38" s="3388">
        <v>0</v>
      </c>
      <c r="G38" s="3388">
        <v>0</v>
      </c>
      <c r="H38" s="3388">
        <v>0</v>
      </c>
      <c r="I38" s="3392">
        <v>0</v>
      </c>
      <c r="J38" s="3388">
        <v>0</v>
      </c>
      <c r="K38" s="3388">
        <v>0</v>
      </c>
      <c r="L38" s="3392">
        <v>93</v>
      </c>
      <c r="M38" s="3392">
        <v>173</v>
      </c>
      <c r="N38" s="3392">
        <v>59</v>
      </c>
      <c r="O38" s="3392">
        <v>325</v>
      </c>
    </row>
    <row r="39" spans="1:20" ht="12" customHeight="1">
      <c r="A39" s="3389" t="s">
        <v>2422</v>
      </c>
      <c r="B39" s="3388">
        <v>0</v>
      </c>
      <c r="C39" s="3388">
        <v>0</v>
      </c>
      <c r="D39" s="3388">
        <v>0</v>
      </c>
      <c r="E39" s="3388">
        <v>0</v>
      </c>
      <c r="F39" s="3388">
        <v>0</v>
      </c>
      <c r="G39" s="3388">
        <v>0</v>
      </c>
      <c r="H39" s="3388">
        <v>0</v>
      </c>
      <c r="I39" s="3392">
        <v>0</v>
      </c>
      <c r="J39" s="3388">
        <v>0</v>
      </c>
      <c r="K39" s="3388">
        <v>0</v>
      </c>
      <c r="L39" s="3388">
        <v>0</v>
      </c>
      <c r="M39" s="3388">
        <v>0</v>
      </c>
      <c r="N39" s="3392">
        <v>7</v>
      </c>
      <c r="O39" s="3392">
        <v>7</v>
      </c>
    </row>
    <row r="40" spans="1:20" ht="12" customHeight="1">
      <c r="A40" s="3389" t="s">
        <v>2423</v>
      </c>
      <c r="B40" s="3392">
        <v>393</v>
      </c>
      <c r="C40" s="3392">
        <v>28</v>
      </c>
      <c r="D40" s="3388">
        <v>0</v>
      </c>
      <c r="E40" s="3388">
        <v>0</v>
      </c>
      <c r="F40" s="3388">
        <v>0</v>
      </c>
      <c r="G40" s="3388">
        <v>0</v>
      </c>
      <c r="H40" s="3392">
        <v>417</v>
      </c>
      <c r="I40" s="3392">
        <v>0</v>
      </c>
      <c r="J40" s="3388">
        <v>0</v>
      </c>
      <c r="K40" s="3388">
        <v>0</v>
      </c>
      <c r="L40" s="3392">
        <v>838</v>
      </c>
      <c r="M40" s="3392">
        <v>78</v>
      </c>
      <c r="N40" s="3392">
        <v>243</v>
      </c>
      <c r="O40" s="3392">
        <v>1159</v>
      </c>
      <c r="T40" s="3384"/>
    </row>
    <row r="41" spans="1:20" ht="12" customHeight="1">
      <c r="A41" s="3389" t="s">
        <v>2424</v>
      </c>
      <c r="B41" s="3392">
        <v>143</v>
      </c>
      <c r="C41" s="3392">
        <v>245</v>
      </c>
      <c r="D41" s="3388">
        <v>0</v>
      </c>
      <c r="E41" s="3388">
        <v>0</v>
      </c>
      <c r="F41" s="3388">
        <v>0</v>
      </c>
      <c r="G41" s="3388">
        <v>0</v>
      </c>
      <c r="H41" s="3388">
        <v>0</v>
      </c>
      <c r="I41" s="3392">
        <v>0</v>
      </c>
      <c r="J41" s="3392">
        <v>334</v>
      </c>
      <c r="K41" s="3388">
        <v>0</v>
      </c>
      <c r="L41" s="3392">
        <v>722</v>
      </c>
      <c r="M41" s="3392">
        <v>969</v>
      </c>
      <c r="N41" s="3392">
        <v>115</v>
      </c>
      <c r="O41" s="3392">
        <v>1806</v>
      </c>
    </row>
    <row r="42" spans="1:20" ht="12" customHeight="1">
      <c r="A42" s="3389" t="s">
        <v>2425</v>
      </c>
      <c r="B42" s="3388">
        <v>0</v>
      </c>
      <c r="C42" s="3388">
        <v>0</v>
      </c>
      <c r="D42" s="3388">
        <v>0</v>
      </c>
      <c r="E42" s="3388">
        <v>0</v>
      </c>
      <c r="F42" s="3388">
        <v>0</v>
      </c>
      <c r="G42" s="3388">
        <v>0</v>
      </c>
      <c r="H42" s="3388">
        <v>0</v>
      </c>
      <c r="I42" s="3392">
        <v>0</v>
      </c>
      <c r="J42" s="3388">
        <v>0</v>
      </c>
      <c r="K42" s="3388">
        <v>0</v>
      </c>
      <c r="L42" s="3388">
        <v>0</v>
      </c>
      <c r="M42" s="3392">
        <v>169</v>
      </c>
      <c r="N42" s="3392">
        <v>451</v>
      </c>
      <c r="O42" s="3392">
        <v>620</v>
      </c>
    </row>
    <row r="43" spans="1:20" ht="17.25" customHeight="1">
      <c r="A43" s="3402" t="s">
        <v>257</v>
      </c>
      <c r="B43" s="3403">
        <v>8841</v>
      </c>
      <c r="C43" s="3403">
        <v>2983</v>
      </c>
      <c r="D43" s="3403">
        <v>154</v>
      </c>
      <c r="E43" s="3403">
        <v>2996</v>
      </c>
      <c r="F43" s="3403">
        <v>555</v>
      </c>
      <c r="G43" s="3403">
        <v>45</v>
      </c>
      <c r="H43" s="3403">
        <v>8471</v>
      </c>
      <c r="I43" s="3403">
        <v>1207</v>
      </c>
      <c r="J43" s="3403">
        <v>605</v>
      </c>
      <c r="K43" s="3403">
        <v>25</v>
      </c>
      <c r="L43" s="3403">
        <v>25882</v>
      </c>
      <c r="M43" s="3403">
        <v>15569</v>
      </c>
      <c r="N43" s="3403">
        <v>7117</v>
      </c>
      <c r="O43" s="3403">
        <v>48568</v>
      </c>
    </row>
    <row r="44" spans="1:20" s="3405" customFormat="1" ht="12">
      <c r="A44" s="3404" t="s">
        <v>2426</v>
      </c>
      <c r="J44" s="3406"/>
      <c r="K44" s="3406"/>
      <c r="L44" s="3407"/>
      <c r="M44" s="3408"/>
      <c r="N44" s="3408"/>
    </row>
    <row r="45" spans="1:20" s="3405" customFormat="1" ht="20.25" customHeight="1">
      <c r="A45" s="3405" t="s">
        <v>2427</v>
      </c>
      <c r="M45" s="3406"/>
      <c r="N45" s="3406"/>
    </row>
    <row r="46" spans="1:20" s="3405" customFormat="1" ht="12">
      <c r="A46" s="3404"/>
      <c r="J46" s="3406"/>
      <c r="K46" s="3406"/>
      <c r="L46" s="3406"/>
      <c r="M46" s="3406"/>
      <c r="N46" s="3406"/>
      <c r="O46" s="3406"/>
      <c r="P46" s="3406"/>
      <c r="Q46" s="3406"/>
    </row>
    <row r="47" spans="1:20">
      <c r="A47" s="3409"/>
      <c r="B47" s="3410"/>
      <c r="C47" s="3406"/>
      <c r="D47" s="3406"/>
      <c r="E47" s="3406"/>
      <c r="F47" s="3405"/>
      <c r="G47" s="3405"/>
      <c r="H47" s="3411"/>
      <c r="I47" s="3411"/>
      <c r="J47" s="3412"/>
      <c r="K47" s="3413" t="s">
        <v>2428</v>
      </c>
      <c r="L47" s="3413"/>
      <c r="M47" s="3413"/>
      <c r="N47" s="3413"/>
      <c r="O47" s="3412"/>
      <c r="P47" s="3412"/>
      <c r="Q47" s="3412"/>
    </row>
  </sheetData>
  <mergeCells count="7">
    <mergeCell ref="A1:O1"/>
    <mergeCell ref="A2:O2"/>
    <mergeCell ref="A3:A4"/>
    <mergeCell ref="B3:L3"/>
    <mergeCell ref="M3:M4"/>
    <mergeCell ref="N3:N4"/>
    <mergeCell ref="O3:O4"/>
  </mergeCells>
  <hyperlinks>
    <hyperlink ref="A1" location="CONTENT!A1" display="Back to table of contents" xr:uid="{00000000-0004-0000-8800-000000000000}"/>
  </hyperlinks>
  <pageMargins left="0.7" right="0.7" top="0.75" bottom="0.75" header="0.3" footer="0.3"/>
  <pageSetup paperSize="9" scale="8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30"/>
  <sheetViews>
    <sheetView showGridLines="0" workbookViewId="0">
      <selection sqref="A1:G1"/>
    </sheetView>
  </sheetViews>
  <sheetFormatPr defaultColWidth="9.140625" defaultRowHeight="15.75"/>
  <cols>
    <col min="1" max="1" width="12.7109375" style="8" customWidth="1"/>
    <col min="2" max="2" width="14.5703125" style="8" customWidth="1"/>
    <col min="3" max="4" width="13.5703125" style="8" customWidth="1"/>
    <col min="5" max="5" width="12" style="8" customWidth="1"/>
    <col min="6" max="6" width="12.7109375" style="8" customWidth="1"/>
    <col min="7" max="7" width="13" style="8" customWidth="1"/>
    <col min="8" max="8" width="15" style="8" customWidth="1"/>
    <col min="9" max="9" width="13.85546875" style="8" customWidth="1"/>
    <col min="10" max="10" width="6.5703125" style="8" customWidth="1"/>
    <col min="11" max="11" width="0" style="8" hidden="1" customWidth="1"/>
    <col min="12" max="256" width="9.140625" style="8"/>
    <col min="257" max="257" width="12.7109375" style="8" customWidth="1"/>
    <col min="258" max="258" width="14.5703125" style="8" customWidth="1"/>
    <col min="259" max="260" width="13.5703125" style="8" customWidth="1"/>
    <col min="261" max="261" width="12" style="8" customWidth="1"/>
    <col min="262" max="262" width="12.7109375" style="8" customWidth="1"/>
    <col min="263" max="263" width="13" style="8" customWidth="1"/>
    <col min="264" max="264" width="15" style="8" customWidth="1"/>
    <col min="265" max="265" width="13.85546875" style="8" customWidth="1"/>
    <col min="266" max="266" width="6.5703125" style="8" customWidth="1"/>
    <col min="267" max="267" width="0" style="8" hidden="1" customWidth="1"/>
    <col min="268" max="512" width="9.140625" style="8"/>
    <col min="513" max="513" width="12.7109375" style="8" customWidth="1"/>
    <col min="514" max="514" width="14.5703125" style="8" customWidth="1"/>
    <col min="515" max="516" width="13.5703125" style="8" customWidth="1"/>
    <col min="517" max="517" width="12" style="8" customWidth="1"/>
    <col min="518" max="518" width="12.7109375" style="8" customWidth="1"/>
    <col min="519" max="519" width="13" style="8" customWidth="1"/>
    <col min="520" max="520" width="15" style="8" customWidth="1"/>
    <col min="521" max="521" width="13.85546875" style="8" customWidth="1"/>
    <col min="522" max="522" width="6.5703125" style="8" customWidth="1"/>
    <col min="523" max="523" width="0" style="8" hidden="1" customWidth="1"/>
    <col min="524" max="768" width="9.140625" style="8"/>
    <col min="769" max="769" width="12.7109375" style="8" customWidth="1"/>
    <col min="770" max="770" width="14.5703125" style="8" customWidth="1"/>
    <col min="771" max="772" width="13.5703125" style="8" customWidth="1"/>
    <col min="773" max="773" width="12" style="8" customWidth="1"/>
    <col min="774" max="774" width="12.7109375" style="8" customWidth="1"/>
    <col min="775" max="775" width="13" style="8" customWidth="1"/>
    <col min="776" max="776" width="15" style="8" customWidth="1"/>
    <col min="777" max="777" width="13.85546875" style="8" customWidth="1"/>
    <col min="778" max="778" width="6.5703125" style="8" customWidth="1"/>
    <col min="779" max="779" width="0" style="8" hidden="1" customWidth="1"/>
    <col min="780" max="1024" width="9.140625" style="8"/>
    <col min="1025" max="1025" width="12.7109375" style="8" customWidth="1"/>
    <col min="1026" max="1026" width="14.5703125" style="8" customWidth="1"/>
    <col min="1027" max="1028" width="13.5703125" style="8" customWidth="1"/>
    <col min="1029" max="1029" width="12" style="8" customWidth="1"/>
    <col min="1030" max="1030" width="12.7109375" style="8" customWidth="1"/>
    <col min="1031" max="1031" width="13" style="8" customWidth="1"/>
    <col min="1032" max="1032" width="15" style="8" customWidth="1"/>
    <col min="1033" max="1033" width="13.85546875" style="8" customWidth="1"/>
    <col min="1034" max="1034" width="6.5703125" style="8" customWidth="1"/>
    <col min="1035" max="1035" width="0" style="8" hidden="1" customWidth="1"/>
    <col min="1036" max="1280" width="9.140625" style="8"/>
    <col min="1281" max="1281" width="12.7109375" style="8" customWidth="1"/>
    <col min="1282" max="1282" width="14.5703125" style="8" customWidth="1"/>
    <col min="1283" max="1284" width="13.5703125" style="8" customWidth="1"/>
    <col min="1285" max="1285" width="12" style="8" customWidth="1"/>
    <col min="1286" max="1286" width="12.7109375" style="8" customWidth="1"/>
    <col min="1287" max="1287" width="13" style="8" customWidth="1"/>
    <col min="1288" max="1288" width="15" style="8" customWidth="1"/>
    <col min="1289" max="1289" width="13.85546875" style="8" customWidth="1"/>
    <col min="1290" max="1290" width="6.5703125" style="8" customWidth="1"/>
    <col min="1291" max="1291" width="0" style="8" hidden="1" customWidth="1"/>
    <col min="1292" max="1536" width="9.140625" style="8"/>
    <col min="1537" max="1537" width="12.7109375" style="8" customWidth="1"/>
    <col min="1538" max="1538" width="14.5703125" style="8" customWidth="1"/>
    <col min="1539" max="1540" width="13.5703125" style="8" customWidth="1"/>
    <col min="1541" max="1541" width="12" style="8" customWidth="1"/>
    <col min="1542" max="1542" width="12.7109375" style="8" customWidth="1"/>
    <col min="1543" max="1543" width="13" style="8" customWidth="1"/>
    <col min="1544" max="1544" width="15" style="8" customWidth="1"/>
    <col min="1545" max="1545" width="13.85546875" style="8" customWidth="1"/>
    <col min="1546" max="1546" width="6.5703125" style="8" customWidth="1"/>
    <col min="1547" max="1547" width="0" style="8" hidden="1" customWidth="1"/>
    <col min="1548" max="1792" width="9.140625" style="8"/>
    <col min="1793" max="1793" width="12.7109375" style="8" customWidth="1"/>
    <col min="1794" max="1794" width="14.5703125" style="8" customWidth="1"/>
    <col min="1795" max="1796" width="13.5703125" style="8" customWidth="1"/>
    <col min="1797" max="1797" width="12" style="8" customWidth="1"/>
    <col min="1798" max="1798" width="12.7109375" style="8" customWidth="1"/>
    <col min="1799" max="1799" width="13" style="8" customWidth="1"/>
    <col min="1800" max="1800" width="15" style="8" customWidth="1"/>
    <col min="1801" max="1801" width="13.85546875" style="8" customWidth="1"/>
    <col min="1802" max="1802" width="6.5703125" style="8" customWidth="1"/>
    <col min="1803" max="1803" width="0" style="8" hidden="1" customWidth="1"/>
    <col min="1804" max="2048" width="9.140625" style="8"/>
    <col min="2049" max="2049" width="12.7109375" style="8" customWidth="1"/>
    <col min="2050" max="2050" width="14.5703125" style="8" customWidth="1"/>
    <col min="2051" max="2052" width="13.5703125" style="8" customWidth="1"/>
    <col min="2053" max="2053" width="12" style="8" customWidth="1"/>
    <col min="2054" max="2054" width="12.7109375" style="8" customWidth="1"/>
    <col min="2055" max="2055" width="13" style="8" customWidth="1"/>
    <col min="2056" max="2056" width="15" style="8" customWidth="1"/>
    <col min="2057" max="2057" width="13.85546875" style="8" customWidth="1"/>
    <col min="2058" max="2058" width="6.5703125" style="8" customWidth="1"/>
    <col min="2059" max="2059" width="0" style="8" hidden="1" customWidth="1"/>
    <col min="2060" max="2304" width="9.140625" style="8"/>
    <col min="2305" max="2305" width="12.7109375" style="8" customWidth="1"/>
    <col min="2306" max="2306" width="14.5703125" style="8" customWidth="1"/>
    <col min="2307" max="2308" width="13.5703125" style="8" customWidth="1"/>
    <col min="2309" max="2309" width="12" style="8" customWidth="1"/>
    <col min="2310" max="2310" width="12.7109375" style="8" customWidth="1"/>
    <col min="2311" max="2311" width="13" style="8" customWidth="1"/>
    <col min="2312" max="2312" width="15" style="8" customWidth="1"/>
    <col min="2313" max="2313" width="13.85546875" style="8" customWidth="1"/>
    <col min="2314" max="2314" width="6.5703125" style="8" customWidth="1"/>
    <col min="2315" max="2315" width="0" style="8" hidden="1" customWidth="1"/>
    <col min="2316" max="2560" width="9.140625" style="8"/>
    <col min="2561" max="2561" width="12.7109375" style="8" customWidth="1"/>
    <col min="2562" max="2562" width="14.5703125" style="8" customWidth="1"/>
    <col min="2563" max="2564" width="13.5703125" style="8" customWidth="1"/>
    <col min="2565" max="2565" width="12" style="8" customWidth="1"/>
    <col min="2566" max="2566" width="12.7109375" style="8" customWidth="1"/>
    <col min="2567" max="2567" width="13" style="8" customWidth="1"/>
    <col min="2568" max="2568" width="15" style="8" customWidth="1"/>
    <col min="2569" max="2569" width="13.85546875" style="8" customWidth="1"/>
    <col min="2570" max="2570" width="6.5703125" style="8" customWidth="1"/>
    <col min="2571" max="2571" width="0" style="8" hidden="1" customWidth="1"/>
    <col min="2572" max="2816" width="9.140625" style="8"/>
    <col min="2817" max="2817" width="12.7109375" style="8" customWidth="1"/>
    <col min="2818" max="2818" width="14.5703125" style="8" customWidth="1"/>
    <col min="2819" max="2820" width="13.5703125" style="8" customWidth="1"/>
    <col min="2821" max="2821" width="12" style="8" customWidth="1"/>
    <col min="2822" max="2822" width="12.7109375" style="8" customWidth="1"/>
    <col min="2823" max="2823" width="13" style="8" customWidth="1"/>
    <col min="2824" max="2824" width="15" style="8" customWidth="1"/>
    <col min="2825" max="2825" width="13.85546875" style="8" customWidth="1"/>
    <col min="2826" max="2826" width="6.5703125" style="8" customWidth="1"/>
    <col min="2827" max="2827" width="0" style="8" hidden="1" customWidth="1"/>
    <col min="2828" max="3072" width="9.140625" style="8"/>
    <col min="3073" max="3073" width="12.7109375" style="8" customWidth="1"/>
    <col min="3074" max="3074" width="14.5703125" style="8" customWidth="1"/>
    <col min="3075" max="3076" width="13.5703125" style="8" customWidth="1"/>
    <col min="3077" max="3077" width="12" style="8" customWidth="1"/>
    <col min="3078" max="3078" width="12.7109375" style="8" customWidth="1"/>
    <col min="3079" max="3079" width="13" style="8" customWidth="1"/>
    <col min="3080" max="3080" width="15" style="8" customWidth="1"/>
    <col min="3081" max="3081" width="13.85546875" style="8" customWidth="1"/>
    <col min="3082" max="3082" width="6.5703125" style="8" customWidth="1"/>
    <col min="3083" max="3083" width="0" style="8" hidden="1" customWidth="1"/>
    <col min="3084" max="3328" width="9.140625" style="8"/>
    <col min="3329" max="3329" width="12.7109375" style="8" customWidth="1"/>
    <col min="3330" max="3330" width="14.5703125" style="8" customWidth="1"/>
    <col min="3331" max="3332" width="13.5703125" style="8" customWidth="1"/>
    <col min="3333" max="3333" width="12" style="8" customWidth="1"/>
    <col min="3334" max="3334" width="12.7109375" style="8" customWidth="1"/>
    <col min="3335" max="3335" width="13" style="8" customWidth="1"/>
    <col min="3336" max="3336" width="15" style="8" customWidth="1"/>
    <col min="3337" max="3337" width="13.85546875" style="8" customWidth="1"/>
    <col min="3338" max="3338" width="6.5703125" style="8" customWidth="1"/>
    <col min="3339" max="3339" width="0" style="8" hidden="1" customWidth="1"/>
    <col min="3340" max="3584" width="9.140625" style="8"/>
    <col min="3585" max="3585" width="12.7109375" style="8" customWidth="1"/>
    <col min="3586" max="3586" width="14.5703125" style="8" customWidth="1"/>
    <col min="3587" max="3588" width="13.5703125" style="8" customWidth="1"/>
    <col min="3589" max="3589" width="12" style="8" customWidth="1"/>
    <col min="3590" max="3590" width="12.7109375" style="8" customWidth="1"/>
    <col min="3591" max="3591" width="13" style="8" customWidth="1"/>
    <col min="3592" max="3592" width="15" style="8" customWidth="1"/>
    <col min="3593" max="3593" width="13.85546875" style="8" customWidth="1"/>
    <col min="3594" max="3594" width="6.5703125" style="8" customWidth="1"/>
    <col min="3595" max="3595" width="0" style="8" hidden="1" customWidth="1"/>
    <col min="3596" max="3840" width="9.140625" style="8"/>
    <col min="3841" max="3841" width="12.7109375" style="8" customWidth="1"/>
    <col min="3842" max="3842" width="14.5703125" style="8" customWidth="1"/>
    <col min="3843" max="3844" width="13.5703125" style="8" customWidth="1"/>
    <col min="3845" max="3845" width="12" style="8" customWidth="1"/>
    <col min="3846" max="3846" width="12.7109375" style="8" customWidth="1"/>
    <col min="3847" max="3847" width="13" style="8" customWidth="1"/>
    <col min="3848" max="3848" width="15" style="8" customWidth="1"/>
    <col min="3849" max="3849" width="13.85546875" style="8" customWidth="1"/>
    <col min="3850" max="3850" width="6.5703125" style="8" customWidth="1"/>
    <col min="3851" max="3851" width="0" style="8" hidden="1" customWidth="1"/>
    <col min="3852" max="4096" width="9.140625" style="8"/>
    <col min="4097" max="4097" width="12.7109375" style="8" customWidth="1"/>
    <col min="4098" max="4098" width="14.5703125" style="8" customWidth="1"/>
    <col min="4099" max="4100" width="13.5703125" style="8" customWidth="1"/>
    <col min="4101" max="4101" width="12" style="8" customWidth="1"/>
    <col min="4102" max="4102" width="12.7109375" style="8" customWidth="1"/>
    <col min="4103" max="4103" width="13" style="8" customWidth="1"/>
    <col min="4104" max="4104" width="15" style="8" customWidth="1"/>
    <col min="4105" max="4105" width="13.85546875" style="8" customWidth="1"/>
    <col min="4106" max="4106" width="6.5703125" style="8" customWidth="1"/>
    <col min="4107" max="4107" width="0" style="8" hidden="1" customWidth="1"/>
    <col min="4108" max="4352" width="9.140625" style="8"/>
    <col min="4353" max="4353" width="12.7109375" style="8" customWidth="1"/>
    <col min="4354" max="4354" width="14.5703125" style="8" customWidth="1"/>
    <col min="4355" max="4356" width="13.5703125" style="8" customWidth="1"/>
    <col min="4357" max="4357" width="12" style="8" customWidth="1"/>
    <col min="4358" max="4358" width="12.7109375" style="8" customWidth="1"/>
    <col min="4359" max="4359" width="13" style="8" customWidth="1"/>
    <col min="4360" max="4360" width="15" style="8" customWidth="1"/>
    <col min="4361" max="4361" width="13.85546875" style="8" customWidth="1"/>
    <col min="4362" max="4362" width="6.5703125" style="8" customWidth="1"/>
    <col min="4363" max="4363" width="0" style="8" hidden="1" customWidth="1"/>
    <col min="4364" max="4608" width="9.140625" style="8"/>
    <col min="4609" max="4609" width="12.7109375" style="8" customWidth="1"/>
    <col min="4610" max="4610" width="14.5703125" style="8" customWidth="1"/>
    <col min="4611" max="4612" width="13.5703125" style="8" customWidth="1"/>
    <col min="4613" max="4613" width="12" style="8" customWidth="1"/>
    <col min="4614" max="4614" width="12.7109375" style="8" customWidth="1"/>
    <col min="4615" max="4615" width="13" style="8" customWidth="1"/>
    <col min="4616" max="4616" width="15" style="8" customWidth="1"/>
    <col min="4617" max="4617" width="13.85546875" style="8" customWidth="1"/>
    <col min="4618" max="4618" width="6.5703125" style="8" customWidth="1"/>
    <col min="4619" max="4619" width="0" style="8" hidden="1" customWidth="1"/>
    <col min="4620" max="4864" width="9.140625" style="8"/>
    <col min="4865" max="4865" width="12.7109375" style="8" customWidth="1"/>
    <col min="4866" max="4866" width="14.5703125" style="8" customWidth="1"/>
    <col min="4867" max="4868" width="13.5703125" style="8" customWidth="1"/>
    <col min="4869" max="4869" width="12" style="8" customWidth="1"/>
    <col min="4870" max="4870" width="12.7109375" style="8" customWidth="1"/>
    <col min="4871" max="4871" width="13" style="8" customWidth="1"/>
    <col min="4872" max="4872" width="15" style="8" customWidth="1"/>
    <col min="4873" max="4873" width="13.85546875" style="8" customWidth="1"/>
    <col min="4874" max="4874" width="6.5703125" style="8" customWidth="1"/>
    <col min="4875" max="4875" width="0" style="8" hidden="1" customWidth="1"/>
    <col min="4876" max="5120" width="9.140625" style="8"/>
    <col min="5121" max="5121" width="12.7109375" style="8" customWidth="1"/>
    <col min="5122" max="5122" width="14.5703125" style="8" customWidth="1"/>
    <col min="5123" max="5124" width="13.5703125" style="8" customWidth="1"/>
    <col min="5125" max="5125" width="12" style="8" customWidth="1"/>
    <col min="5126" max="5126" width="12.7109375" style="8" customWidth="1"/>
    <col min="5127" max="5127" width="13" style="8" customWidth="1"/>
    <col min="5128" max="5128" width="15" style="8" customWidth="1"/>
    <col min="5129" max="5129" width="13.85546875" style="8" customWidth="1"/>
    <col min="5130" max="5130" width="6.5703125" style="8" customWidth="1"/>
    <col min="5131" max="5131" width="0" style="8" hidden="1" customWidth="1"/>
    <col min="5132" max="5376" width="9.140625" style="8"/>
    <col min="5377" max="5377" width="12.7109375" style="8" customWidth="1"/>
    <col min="5378" max="5378" width="14.5703125" style="8" customWidth="1"/>
    <col min="5379" max="5380" width="13.5703125" style="8" customWidth="1"/>
    <col min="5381" max="5381" width="12" style="8" customWidth="1"/>
    <col min="5382" max="5382" width="12.7109375" style="8" customWidth="1"/>
    <col min="5383" max="5383" width="13" style="8" customWidth="1"/>
    <col min="5384" max="5384" width="15" style="8" customWidth="1"/>
    <col min="5385" max="5385" width="13.85546875" style="8" customWidth="1"/>
    <col min="5386" max="5386" width="6.5703125" style="8" customWidth="1"/>
    <col min="5387" max="5387" width="0" style="8" hidden="1" customWidth="1"/>
    <col min="5388" max="5632" width="9.140625" style="8"/>
    <col min="5633" max="5633" width="12.7109375" style="8" customWidth="1"/>
    <col min="5634" max="5634" width="14.5703125" style="8" customWidth="1"/>
    <col min="5635" max="5636" width="13.5703125" style="8" customWidth="1"/>
    <col min="5637" max="5637" width="12" style="8" customWidth="1"/>
    <col min="5638" max="5638" width="12.7109375" style="8" customWidth="1"/>
    <col min="5639" max="5639" width="13" style="8" customWidth="1"/>
    <col min="5640" max="5640" width="15" style="8" customWidth="1"/>
    <col min="5641" max="5641" width="13.85546875" style="8" customWidth="1"/>
    <col min="5642" max="5642" width="6.5703125" style="8" customWidth="1"/>
    <col min="5643" max="5643" width="0" style="8" hidden="1" customWidth="1"/>
    <col min="5644" max="5888" width="9.140625" style="8"/>
    <col min="5889" max="5889" width="12.7109375" style="8" customWidth="1"/>
    <col min="5890" max="5890" width="14.5703125" style="8" customWidth="1"/>
    <col min="5891" max="5892" width="13.5703125" style="8" customWidth="1"/>
    <col min="5893" max="5893" width="12" style="8" customWidth="1"/>
    <col min="5894" max="5894" width="12.7109375" style="8" customWidth="1"/>
    <col min="5895" max="5895" width="13" style="8" customWidth="1"/>
    <col min="5896" max="5896" width="15" style="8" customWidth="1"/>
    <col min="5897" max="5897" width="13.85546875" style="8" customWidth="1"/>
    <col min="5898" max="5898" width="6.5703125" style="8" customWidth="1"/>
    <col min="5899" max="5899" width="0" style="8" hidden="1" customWidth="1"/>
    <col min="5900" max="6144" width="9.140625" style="8"/>
    <col min="6145" max="6145" width="12.7109375" style="8" customWidth="1"/>
    <col min="6146" max="6146" width="14.5703125" style="8" customWidth="1"/>
    <col min="6147" max="6148" width="13.5703125" style="8" customWidth="1"/>
    <col min="6149" max="6149" width="12" style="8" customWidth="1"/>
    <col min="6150" max="6150" width="12.7109375" style="8" customWidth="1"/>
    <col min="6151" max="6151" width="13" style="8" customWidth="1"/>
    <col min="6152" max="6152" width="15" style="8" customWidth="1"/>
    <col min="6153" max="6153" width="13.85546875" style="8" customWidth="1"/>
    <col min="6154" max="6154" width="6.5703125" style="8" customWidth="1"/>
    <col min="6155" max="6155" width="0" style="8" hidden="1" customWidth="1"/>
    <col min="6156" max="6400" width="9.140625" style="8"/>
    <col min="6401" max="6401" width="12.7109375" style="8" customWidth="1"/>
    <col min="6402" max="6402" width="14.5703125" style="8" customWidth="1"/>
    <col min="6403" max="6404" width="13.5703125" style="8" customWidth="1"/>
    <col min="6405" max="6405" width="12" style="8" customWidth="1"/>
    <col min="6406" max="6406" width="12.7109375" style="8" customWidth="1"/>
    <col min="6407" max="6407" width="13" style="8" customWidth="1"/>
    <col min="6408" max="6408" width="15" style="8" customWidth="1"/>
    <col min="6409" max="6409" width="13.85546875" style="8" customWidth="1"/>
    <col min="6410" max="6410" width="6.5703125" style="8" customWidth="1"/>
    <col min="6411" max="6411" width="0" style="8" hidden="1" customWidth="1"/>
    <col min="6412" max="6656" width="9.140625" style="8"/>
    <col min="6657" max="6657" width="12.7109375" style="8" customWidth="1"/>
    <col min="6658" max="6658" width="14.5703125" style="8" customWidth="1"/>
    <col min="6659" max="6660" width="13.5703125" style="8" customWidth="1"/>
    <col min="6661" max="6661" width="12" style="8" customWidth="1"/>
    <col min="6662" max="6662" width="12.7109375" style="8" customWidth="1"/>
    <col min="6663" max="6663" width="13" style="8" customWidth="1"/>
    <col min="6664" max="6664" width="15" style="8" customWidth="1"/>
    <col min="6665" max="6665" width="13.85546875" style="8" customWidth="1"/>
    <col min="6666" max="6666" width="6.5703125" style="8" customWidth="1"/>
    <col min="6667" max="6667" width="0" style="8" hidden="1" customWidth="1"/>
    <col min="6668" max="6912" width="9.140625" style="8"/>
    <col min="6913" max="6913" width="12.7109375" style="8" customWidth="1"/>
    <col min="6914" max="6914" width="14.5703125" style="8" customWidth="1"/>
    <col min="6915" max="6916" width="13.5703125" style="8" customWidth="1"/>
    <col min="6917" max="6917" width="12" style="8" customWidth="1"/>
    <col min="6918" max="6918" width="12.7109375" style="8" customWidth="1"/>
    <col min="6919" max="6919" width="13" style="8" customWidth="1"/>
    <col min="6920" max="6920" width="15" style="8" customWidth="1"/>
    <col min="6921" max="6921" width="13.85546875" style="8" customWidth="1"/>
    <col min="6922" max="6922" width="6.5703125" style="8" customWidth="1"/>
    <col min="6923" max="6923" width="0" style="8" hidden="1" customWidth="1"/>
    <col min="6924" max="7168" width="9.140625" style="8"/>
    <col min="7169" max="7169" width="12.7109375" style="8" customWidth="1"/>
    <col min="7170" max="7170" width="14.5703125" style="8" customWidth="1"/>
    <col min="7171" max="7172" width="13.5703125" style="8" customWidth="1"/>
    <col min="7173" max="7173" width="12" style="8" customWidth="1"/>
    <col min="7174" max="7174" width="12.7109375" style="8" customWidth="1"/>
    <col min="7175" max="7175" width="13" style="8" customWidth="1"/>
    <col min="7176" max="7176" width="15" style="8" customWidth="1"/>
    <col min="7177" max="7177" width="13.85546875" style="8" customWidth="1"/>
    <col min="7178" max="7178" width="6.5703125" style="8" customWidth="1"/>
    <col min="7179" max="7179" width="0" style="8" hidden="1" customWidth="1"/>
    <col min="7180" max="7424" width="9.140625" style="8"/>
    <col min="7425" max="7425" width="12.7109375" style="8" customWidth="1"/>
    <col min="7426" max="7426" width="14.5703125" style="8" customWidth="1"/>
    <col min="7427" max="7428" width="13.5703125" style="8" customWidth="1"/>
    <col min="7429" max="7429" width="12" style="8" customWidth="1"/>
    <col min="7430" max="7430" width="12.7109375" style="8" customWidth="1"/>
    <col min="7431" max="7431" width="13" style="8" customWidth="1"/>
    <col min="7432" max="7432" width="15" style="8" customWidth="1"/>
    <col min="7433" max="7433" width="13.85546875" style="8" customWidth="1"/>
    <col min="7434" max="7434" width="6.5703125" style="8" customWidth="1"/>
    <col min="7435" max="7435" width="0" style="8" hidden="1" customWidth="1"/>
    <col min="7436" max="7680" width="9.140625" style="8"/>
    <col min="7681" max="7681" width="12.7109375" style="8" customWidth="1"/>
    <col min="7682" max="7682" width="14.5703125" style="8" customWidth="1"/>
    <col min="7683" max="7684" width="13.5703125" style="8" customWidth="1"/>
    <col min="7685" max="7685" width="12" style="8" customWidth="1"/>
    <col min="7686" max="7686" width="12.7109375" style="8" customWidth="1"/>
    <col min="7687" max="7687" width="13" style="8" customWidth="1"/>
    <col min="7688" max="7688" width="15" style="8" customWidth="1"/>
    <col min="7689" max="7689" width="13.85546875" style="8" customWidth="1"/>
    <col min="7690" max="7690" width="6.5703125" style="8" customWidth="1"/>
    <col min="7691" max="7691" width="0" style="8" hidden="1" customWidth="1"/>
    <col min="7692" max="7936" width="9.140625" style="8"/>
    <col min="7937" max="7937" width="12.7109375" style="8" customWidth="1"/>
    <col min="7938" max="7938" width="14.5703125" style="8" customWidth="1"/>
    <col min="7939" max="7940" width="13.5703125" style="8" customWidth="1"/>
    <col min="7941" max="7941" width="12" style="8" customWidth="1"/>
    <col min="7942" max="7942" width="12.7109375" style="8" customWidth="1"/>
    <col min="7943" max="7943" width="13" style="8" customWidth="1"/>
    <col min="7944" max="7944" width="15" style="8" customWidth="1"/>
    <col min="7945" max="7945" width="13.85546875" style="8" customWidth="1"/>
    <col min="7946" max="7946" width="6.5703125" style="8" customWidth="1"/>
    <col min="7947" max="7947" width="0" style="8" hidden="1" customWidth="1"/>
    <col min="7948" max="8192" width="9.140625" style="8"/>
    <col min="8193" max="8193" width="12.7109375" style="8" customWidth="1"/>
    <col min="8194" max="8194" width="14.5703125" style="8" customWidth="1"/>
    <col min="8195" max="8196" width="13.5703125" style="8" customWidth="1"/>
    <col min="8197" max="8197" width="12" style="8" customWidth="1"/>
    <col min="8198" max="8198" width="12.7109375" style="8" customWidth="1"/>
    <col min="8199" max="8199" width="13" style="8" customWidth="1"/>
    <col min="8200" max="8200" width="15" style="8" customWidth="1"/>
    <col min="8201" max="8201" width="13.85546875" style="8" customWidth="1"/>
    <col min="8202" max="8202" width="6.5703125" style="8" customWidth="1"/>
    <col min="8203" max="8203" width="0" style="8" hidden="1" customWidth="1"/>
    <col min="8204" max="8448" width="9.140625" style="8"/>
    <col min="8449" max="8449" width="12.7109375" style="8" customWidth="1"/>
    <col min="8450" max="8450" width="14.5703125" style="8" customWidth="1"/>
    <col min="8451" max="8452" width="13.5703125" style="8" customWidth="1"/>
    <col min="8453" max="8453" width="12" style="8" customWidth="1"/>
    <col min="8454" max="8454" width="12.7109375" style="8" customWidth="1"/>
    <col min="8455" max="8455" width="13" style="8" customWidth="1"/>
    <col min="8456" max="8456" width="15" style="8" customWidth="1"/>
    <col min="8457" max="8457" width="13.85546875" style="8" customWidth="1"/>
    <col min="8458" max="8458" width="6.5703125" style="8" customWidth="1"/>
    <col min="8459" max="8459" width="0" style="8" hidden="1" customWidth="1"/>
    <col min="8460" max="8704" width="9.140625" style="8"/>
    <col min="8705" max="8705" width="12.7109375" style="8" customWidth="1"/>
    <col min="8706" max="8706" width="14.5703125" style="8" customWidth="1"/>
    <col min="8707" max="8708" width="13.5703125" style="8" customWidth="1"/>
    <col min="8709" max="8709" width="12" style="8" customWidth="1"/>
    <col min="8710" max="8710" width="12.7109375" style="8" customWidth="1"/>
    <col min="8711" max="8711" width="13" style="8" customWidth="1"/>
    <col min="8712" max="8712" width="15" style="8" customWidth="1"/>
    <col min="8713" max="8713" width="13.85546875" style="8" customWidth="1"/>
    <col min="8714" max="8714" width="6.5703125" style="8" customWidth="1"/>
    <col min="8715" max="8715" width="0" style="8" hidden="1" customWidth="1"/>
    <col min="8716" max="8960" width="9.140625" style="8"/>
    <col min="8961" max="8961" width="12.7109375" style="8" customWidth="1"/>
    <col min="8962" max="8962" width="14.5703125" style="8" customWidth="1"/>
    <col min="8963" max="8964" width="13.5703125" style="8" customWidth="1"/>
    <col min="8965" max="8965" width="12" style="8" customWidth="1"/>
    <col min="8966" max="8966" width="12.7109375" style="8" customWidth="1"/>
    <col min="8967" max="8967" width="13" style="8" customWidth="1"/>
    <col min="8968" max="8968" width="15" style="8" customWidth="1"/>
    <col min="8969" max="8969" width="13.85546875" style="8" customWidth="1"/>
    <col min="8970" max="8970" width="6.5703125" style="8" customWidth="1"/>
    <col min="8971" max="8971" width="0" style="8" hidden="1" customWidth="1"/>
    <col min="8972" max="9216" width="9.140625" style="8"/>
    <col min="9217" max="9217" width="12.7109375" style="8" customWidth="1"/>
    <col min="9218" max="9218" width="14.5703125" style="8" customWidth="1"/>
    <col min="9219" max="9220" width="13.5703125" style="8" customWidth="1"/>
    <col min="9221" max="9221" width="12" style="8" customWidth="1"/>
    <col min="9222" max="9222" width="12.7109375" style="8" customWidth="1"/>
    <col min="9223" max="9223" width="13" style="8" customWidth="1"/>
    <col min="9224" max="9224" width="15" style="8" customWidth="1"/>
    <col min="9225" max="9225" width="13.85546875" style="8" customWidth="1"/>
    <col min="9226" max="9226" width="6.5703125" style="8" customWidth="1"/>
    <col min="9227" max="9227" width="0" style="8" hidden="1" customWidth="1"/>
    <col min="9228" max="9472" width="9.140625" style="8"/>
    <col min="9473" max="9473" width="12.7109375" style="8" customWidth="1"/>
    <col min="9474" max="9474" width="14.5703125" style="8" customWidth="1"/>
    <col min="9475" max="9476" width="13.5703125" style="8" customWidth="1"/>
    <col min="9477" max="9477" width="12" style="8" customWidth="1"/>
    <col min="9478" max="9478" width="12.7109375" style="8" customWidth="1"/>
    <col min="9479" max="9479" width="13" style="8" customWidth="1"/>
    <col min="9480" max="9480" width="15" style="8" customWidth="1"/>
    <col min="9481" max="9481" width="13.85546875" style="8" customWidth="1"/>
    <col min="9482" max="9482" width="6.5703125" style="8" customWidth="1"/>
    <col min="9483" max="9483" width="0" style="8" hidden="1" customWidth="1"/>
    <col min="9484" max="9728" width="9.140625" style="8"/>
    <col min="9729" max="9729" width="12.7109375" style="8" customWidth="1"/>
    <col min="9730" max="9730" width="14.5703125" style="8" customWidth="1"/>
    <col min="9731" max="9732" width="13.5703125" style="8" customWidth="1"/>
    <col min="9733" max="9733" width="12" style="8" customWidth="1"/>
    <col min="9734" max="9734" width="12.7109375" style="8" customWidth="1"/>
    <col min="9735" max="9735" width="13" style="8" customWidth="1"/>
    <col min="9736" max="9736" width="15" style="8" customWidth="1"/>
    <col min="9737" max="9737" width="13.85546875" style="8" customWidth="1"/>
    <col min="9738" max="9738" width="6.5703125" style="8" customWidth="1"/>
    <col min="9739" max="9739" width="0" style="8" hidden="1" customWidth="1"/>
    <col min="9740" max="9984" width="9.140625" style="8"/>
    <col min="9985" max="9985" width="12.7109375" style="8" customWidth="1"/>
    <col min="9986" max="9986" width="14.5703125" style="8" customWidth="1"/>
    <col min="9987" max="9988" width="13.5703125" style="8" customWidth="1"/>
    <col min="9989" max="9989" width="12" style="8" customWidth="1"/>
    <col min="9990" max="9990" width="12.7109375" style="8" customWidth="1"/>
    <col min="9991" max="9991" width="13" style="8" customWidth="1"/>
    <col min="9992" max="9992" width="15" style="8" customWidth="1"/>
    <col min="9993" max="9993" width="13.85546875" style="8" customWidth="1"/>
    <col min="9994" max="9994" width="6.5703125" style="8" customWidth="1"/>
    <col min="9995" max="9995" width="0" style="8" hidden="1" customWidth="1"/>
    <col min="9996" max="10240" width="9.140625" style="8"/>
    <col min="10241" max="10241" width="12.7109375" style="8" customWidth="1"/>
    <col min="10242" max="10242" width="14.5703125" style="8" customWidth="1"/>
    <col min="10243" max="10244" width="13.5703125" style="8" customWidth="1"/>
    <col min="10245" max="10245" width="12" style="8" customWidth="1"/>
    <col min="10246" max="10246" width="12.7109375" style="8" customWidth="1"/>
    <col min="10247" max="10247" width="13" style="8" customWidth="1"/>
    <col min="10248" max="10248" width="15" style="8" customWidth="1"/>
    <col min="10249" max="10249" width="13.85546875" style="8" customWidth="1"/>
    <col min="10250" max="10250" width="6.5703125" style="8" customWidth="1"/>
    <col min="10251" max="10251" width="0" style="8" hidden="1" customWidth="1"/>
    <col min="10252" max="10496" width="9.140625" style="8"/>
    <col min="10497" max="10497" width="12.7109375" style="8" customWidth="1"/>
    <col min="10498" max="10498" width="14.5703125" style="8" customWidth="1"/>
    <col min="10499" max="10500" width="13.5703125" style="8" customWidth="1"/>
    <col min="10501" max="10501" width="12" style="8" customWidth="1"/>
    <col min="10502" max="10502" width="12.7109375" style="8" customWidth="1"/>
    <col min="10503" max="10503" width="13" style="8" customWidth="1"/>
    <col min="10504" max="10504" width="15" style="8" customWidth="1"/>
    <col min="10505" max="10505" width="13.85546875" style="8" customWidth="1"/>
    <col min="10506" max="10506" width="6.5703125" style="8" customWidth="1"/>
    <col min="10507" max="10507" width="0" style="8" hidden="1" customWidth="1"/>
    <col min="10508" max="10752" width="9.140625" style="8"/>
    <col min="10753" max="10753" width="12.7109375" style="8" customWidth="1"/>
    <col min="10754" max="10754" width="14.5703125" style="8" customWidth="1"/>
    <col min="10755" max="10756" width="13.5703125" style="8" customWidth="1"/>
    <col min="10757" max="10757" width="12" style="8" customWidth="1"/>
    <col min="10758" max="10758" width="12.7109375" style="8" customWidth="1"/>
    <col min="10759" max="10759" width="13" style="8" customWidth="1"/>
    <col min="10760" max="10760" width="15" style="8" customWidth="1"/>
    <col min="10761" max="10761" width="13.85546875" style="8" customWidth="1"/>
    <col min="10762" max="10762" width="6.5703125" style="8" customWidth="1"/>
    <col min="10763" max="10763" width="0" style="8" hidden="1" customWidth="1"/>
    <col min="10764" max="11008" width="9.140625" style="8"/>
    <col min="11009" max="11009" width="12.7109375" style="8" customWidth="1"/>
    <col min="11010" max="11010" width="14.5703125" style="8" customWidth="1"/>
    <col min="11011" max="11012" width="13.5703125" style="8" customWidth="1"/>
    <col min="11013" max="11013" width="12" style="8" customWidth="1"/>
    <col min="11014" max="11014" width="12.7109375" style="8" customWidth="1"/>
    <col min="11015" max="11015" width="13" style="8" customWidth="1"/>
    <col min="11016" max="11016" width="15" style="8" customWidth="1"/>
    <col min="11017" max="11017" width="13.85546875" style="8" customWidth="1"/>
    <col min="11018" max="11018" width="6.5703125" style="8" customWidth="1"/>
    <col min="11019" max="11019" width="0" style="8" hidden="1" customWidth="1"/>
    <col min="11020" max="11264" width="9.140625" style="8"/>
    <col min="11265" max="11265" width="12.7109375" style="8" customWidth="1"/>
    <col min="11266" max="11266" width="14.5703125" style="8" customWidth="1"/>
    <col min="11267" max="11268" width="13.5703125" style="8" customWidth="1"/>
    <col min="11269" max="11269" width="12" style="8" customWidth="1"/>
    <col min="11270" max="11270" width="12.7109375" style="8" customWidth="1"/>
    <col min="11271" max="11271" width="13" style="8" customWidth="1"/>
    <col min="11272" max="11272" width="15" style="8" customWidth="1"/>
    <col min="11273" max="11273" width="13.85546875" style="8" customWidth="1"/>
    <col min="11274" max="11274" width="6.5703125" style="8" customWidth="1"/>
    <col min="11275" max="11275" width="0" style="8" hidden="1" customWidth="1"/>
    <col min="11276" max="11520" width="9.140625" style="8"/>
    <col min="11521" max="11521" width="12.7109375" style="8" customWidth="1"/>
    <col min="11522" max="11522" width="14.5703125" style="8" customWidth="1"/>
    <col min="11523" max="11524" width="13.5703125" style="8" customWidth="1"/>
    <col min="11525" max="11525" width="12" style="8" customWidth="1"/>
    <col min="11526" max="11526" width="12.7109375" style="8" customWidth="1"/>
    <col min="11527" max="11527" width="13" style="8" customWidth="1"/>
    <col min="11528" max="11528" width="15" style="8" customWidth="1"/>
    <col min="11529" max="11529" width="13.85546875" style="8" customWidth="1"/>
    <col min="11530" max="11530" width="6.5703125" style="8" customWidth="1"/>
    <col min="11531" max="11531" width="0" style="8" hidden="1" customWidth="1"/>
    <col min="11532" max="11776" width="9.140625" style="8"/>
    <col min="11777" max="11777" width="12.7109375" style="8" customWidth="1"/>
    <col min="11778" max="11778" width="14.5703125" style="8" customWidth="1"/>
    <col min="11779" max="11780" width="13.5703125" style="8" customWidth="1"/>
    <col min="11781" max="11781" width="12" style="8" customWidth="1"/>
    <col min="11782" max="11782" width="12.7109375" style="8" customWidth="1"/>
    <col min="11783" max="11783" width="13" style="8" customWidth="1"/>
    <col min="11784" max="11784" width="15" style="8" customWidth="1"/>
    <col min="11785" max="11785" width="13.85546875" style="8" customWidth="1"/>
    <col min="11786" max="11786" width="6.5703125" style="8" customWidth="1"/>
    <col min="11787" max="11787" width="0" style="8" hidden="1" customWidth="1"/>
    <col min="11788" max="12032" width="9.140625" style="8"/>
    <col min="12033" max="12033" width="12.7109375" style="8" customWidth="1"/>
    <col min="12034" max="12034" width="14.5703125" style="8" customWidth="1"/>
    <col min="12035" max="12036" width="13.5703125" style="8" customWidth="1"/>
    <col min="12037" max="12037" width="12" style="8" customWidth="1"/>
    <col min="12038" max="12038" width="12.7109375" style="8" customWidth="1"/>
    <col min="12039" max="12039" width="13" style="8" customWidth="1"/>
    <col min="12040" max="12040" width="15" style="8" customWidth="1"/>
    <col min="12041" max="12041" width="13.85546875" style="8" customWidth="1"/>
    <col min="12042" max="12042" width="6.5703125" style="8" customWidth="1"/>
    <col min="12043" max="12043" width="0" style="8" hidden="1" customWidth="1"/>
    <col min="12044" max="12288" width="9.140625" style="8"/>
    <col min="12289" max="12289" width="12.7109375" style="8" customWidth="1"/>
    <col min="12290" max="12290" width="14.5703125" style="8" customWidth="1"/>
    <col min="12291" max="12292" width="13.5703125" style="8" customWidth="1"/>
    <col min="12293" max="12293" width="12" style="8" customWidth="1"/>
    <col min="12294" max="12294" width="12.7109375" style="8" customWidth="1"/>
    <col min="12295" max="12295" width="13" style="8" customWidth="1"/>
    <col min="12296" max="12296" width="15" style="8" customWidth="1"/>
    <col min="12297" max="12297" width="13.85546875" style="8" customWidth="1"/>
    <col min="12298" max="12298" width="6.5703125" style="8" customWidth="1"/>
    <col min="12299" max="12299" width="0" style="8" hidden="1" customWidth="1"/>
    <col min="12300" max="12544" width="9.140625" style="8"/>
    <col min="12545" max="12545" width="12.7109375" style="8" customWidth="1"/>
    <col min="12546" max="12546" width="14.5703125" style="8" customWidth="1"/>
    <col min="12547" max="12548" width="13.5703125" style="8" customWidth="1"/>
    <col min="12549" max="12549" width="12" style="8" customWidth="1"/>
    <col min="12550" max="12550" width="12.7109375" style="8" customWidth="1"/>
    <col min="12551" max="12551" width="13" style="8" customWidth="1"/>
    <col min="12552" max="12552" width="15" style="8" customWidth="1"/>
    <col min="12553" max="12553" width="13.85546875" style="8" customWidth="1"/>
    <col min="12554" max="12554" width="6.5703125" style="8" customWidth="1"/>
    <col min="12555" max="12555" width="0" style="8" hidden="1" customWidth="1"/>
    <col min="12556" max="12800" width="9.140625" style="8"/>
    <col min="12801" max="12801" width="12.7109375" style="8" customWidth="1"/>
    <col min="12802" max="12802" width="14.5703125" style="8" customWidth="1"/>
    <col min="12803" max="12804" width="13.5703125" style="8" customWidth="1"/>
    <col min="12805" max="12805" width="12" style="8" customWidth="1"/>
    <col min="12806" max="12806" width="12.7109375" style="8" customWidth="1"/>
    <col min="12807" max="12807" width="13" style="8" customWidth="1"/>
    <col min="12808" max="12808" width="15" style="8" customWidth="1"/>
    <col min="12809" max="12809" width="13.85546875" style="8" customWidth="1"/>
    <col min="12810" max="12810" width="6.5703125" style="8" customWidth="1"/>
    <col min="12811" max="12811" width="0" style="8" hidden="1" customWidth="1"/>
    <col min="12812" max="13056" width="9.140625" style="8"/>
    <col min="13057" max="13057" width="12.7109375" style="8" customWidth="1"/>
    <col min="13058" max="13058" width="14.5703125" style="8" customWidth="1"/>
    <col min="13059" max="13060" width="13.5703125" style="8" customWidth="1"/>
    <col min="13061" max="13061" width="12" style="8" customWidth="1"/>
    <col min="13062" max="13062" width="12.7109375" style="8" customWidth="1"/>
    <col min="13063" max="13063" width="13" style="8" customWidth="1"/>
    <col min="13064" max="13064" width="15" style="8" customWidth="1"/>
    <col min="13065" max="13065" width="13.85546875" style="8" customWidth="1"/>
    <col min="13066" max="13066" width="6.5703125" style="8" customWidth="1"/>
    <col min="13067" max="13067" width="0" style="8" hidden="1" customWidth="1"/>
    <col min="13068" max="13312" width="9.140625" style="8"/>
    <col min="13313" max="13313" width="12.7109375" style="8" customWidth="1"/>
    <col min="13314" max="13314" width="14.5703125" style="8" customWidth="1"/>
    <col min="13315" max="13316" width="13.5703125" style="8" customWidth="1"/>
    <col min="13317" max="13317" width="12" style="8" customWidth="1"/>
    <col min="13318" max="13318" width="12.7109375" style="8" customWidth="1"/>
    <col min="13319" max="13319" width="13" style="8" customWidth="1"/>
    <col min="13320" max="13320" width="15" style="8" customWidth="1"/>
    <col min="13321" max="13321" width="13.85546875" style="8" customWidth="1"/>
    <col min="13322" max="13322" width="6.5703125" style="8" customWidth="1"/>
    <col min="13323" max="13323" width="0" style="8" hidden="1" customWidth="1"/>
    <col min="13324" max="13568" width="9.140625" style="8"/>
    <col min="13569" max="13569" width="12.7109375" style="8" customWidth="1"/>
    <col min="13570" max="13570" width="14.5703125" style="8" customWidth="1"/>
    <col min="13571" max="13572" width="13.5703125" style="8" customWidth="1"/>
    <col min="13573" max="13573" width="12" style="8" customWidth="1"/>
    <col min="13574" max="13574" width="12.7109375" style="8" customWidth="1"/>
    <col min="13575" max="13575" width="13" style="8" customWidth="1"/>
    <col min="13576" max="13576" width="15" style="8" customWidth="1"/>
    <col min="13577" max="13577" width="13.85546875" style="8" customWidth="1"/>
    <col min="13578" max="13578" width="6.5703125" style="8" customWidth="1"/>
    <col min="13579" max="13579" width="0" style="8" hidden="1" customWidth="1"/>
    <col min="13580" max="13824" width="9.140625" style="8"/>
    <col min="13825" max="13825" width="12.7109375" style="8" customWidth="1"/>
    <col min="13826" max="13826" width="14.5703125" style="8" customWidth="1"/>
    <col min="13827" max="13828" width="13.5703125" style="8" customWidth="1"/>
    <col min="13829" max="13829" width="12" style="8" customWidth="1"/>
    <col min="13830" max="13830" width="12.7109375" style="8" customWidth="1"/>
    <col min="13831" max="13831" width="13" style="8" customWidth="1"/>
    <col min="13832" max="13832" width="15" style="8" customWidth="1"/>
    <col min="13833" max="13833" width="13.85546875" style="8" customWidth="1"/>
    <col min="13834" max="13834" width="6.5703125" style="8" customWidth="1"/>
    <col min="13835" max="13835" width="0" style="8" hidden="1" customWidth="1"/>
    <col min="13836" max="14080" width="9.140625" style="8"/>
    <col min="14081" max="14081" width="12.7109375" style="8" customWidth="1"/>
    <col min="14082" max="14082" width="14.5703125" style="8" customWidth="1"/>
    <col min="14083" max="14084" width="13.5703125" style="8" customWidth="1"/>
    <col min="14085" max="14085" width="12" style="8" customWidth="1"/>
    <col min="14086" max="14086" width="12.7109375" style="8" customWidth="1"/>
    <col min="14087" max="14087" width="13" style="8" customWidth="1"/>
    <col min="14088" max="14088" width="15" style="8" customWidth="1"/>
    <col min="14089" max="14089" width="13.85546875" style="8" customWidth="1"/>
    <col min="14090" max="14090" width="6.5703125" style="8" customWidth="1"/>
    <col min="14091" max="14091" width="0" style="8" hidden="1" customWidth="1"/>
    <col min="14092" max="14336" width="9.140625" style="8"/>
    <col min="14337" max="14337" width="12.7109375" style="8" customWidth="1"/>
    <col min="14338" max="14338" width="14.5703125" style="8" customWidth="1"/>
    <col min="14339" max="14340" width="13.5703125" style="8" customWidth="1"/>
    <col min="14341" max="14341" width="12" style="8" customWidth="1"/>
    <col min="14342" max="14342" width="12.7109375" style="8" customWidth="1"/>
    <col min="14343" max="14343" width="13" style="8" customWidth="1"/>
    <col min="14344" max="14344" width="15" style="8" customWidth="1"/>
    <col min="14345" max="14345" width="13.85546875" style="8" customWidth="1"/>
    <col min="14346" max="14346" width="6.5703125" style="8" customWidth="1"/>
    <col min="14347" max="14347" width="0" style="8" hidden="1" customWidth="1"/>
    <col min="14348" max="14592" width="9.140625" style="8"/>
    <col min="14593" max="14593" width="12.7109375" style="8" customWidth="1"/>
    <col min="14594" max="14594" width="14.5703125" style="8" customWidth="1"/>
    <col min="14595" max="14596" width="13.5703125" style="8" customWidth="1"/>
    <col min="14597" max="14597" width="12" style="8" customWidth="1"/>
    <col min="14598" max="14598" width="12.7109375" style="8" customWidth="1"/>
    <col min="14599" max="14599" width="13" style="8" customWidth="1"/>
    <col min="14600" max="14600" width="15" style="8" customWidth="1"/>
    <col min="14601" max="14601" width="13.85546875" style="8" customWidth="1"/>
    <col min="14602" max="14602" width="6.5703125" style="8" customWidth="1"/>
    <col min="14603" max="14603" width="0" style="8" hidden="1" customWidth="1"/>
    <col min="14604" max="14848" width="9.140625" style="8"/>
    <col min="14849" max="14849" width="12.7109375" style="8" customWidth="1"/>
    <col min="14850" max="14850" width="14.5703125" style="8" customWidth="1"/>
    <col min="14851" max="14852" width="13.5703125" style="8" customWidth="1"/>
    <col min="14853" max="14853" width="12" style="8" customWidth="1"/>
    <col min="14854" max="14854" width="12.7109375" style="8" customWidth="1"/>
    <col min="14855" max="14855" width="13" style="8" customWidth="1"/>
    <col min="14856" max="14856" width="15" style="8" customWidth="1"/>
    <col min="14857" max="14857" width="13.85546875" style="8" customWidth="1"/>
    <col min="14858" max="14858" width="6.5703125" style="8" customWidth="1"/>
    <col min="14859" max="14859" width="0" style="8" hidden="1" customWidth="1"/>
    <col min="14860" max="15104" width="9.140625" style="8"/>
    <col min="15105" max="15105" width="12.7109375" style="8" customWidth="1"/>
    <col min="15106" max="15106" width="14.5703125" style="8" customWidth="1"/>
    <col min="15107" max="15108" width="13.5703125" style="8" customWidth="1"/>
    <col min="15109" max="15109" width="12" style="8" customWidth="1"/>
    <col min="15110" max="15110" width="12.7109375" style="8" customWidth="1"/>
    <col min="15111" max="15111" width="13" style="8" customWidth="1"/>
    <col min="15112" max="15112" width="15" style="8" customWidth="1"/>
    <col min="15113" max="15113" width="13.85546875" style="8" customWidth="1"/>
    <col min="15114" max="15114" width="6.5703125" style="8" customWidth="1"/>
    <col min="15115" max="15115" width="0" style="8" hidden="1" customWidth="1"/>
    <col min="15116" max="15360" width="9.140625" style="8"/>
    <col min="15361" max="15361" width="12.7109375" style="8" customWidth="1"/>
    <col min="15362" max="15362" width="14.5703125" style="8" customWidth="1"/>
    <col min="15363" max="15364" width="13.5703125" style="8" customWidth="1"/>
    <col min="15365" max="15365" width="12" style="8" customWidth="1"/>
    <col min="15366" max="15366" width="12.7109375" style="8" customWidth="1"/>
    <col min="15367" max="15367" width="13" style="8" customWidth="1"/>
    <col min="15368" max="15368" width="15" style="8" customWidth="1"/>
    <col min="15369" max="15369" width="13.85546875" style="8" customWidth="1"/>
    <col min="15370" max="15370" width="6.5703125" style="8" customWidth="1"/>
    <col min="15371" max="15371" width="0" style="8" hidden="1" customWidth="1"/>
    <col min="15372" max="15616" width="9.140625" style="8"/>
    <col min="15617" max="15617" width="12.7109375" style="8" customWidth="1"/>
    <col min="15618" max="15618" width="14.5703125" style="8" customWidth="1"/>
    <col min="15619" max="15620" width="13.5703125" style="8" customWidth="1"/>
    <col min="15621" max="15621" width="12" style="8" customWidth="1"/>
    <col min="15622" max="15622" width="12.7109375" style="8" customWidth="1"/>
    <col min="15623" max="15623" width="13" style="8" customWidth="1"/>
    <col min="15624" max="15624" width="15" style="8" customWidth="1"/>
    <col min="15625" max="15625" width="13.85546875" style="8" customWidth="1"/>
    <col min="15626" max="15626" width="6.5703125" style="8" customWidth="1"/>
    <col min="15627" max="15627" width="0" style="8" hidden="1" customWidth="1"/>
    <col min="15628" max="15872" width="9.140625" style="8"/>
    <col min="15873" max="15873" width="12.7109375" style="8" customWidth="1"/>
    <col min="15874" max="15874" width="14.5703125" style="8" customWidth="1"/>
    <col min="15875" max="15876" width="13.5703125" style="8" customWidth="1"/>
    <col min="15877" max="15877" width="12" style="8" customWidth="1"/>
    <col min="15878" max="15878" width="12.7109375" style="8" customWidth="1"/>
    <col min="15879" max="15879" width="13" style="8" customWidth="1"/>
    <col min="15880" max="15880" width="15" style="8" customWidth="1"/>
    <col min="15881" max="15881" width="13.85546875" style="8" customWidth="1"/>
    <col min="15882" max="15882" width="6.5703125" style="8" customWidth="1"/>
    <col min="15883" max="15883" width="0" style="8" hidden="1" customWidth="1"/>
    <col min="15884" max="16128" width="9.140625" style="8"/>
    <col min="16129" max="16129" width="12.7109375" style="8" customWidth="1"/>
    <col min="16130" max="16130" width="14.5703125" style="8" customWidth="1"/>
    <col min="16131" max="16132" width="13.5703125" style="8" customWidth="1"/>
    <col min="16133" max="16133" width="12" style="8" customWidth="1"/>
    <col min="16134" max="16134" width="12.7109375" style="8" customWidth="1"/>
    <col min="16135" max="16135" width="13" style="8" customWidth="1"/>
    <col min="16136" max="16136" width="15" style="8" customWidth="1"/>
    <col min="16137" max="16137" width="13.85546875" style="8" customWidth="1"/>
    <col min="16138" max="16138" width="6.5703125" style="8" customWidth="1"/>
    <col min="16139" max="16139" width="0" style="8" hidden="1" customWidth="1"/>
    <col min="16140" max="16384" width="9.140625" style="8"/>
  </cols>
  <sheetData>
    <row r="1" spans="1:9">
      <c r="A1" s="5669" t="s">
        <v>710</v>
      </c>
      <c r="B1" s="5669"/>
      <c r="C1" s="5669"/>
      <c r="D1" s="5669"/>
      <c r="E1" s="5669"/>
      <c r="F1" s="5669"/>
      <c r="G1" s="5669"/>
    </row>
    <row r="2" spans="1:9" ht="24" customHeight="1">
      <c r="A2" s="95" t="s">
        <v>212</v>
      </c>
    </row>
    <row r="3" spans="1:9" ht="15" customHeight="1" thickBot="1">
      <c r="A3" s="396"/>
      <c r="B3" s="33" t="s">
        <v>213</v>
      </c>
    </row>
    <row r="4" spans="1:9" ht="21" customHeight="1" thickBot="1">
      <c r="A4" s="397"/>
      <c r="B4" s="398" t="s">
        <v>115</v>
      </c>
      <c r="C4" s="399"/>
      <c r="D4" s="399"/>
      <c r="E4" s="400"/>
      <c r="F4" s="398" t="s">
        <v>116</v>
      </c>
      <c r="G4" s="399"/>
      <c r="H4" s="399"/>
      <c r="I4" s="400"/>
    </row>
    <row r="5" spans="1:9" ht="18" customHeight="1">
      <c r="A5" s="401" t="s">
        <v>177</v>
      </c>
      <c r="B5" s="402"/>
      <c r="C5" s="403"/>
      <c r="D5" s="404" t="s">
        <v>5</v>
      </c>
      <c r="E5" s="400"/>
      <c r="F5" s="402"/>
      <c r="G5" s="403"/>
      <c r="H5" s="404" t="s">
        <v>5</v>
      </c>
      <c r="I5" s="400"/>
    </row>
    <row r="6" spans="1:9" ht="19.5" customHeight="1" thickBot="1">
      <c r="A6" s="405" t="s">
        <v>180</v>
      </c>
      <c r="B6" s="405" t="s">
        <v>6</v>
      </c>
      <c r="C6" s="406" t="s">
        <v>7</v>
      </c>
      <c r="D6" s="407" t="s">
        <v>97</v>
      </c>
      <c r="E6" s="408" t="s">
        <v>214</v>
      </c>
      <c r="F6" s="405" t="s">
        <v>6</v>
      </c>
      <c r="G6" s="406" t="s">
        <v>7</v>
      </c>
      <c r="H6" s="407" t="s">
        <v>97</v>
      </c>
      <c r="I6" s="408" t="s">
        <v>214</v>
      </c>
    </row>
    <row r="7" spans="1:9" s="412" customFormat="1" ht="15.95" customHeight="1">
      <c r="A7" s="197" t="s">
        <v>182</v>
      </c>
      <c r="B7" s="409">
        <v>6455</v>
      </c>
      <c r="C7" s="409">
        <v>6405</v>
      </c>
      <c r="D7" s="410">
        <v>12860</v>
      </c>
      <c r="E7" s="411">
        <v>1</v>
      </c>
      <c r="F7" s="409">
        <v>6761</v>
      </c>
      <c r="G7" s="409">
        <v>6354</v>
      </c>
      <c r="H7" s="410">
        <v>13115</v>
      </c>
      <c r="I7" s="411">
        <v>1.0358908740502031</v>
      </c>
    </row>
    <row r="8" spans="1:9" s="412" customFormat="1" ht="15.95" customHeight="1">
      <c r="A8" s="197" t="s">
        <v>183</v>
      </c>
      <c r="B8" s="409">
        <v>26328</v>
      </c>
      <c r="C8" s="409">
        <v>25137</v>
      </c>
      <c r="D8" s="410">
        <v>51465</v>
      </c>
      <c r="E8" s="411">
        <v>4.0999999999999996</v>
      </c>
      <c r="F8" s="409">
        <v>26282</v>
      </c>
      <c r="G8" s="409">
        <v>25363</v>
      </c>
      <c r="H8" s="410">
        <v>51645</v>
      </c>
      <c r="I8" s="411">
        <v>4.0791905596891143</v>
      </c>
    </row>
    <row r="9" spans="1:9" s="412" customFormat="1" ht="15.95" customHeight="1">
      <c r="A9" s="197" t="s">
        <v>184</v>
      </c>
      <c r="B9" s="409">
        <v>35122</v>
      </c>
      <c r="C9" s="409">
        <v>34005</v>
      </c>
      <c r="D9" s="410">
        <v>69127</v>
      </c>
      <c r="E9" s="411">
        <v>5.4</v>
      </c>
      <c r="F9" s="409">
        <v>34331</v>
      </c>
      <c r="G9" s="409">
        <v>33057</v>
      </c>
      <c r="H9" s="410">
        <v>67388</v>
      </c>
      <c r="I9" s="411">
        <v>5.3226545345402272</v>
      </c>
    </row>
    <row r="10" spans="1:9" s="412" customFormat="1" ht="15.95" customHeight="1">
      <c r="A10" s="197" t="s">
        <v>185</v>
      </c>
      <c r="B10" s="409">
        <v>41550</v>
      </c>
      <c r="C10" s="409">
        <v>40378</v>
      </c>
      <c r="D10" s="410">
        <v>81928</v>
      </c>
      <c r="E10" s="411">
        <v>6.5</v>
      </c>
      <c r="F10" s="409">
        <v>39626</v>
      </c>
      <c r="G10" s="409">
        <v>38789</v>
      </c>
      <c r="H10" s="410">
        <v>78415</v>
      </c>
      <c r="I10" s="411">
        <v>6.1936243148034063</v>
      </c>
    </row>
    <row r="11" spans="1:9" s="412" customFormat="1" ht="15.95" customHeight="1">
      <c r="A11" s="197" t="s">
        <v>186</v>
      </c>
      <c r="B11" s="409">
        <v>48736</v>
      </c>
      <c r="C11" s="409">
        <v>47337</v>
      </c>
      <c r="D11" s="410">
        <v>96073</v>
      </c>
      <c r="E11" s="411">
        <v>7.6</v>
      </c>
      <c r="F11" s="409">
        <v>47743</v>
      </c>
      <c r="G11" s="409">
        <v>46238</v>
      </c>
      <c r="H11" s="410">
        <v>93981</v>
      </c>
      <c r="I11" s="411">
        <v>7.4231079095777455</v>
      </c>
    </row>
    <row r="12" spans="1:9" s="412" customFormat="1" ht="15.95" customHeight="1">
      <c r="A12" s="197" t="s">
        <v>187</v>
      </c>
      <c r="B12" s="409">
        <v>48624</v>
      </c>
      <c r="C12" s="409">
        <v>47208</v>
      </c>
      <c r="D12" s="410">
        <v>95832</v>
      </c>
      <c r="E12" s="411">
        <v>7.6</v>
      </c>
      <c r="F12" s="409">
        <v>49171</v>
      </c>
      <c r="G12" s="409">
        <v>47392</v>
      </c>
      <c r="H12" s="410">
        <v>96563</v>
      </c>
      <c r="I12" s="411">
        <v>7.7</v>
      </c>
    </row>
    <row r="13" spans="1:9" s="412" customFormat="1" ht="15.95" customHeight="1">
      <c r="A13" s="197" t="s">
        <v>188</v>
      </c>
      <c r="B13" s="409">
        <v>49504</v>
      </c>
      <c r="C13" s="409">
        <v>48448</v>
      </c>
      <c r="D13" s="410">
        <v>97952</v>
      </c>
      <c r="E13" s="411">
        <v>7.7</v>
      </c>
      <c r="F13" s="409">
        <v>48902</v>
      </c>
      <c r="G13" s="409">
        <v>48277</v>
      </c>
      <c r="H13" s="410">
        <v>97179</v>
      </c>
      <c r="I13" s="411">
        <v>7.6757025733377562</v>
      </c>
    </row>
    <row r="14" spans="1:9" s="412" customFormat="1" ht="15.95" customHeight="1">
      <c r="A14" s="197" t="s">
        <v>189</v>
      </c>
      <c r="B14" s="409">
        <v>43343</v>
      </c>
      <c r="C14" s="409">
        <v>42141</v>
      </c>
      <c r="D14" s="410">
        <v>85484</v>
      </c>
      <c r="E14" s="411">
        <v>6.7</v>
      </c>
      <c r="F14" s="409">
        <v>44850</v>
      </c>
      <c r="G14" s="409">
        <v>43328</v>
      </c>
      <c r="H14" s="410">
        <v>88178</v>
      </c>
      <c r="I14" s="411">
        <v>6.9647568045748223</v>
      </c>
    </row>
    <row r="15" spans="1:9" s="412" customFormat="1" ht="15.95" customHeight="1">
      <c r="A15" s="197" t="s">
        <v>190</v>
      </c>
      <c r="B15" s="409">
        <v>45715</v>
      </c>
      <c r="C15" s="409">
        <v>44532</v>
      </c>
      <c r="D15" s="410">
        <v>90247</v>
      </c>
      <c r="E15" s="411">
        <v>7.1</v>
      </c>
      <c r="F15" s="409">
        <v>43438</v>
      </c>
      <c r="G15" s="409">
        <v>42341</v>
      </c>
      <c r="H15" s="410">
        <v>85779</v>
      </c>
      <c r="I15" s="411">
        <v>6.7752713141557273</v>
      </c>
    </row>
    <row r="16" spans="1:9" s="412" customFormat="1" ht="15.95" customHeight="1">
      <c r="A16" s="197" t="s">
        <v>191</v>
      </c>
      <c r="B16" s="409">
        <v>48593</v>
      </c>
      <c r="C16" s="409">
        <v>47159</v>
      </c>
      <c r="D16" s="410">
        <v>95752</v>
      </c>
      <c r="E16" s="411">
        <v>7.6</v>
      </c>
      <c r="F16" s="409">
        <v>49630</v>
      </c>
      <c r="G16" s="409">
        <v>48012</v>
      </c>
      <c r="H16" s="410">
        <v>97642</v>
      </c>
      <c r="I16" s="411">
        <v>7.7122727200922547</v>
      </c>
    </row>
    <row r="17" spans="1:9" s="412" customFormat="1" ht="15.95" customHeight="1">
      <c r="A17" s="197" t="s">
        <v>192</v>
      </c>
      <c r="B17" s="409">
        <v>41401</v>
      </c>
      <c r="C17" s="409">
        <v>40504</v>
      </c>
      <c r="D17" s="410">
        <v>81905</v>
      </c>
      <c r="E17" s="411">
        <v>6.5</v>
      </c>
      <c r="F17" s="409">
        <v>41754</v>
      </c>
      <c r="G17" s="409">
        <v>40940</v>
      </c>
      <c r="H17" s="410">
        <v>82694</v>
      </c>
      <c r="I17" s="411">
        <v>6.5316019777893626</v>
      </c>
    </row>
    <row r="18" spans="1:9" s="412" customFormat="1" ht="15.95" customHeight="1">
      <c r="A18" s="197" t="s">
        <v>193</v>
      </c>
      <c r="B18" s="409">
        <v>44120</v>
      </c>
      <c r="C18" s="409">
        <v>44065</v>
      </c>
      <c r="D18" s="410">
        <v>88185</v>
      </c>
      <c r="E18" s="411">
        <v>7</v>
      </c>
      <c r="F18" s="409">
        <v>42038</v>
      </c>
      <c r="G18" s="409">
        <v>41924</v>
      </c>
      <c r="H18" s="410">
        <v>83962</v>
      </c>
      <c r="I18" s="411">
        <v>6.6317552090738197</v>
      </c>
    </row>
    <row r="19" spans="1:9" s="412" customFormat="1" ht="15.95" customHeight="1">
      <c r="A19" s="197" t="s">
        <v>194</v>
      </c>
      <c r="B19" s="409">
        <v>44236</v>
      </c>
      <c r="C19" s="409">
        <v>45917</v>
      </c>
      <c r="D19" s="410">
        <v>90153</v>
      </c>
      <c r="E19" s="411">
        <v>7.1</v>
      </c>
      <c r="F19" s="409">
        <v>45278</v>
      </c>
      <c r="G19" s="409">
        <v>47046</v>
      </c>
      <c r="H19" s="410">
        <v>92324</v>
      </c>
      <c r="I19" s="411">
        <v>7.2922294362036553</v>
      </c>
    </row>
    <row r="20" spans="1:9" s="412" customFormat="1" ht="15.95" customHeight="1">
      <c r="A20" s="197" t="s">
        <v>195</v>
      </c>
      <c r="B20" s="409">
        <v>36863</v>
      </c>
      <c r="C20" s="409">
        <v>39893</v>
      </c>
      <c r="D20" s="410">
        <v>76756</v>
      </c>
      <c r="E20" s="411">
        <v>6.1</v>
      </c>
      <c r="F20" s="409">
        <v>37344</v>
      </c>
      <c r="G20" s="409">
        <v>40346</v>
      </c>
      <c r="H20" s="410">
        <v>77690</v>
      </c>
      <c r="I20" s="411">
        <v>6.136360046127356</v>
      </c>
    </row>
    <row r="21" spans="1:9" s="412" customFormat="1" ht="15.95" customHeight="1">
      <c r="A21" s="197" t="s">
        <v>196</v>
      </c>
      <c r="B21" s="409">
        <v>28634</v>
      </c>
      <c r="C21" s="409">
        <v>33085</v>
      </c>
      <c r="D21" s="410">
        <v>61719</v>
      </c>
      <c r="E21" s="411">
        <v>4.9000000000000004</v>
      </c>
      <c r="F21" s="409">
        <v>29078</v>
      </c>
      <c r="G21" s="409">
        <v>33461</v>
      </c>
      <c r="H21" s="410">
        <v>62539</v>
      </c>
      <c r="I21" s="411">
        <v>4.9396553085951691</v>
      </c>
    </row>
    <row r="22" spans="1:9" s="412" customFormat="1" ht="15.95" customHeight="1">
      <c r="A22" s="197" t="s">
        <v>197</v>
      </c>
      <c r="B22" s="409">
        <v>17859</v>
      </c>
      <c r="C22" s="409">
        <v>22674</v>
      </c>
      <c r="D22" s="410">
        <v>40533</v>
      </c>
      <c r="E22" s="411">
        <v>3.2</v>
      </c>
      <c r="F22" s="409">
        <v>20226</v>
      </c>
      <c r="G22" s="409">
        <v>25462</v>
      </c>
      <c r="H22" s="410">
        <v>45688</v>
      </c>
      <c r="I22" s="411">
        <v>3.6086757341674169</v>
      </c>
    </row>
    <row r="23" spans="1:9" s="412" customFormat="1" ht="15.95" customHeight="1">
      <c r="A23" s="197" t="s">
        <v>198</v>
      </c>
      <c r="B23" s="409">
        <v>9791</v>
      </c>
      <c r="C23" s="409">
        <v>14108</v>
      </c>
      <c r="D23" s="410">
        <v>23899</v>
      </c>
      <c r="E23" s="411">
        <v>1.9</v>
      </c>
      <c r="F23" s="409">
        <v>10161</v>
      </c>
      <c r="G23" s="409">
        <v>14685</v>
      </c>
      <c r="H23" s="410">
        <v>24846</v>
      </c>
      <c r="I23" s="411">
        <v>1.9624662338277807</v>
      </c>
    </row>
    <row r="24" spans="1:9" s="412" customFormat="1" ht="15.95" customHeight="1">
      <c r="A24" s="197" t="s">
        <v>199</v>
      </c>
      <c r="B24" s="409">
        <v>5578</v>
      </c>
      <c r="C24" s="409">
        <v>9120</v>
      </c>
      <c r="D24" s="410">
        <v>14698</v>
      </c>
      <c r="E24" s="411">
        <v>1.1000000000000001</v>
      </c>
      <c r="F24" s="409">
        <v>5642</v>
      </c>
      <c r="G24" s="409">
        <v>9146</v>
      </c>
      <c r="H24" s="410">
        <v>14788</v>
      </c>
      <c r="I24" s="411">
        <v>1.1680331105950745</v>
      </c>
    </row>
    <row r="25" spans="1:9" s="412" customFormat="1" ht="15.95" customHeight="1" thickBot="1">
      <c r="A25" s="197" t="s">
        <v>200</v>
      </c>
      <c r="B25" s="409">
        <v>3576</v>
      </c>
      <c r="C25" s="409">
        <v>7596</v>
      </c>
      <c r="D25" s="410">
        <v>11172</v>
      </c>
      <c r="E25" s="411">
        <v>0.9</v>
      </c>
      <c r="F25" s="409">
        <v>3748</v>
      </c>
      <c r="G25" s="409">
        <v>7896</v>
      </c>
      <c r="H25" s="410">
        <v>11644</v>
      </c>
      <c r="I25" s="411">
        <v>0.91970364753645162</v>
      </c>
    </row>
    <row r="26" spans="1:9" s="412" customFormat="1" ht="21" customHeight="1" thickBot="1">
      <c r="A26" s="413" t="s">
        <v>202</v>
      </c>
      <c r="B26" s="414">
        <v>626028</v>
      </c>
      <c r="C26" s="415">
        <v>639712</v>
      </c>
      <c r="D26" s="359">
        <v>1265740</v>
      </c>
      <c r="E26" s="416">
        <v>100</v>
      </c>
      <c r="F26" s="414">
        <v>626003</v>
      </c>
      <c r="G26" s="415">
        <v>640057</v>
      </c>
      <c r="H26" s="359">
        <v>1266060</v>
      </c>
      <c r="I26" s="416">
        <v>100</v>
      </c>
    </row>
    <row r="27" spans="1:9" ht="24.75" customHeight="1">
      <c r="A27" s="417" t="s">
        <v>215</v>
      </c>
      <c r="B27" s="57"/>
      <c r="C27" s="57"/>
      <c r="I27" s="418"/>
    </row>
    <row r="28" spans="1:9" ht="4.5" customHeight="1">
      <c r="A28" s="57"/>
      <c r="B28" s="57"/>
      <c r="C28" s="57"/>
    </row>
    <row r="29" spans="1:9" ht="18.75" customHeight="1">
      <c r="A29" s="417" t="s">
        <v>216</v>
      </c>
      <c r="B29" s="57"/>
      <c r="C29" s="57"/>
      <c r="D29" s="419"/>
      <c r="I29" s="418"/>
    </row>
    <row r="30" spans="1:9">
      <c r="A30" s="382"/>
    </row>
  </sheetData>
  <mergeCells count="1">
    <mergeCell ref="A1:G1"/>
  </mergeCells>
  <hyperlinks>
    <hyperlink ref="A1" location="CONTENT!A1" display="Back to table of contents" xr:uid="{00000000-0004-0000-0E00-000000000000}"/>
  </hyperlinks>
  <pageMargins left="0.7" right="0.7" top="0.75" bottom="0.75" header="0.3" footer="0.3"/>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29">
    <pageSetUpPr fitToPage="1"/>
  </sheetPr>
  <dimension ref="A1:L26"/>
  <sheetViews>
    <sheetView showGridLines="0" workbookViewId="0">
      <selection sqref="A1:J1"/>
    </sheetView>
  </sheetViews>
  <sheetFormatPr defaultRowHeight="15.75"/>
  <cols>
    <col min="1" max="1" width="1.42578125" style="3420" customWidth="1"/>
    <col min="2" max="2" width="31" style="3420" customWidth="1"/>
    <col min="3" max="10" width="11.7109375" style="3420" customWidth="1"/>
    <col min="11" max="11" width="6.42578125" style="3420" customWidth="1"/>
    <col min="12" max="12" width="8.42578125" style="3420" bestFit="1" customWidth="1"/>
    <col min="13" max="255" width="9.140625" style="3420"/>
    <col min="256" max="256" width="1.42578125" style="3420" customWidth="1"/>
    <col min="257" max="257" width="27.85546875" style="3420" customWidth="1"/>
    <col min="258" max="258" width="12.28515625" style="3420" customWidth="1"/>
    <col min="259" max="259" width="11.5703125" style="3420" customWidth="1"/>
    <col min="260" max="260" width="10.85546875" style="3420" customWidth="1"/>
    <col min="261" max="261" width="11" style="3420" customWidth="1"/>
    <col min="262" max="262" width="12.42578125" style="3420" customWidth="1"/>
    <col min="263" max="263" width="10.85546875" style="3420" customWidth="1"/>
    <col min="264" max="264" width="10.28515625" style="3420" customWidth="1"/>
    <col min="265" max="265" width="11.42578125" style="3420" customWidth="1"/>
    <col min="266" max="266" width="9.140625" style="3420"/>
    <col min="267" max="267" width="6.42578125" style="3420" customWidth="1"/>
    <col min="268" max="511" width="9.140625" style="3420"/>
    <col min="512" max="512" width="1.42578125" style="3420" customWidth="1"/>
    <col min="513" max="513" width="27.85546875" style="3420" customWidth="1"/>
    <col min="514" max="514" width="12.28515625" style="3420" customWidth="1"/>
    <col min="515" max="515" width="11.5703125" style="3420" customWidth="1"/>
    <col min="516" max="516" width="10.85546875" style="3420" customWidth="1"/>
    <col min="517" max="517" width="11" style="3420" customWidth="1"/>
    <col min="518" max="518" width="12.42578125" style="3420" customWidth="1"/>
    <col min="519" max="519" width="10.85546875" style="3420" customWidth="1"/>
    <col min="520" max="520" width="10.28515625" style="3420" customWidth="1"/>
    <col min="521" max="521" width="11.42578125" style="3420" customWidth="1"/>
    <col min="522" max="522" width="9.140625" style="3420"/>
    <col min="523" max="523" width="6.42578125" style="3420" customWidth="1"/>
    <col min="524" max="767" width="9.140625" style="3420"/>
    <col min="768" max="768" width="1.42578125" style="3420" customWidth="1"/>
    <col min="769" max="769" width="27.85546875" style="3420" customWidth="1"/>
    <col min="770" max="770" width="12.28515625" style="3420" customWidth="1"/>
    <col min="771" max="771" width="11.5703125" style="3420" customWidth="1"/>
    <col min="772" max="772" width="10.85546875" style="3420" customWidth="1"/>
    <col min="773" max="773" width="11" style="3420" customWidth="1"/>
    <col min="774" max="774" width="12.42578125" style="3420" customWidth="1"/>
    <col min="775" max="775" width="10.85546875" style="3420" customWidth="1"/>
    <col min="776" max="776" width="10.28515625" style="3420" customWidth="1"/>
    <col min="777" max="777" width="11.42578125" style="3420" customWidth="1"/>
    <col min="778" max="778" width="9.140625" style="3420"/>
    <col min="779" max="779" width="6.42578125" style="3420" customWidth="1"/>
    <col min="780" max="1023" width="9.140625" style="3420"/>
    <col min="1024" max="1024" width="1.42578125" style="3420" customWidth="1"/>
    <col min="1025" max="1025" width="27.85546875" style="3420" customWidth="1"/>
    <col min="1026" max="1026" width="12.28515625" style="3420" customWidth="1"/>
    <col min="1027" max="1027" width="11.5703125" style="3420" customWidth="1"/>
    <col min="1028" max="1028" width="10.85546875" style="3420" customWidth="1"/>
    <col min="1029" max="1029" width="11" style="3420" customWidth="1"/>
    <col min="1030" max="1030" width="12.42578125" style="3420" customWidth="1"/>
    <col min="1031" max="1031" width="10.85546875" style="3420" customWidth="1"/>
    <col min="1032" max="1032" width="10.28515625" style="3420" customWidth="1"/>
    <col min="1033" max="1033" width="11.42578125" style="3420" customWidth="1"/>
    <col min="1034" max="1034" width="9.140625" style="3420"/>
    <col min="1035" max="1035" width="6.42578125" style="3420" customWidth="1"/>
    <col min="1036" max="1279" width="9.140625" style="3420"/>
    <col min="1280" max="1280" width="1.42578125" style="3420" customWidth="1"/>
    <col min="1281" max="1281" width="27.85546875" style="3420" customWidth="1"/>
    <col min="1282" max="1282" width="12.28515625" style="3420" customWidth="1"/>
    <col min="1283" max="1283" width="11.5703125" style="3420" customWidth="1"/>
    <col min="1284" max="1284" width="10.85546875" style="3420" customWidth="1"/>
    <col min="1285" max="1285" width="11" style="3420" customWidth="1"/>
    <col min="1286" max="1286" width="12.42578125" style="3420" customWidth="1"/>
    <col min="1287" max="1287" width="10.85546875" style="3420" customWidth="1"/>
    <col min="1288" max="1288" width="10.28515625" style="3420" customWidth="1"/>
    <col min="1289" max="1289" width="11.42578125" style="3420" customWidth="1"/>
    <col min="1290" max="1290" width="9.140625" style="3420"/>
    <col min="1291" max="1291" width="6.42578125" style="3420" customWidth="1"/>
    <col min="1292" max="1535" width="9.140625" style="3420"/>
    <col min="1536" max="1536" width="1.42578125" style="3420" customWidth="1"/>
    <col min="1537" max="1537" width="27.85546875" style="3420" customWidth="1"/>
    <col min="1538" max="1538" width="12.28515625" style="3420" customWidth="1"/>
    <col min="1539" max="1539" width="11.5703125" style="3420" customWidth="1"/>
    <col min="1540" max="1540" width="10.85546875" style="3420" customWidth="1"/>
    <col min="1541" max="1541" width="11" style="3420" customWidth="1"/>
    <col min="1542" max="1542" width="12.42578125" style="3420" customWidth="1"/>
    <col min="1543" max="1543" width="10.85546875" style="3420" customWidth="1"/>
    <col min="1544" max="1544" width="10.28515625" style="3420" customWidth="1"/>
    <col min="1545" max="1545" width="11.42578125" style="3420" customWidth="1"/>
    <col min="1546" max="1546" width="9.140625" style="3420"/>
    <col min="1547" max="1547" width="6.42578125" style="3420" customWidth="1"/>
    <col min="1548" max="1791" width="9.140625" style="3420"/>
    <col min="1792" max="1792" width="1.42578125" style="3420" customWidth="1"/>
    <col min="1793" max="1793" width="27.85546875" style="3420" customWidth="1"/>
    <col min="1794" max="1794" width="12.28515625" style="3420" customWidth="1"/>
    <col min="1795" max="1795" width="11.5703125" style="3420" customWidth="1"/>
    <col min="1796" max="1796" width="10.85546875" style="3420" customWidth="1"/>
    <col min="1797" max="1797" width="11" style="3420" customWidth="1"/>
    <col min="1798" max="1798" width="12.42578125" style="3420" customWidth="1"/>
    <col min="1799" max="1799" width="10.85546875" style="3420" customWidth="1"/>
    <col min="1800" max="1800" width="10.28515625" style="3420" customWidth="1"/>
    <col min="1801" max="1801" width="11.42578125" style="3420" customWidth="1"/>
    <col min="1802" max="1802" width="9.140625" style="3420"/>
    <col min="1803" max="1803" width="6.42578125" style="3420" customWidth="1"/>
    <col min="1804" max="2047" width="9.140625" style="3420"/>
    <col min="2048" max="2048" width="1.42578125" style="3420" customWidth="1"/>
    <col min="2049" max="2049" width="27.85546875" style="3420" customWidth="1"/>
    <col min="2050" max="2050" width="12.28515625" style="3420" customWidth="1"/>
    <col min="2051" max="2051" width="11.5703125" style="3420" customWidth="1"/>
    <col min="2052" max="2052" width="10.85546875" style="3420" customWidth="1"/>
    <col min="2053" max="2053" width="11" style="3420" customWidth="1"/>
    <col min="2054" max="2054" width="12.42578125" style="3420" customWidth="1"/>
    <col min="2055" max="2055" width="10.85546875" style="3420" customWidth="1"/>
    <col min="2056" max="2056" width="10.28515625" style="3420" customWidth="1"/>
    <col min="2057" max="2057" width="11.42578125" style="3420" customWidth="1"/>
    <col min="2058" max="2058" width="9.140625" style="3420"/>
    <col min="2059" max="2059" width="6.42578125" style="3420" customWidth="1"/>
    <col min="2060" max="2303" width="9.140625" style="3420"/>
    <col min="2304" max="2304" width="1.42578125" style="3420" customWidth="1"/>
    <col min="2305" max="2305" width="27.85546875" style="3420" customWidth="1"/>
    <col min="2306" max="2306" width="12.28515625" style="3420" customWidth="1"/>
    <col min="2307" max="2307" width="11.5703125" style="3420" customWidth="1"/>
    <col min="2308" max="2308" width="10.85546875" style="3420" customWidth="1"/>
    <col min="2309" max="2309" width="11" style="3420" customWidth="1"/>
    <col min="2310" max="2310" width="12.42578125" style="3420" customWidth="1"/>
    <col min="2311" max="2311" width="10.85546875" style="3420" customWidth="1"/>
    <col min="2312" max="2312" width="10.28515625" style="3420" customWidth="1"/>
    <col min="2313" max="2313" width="11.42578125" style="3420" customWidth="1"/>
    <col min="2314" max="2314" width="9.140625" style="3420"/>
    <col min="2315" max="2315" width="6.42578125" style="3420" customWidth="1"/>
    <col min="2316" max="2559" width="9.140625" style="3420"/>
    <col min="2560" max="2560" width="1.42578125" style="3420" customWidth="1"/>
    <col min="2561" max="2561" width="27.85546875" style="3420" customWidth="1"/>
    <col min="2562" max="2562" width="12.28515625" style="3420" customWidth="1"/>
    <col min="2563" max="2563" width="11.5703125" style="3420" customWidth="1"/>
    <col min="2564" max="2564" width="10.85546875" style="3420" customWidth="1"/>
    <col min="2565" max="2565" width="11" style="3420" customWidth="1"/>
    <col min="2566" max="2566" width="12.42578125" style="3420" customWidth="1"/>
    <col min="2567" max="2567" width="10.85546875" style="3420" customWidth="1"/>
    <col min="2568" max="2568" width="10.28515625" style="3420" customWidth="1"/>
    <col min="2569" max="2569" width="11.42578125" style="3420" customWidth="1"/>
    <col min="2570" max="2570" width="9.140625" style="3420"/>
    <col min="2571" max="2571" width="6.42578125" style="3420" customWidth="1"/>
    <col min="2572" max="2815" width="9.140625" style="3420"/>
    <col min="2816" max="2816" width="1.42578125" style="3420" customWidth="1"/>
    <col min="2817" max="2817" width="27.85546875" style="3420" customWidth="1"/>
    <col min="2818" max="2818" width="12.28515625" style="3420" customWidth="1"/>
    <col min="2819" max="2819" width="11.5703125" style="3420" customWidth="1"/>
    <col min="2820" max="2820" width="10.85546875" style="3420" customWidth="1"/>
    <col min="2821" max="2821" width="11" style="3420" customWidth="1"/>
    <col min="2822" max="2822" width="12.42578125" style="3420" customWidth="1"/>
    <col min="2823" max="2823" width="10.85546875" style="3420" customWidth="1"/>
    <col min="2824" max="2824" width="10.28515625" style="3420" customWidth="1"/>
    <col min="2825" max="2825" width="11.42578125" style="3420" customWidth="1"/>
    <col min="2826" max="2826" width="9.140625" style="3420"/>
    <col min="2827" max="2827" width="6.42578125" style="3420" customWidth="1"/>
    <col min="2828" max="3071" width="9.140625" style="3420"/>
    <col min="3072" max="3072" width="1.42578125" style="3420" customWidth="1"/>
    <col min="3073" max="3073" width="27.85546875" style="3420" customWidth="1"/>
    <col min="3074" max="3074" width="12.28515625" style="3420" customWidth="1"/>
    <col min="3075" max="3075" width="11.5703125" style="3420" customWidth="1"/>
    <col min="3076" max="3076" width="10.85546875" style="3420" customWidth="1"/>
    <col min="3077" max="3077" width="11" style="3420" customWidth="1"/>
    <col min="3078" max="3078" width="12.42578125" style="3420" customWidth="1"/>
    <col min="3079" max="3079" width="10.85546875" style="3420" customWidth="1"/>
    <col min="3080" max="3080" width="10.28515625" style="3420" customWidth="1"/>
    <col min="3081" max="3081" width="11.42578125" style="3420" customWidth="1"/>
    <col min="3082" max="3082" width="9.140625" style="3420"/>
    <col min="3083" max="3083" width="6.42578125" style="3420" customWidth="1"/>
    <col min="3084" max="3327" width="9.140625" style="3420"/>
    <col min="3328" max="3328" width="1.42578125" style="3420" customWidth="1"/>
    <col min="3329" max="3329" width="27.85546875" style="3420" customWidth="1"/>
    <col min="3330" max="3330" width="12.28515625" style="3420" customWidth="1"/>
    <col min="3331" max="3331" width="11.5703125" style="3420" customWidth="1"/>
    <col min="3332" max="3332" width="10.85546875" style="3420" customWidth="1"/>
    <col min="3333" max="3333" width="11" style="3420" customWidth="1"/>
    <col min="3334" max="3334" width="12.42578125" style="3420" customWidth="1"/>
    <col min="3335" max="3335" width="10.85546875" style="3420" customWidth="1"/>
    <col min="3336" max="3336" width="10.28515625" style="3420" customWidth="1"/>
    <col min="3337" max="3337" width="11.42578125" style="3420" customWidth="1"/>
    <col min="3338" max="3338" width="9.140625" style="3420"/>
    <col min="3339" max="3339" width="6.42578125" style="3420" customWidth="1"/>
    <col min="3340" max="3583" width="9.140625" style="3420"/>
    <col min="3584" max="3584" width="1.42578125" style="3420" customWidth="1"/>
    <col min="3585" max="3585" width="27.85546875" style="3420" customWidth="1"/>
    <col min="3586" max="3586" width="12.28515625" style="3420" customWidth="1"/>
    <col min="3587" max="3587" width="11.5703125" style="3420" customWidth="1"/>
    <col min="3588" max="3588" width="10.85546875" style="3420" customWidth="1"/>
    <col min="3589" max="3589" width="11" style="3420" customWidth="1"/>
    <col min="3590" max="3590" width="12.42578125" style="3420" customWidth="1"/>
    <col min="3591" max="3591" width="10.85546875" style="3420" customWidth="1"/>
    <col min="3592" max="3592" width="10.28515625" style="3420" customWidth="1"/>
    <col min="3593" max="3593" width="11.42578125" style="3420" customWidth="1"/>
    <col min="3594" max="3594" width="9.140625" style="3420"/>
    <col min="3595" max="3595" width="6.42578125" style="3420" customWidth="1"/>
    <col min="3596" max="3839" width="9.140625" style="3420"/>
    <col min="3840" max="3840" width="1.42578125" style="3420" customWidth="1"/>
    <col min="3841" max="3841" width="27.85546875" style="3420" customWidth="1"/>
    <col min="3842" max="3842" width="12.28515625" style="3420" customWidth="1"/>
    <col min="3843" max="3843" width="11.5703125" style="3420" customWidth="1"/>
    <col min="3844" max="3844" width="10.85546875" style="3420" customWidth="1"/>
    <col min="3845" max="3845" width="11" style="3420" customWidth="1"/>
    <col min="3846" max="3846" width="12.42578125" style="3420" customWidth="1"/>
    <col min="3847" max="3847" width="10.85546875" style="3420" customWidth="1"/>
    <col min="3848" max="3848" width="10.28515625" style="3420" customWidth="1"/>
    <col min="3849" max="3849" width="11.42578125" style="3420" customWidth="1"/>
    <col min="3850" max="3850" width="9.140625" style="3420"/>
    <col min="3851" max="3851" width="6.42578125" style="3420" customWidth="1"/>
    <col min="3852" max="4095" width="9.140625" style="3420"/>
    <col min="4096" max="4096" width="1.42578125" style="3420" customWidth="1"/>
    <col min="4097" max="4097" width="27.85546875" style="3420" customWidth="1"/>
    <col min="4098" max="4098" width="12.28515625" style="3420" customWidth="1"/>
    <col min="4099" max="4099" width="11.5703125" style="3420" customWidth="1"/>
    <col min="4100" max="4100" width="10.85546875" style="3420" customWidth="1"/>
    <col min="4101" max="4101" width="11" style="3420" customWidth="1"/>
    <col min="4102" max="4102" width="12.42578125" style="3420" customWidth="1"/>
    <col min="4103" max="4103" width="10.85546875" style="3420" customWidth="1"/>
    <col min="4104" max="4104" width="10.28515625" style="3420" customWidth="1"/>
    <col min="4105" max="4105" width="11.42578125" style="3420" customWidth="1"/>
    <col min="4106" max="4106" width="9.140625" style="3420"/>
    <col min="4107" max="4107" width="6.42578125" style="3420" customWidth="1"/>
    <col min="4108" max="4351" width="9.140625" style="3420"/>
    <col min="4352" max="4352" width="1.42578125" style="3420" customWidth="1"/>
    <col min="4353" max="4353" width="27.85546875" style="3420" customWidth="1"/>
    <col min="4354" max="4354" width="12.28515625" style="3420" customWidth="1"/>
    <col min="4355" max="4355" width="11.5703125" style="3420" customWidth="1"/>
    <col min="4356" max="4356" width="10.85546875" style="3420" customWidth="1"/>
    <col min="4357" max="4357" width="11" style="3420" customWidth="1"/>
    <col min="4358" max="4358" width="12.42578125" style="3420" customWidth="1"/>
    <col min="4359" max="4359" width="10.85546875" style="3420" customWidth="1"/>
    <col min="4360" max="4360" width="10.28515625" style="3420" customWidth="1"/>
    <col min="4361" max="4361" width="11.42578125" style="3420" customWidth="1"/>
    <col min="4362" max="4362" width="9.140625" style="3420"/>
    <col min="4363" max="4363" width="6.42578125" style="3420" customWidth="1"/>
    <col min="4364" max="4607" width="9.140625" style="3420"/>
    <col min="4608" max="4608" width="1.42578125" style="3420" customWidth="1"/>
    <col min="4609" max="4609" width="27.85546875" style="3420" customWidth="1"/>
    <col min="4610" max="4610" width="12.28515625" style="3420" customWidth="1"/>
    <col min="4611" max="4611" width="11.5703125" style="3420" customWidth="1"/>
    <col min="4612" max="4612" width="10.85546875" style="3420" customWidth="1"/>
    <col min="4613" max="4613" width="11" style="3420" customWidth="1"/>
    <col min="4614" max="4614" width="12.42578125" style="3420" customWidth="1"/>
    <col min="4615" max="4615" width="10.85546875" style="3420" customWidth="1"/>
    <col min="4616" max="4616" width="10.28515625" style="3420" customWidth="1"/>
    <col min="4617" max="4617" width="11.42578125" style="3420" customWidth="1"/>
    <col min="4618" max="4618" width="9.140625" style="3420"/>
    <col min="4619" max="4619" width="6.42578125" style="3420" customWidth="1"/>
    <col min="4620" max="4863" width="9.140625" style="3420"/>
    <col min="4864" max="4864" width="1.42578125" style="3420" customWidth="1"/>
    <col min="4865" max="4865" width="27.85546875" style="3420" customWidth="1"/>
    <col min="4866" max="4866" width="12.28515625" style="3420" customWidth="1"/>
    <col min="4867" max="4867" width="11.5703125" style="3420" customWidth="1"/>
    <col min="4868" max="4868" width="10.85546875" style="3420" customWidth="1"/>
    <col min="4869" max="4869" width="11" style="3420" customWidth="1"/>
    <col min="4870" max="4870" width="12.42578125" style="3420" customWidth="1"/>
    <col min="4871" max="4871" width="10.85546875" style="3420" customWidth="1"/>
    <col min="4872" max="4872" width="10.28515625" style="3420" customWidth="1"/>
    <col min="4873" max="4873" width="11.42578125" style="3420" customWidth="1"/>
    <col min="4874" max="4874" width="9.140625" style="3420"/>
    <col min="4875" max="4875" width="6.42578125" style="3420" customWidth="1"/>
    <col min="4876" max="5119" width="9.140625" style="3420"/>
    <col min="5120" max="5120" width="1.42578125" style="3420" customWidth="1"/>
    <col min="5121" max="5121" width="27.85546875" style="3420" customWidth="1"/>
    <col min="5122" max="5122" width="12.28515625" style="3420" customWidth="1"/>
    <col min="5123" max="5123" width="11.5703125" style="3420" customWidth="1"/>
    <col min="5124" max="5124" width="10.85546875" style="3420" customWidth="1"/>
    <col min="5125" max="5125" width="11" style="3420" customWidth="1"/>
    <col min="5126" max="5126" width="12.42578125" style="3420" customWidth="1"/>
    <col min="5127" max="5127" width="10.85546875" style="3420" customWidth="1"/>
    <col min="5128" max="5128" width="10.28515625" style="3420" customWidth="1"/>
    <col min="5129" max="5129" width="11.42578125" style="3420" customWidth="1"/>
    <col min="5130" max="5130" width="9.140625" style="3420"/>
    <col min="5131" max="5131" width="6.42578125" style="3420" customWidth="1"/>
    <col min="5132" max="5375" width="9.140625" style="3420"/>
    <col min="5376" max="5376" width="1.42578125" style="3420" customWidth="1"/>
    <col min="5377" max="5377" width="27.85546875" style="3420" customWidth="1"/>
    <col min="5378" max="5378" width="12.28515625" style="3420" customWidth="1"/>
    <col min="5379" max="5379" width="11.5703125" style="3420" customWidth="1"/>
    <col min="5380" max="5380" width="10.85546875" style="3420" customWidth="1"/>
    <col min="5381" max="5381" width="11" style="3420" customWidth="1"/>
    <col min="5382" max="5382" width="12.42578125" style="3420" customWidth="1"/>
    <col min="5383" max="5383" width="10.85546875" style="3420" customWidth="1"/>
    <col min="5384" max="5384" width="10.28515625" style="3420" customWidth="1"/>
    <col min="5385" max="5385" width="11.42578125" style="3420" customWidth="1"/>
    <col min="5386" max="5386" width="9.140625" style="3420"/>
    <col min="5387" max="5387" width="6.42578125" style="3420" customWidth="1"/>
    <col min="5388" max="5631" width="9.140625" style="3420"/>
    <col min="5632" max="5632" width="1.42578125" style="3420" customWidth="1"/>
    <col min="5633" max="5633" width="27.85546875" style="3420" customWidth="1"/>
    <col min="5634" max="5634" width="12.28515625" style="3420" customWidth="1"/>
    <col min="5635" max="5635" width="11.5703125" style="3420" customWidth="1"/>
    <col min="5636" max="5636" width="10.85546875" style="3420" customWidth="1"/>
    <col min="5637" max="5637" width="11" style="3420" customWidth="1"/>
    <col min="5638" max="5638" width="12.42578125" style="3420" customWidth="1"/>
    <col min="5639" max="5639" width="10.85546875" style="3420" customWidth="1"/>
    <col min="5640" max="5640" width="10.28515625" style="3420" customWidth="1"/>
    <col min="5641" max="5641" width="11.42578125" style="3420" customWidth="1"/>
    <col min="5642" max="5642" width="9.140625" style="3420"/>
    <col min="5643" max="5643" width="6.42578125" style="3420" customWidth="1"/>
    <col min="5644" max="5887" width="9.140625" style="3420"/>
    <col min="5888" max="5888" width="1.42578125" style="3420" customWidth="1"/>
    <col min="5889" max="5889" width="27.85546875" style="3420" customWidth="1"/>
    <col min="5890" max="5890" width="12.28515625" style="3420" customWidth="1"/>
    <col min="5891" max="5891" width="11.5703125" style="3420" customWidth="1"/>
    <col min="5892" max="5892" width="10.85546875" style="3420" customWidth="1"/>
    <col min="5893" max="5893" width="11" style="3420" customWidth="1"/>
    <col min="5894" max="5894" width="12.42578125" style="3420" customWidth="1"/>
    <col min="5895" max="5895" width="10.85546875" style="3420" customWidth="1"/>
    <col min="5896" max="5896" width="10.28515625" style="3420" customWidth="1"/>
    <col min="5897" max="5897" width="11.42578125" style="3420" customWidth="1"/>
    <col min="5898" max="5898" width="9.140625" style="3420"/>
    <col min="5899" max="5899" width="6.42578125" style="3420" customWidth="1"/>
    <col min="5900" max="6143" width="9.140625" style="3420"/>
    <col min="6144" max="6144" width="1.42578125" style="3420" customWidth="1"/>
    <col min="6145" max="6145" width="27.85546875" style="3420" customWidth="1"/>
    <col min="6146" max="6146" width="12.28515625" style="3420" customWidth="1"/>
    <col min="6147" max="6147" width="11.5703125" style="3420" customWidth="1"/>
    <col min="6148" max="6148" width="10.85546875" style="3420" customWidth="1"/>
    <col min="6149" max="6149" width="11" style="3420" customWidth="1"/>
    <col min="6150" max="6150" width="12.42578125" style="3420" customWidth="1"/>
    <col min="6151" max="6151" width="10.85546875" style="3420" customWidth="1"/>
    <col min="6152" max="6152" width="10.28515625" style="3420" customWidth="1"/>
    <col min="6153" max="6153" width="11.42578125" style="3420" customWidth="1"/>
    <col min="6154" max="6154" width="9.140625" style="3420"/>
    <col min="6155" max="6155" width="6.42578125" style="3420" customWidth="1"/>
    <col min="6156" max="6399" width="9.140625" style="3420"/>
    <col min="6400" max="6400" width="1.42578125" style="3420" customWidth="1"/>
    <col min="6401" max="6401" width="27.85546875" style="3420" customWidth="1"/>
    <col min="6402" max="6402" width="12.28515625" style="3420" customWidth="1"/>
    <col min="6403" max="6403" width="11.5703125" style="3420" customWidth="1"/>
    <col min="6404" max="6404" width="10.85546875" style="3420" customWidth="1"/>
    <col min="6405" max="6405" width="11" style="3420" customWidth="1"/>
    <col min="6406" max="6406" width="12.42578125" style="3420" customWidth="1"/>
    <col min="6407" max="6407" width="10.85546875" style="3420" customWidth="1"/>
    <col min="6408" max="6408" width="10.28515625" style="3420" customWidth="1"/>
    <col min="6409" max="6409" width="11.42578125" style="3420" customWidth="1"/>
    <col min="6410" max="6410" width="9.140625" style="3420"/>
    <col min="6411" max="6411" width="6.42578125" style="3420" customWidth="1"/>
    <col min="6412" max="6655" width="9.140625" style="3420"/>
    <col min="6656" max="6656" width="1.42578125" style="3420" customWidth="1"/>
    <col min="6657" max="6657" width="27.85546875" style="3420" customWidth="1"/>
    <col min="6658" max="6658" width="12.28515625" style="3420" customWidth="1"/>
    <col min="6659" max="6659" width="11.5703125" style="3420" customWidth="1"/>
    <col min="6660" max="6660" width="10.85546875" style="3420" customWidth="1"/>
    <col min="6661" max="6661" width="11" style="3420" customWidth="1"/>
    <col min="6662" max="6662" width="12.42578125" style="3420" customWidth="1"/>
    <col min="6663" max="6663" width="10.85546875" style="3420" customWidth="1"/>
    <col min="6664" max="6664" width="10.28515625" style="3420" customWidth="1"/>
    <col min="6665" max="6665" width="11.42578125" style="3420" customWidth="1"/>
    <col min="6666" max="6666" width="9.140625" style="3420"/>
    <col min="6667" max="6667" width="6.42578125" style="3420" customWidth="1"/>
    <col min="6668" max="6911" width="9.140625" style="3420"/>
    <col min="6912" max="6912" width="1.42578125" style="3420" customWidth="1"/>
    <col min="6913" max="6913" width="27.85546875" style="3420" customWidth="1"/>
    <col min="6914" max="6914" width="12.28515625" style="3420" customWidth="1"/>
    <col min="6915" max="6915" width="11.5703125" style="3420" customWidth="1"/>
    <col min="6916" max="6916" width="10.85546875" style="3420" customWidth="1"/>
    <col min="6917" max="6917" width="11" style="3420" customWidth="1"/>
    <col min="6918" max="6918" width="12.42578125" style="3420" customWidth="1"/>
    <col min="6919" max="6919" width="10.85546875" style="3420" customWidth="1"/>
    <col min="6920" max="6920" width="10.28515625" style="3420" customWidth="1"/>
    <col min="6921" max="6921" width="11.42578125" style="3420" customWidth="1"/>
    <col min="6922" max="6922" width="9.140625" style="3420"/>
    <col min="6923" max="6923" width="6.42578125" style="3420" customWidth="1"/>
    <col min="6924" max="7167" width="9.140625" style="3420"/>
    <col min="7168" max="7168" width="1.42578125" style="3420" customWidth="1"/>
    <col min="7169" max="7169" width="27.85546875" style="3420" customWidth="1"/>
    <col min="7170" max="7170" width="12.28515625" style="3420" customWidth="1"/>
    <col min="7171" max="7171" width="11.5703125" style="3420" customWidth="1"/>
    <col min="7172" max="7172" width="10.85546875" style="3420" customWidth="1"/>
    <col min="7173" max="7173" width="11" style="3420" customWidth="1"/>
    <col min="7174" max="7174" width="12.42578125" style="3420" customWidth="1"/>
    <col min="7175" max="7175" width="10.85546875" style="3420" customWidth="1"/>
    <col min="7176" max="7176" width="10.28515625" style="3420" customWidth="1"/>
    <col min="7177" max="7177" width="11.42578125" style="3420" customWidth="1"/>
    <col min="7178" max="7178" width="9.140625" style="3420"/>
    <col min="7179" max="7179" width="6.42578125" style="3420" customWidth="1"/>
    <col min="7180" max="7423" width="9.140625" style="3420"/>
    <col min="7424" max="7424" width="1.42578125" style="3420" customWidth="1"/>
    <col min="7425" max="7425" width="27.85546875" style="3420" customWidth="1"/>
    <col min="7426" max="7426" width="12.28515625" style="3420" customWidth="1"/>
    <col min="7427" max="7427" width="11.5703125" style="3420" customWidth="1"/>
    <col min="7428" max="7428" width="10.85546875" style="3420" customWidth="1"/>
    <col min="7429" max="7429" width="11" style="3420" customWidth="1"/>
    <col min="7430" max="7430" width="12.42578125" style="3420" customWidth="1"/>
    <col min="7431" max="7431" width="10.85546875" style="3420" customWidth="1"/>
    <col min="7432" max="7432" width="10.28515625" style="3420" customWidth="1"/>
    <col min="7433" max="7433" width="11.42578125" style="3420" customWidth="1"/>
    <col min="7434" max="7434" width="9.140625" style="3420"/>
    <col min="7435" max="7435" width="6.42578125" style="3420" customWidth="1"/>
    <col min="7436" max="7679" width="9.140625" style="3420"/>
    <col min="7680" max="7680" width="1.42578125" style="3420" customWidth="1"/>
    <col min="7681" max="7681" width="27.85546875" style="3420" customWidth="1"/>
    <col min="7682" max="7682" width="12.28515625" style="3420" customWidth="1"/>
    <col min="7683" max="7683" width="11.5703125" style="3420" customWidth="1"/>
    <col min="7684" max="7684" width="10.85546875" style="3420" customWidth="1"/>
    <col min="7685" max="7685" width="11" style="3420" customWidth="1"/>
    <col min="7686" max="7686" width="12.42578125" style="3420" customWidth="1"/>
    <col min="7687" max="7687" width="10.85546875" style="3420" customWidth="1"/>
    <col min="7688" max="7688" width="10.28515625" style="3420" customWidth="1"/>
    <col min="7689" max="7689" width="11.42578125" style="3420" customWidth="1"/>
    <col min="7690" max="7690" width="9.140625" style="3420"/>
    <col min="7691" max="7691" width="6.42578125" style="3420" customWidth="1"/>
    <col min="7692" max="7935" width="9.140625" style="3420"/>
    <col min="7936" max="7936" width="1.42578125" style="3420" customWidth="1"/>
    <col min="7937" max="7937" width="27.85546875" style="3420" customWidth="1"/>
    <col min="7938" max="7938" width="12.28515625" style="3420" customWidth="1"/>
    <col min="7939" max="7939" width="11.5703125" style="3420" customWidth="1"/>
    <col min="7940" max="7940" width="10.85546875" style="3420" customWidth="1"/>
    <col min="7941" max="7941" width="11" style="3420" customWidth="1"/>
    <col min="7942" max="7942" width="12.42578125" style="3420" customWidth="1"/>
    <col min="7943" max="7943" width="10.85546875" style="3420" customWidth="1"/>
    <col min="7944" max="7944" width="10.28515625" style="3420" customWidth="1"/>
    <col min="7945" max="7945" width="11.42578125" style="3420" customWidth="1"/>
    <col min="7946" max="7946" width="9.140625" style="3420"/>
    <col min="7947" max="7947" width="6.42578125" style="3420" customWidth="1"/>
    <col min="7948" max="8191" width="9.140625" style="3420"/>
    <col min="8192" max="8192" width="1.42578125" style="3420" customWidth="1"/>
    <col min="8193" max="8193" width="27.85546875" style="3420" customWidth="1"/>
    <col min="8194" max="8194" width="12.28515625" style="3420" customWidth="1"/>
    <col min="8195" max="8195" width="11.5703125" style="3420" customWidth="1"/>
    <col min="8196" max="8196" width="10.85546875" style="3420" customWidth="1"/>
    <col min="8197" max="8197" width="11" style="3420" customWidth="1"/>
    <col min="8198" max="8198" width="12.42578125" style="3420" customWidth="1"/>
    <col min="8199" max="8199" width="10.85546875" style="3420" customWidth="1"/>
    <col min="8200" max="8200" width="10.28515625" style="3420" customWidth="1"/>
    <col min="8201" max="8201" width="11.42578125" style="3420" customWidth="1"/>
    <col min="8202" max="8202" width="9.140625" style="3420"/>
    <col min="8203" max="8203" width="6.42578125" style="3420" customWidth="1"/>
    <col min="8204" max="8447" width="9.140625" style="3420"/>
    <col min="8448" max="8448" width="1.42578125" style="3420" customWidth="1"/>
    <col min="8449" max="8449" width="27.85546875" style="3420" customWidth="1"/>
    <col min="8450" max="8450" width="12.28515625" style="3420" customWidth="1"/>
    <col min="8451" max="8451" width="11.5703125" style="3420" customWidth="1"/>
    <col min="8452" max="8452" width="10.85546875" style="3420" customWidth="1"/>
    <col min="8453" max="8453" width="11" style="3420" customWidth="1"/>
    <col min="8454" max="8454" width="12.42578125" style="3420" customWidth="1"/>
    <col min="8455" max="8455" width="10.85546875" style="3420" customWidth="1"/>
    <col min="8456" max="8456" width="10.28515625" style="3420" customWidth="1"/>
    <col min="8457" max="8457" width="11.42578125" style="3420" customWidth="1"/>
    <col min="8458" max="8458" width="9.140625" style="3420"/>
    <col min="8459" max="8459" width="6.42578125" style="3420" customWidth="1"/>
    <col min="8460" max="8703" width="9.140625" style="3420"/>
    <col min="8704" max="8704" width="1.42578125" style="3420" customWidth="1"/>
    <col min="8705" max="8705" width="27.85546875" style="3420" customWidth="1"/>
    <col min="8706" max="8706" width="12.28515625" style="3420" customWidth="1"/>
    <col min="8707" max="8707" width="11.5703125" style="3420" customWidth="1"/>
    <col min="8708" max="8708" width="10.85546875" style="3420" customWidth="1"/>
    <col min="8709" max="8709" width="11" style="3420" customWidth="1"/>
    <col min="8710" max="8710" width="12.42578125" style="3420" customWidth="1"/>
    <col min="8711" max="8711" width="10.85546875" style="3420" customWidth="1"/>
    <col min="8712" max="8712" width="10.28515625" style="3420" customWidth="1"/>
    <col min="8713" max="8713" width="11.42578125" style="3420" customWidth="1"/>
    <col min="8714" max="8714" width="9.140625" style="3420"/>
    <col min="8715" max="8715" width="6.42578125" style="3420" customWidth="1"/>
    <col min="8716" max="8959" width="9.140625" style="3420"/>
    <col min="8960" max="8960" width="1.42578125" style="3420" customWidth="1"/>
    <col min="8961" max="8961" width="27.85546875" style="3420" customWidth="1"/>
    <col min="8962" max="8962" width="12.28515625" style="3420" customWidth="1"/>
    <col min="8963" max="8963" width="11.5703125" style="3420" customWidth="1"/>
    <col min="8964" max="8964" width="10.85546875" style="3420" customWidth="1"/>
    <col min="8965" max="8965" width="11" style="3420" customWidth="1"/>
    <col min="8966" max="8966" width="12.42578125" style="3420" customWidth="1"/>
    <col min="8967" max="8967" width="10.85546875" style="3420" customWidth="1"/>
    <col min="8968" max="8968" width="10.28515625" style="3420" customWidth="1"/>
    <col min="8969" max="8969" width="11.42578125" style="3420" customWidth="1"/>
    <col min="8970" max="8970" width="9.140625" style="3420"/>
    <col min="8971" max="8971" width="6.42578125" style="3420" customWidth="1"/>
    <col min="8972" max="9215" width="9.140625" style="3420"/>
    <col min="9216" max="9216" width="1.42578125" style="3420" customWidth="1"/>
    <col min="9217" max="9217" width="27.85546875" style="3420" customWidth="1"/>
    <col min="9218" max="9218" width="12.28515625" style="3420" customWidth="1"/>
    <col min="9219" max="9219" width="11.5703125" style="3420" customWidth="1"/>
    <col min="9220" max="9220" width="10.85546875" style="3420" customWidth="1"/>
    <col min="9221" max="9221" width="11" style="3420" customWidth="1"/>
    <col min="9222" max="9222" width="12.42578125" style="3420" customWidth="1"/>
    <col min="9223" max="9223" width="10.85546875" style="3420" customWidth="1"/>
    <col min="9224" max="9224" width="10.28515625" style="3420" customWidth="1"/>
    <col min="9225" max="9225" width="11.42578125" style="3420" customWidth="1"/>
    <col min="9226" max="9226" width="9.140625" style="3420"/>
    <col min="9227" max="9227" width="6.42578125" style="3420" customWidth="1"/>
    <col min="9228" max="9471" width="9.140625" style="3420"/>
    <col min="9472" max="9472" width="1.42578125" style="3420" customWidth="1"/>
    <col min="9473" max="9473" width="27.85546875" style="3420" customWidth="1"/>
    <col min="9474" max="9474" width="12.28515625" style="3420" customWidth="1"/>
    <col min="9475" max="9475" width="11.5703125" style="3420" customWidth="1"/>
    <col min="9476" max="9476" width="10.85546875" style="3420" customWidth="1"/>
    <col min="9477" max="9477" width="11" style="3420" customWidth="1"/>
    <col min="9478" max="9478" width="12.42578125" style="3420" customWidth="1"/>
    <col min="9479" max="9479" width="10.85546875" style="3420" customWidth="1"/>
    <col min="9480" max="9480" width="10.28515625" style="3420" customWidth="1"/>
    <col min="9481" max="9481" width="11.42578125" style="3420" customWidth="1"/>
    <col min="9482" max="9482" width="9.140625" style="3420"/>
    <col min="9483" max="9483" width="6.42578125" style="3420" customWidth="1"/>
    <col min="9484" max="9727" width="9.140625" style="3420"/>
    <col min="9728" max="9728" width="1.42578125" style="3420" customWidth="1"/>
    <col min="9729" max="9729" width="27.85546875" style="3420" customWidth="1"/>
    <col min="9730" max="9730" width="12.28515625" style="3420" customWidth="1"/>
    <col min="9731" max="9731" width="11.5703125" style="3420" customWidth="1"/>
    <col min="9732" max="9732" width="10.85546875" style="3420" customWidth="1"/>
    <col min="9733" max="9733" width="11" style="3420" customWidth="1"/>
    <col min="9734" max="9734" width="12.42578125" style="3420" customWidth="1"/>
    <col min="9735" max="9735" width="10.85546875" style="3420" customWidth="1"/>
    <col min="9736" max="9736" width="10.28515625" style="3420" customWidth="1"/>
    <col min="9737" max="9737" width="11.42578125" style="3420" customWidth="1"/>
    <col min="9738" max="9738" width="9.140625" style="3420"/>
    <col min="9739" max="9739" width="6.42578125" style="3420" customWidth="1"/>
    <col min="9740" max="9983" width="9.140625" style="3420"/>
    <col min="9984" max="9984" width="1.42578125" style="3420" customWidth="1"/>
    <col min="9985" max="9985" width="27.85546875" style="3420" customWidth="1"/>
    <col min="9986" max="9986" width="12.28515625" style="3420" customWidth="1"/>
    <col min="9987" max="9987" width="11.5703125" style="3420" customWidth="1"/>
    <col min="9988" max="9988" width="10.85546875" style="3420" customWidth="1"/>
    <col min="9989" max="9989" width="11" style="3420" customWidth="1"/>
    <col min="9990" max="9990" width="12.42578125" style="3420" customWidth="1"/>
    <col min="9991" max="9991" width="10.85546875" style="3420" customWidth="1"/>
    <col min="9992" max="9992" width="10.28515625" style="3420" customWidth="1"/>
    <col min="9993" max="9993" width="11.42578125" style="3420" customWidth="1"/>
    <col min="9994" max="9994" width="9.140625" style="3420"/>
    <col min="9995" max="9995" width="6.42578125" style="3420" customWidth="1"/>
    <col min="9996" max="10239" width="9.140625" style="3420"/>
    <col min="10240" max="10240" width="1.42578125" style="3420" customWidth="1"/>
    <col min="10241" max="10241" width="27.85546875" style="3420" customWidth="1"/>
    <col min="10242" max="10242" width="12.28515625" style="3420" customWidth="1"/>
    <col min="10243" max="10243" width="11.5703125" style="3420" customWidth="1"/>
    <col min="10244" max="10244" width="10.85546875" style="3420" customWidth="1"/>
    <col min="10245" max="10245" width="11" style="3420" customWidth="1"/>
    <col min="10246" max="10246" width="12.42578125" style="3420" customWidth="1"/>
    <col min="10247" max="10247" width="10.85546875" style="3420" customWidth="1"/>
    <col min="10248" max="10248" width="10.28515625" style="3420" customWidth="1"/>
    <col min="10249" max="10249" width="11.42578125" style="3420" customWidth="1"/>
    <col min="10250" max="10250" width="9.140625" style="3420"/>
    <col min="10251" max="10251" width="6.42578125" style="3420" customWidth="1"/>
    <col min="10252" max="10495" width="9.140625" style="3420"/>
    <col min="10496" max="10496" width="1.42578125" style="3420" customWidth="1"/>
    <col min="10497" max="10497" width="27.85546875" style="3420" customWidth="1"/>
    <col min="10498" max="10498" width="12.28515625" style="3420" customWidth="1"/>
    <col min="10499" max="10499" width="11.5703125" style="3420" customWidth="1"/>
    <col min="10500" max="10500" width="10.85546875" style="3420" customWidth="1"/>
    <col min="10501" max="10501" width="11" style="3420" customWidth="1"/>
    <col min="10502" max="10502" width="12.42578125" style="3420" customWidth="1"/>
    <col min="10503" max="10503" width="10.85546875" style="3420" customWidth="1"/>
    <col min="10504" max="10504" width="10.28515625" style="3420" customWidth="1"/>
    <col min="10505" max="10505" width="11.42578125" style="3420" customWidth="1"/>
    <col min="10506" max="10506" width="9.140625" style="3420"/>
    <col min="10507" max="10507" width="6.42578125" style="3420" customWidth="1"/>
    <col min="10508" max="10751" width="9.140625" style="3420"/>
    <col min="10752" max="10752" width="1.42578125" style="3420" customWidth="1"/>
    <col min="10753" max="10753" width="27.85546875" style="3420" customWidth="1"/>
    <col min="10754" max="10754" width="12.28515625" style="3420" customWidth="1"/>
    <col min="10755" max="10755" width="11.5703125" style="3420" customWidth="1"/>
    <col min="10756" max="10756" width="10.85546875" style="3420" customWidth="1"/>
    <col min="10757" max="10757" width="11" style="3420" customWidth="1"/>
    <col min="10758" max="10758" width="12.42578125" style="3420" customWidth="1"/>
    <col min="10759" max="10759" width="10.85546875" style="3420" customWidth="1"/>
    <col min="10760" max="10760" width="10.28515625" style="3420" customWidth="1"/>
    <col min="10761" max="10761" width="11.42578125" style="3420" customWidth="1"/>
    <col min="10762" max="10762" width="9.140625" style="3420"/>
    <col min="10763" max="10763" width="6.42578125" style="3420" customWidth="1"/>
    <col min="10764" max="11007" width="9.140625" style="3420"/>
    <col min="11008" max="11008" width="1.42578125" style="3420" customWidth="1"/>
    <col min="11009" max="11009" width="27.85546875" style="3420" customWidth="1"/>
    <col min="11010" max="11010" width="12.28515625" style="3420" customWidth="1"/>
    <col min="11011" max="11011" width="11.5703125" style="3420" customWidth="1"/>
    <col min="11012" max="11012" width="10.85546875" style="3420" customWidth="1"/>
    <col min="11013" max="11013" width="11" style="3420" customWidth="1"/>
    <col min="11014" max="11014" width="12.42578125" style="3420" customWidth="1"/>
    <col min="11015" max="11015" width="10.85546875" style="3420" customWidth="1"/>
    <col min="11016" max="11016" width="10.28515625" style="3420" customWidth="1"/>
    <col min="11017" max="11017" width="11.42578125" style="3420" customWidth="1"/>
    <col min="11018" max="11018" width="9.140625" style="3420"/>
    <col min="11019" max="11019" width="6.42578125" style="3420" customWidth="1"/>
    <col min="11020" max="11263" width="9.140625" style="3420"/>
    <col min="11264" max="11264" width="1.42578125" style="3420" customWidth="1"/>
    <col min="11265" max="11265" width="27.85546875" style="3420" customWidth="1"/>
    <col min="11266" max="11266" width="12.28515625" style="3420" customWidth="1"/>
    <col min="11267" max="11267" width="11.5703125" style="3420" customWidth="1"/>
    <col min="11268" max="11268" width="10.85546875" style="3420" customWidth="1"/>
    <col min="11269" max="11269" width="11" style="3420" customWidth="1"/>
    <col min="11270" max="11270" width="12.42578125" style="3420" customWidth="1"/>
    <col min="11271" max="11271" width="10.85546875" style="3420" customWidth="1"/>
    <col min="11272" max="11272" width="10.28515625" style="3420" customWidth="1"/>
    <col min="11273" max="11273" width="11.42578125" style="3420" customWidth="1"/>
    <col min="11274" max="11274" width="9.140625" style="3420"/>
    <col min="11275" max="11275" width="6.42578125" style="3420" customWidth="1"/>
    <col min="11276" max="11519" width="9.140625" style="3420"/>
    <col min="11520" max="11520" width="1.42578125" style="3420" customWidth="1"/>
    <col min="11521" max="11521" width="27.85546875" style="3420" customWidth="1"/>
    <col min="11522" max="11522" width="12.28515625" style="3420" customWidth="1"/>
    <col min="11523" max="11523" width="11.5703125" style="3420" customWidth="1"/>
    <col min="11524" max="11524" width="10.85546875" style="3420" customWidth="1"/>
    <col min="11525" max="11525" width="11" style="3420" customWidth="1"/>
    <col min="11526" max="11526" width="12.42578125" style="3420" customWidth="1"/>
    <col min="11527" max="11527" width="10.85546875" style="3420" customWidth="1"/>
    <col min="11528" max="11528" width="10.28515625" style="3420" customWidth="1"/>
    <col min="11529" max="11529" width="11.42578125" style="3420" customWidth="1"/>
    <col min="11530" max="11530" width="9.140625" style="3420"/>
    <col min="11531" max="11531" width="6.42578125" style="3420" customWidth="1"/>
    <col min="11532" max="11775" width="9.140625" style="3420"/>
    <col min="11776" max="11776" width="1.42578125" style="3420" customWidth="1"/>
    <col min="11777" max="11777" width="27.85546875" style="3420" customWidth="1"/>
    <col min="11778" max="11778" width="12.28515625" style="3420" customWidth="1"/>
    <col min="11779" max="11779" width="11.5703125" style="3420" customWidth="1"/>
    <col min="11780" max="11780" width="10.85546875" style="3420" customWidth="1"/>
    <col min="11781" max="11781" width="11" style="3420" customWidth="1"/>
    <col min="11782" max="11782" width="12.42578125" style="3420" customWidth="1"/>
    <col min="11783" max="11783" width="10.85546875" style="3420" customWidth="1"/>
    <col min="11784" max="11784" width="10.28515625" style="3420" customWidth="1"/>
    <col min="11785" max="11785" width="11.42578125" style="3420" customWidth="1"/>
    <col min="11786" max="11786" width="9.140625" style="3420"/>
    <col min="11787" max="11787" width="6.42578125" style="3420" customWidth="1"/>
    <col min="11788" max="12031" width="9.140625" style="3420"/>
    <col min="12032" max="12032" width="1.42578125" style="3420" customWidth="1"/>
    <col min="12033" max="12033" width="27.85546875" style="3420" customWidth="1"/>
    <col min="12034" max="12034" width="12.28515625" style="3420" customWidth="1"/>
    <col min="12035" max="12035" width="11.5703125" style="3420" customWidth="1"/>
    <col min="12036" max="12036" width="10.85546875" style="3420" customWidth="1"/>
    <col min="12037" max="12037" width="11" style="3420" customWidth="1"/>
    <col min="12038" max="12038" width="12.42578125" style="3420" customWidth="1"/>
    <col min="12039" max="12039" width="10.85546875" style="3420" customWidth="1"/>
    <col min="12040" max="12040" width="10.28515625" style="3420" customWidth="1"/>
    <col min="12041" max="12041" width="11.42578125" style="3420" customWidth="1"/>
    <col min="12042" max="12042" width="9.140625" style="3420"/>
    <col min="12043" max="12043" width="6.42578125" style="3420" customWidth="1"/>
    <col min="12044" max="12287" width="9.140625" style="3420"/>
    <col min="12288" max="12288" width="1.42578125" style="3420" customWidth="1"/>
    <col min="12289" max="12289" width="27.85546875" style="3420" customWidth="1"/>
    <col min="12290" max="12290" width="12.28515625" style="3420" customWidth="1"/>
    <col min="12291" max="12291" width="11.5703125" style="3420" customWidth="1"/>
    <col min="12292" max="12292" width="10.85546875" style="3420" customWidth="1"/>
    <col min="12293" max="12293" width="11" style="3420" customWidth="1"/>
    <col min="12294" max="12294" width="12.42578125" style="3420" customWidth="1"/>
    <col min="12295" max="12295" width="10.85546875" style="3420" customWidth="1"/>
    <col min="12296" max="12296" width="10.28515625" style="3420" customWidth="1"/>
    <col min="12297" max="12297" width="11.42578125" style="3420" customWidth="1"/>
    <col min="12298" max="12298" width="9.140625" style="3420"/>
    <col min="12299" max="12299" width="6.42578125" style="3420" customWidth="1"/>
    <col min="12300" max="12543" width="9.140625" style="3420"/>
    <col min="12544" max="12544" width="1.42578125" style="3420" customWidth="1"/>
    <col min="12545" max="12545" width="27.85546875" style="3420" customWidth="1"/>
    <col min="12546" max="12546" width="12.28515625" style="3420" customWidth="1"/>
    <col min="12547" max="12547" width="11.5703125" style="3420" customWidth="1"/>
    <col min="12548" max="12548" width="10.85546875" style="3420" customWidth="1"/>
    <col min="12549" max="12549" width="11" style="3420" customWidth="1"/>
    <col min="12550" max="12550" width="12.42578125" style="3420" customWidth="1"/>
    <col min="12551" max="12551" width="10.85546875" style="3420" customWidth="1"/>
    <col min="12552" max="12552" width="10.28515625" style="3420" customWidth="1"/>
    <col min="12553" max="12553" width="11.42578125" style="3420" customWidth="1"/>
    <col min="12554" max="12554" width="9.140625" style="3420"/>
    <col min="12555" max="12555" width="6.42578125" style="3420" customWidth="1"/>
    <col min="12556" max="12799" width="9.140625" style="3420"/>
    <col min="12800" max="12800" width="1.42578125" style="3420" customWidth="1"/>
    <col min="12801" max="12801" width="27.85546875" style="3420" customWidth="1"/>
    <col min="12802" max="12802" width="12.28515625" style="3420" customWidth="1"/>
    <col min="12803" max="12803" width="11.5703125" style="3420" customWidth="1"/>
    <col min="12804" max="12804" width="10.85546875" style="3420" customWidth="1"/>
    <col min="12805" max="12805" width="11" style="3420" customWidth="1"/>
    <col min="12806" max="12806" width="12.42578125" style="3420" customWidth="1"/>
    <col min="12807" max="12807" width="10.85546875" style="3420" customWidth="1"/>
    <col min="12808" max="12808" width="10.28515625" style="3420" customWidth="1"/>
    <col min="12809" max="12809" width="11.42578125" style="3420" customWidth="1"/>
    <col min="12810" max="12810" width="9.140625" style="3420"/>
    <col min="12811" max="12811" width="6.42578125" style="3420" customWidth="1"/>
    <col min="12812" max="13055" width="9.140625" style="3420"/>
    <col min="13056" max="13056" width="1.42578125" style="3420" customWidth="1"/>
    <col min="13057" max="13057" width="27.85546875" style="3420" customWidth="1"/>
    <col min="13058" max="13058" width="12.28515625" style="3420" customWidth="1"/>
    <col min="13059" max="13059" width="11.5703125" style="3420" customWidth="1"/>
    <col min="13060" max="13060" width="10.85546875" style="3420" customWidth="1"/>
    <col min="13061" max="13061" width="11" style="3420" customWidth="1"/>
    <col min="13062" max="13062" width="12.42578125" style="3420" customWidth="1"/>
    <col min="13063" max="13063" width="10.85546875" style="3420" customWidth="1"/>
    <col min="13064" max="13064" width="10.28515625" style="3420" customWidth="1"/>
    <col min="13065" max="13065" width="11.42578125" style="3420" customWidth="1"/>
    <col min="13066" max="13066" width="9.140625" style="3420"/>
    <col min="13067" max="13067" width="6.42578125" style="3420" customWidth="1"/>
    <col min="13068" max="13311" width="9.140625" style="3420"/>
    <col min="13312" max="13312" width="1.42578125" style="3420" customWidth="1"/>
    <col min="13313" max="13313" width="27.85546875" style="3420" customWidth="1"/>
    <col min="13314" max="13314" width="12.28515625" style="3420" customWidth="1"/>
    <col min="13315" max="13315" width="11.5703125" style="3420" customWidth="1"/>
    <col min="13316" max="13316" width="10.85546875" style="3420" customWidth="1"/>
    <col min="13317" max="13317" width="11" style="3420" customWidth="1"/>
    <col min="13318" max="13318" width="12.42578125" style="3420" customWidth="1"/>
    <col min="13319" max="13319" width="10.85546875" style="3420" customWidth="1"/>
    <col min="13320" max="13320" width="10.28515625" style="3420" customWidth="1"/>
    <col min="13321" max="13321" width="11.42578125" style="3420" customWidth="1"/>
    <col min="13322" max="13322" width="9.140625" style="3420"/>
    <col min="13323" max="13323" width="6.42578125" style="3420" customWidth="1"/>
    <col min="13324" max="13567" width="9.140625" style="3420"/>
    <col min="13568" max="13568" width="1.42578125" style="3420" customWidth="1"/>
    <col min="13569" max="13569" width="27.85546875" style="3420" customWidth="1"/>
    <col min="13570" max="13570" width="12.28515625" style="3420" customWidth="1"/>
    <col min="13571" max="13571" width="11.5703125" style="3420" customWidth="1"/>
    <col min="13572" max="13572" width="10.85546875" style="3420" customWidth="1"/>
    <col min="13573" max="13573" width="11" style="3420" customWidth="1"/>
    <col min="13574" max="13574" width="12.42578125" style="3420" customWidth="1"/>
    <col min="13575" max="13575" width="10.85546875" style="3420" customWidth="1"/>
    <col min="13576" max="13576" width="10.28515625" style="3420" customWidth="1"/>
    <col min="13577" max="13577" width="11.42578125" style="3420" customWidth="1"/>
    <col min="13578" max="13578" width="9.140625" style="3420"/>
    <col min="13579" max="13579" width="6.42578125" style="3420" customWidth="1"/>
    <col min="13580" max="13823" width="9.140625" style="3420"/>
    <col min="13824" max="13824" width="1.42578125" style="3420" customWidth="1"/>
    <col min="13825" max="13825" width="27.85546875" style="3420" customWidth="1"/>
    <col min="13826" max="13826" width="12.28515625" style="3420" customWidth="1"/>
    <col min="13827" max="13827" width="11.5703125" style="3420" customWidth="1"/>
    <col min="13828" max="13828" width="10.85546875" style="3420" customWidth="1"/>
    <col min="13829" max="13829" width="11" style="3420" customWidth="1"/>
    <col min="13830" max="13830" width="12.42578125" style="3420" customWidth="1"/>
    <col min="13831" max="13831" width="10.85546875" style="3420" customWidth="1"/>
    <col min="13832" max="13832" width="10.28515625" style="3420" customWidth="1"/>
    <col min="13833" max="13833" width="11.42578125" style="3420" customWidth="1"/>
    <col min="13834" max="13834" width="9.140625" style="3420"/>
    <col min="13835" max="13835" width="6.42578125" style="3420" customWidth="1"/>
    <col min="13836" max="14079" width="9.140625" style="3420"/>
    <col min="14080" max="14080" width="1.42578125" style="3420" customWidth="1"/>
    <col min="14081" max="14081" width="27.85546875" style="3420" customWidth="1"/>
    <col min="14082" max="14082" width="12.28515625" style="3420" customWidth="1"/>
    <col min="14083" max="14083" width="11.5703125" style="3420" customWidth="1"/>
    <col min="14084" max="14084" width="10.85546875" style="3420" customWidth="1"/>
    <col min="14085" max="14085" width="11" style="3420" customWidth="1"/>
    <col min="14086" max="14086" width="12.42578125" style="3420" customWidth="1"/>
    <col min="14087" max="14087" width="10.85546875" style="3420" customWidth="1"/>
    <col min="14088" max="14088" width="10.28515625" style="3420" customWidth="1"/>
    <col min="14089" max="14089" width="11.42578125" style="3420" customWidth="1"/>
    <col min="14090" max="14090" width="9.140625" style="3420"/>
    <col min="14091" max="14091" width="6.42578125" style="3420" customWidth="1"/>
    <col min="14092" max="14335" width="9.140625" style="3420"/>
    <col min="14336" max="14336" width="1.42578125" style="3420" customWidth="1"/>
    <col min="14337" max="14337" width="27.85546875" style="3420" customWidth="1"/>
    <col min="14338" max="14338" width="12.28515625" style="3420" customWidth="1"/>
    <col min="14339" max="14339" width="11.5703125" style="3420" customWidth="1"/>
    <col min="14340" max="14340" width="10.85546875" style="3420" customWidth="1"/>
    <col min="14341" max="14341" width="11" style="3420" customWidth="1"/>
    <col min="14342" max="14342" width="12.42578125" style="3420" customWidth="1"/>
    <col min="14343" max="14343" width="10.85546875" style="3420" customWidth="1"/>
    <col min="14344" max="14344" width="10.28515625" style="3420" customWidth="1"/>
    <col min="14345" max="14345" width="11.42578125" style="3420" customWidth="1"/>
    <col min="14346" max="14346" width="9.140625" style="3420"/>
    <col min="14347" max="14347" width="6.42578125" style="3420" customWidth="1"/>
    <col min="14348" max="14591" width="9.140625" style="3420"/>
    <col min="14592" max="14592" width="1.42578125" style="3420" customWidth="1"/>
    <col min="14593" max="14593" width="27.85546875" style="3420" customWidth="1"/>
    <col min="14594" max="14594" width="12.28515625" style="3420" customWidth="1"/>
    <col min="14595" max="14595" width="11.5703125" style="3420" customWidth="1"/>
    <col min="14596" max="14596" width="10.85546875" style="3420" customWidth="1"/>
    <col min="14597" max="14597" width="11" style="3420" customWidth="1"/>
    <col min="14598" max="14598" width="12.42578125" style="3420" customWidth="1"/>
    <col min="14599" max="14599" width="10.85546875" style="3420" customWidth="1"/>
    <col min="14600" max="14600" width="10.28515625" style="3420" customWidth="1"/>
    <col min="14601" max="14601" width="11.42578125" style="3420" customWidth="1"/>
    <col min="14602" max="14602" width="9.140625" style="3420"/>
    <col min="14603" max="14603" width="6.42578125" style="3420" customWidth="1"/>
    <col min="14604" max="14847" width="9.140625" style="3420"/>
    <col min="14848" max="14848" width="1.42578125" style="3420" customWidth="1"/>
    <col min="14849" max="14849" width="27.85546875" style="3420" customWidth="1"/>
    <col min="14850" max="14850" width="12.28515625" style="3420" customWidth="1"/>
    <col min="14851" max="14851" width="11.5703125" style="3420" customWidth="1"/>
    <col min="14852" max="14852" width="10.85546875" style="3420" customWidth="1"/>
    <col min="14853" max="14853" width="11" style="3420" customWidth="1"/>
    <col min="14854" max="14854" width="12.42578125" style="3420" customWidth="1"/>
    <col min="14855" max="14855" width="10.85546875" style="3420" customWidth="1"/>
    <col min="14856" max="14856" width="10.28515625" style="3420" customWidth="1"/>
    <col min="14857" max="14857" width="11.42578125" style="3420" customWidth="1"/>
    <col min="14858" max="14858" width="9.140625" style="3420"/>
    <col min="14859" max="14859" width="6.42578125" style="3420" customWidth="1"/>
    <col min="14860" max="15103" width="9.140625" style="3420"/>
    <col min="15104" max="15104" width="1.42578125" style="3420" customWidth="1"/>
    <col min="15105" max="15105" width="27.85546875" style="3420" customWidth="1"/>
    <col min="15106" max="15106" width="12.28515625" style="3420" customWidth="1"/>
    <col min="15107" max="15107" width="11.5703125" style="3420" customWidth="1"/>
    <col min="15108" max="15108" width="10.85546875" style="3420" customWidth="1"/>
    <col min="15109" max="15109" width="11" style="3420" customWidth="1"/>
    <col min="15110" max="15110" width="12.42578125" style="3420" customWidth="1"/>
    <col min="15111" max="15111" width="10.85546875" style="3420" customWidth="1"/>
    <col min="15112" max="15112" width="10.28515625" style="3420" customWidth="1"/>
    <col min="15113" max="15113" width="11.42578125" style="3420" customWidth="1"/>
    <col min="15114" max="15114" width="9.140625" style="3420"/>
    <col min="15115" max="15115" width="6.42578125" style="3420" customWidth="1"/>
    <col min="15116" max="15359" width="9.140625" style="3420"/>
    <col min="15360" max="15360" width="1.42578125" style="3420" customWidth="1"/>
    <col min="15361" max="15361" width="27.85546875" style="3420" customWidth="1"/>
    <col min="15362" max="15362" width="12.28515625" style="3420" customWidth="1"/>
    <col min="15363" max="15363" width="11.5703125" style="3420" customWidth="1"/>
    <col min="15364" max="15364" width="10.85546875" style="3420" customWidth="1"/>
    <col min="15365" max="15365" width="11" style="3420" customWidth="1"/>
    <col min="15366" max="15366" width="12.42578125" style="3420" customWidth="1"/>
    <col min="15367" max="15367" width="10.85546875" style="3420" customWidth="1"/>
    <col min="15368" max="15368" width="10.28515625" style="3420" customWidth="1"/>
    <col min="15369" max="15369" width="11.42578125" style="3420" customWidth="1"/>
    <col min="15370" max="15370" width="9.140625" style="3420"/>
    <col min="15371" max="15371" width="6.42578125" style="3420" customWidth="1"/>
    <col min="15372" max="15615" width="9.140625" style="3420"/>
    <col min="15616" max="15616" width="1.42578125" style="3420" customWidth="1"/>
    <col min="15617" max="15617" width="27.85546875" style="3420" customWidth="1"/>
    <col min="15618" max="15618" width="12.28515625" style="3420" customWidth="1"/>
    <col min="15619" max="15619" width="11.5703125" style="3420" customWidth="1"/>
    <col min="15620" max="15620" width="10.85546875" style="3420" customWidth="1"/>
    <col min="15621" max="15621" width="11" style="3420" customWidth="1"/>
    <col min="15622" max="15622" width="12.42578125" style="3420" customWidth="1"/>
    <col min="15623" max="15623" width="10.85546875" style="3420" customWidth="1"/>
    <col min="15624" max="15624" width="10.28515625" style="3420" customWidth="1"/>
    <col min="15625" max="15625" width="11.42578125" style="3420" customWidth="1"/>
    <col min="15626" max="15626" width="9.140625" style="3420"/>
    <col min="15627" max="15627" width="6.42578125" style="3420" customWidth="1"/>
    <col min="15628" max="15871" width="9.140625" style="3420"/>
    <col min="15872" max="15872" width="1.42578125" style="3420" customWidth="1"/>
    <col min="15873" max="15873" width="27.85546875" style="3420" customWidth="1"/>
    <col min="15874" max="15874" width="12.28515625" style="3420" customWidth="1"/>
    <col min="15875" max="15875" width="11.5703125" style="3420" customWidth="1"/>
    <col min="15876" max="15876" width="10.85546875" style="3420" customWidth="1"/>
    <col min="15877" max="15877" width="11" style="3420" customWidth="1"/>
    <col min="15878" max="15878" width="12.42578125" style="3420" customWidth="1"/>
    <col min="15879" max="15879" width="10.85546875" style="3420" customWidth="1"/>
    <col min="15880" max="15880" width="10.28515625" style="3420" customWidth="1"/>
    <col min="15881" max="15881" width="11.42578125" style="3420" customWidth="1"/>
    <col min="15882" max="15882" width="9.140625" style="3420"/>
    <col min="15883" max="15883" width="6.42578125" style="3420" customWidth="1"/>
    <col min="15884" max="16127" width="9.140625" style="3420"/>
    <col min="16128" max="16128" width="1.42578125" style="3420" customWidth="1"/>
    <col min="16129" max="16129" width="27.85546875" style="3420" customWidth="1"/>
    <col min="16130" max="16130" width="12.28515625" style="3420" customWidth="1"/>
    <col min="16131" max="16131" width="11.5703125" style="3420" customWidth="1"/>
    <col min="16132" max="16132" width="10.85546875" style="3420" customWidth="1"/>
    <col min="16133" max="16133" width="11" style="3420" customWidth="1"/>
    <col min="16134" max="16134" width="12.42578125" style="3420" customWidth="1"/>
    <col min="16135" max="16135" width="10.85546875" style="3420" customWidth="1"/>
    <col min="16136" max="16136" width="10.28515625" style="3420" customWidth="1"/>
    <col min="16137" max="16137" width="11.42578125" style="3420" customWidth="1"/>
    <col min="16138" max="16138" width="9.140625" style="3420"/>
    <col min="16139" max="16139" width="6.42578125" style="3420" customWidth="1"/>
    <col min="16140" max="16383" width="9.140625" style="3420"/>
    <col min="16384" max="16384" width="7.5703125" style="3420" customWidth="1"/>
  </cols>
  <sheetData>
    <row r="1" spans="1:12" s="2738" customFormat="1">
      <c r="A1" s="5726" t="s">
        <v>710</v>
      </c>
      <c r="B1" s="5726"/>
      <c r="C1" s="5726"/>
      <c r="D1" s="5726"/>
      <c r="E1" s="5726"/>
      <c r="F1" s="5726"/>
      <c r="G1" s="5726"/>
      <c r="H1" s="5726"/>
      <c r="I1" s="5726"/>
      <c r="J1" s="5726"/>
    </row>
    <row r="2" spans="1:12" s="3418" customFormat="1" ht="18.75">
      <c r="A2" s="3416" t="s">
        <v>2429</v>
      </c>
      <c r="B2" s="3417"/>
      <c r="C2" s="3417"/>
      <c r="D2" s="3417"/>
      <c r="E2" s="3417"/>
      <c r="F2" s="3417"/>
      <c r="G2" s="3417"/>
      <c r="H2" s="3417"/>
      <c r="I2" s="3417"/>
      <c r="J2" s="3417"/>
    </row>
    <row r="3" spans="1:12" s="3418" customFormat="1" ht="6.75" customHeight="1">
      <c r="A3" s="3416"/>
      <c r="B3" s="3417"/>
      <c r="C3" s="3417"/>
      <c r="D3" s="3417"/>
      <c r="E3" s="3417"/>
      <c r="F3" s="3417"/>
      <c r="G3" s="3417"/>
      <c r="H3" s="3417"/>
      <c r="I3" s="3417"/>
      <c r="J3" s="3417"/>
    </row>
    <row r="4" spans="1:12">
      <c r="A4" s="3419" t="s">
        <v>2430</v>
      </c>
    </row>
    <row r="5" spans="1:12" ht="14.1" customHeight="1" thickBot="1">
      <c r="A5" s="3421"/>
      <c r="J5" s="3422" t="s">
        <v>97</v>
      </c>
    </row>
    <row r="6" spans="1:12" ht="24" customHeight="1">
      <c r="A6" s="3423"/>
      <c r="B6" s="3424" t="s">
        <v>2431</v>
      </c>
      <c r="C6" s="3425">
        <v>2018</v>
      </c>
      <c r="D6" s="3425">
        <v>2019</v>
      </c>
      <c r="E6" s="3425">
        <v>2020</v>
      </c>
      <c r="F6" s="3425">
        <v>2021</v>
      </c>
      <c r="G6" s="6314">
        <v>2021</v>
      </c>
      <c r="H6" s="6315"/>
      <c r="I6" s="6315"/>
      <c r="J6" s="6316"/>
    </row>
    <row r="7" spans="1:12" ht="24" customHeight="1">
      <c r="A7" s="3426"/>
      <c r="B7" s="3427"/>
      <c r="C7" s="3428"/>
      <c r="D7" s="3428"/>
      <c r="E7" s="3428"/>
      <c r="F7" s="3428"/>
      <c r="G7" s="3429" t="s">
        <v>886</v>
      </c>
      <c r="H7" s="3430" t="s">
        <v>726</v>
      </c>
      <c r="I7" s="3430" t="s">
        <v>727</v>
      </c>
      <c r="J7" s="3431" t="s">
        <v>728</v>
      </c>
    </row>
    <row r="8" spans="1:12" ht="24" customHeight="1">
      <c r="A8" s="3432"/>
      <c r="B8" s="3433" t="s">
        <v>2432</v>
      </c>
      <c r="C8" s="3434">
        <v>9198</v>
      </c>
      <c r="D8" s="3434">
        <v>9383</v>
      </c>
      <c r="E8" s="3434">
        <v>9511</v>
      </c>
      <c r="F8" s="3435">
        <v>9562</v>
      </c>
      <c r="G8" s="3436">
        <v>9515</v>
      </c>
      <c r="H8" s="3436">
        <v>9541</v>
      </c>
      <c r="I8" s="3436">
        <v>9557</v>
      </c>
      <c r="J8" s="3437">
        <v>9562</v>
      </c>
      <c r="L8" s="3438"/>
    </row>
    <row r="9" spans="1:12" ht="24" customHeight="1">
      <c r="A9" s="3426"/>
      <c r="B9" s="3433" t="s">
        <v>2433</v>
      </c>
      <c r="C9" s="3436"/>
      <c r="D9" s="3436"/>
      <c r="E9" s="3436"/>
      <c r="F9" s="3439"/>
      <c r="G9" s="3436"/>
      <c r="H9" s="3436"/>
      <c r="I9" s="3436"/>
      <c r="J9" s="3440"/>
    </row>
    <row r="10" spans="1:12" ht="21.95" customHeight="1">
      <c r="A10" s="3426"/>
      <c r="B10" s="3441" t="s">
        <v>2434</v>
      </c>
      <c r="C10" s="3436">
        <v>232908</v>
      </c>
      <c r="D10" s="3436">
        <v>249193</v>
      </c>
      <c r="E10" s="3436">
        <v>261285</v>
      </c>
      <c r="F10" s="3439">
        <v>274201</v>
      </c>
      <c r="G10" s="3436">
        <v>263997</v>
      </c>
      <c r="H10" s="3436">
        <v>267629</v>
      </c>
      <c r="I10" s="3436">
        <v>271184</v>
      </c>
      <c r="J10" s="3440">
        <v>274201</v>
      </c>
    </row>
    <row r="11" spans="1:12" ht="24" customHeight="1">
      <c r="A11" s="3426"/>
      <c r="B11" s="3441" t="s">
        <v>2435</v>
      </c>
      <c r="C11" s="3442">
        <v>6907</v>
      </c>
      <c r="D11" s="3442">
        <v>6905</v>
      </c>
      <c r="E11" s="3442">
        <v>6907</v>
      </c>
      <c r="F11" s="3443">
        <v>6907</v>
      </c>
      <c r="G11" s="3442">
        <v>6907</v>
      </c>
      <c r="H11" s="3444">
        <v>6907</v>
      </c>
      <c r="I11" s="3444">
        <v>6907</v>
      </c>
      <c r="J11" s="3445">
        <v>6907</v>
      </c>
    </row>
    <row r="12" spans="1:12" ht="24" customHeight="1">
      <c r="A12" s="3426"/>
      <c r="B12" s="3446" t="s">
        <v>2436</v>
      </c>
      <c r="C12" s="3436">
        <v>46440</v>
      </c>
      <c r="D12" s="3436">
        <v>46210</v>
      </c>
      <c r="E12" s="3436">
        <v>46094</v>
      </c>
      <c r="F12" s="3439">
        <v>46020</v>
      </c>
      <c r="G12" s="3436">
        <v>46056</v>
      </c>
      <c r="H12" s="3447">
        <v>46056</v>
      </c>
      <c r="I12" s="3436">
        <v>46031</v>
      </c>
      <c r="J12" s="3440">
        <v>46020</v>
      </c>
    </row>
    <row r="13" spans="1:12" ht="24" customHeight="1">
      <c r="A13" s="3426"/>
      <c r="B13" s="3446" t="s">
        <v>2437</v>
      </c>
      <c r="C13" s="3436">
        <v>5374</v>
      </c>
      <c r="D13" s="3436">
        <v>6564</v>
      </c>
      <c r="E13" s="3436">
        <v>7509</v>
      </c>
      <c r="F13" s="3439">
        <v>8666</v>
      </c>
      <c r="G13" s="3436">
        <v>7688</v>
      </c>
      <c r="H13" s="3436">
        <v>8080</v>
      </c>
      <c r="I13" s="3436">
        <v>8422</v>
      </c>
      <c r="J13" s="3440">
        <v>8666</v>
      </c>
    </row>
    <row r="14" spans="1:12" ht="24" customHeight="1">
      <c r="A14" s="3426"/>
      <c r="B14" s="3446" t="s">
        <v>2438</v>
      </c>
      <c r="C14" s="3436">
        <v>1151</v>
      </c>
      <c r="D14" s="3436">
        <v>1155</v>
      </c>
      <c r="E14" s="3436">
        <v>1162</v>
      </c>
      <c r="F14" s="3439">
        <v>1377</v>
      </c>
      <c r="G14" s="3436">
        <v>1166</v>
      </c>
      <c r="H14" s="3436">
        <v>1166</v>
      </c>
      <c r="I14" s="3436">
        <v>1164</v>
      </c>
      <c r="J14" s="3440">
        <v>1377</v>
      </c>
    </row>
    <row r="15" spans="1:12" ht="24" customHeight="1">
      <c r="A15" s="3426"/>
      <c r="B15" s="3441" t="s">
        <v>2439</v>
      </c>
      <c r="C15" s="3436">
        <v>92409</v>
      </c>
      <c r="D15" s="3436">
        <v>97875</v>
      </c>
      <c r="E15" s="3436">
        <v>102314</v>
      </c>
      <c r="F15" s="3439">
        <v>106450</v>
      </c>
      <c r="G15" s="3436">
        <v>103311</v>
      </c>
      <c r="H15" s="3436">
        <v>104404</v>
      </c>
      <c r="I15" s="3436">
        <v>105473</v>
      </c>
      <c r="J15" s="3440">
        <v>106450</v>
      </c>
    </row>
    <row r="16" spans="1:12" ht="24" customHeight="1">
      <c r="A16" s="3426"/>
      <c r="B16" s="3441" t="s">
        <v>2440</v>
      </c>
      <c r="C16" s="3436">
        <v>117312</v>
      </c>
      <c r="D16" s="3436">
        <v>117575</v>
      </c>
      <c r="E16" s="3436">
        <v>118222</v>
      </c>
      <c r="F16" s="3439">
        <v>121661</v>
      </c>
      <c r="G16" s="3436">
        <v>118640</v>
      </c>
      <c r="H16" s="3436">
        <v>119258</v>
      </c>
      <c r="I16" s="3436">
        <v>120435</v>
      </c>
      <c r="J16" s="3440">
        <v>121661</v>
      </c>
    </row>
    <row r="17" spans="1:10" ht="24" customHeight="1">
      <c r="A17" s="3426"/>
      <c r="B17" s="3441" t="s">
        <v>2441</v>
      </c>
      <c r="C17" s="3436">
        <v>14772</v>
      </c>
      <c r="D17" s="3436">
        <v>15343</v>
      </c>
      <c r="E17" s="3436">
        <v>15755</v>
      </c>
      <c r="F17" s="3439">
        <v>16279</v>
      </c>
      <c r="G17" s="3436">
        <v>16592</v>
      </c>
      <c r="H17" s="3436">
        <v>15931</v>
      </c>
      <c r="I17" s="3436">
        <v>16090</v>
      </c>
      <c r="J17" s="3440">
        <v>16279</v>
      </c>
    </row>
    <row r="18" spans="1:10" ht="24" customHeight="1">
      <c r="A18" s="3426"/>
      <c r="B18" s="3441" t="s">
        <v>2442</v>
      </c>
      <c r="C18" s="3436">
        <v>27557</v>
      </c>
      <c r="D18" s="3436">
        <v>28171</v>
      </c>
      <c r="E18" s="3436">
        <v>28780</v>
      </c>
      <c r="F18" s="3439">
        <v>29356</v>
      </c>
      <c r="G18" s="3436">
        <v>29840</v>
      </c>
      <c r="H18" s="3436">
        <v>29077</v>
      </c>
      <c r="I18" s="3436">
        <v>29266</v>
      </c>
      <c r="J18" s="3440">
        <v>29356</v>
      </c>
    </row>
    <row r="19" spans="1:10" ht="24" customHeight="1">
      <c r="A19" s="3426"/>
      <c r="B19" s="3441" t="s">
        <v>2443</v>
      </c>
      <c r="C19" s="3436">
        <v>3087</v>
      </c>
      <c r="D19" s="3436">
        <v>3087</v>
      </c>
      <c r="E19" s="3436">
        <v>3101</v>
      </c>
      <c r="F19" s="3439">
        <v>3151</v>
      </c>
      <c r="G19" s="3436">
        <v>3116</v>
      </c>
      <c r="H19" s="3436">
        <v>3126</v>
      </c>
      <c r="I19" s="3436">
        <v>3128</v>
      </c>
      <c r="J19" s="3440">
        <v>3151</v>
      </c>
    </row>
    <row r="20" spans="1:10" ht="24" customHeight="1" thickBot="1">
      <c r="A20" s="3426"/>
      <c r="B20" s="3441" t="s">
        <v>1314</v>
      </c>
      <c r="C20" s="3436">
        <v>5793</v>
      </c>
      <c r="D20" s="3436">
        <v>6073</v>
      </c>
      <c r="E20" s="3436">
        <v>6320</v>
      </c>
      <c r="F20" s="3439">
        <v>6265</v>
      </c>
      <c r="G20" s="3448">
        <v>4456</v>
      </c>
      <c r="H20" s="3436">
        <v>6412</v>
      </c>
      <c r="I20" s="3436">
        <v>6432</v>
      </c>
      <c r="J20" s="3440">
        <v>6265</v>
      </c>
    </row>
    <row r="21" spans="1:10" ht="24" customHeight="1" thickBot="1">
      <c r="A21" s="3449"/>
      <c r="B21" s="3450" t="s">
        <v>257</v>
      </c>
      <c r="C21" s="3451">
        <v>556001</v>
      </c>
      <c r="D21" s="3451">
        <v>580629</v>
      </c>
      <c r="E21" s="3451">
        <v>600053</v>
      </c>
      <c r="F21" s="3452">
        <v>622988</v>
      </c>
      <c r="G21" s="3451">
        <v>604377</v>
      </c>
      <c r="H21" s="3451">
        <v>610680</v>
      </c>
      <c r="I21" s="3451">
        <v>617182</v>
      </c>
      <c r="J21" s="3452">
        <v>622988</v>
      </c>
    </row>
    <row r="22" spans="1:10" ht="7.5" customHeight="1"/>
    <row r="23" spans="1:10">
      <c r="B23" s="3453" t="s">
        <v>2444</v>
      </c>
    </row>
    <row r="24" spans="1:10">
      <c r="B24" s="3453" t="s">
        <v>2445</v>
      </c>
    </row>
    <row r="25" spans="1:10">
      <c r="B25" s="3454" t="s">
        <v>2446</v>
      </c>
    </row>
    <row r="26" spans="1:10">
      <c r="B26" s="3453" t="s">
        <v>2447</v>
      </c>
    </row>
  </sheetData>
  <mergeCells count="2">
    <mergeCell ref="G6:J6"/>
    <mergeCell ref="A1:J1"/>
  </mergeCells>
  <hyperlinks>
    <hyperlink ref="A1" location="CONTENT!A1" display="Back to table of contents" xr:uid="{00000000-0004-0000-8900-000000000000}"/>
  </hyperlinks>
  <pageMargins left="0.7" right="0.7" top="0.75" bottom="0.75" header="0.3" footer="0.3"/>
  <pageSetup paperSize="9" scale="96"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0">
    <pageSetUpPr fitToPage="1"/>
  </sheetPr>
  <dimension ref="A1:K51"/>
  <sheetViews>
    <sheetView showGridLines="0" topLeftCell="A22" workbookViewId="0">
      <selection sqref="A1:I1"/>
    </sheetView>
  </sheetViews>
  <sheetFormatPr defaultColWidth="7.5703125" defaultRowHeight="15"/>
  <cols>
    <col min="1" max="1" width="23" style="3457" customWidth="1"/>
    <col min="2" max="9" width="9.140625" style="3457" customWidth="1"/>
    <col min="10" max="16384" width="7.5703125" style="3457"/>
  </cols>
  <sheetData>
    <row r="1" spans="1:11" s="2184" customFormat="1" ht="15.75">
      <c r="A1" s="5669" t="s">
        <v>710</v>
      </c>
      <c r="B1" s="5669"/>
      <c r="C1" s="5669"/>
      <c r="D1" s="5669"/>
      <c r="E1" s="5669"/>
      <c r="F1" s="5669"/>
      <c r="G1" s="5669"/>
      <c r="H1" s="5669"/>
      <c r="I1" s="5669"/>
    </row>
    <row r="2" spans="1:11" ht="18.75">
      <c r="A2" s="3455" t="s">
        <v>2448</v>
      </c>
      <c r="B2" s="3456"/>
      <c r="C2" s="3456"/>
      <c r="D2" s="3456"/>
      <c r="E2" s="3456"/>
      <c r="F2" s="3456"/>
      <c r="G2" s="3456"/>
      <c r="H2" s="3456"/>
      <c r="I2" s="3456"/>
    </row>
    <row r="3" spans="1:11" ht="16.5" thickBot="1">
      <c r="A3" s="3456"/>
      <c r="B3" s="3456"/>
      <c r="C3" s="3456"/>
      <c r="D3" s="3456"/>
      <c r="E3" s="3456"/>
      <c r="F3" s="3456"/>
      <c r="G3" s="3456"/>
      <c r="H3" s="3456"/>
      <c r="I3" s="3458" t="s">
        <v>97</v>
      </c>
    </row>
    <row r="4" spans="1:11" ht="15.75">
      <c r="A4" s="3459"/>
      <c r="B4" s="3460"/>
      <c r="C4" s="3460"/>
      <c r="D4" s="3460"/>
      <c r="E4" s="3460"/>
      <c r="F4" s="6317">
        <v>2021</v>
      </c>
      <c r="G4" s="6318"/>
      <c r="H4" s="6318"/>
      <c r="I4" s="6319"/>
    </row>
    <row r="5" spans="1:11" ht="15.75">
      <c r="A5" s="3461" t="s">
        <v>2449</v>
      </c>
      <c r="B5" s="3462">
        <v>2018</v>
      </c>
      <c r="C5" s="3462">
        <v>2019</v>
      </c>
      <c r="D5" s="3462">
        <v>2020</v>
      </c>
      <c r="E5" s="3462">
        <v>2021</v>
      </c>
      <c r="F5" s="6320"/>
      <c r="G5" s="6321"/>
      <c r="H5" s="6321"/>
      <c r="I5" s="6322"/>
    </row>
    <row r="6" spans="1:11" ht="15.75">
      <c r="A6" s="3463"/>
      <c r="B6" s="3464"/>
      <c r="C6" s="3464"/>
      <c r="D6" s="3464"/>
      <c r="E6" s="3464"/>
      <c r="F6" s="3465" t="s">
        <v>886</v>
      </c>
      <c r="G6" s="3465" t="s">
        <v>726</v>
      </c>
      <c r="H6" s="3465" t="s">
        <v>727</v>
      </c>
      <c r="I6" s="3466" t="s">
        <v>728</v>
      </c>
    </row>
    <row r="7" spans="1:11" ht="15.75">
      <c r="A7" s="3467"/>
      <c r="B7" s="3468"/>
      <c r="C7" s="3468"/>
      <c r="D7" s="3468"/>
      <c r="E7" s="3468"/>
      <c r="F7" s="3468"/>
      <c r="G7" s="3468"/>
      <c r="H7" s="3468"/>
      <c r="I7" s="3469"/>
    </row>
    <row r="8" spans="1:11" ht="15.75">
      <c r="A8" s="3470" t="s">
        <v>2434</v>
      </c>
      <c r="B8" s="3471">
        <v>8722</v>
      </c>
      <c r="C8" s="3471">
        <v>8604</v>
      </c>
      <c r="D8" s="3471">
        <v>6553</v>
      </c>
      <c r="E8" s="3472">
        <v>7468</v>
      </c>
      <c r="F8" s="3473">
        <v>1475</v>
      </c>
      <c r="G8" s="3473">
        <v>2232</v>
      </c>
      <c r="H8" s="3473">
        <v>2030</v>
      </c>
      <c r="I8" s="3474">
        <v>1731</v>
      </c>
      <c r="K8" s="3475"/>
    </row>
    <row r="9" spans="1:11" ht="18.75">
      <c r="A9" s="3467" t="s">
        <v>2450</v>
      </c>
      <c r="B9" s="3471">
        <v>0</v>
      </c>
      <c r="C9" s="3471">
        <v>56</v>
      </c>
      <c r="D9" s="3471">
        <v>0</v>
      </c>
      <c r="E9" s="3471">
        <v>1</v>
      </c>
      <c r="F9" s="3473">
        <v>0</v>
      </c>
      <c r="G9" s="3473">
        <v>0</v>
      </c>
      <c r="H9" s="3473">
        <v>0</v>
      </c>
      <c r="I9" s="3474">
        <v>1</v>
      </c>
      <c r="K9" s="3475"/>
    </row>
    <row r="10" spans="1:11" ht="18.75">
      <c r="A10" s="3467" t="s">
        <v>2451</v>
      </c>
      <c r="B10" s="3471">
        <v>1457</v>
      </c>
      <c r="C10" s="3471">
        <v>1466</v>
      </c>
      <c r="D10" s="3471">
        <v>1191</v>
      </c>
      <c r="E10" s="3471">
        <v>1248</v>
      </c>
      <c r="F10" s="3473">
        <v>199</v>
      </c>
      <c r="G10" s="3473">
        <v>432</v>
      </c>
      <c r="H10" s="3473">
        <v>338</v>
      </c>
      <c r="I10" s="3474">
        <v>279</v>
      </c>
      <c r="K10" s="3475"/>
    </row>
    <row r="11" spans="1:11" ht="18.75">
      <c r="A11" s="3467" t="s">
        <v>2452</v>
      </c>
      <c r="B11" s="3471">
        <v>33</v>
      </c>
      <c r="C11" s="3471">
        <v>23</v>
      </c>
      <c r="D11" s="3471">
        <v>15</v>
      </c>
      <c r="E11" s="3471">
        <v>10</v>
      </c>
      <c r="F11" s="3473">
        <v>2</v>
      </c>
      <c r="G11" s="3473">
        <v>1</v>
      </c>
      <c r="H11" s="3473">
        <v>5</v>
      </c>
      <c r="I11" s="3474">
        <v>2</v>
      </c>
      <c r="K11" s="3475"/>
    </row>
    <row r="12" spans="1:11" ht="15.75">
      <c r="A12" s="3470" t="s">
        <v>2439</v>
      </c>
      <c r="B12" s="3471">
        <v>5761</v>
      </c>
      <c r="C12" s="3471">
        <v>6190</v>
      </c>
      <c r="D12" s="3471">
        <v>5370</v>
      </c>
      <c r="E12" s="3471">
        <v>4777</v>
      </c>
      <c r="F12" s="3473">
        <v>1142</v>
      </c>
      <c r="G12" s="3473">
        <v>1274</v>
      </c>
      <c r="H12" s="3473">
        <v>1222</v>
      </c>
      <c r="I12" s="3474">
        <v>1139</v>
      </c>
      <c r="K12" s="3475"/>
    </row>
    <row r="13" spans="1:11" ht="15.75">
      <c r="A13" s="3470" t="s">
        <v>2440</v>
      </c>
      <c r="B13" s="3471">
        <v>1722</v>
      </c>
      <c r="C13" s="3471">
        <v>1604</v>
      </c>
      <c r="D13" s="3471">
        <v>1442</v>
      </c>
      <c r="E13" s="3471">
        <v>1602</v>
      </c>
      <c r="F13" s="3473">
        <v>253</v>
      </c>
      <c r="G13" s="3473">
        <v>433</v>
      </c>
      <c r="H13" s="3473">
        <v>503</v>
      </c>
      <c r="I13" s="3474">
        <v>413</v>
      </c>
      <c r="K13" s="3475"/>
    </row>
    <row r="14" spans="1:11" ht="15.75">
      <c r="A14" s="3470" t="s">
        <v>2441</v>
      </c>
      <c r="B14" s="3471">
        <v>475</v>
      </c>
      <c r="C14" s="3471">
        <v>527</v>
      </c>
      <c r="D14" s="3471">
        <v>493</v>
      </c>
      <c r="E14" s="3471">
        <v>412</v>
      </c>
      <c r="F14" s="3473">
        <v>61</v>
      </c>
      <c r="G14" s="3473">
        <v>99</v>
      </c>
      <c r="H14" s="3473">
        <v>118</v>
      </c>
      <c r="I14" s="3474">
        <v>134</v>
      </c>
      <c r="K14" s="3475"/>
    </row>
    <row r="15" spans="1:11" ht="15.75">
      <c r="A15" s="3470" t="s">
        <v>2442</v>
      </c>
      <c r="B15" s="3471">
        <v>573</v>
      </c>
      <c r="C15" s="3471">
        <v>575</v>
      </c>
      <c r="D15" s="3471">
        <v>439</v>
      </c>
      <c r="E15" s="3471">
        <v>357</v>
      </c>
      <c r="F15" s="3473">
        <v>46</v>
      </c>
      <c r="G15" s="3473">
        <v>137</v>
      </c>
      <c r="H15" s="3473">
        <v>102</v>
      </c>
      <c r="I15" s="3474">
        <v>72</v>
      </c>
      <c r="K15" s="3475"/>
    </row>
    <row r="16" spans="1:11" ht="15.75">
      <c r="A16" s="3470" t="s">
        <v>2443</v>
      </c>
      <c r="B16" s="3471">
        <v>57</v>
      </c>
      <c r="C16" s="3471">
        <v>51</v>
      </c>
      <c r="D16" s="3471">
        <v>20</v>
      </c>
      <c r="E16" s="3471">
        <v>50</v>
      </c>
      <c r="F16" s="3473">
        <v>15</v>
      </c>
      <c r="G16" s="3473">
        <v>11</v>
      </c>
      <c r="H16" s="3473">
        <v>2</v>
      </c>
      <c r="I16" s="3474">
        <v>22</v>
      </c>
      <c r="K16" s="3475"/>
    </row>
    <row r="17" spans="1:11" ht="15.75">
      <c r="A17" s="3470" t="s">
        <v>1314</v>
      </c>
      <c r="B17" s="3471">
        <v>190</v>
      </c>
      <c r="C17" s="3471">
        <v>202</v>
      </c>
      <c r="D17" s="3471">
        <v>144</v>
      </c>
      <c r="E17" s="3471">
        <v>103</v>
      </c>
      <c r="F17" s="3473">
        <v>17</v>
      </c>
      <c r="G17" s="3473">
        <v>37</v>
      </c>
      <c r="H17" s="3473">
        <v>34</v>
      </c>
      <c r="I17" s="3474">
        <v>15</v>
      </c>
      <c r="K17" s="3475"/>
    </row>
    <row r="18" spans="1:11" ht="15.75">
      <c r="A18" s="3470"/>
      <c r="B18" s="3473"/>
      <c r="C18" s="3473"/>
      <c r="D18" s="3473"/>
      <c r="E18" s="3473"/>
      <c r="F18" s="3473"/>
      <c r="G18" s="3476"/>
      <c r="H18" s="3473"/>
      <c r="I18" s="3474"/>
      <c r="K18" s="3475"/>
    </row>
    <row r="19" spans="1:11" ht="30" customHeight="1" thickBot="1">
      <c r="A19" s="3477" t="s">
        <v>257</v>
      </c>
      <c r="B19" s="3478">
        <v>18990</v>
      </c>
      <c r="C19" s="3478">
        <v>19298</v>
      </c>
      <c r="D19" s="3478">
        <v>15667</v>
      </c>
      <c r="E19" s="3478">
        <v>16028</v>
      </c>
      <c r="F19" s="3478">
        <v>3210</v>
      </c>
      <c r="G19" s="3478">
        <v>4656</v>
      </c>
      <c r="H19" s="3478">
        <v>4354</v>
      </c>
      <c r="I19" s="3479">
        <v>3808</v>
      </c>
      <c r="K19" s="3475"/>
    </row>
    <row r="20" spans="1:11" ht="15.75">
      <c r="A20" s="3456"/>
      <c r="B20" s="3456"/>
      <c r="C20" s="3456"/>
      <c r="D20" s="3456"/>
      <c r="E20" s="3456"/>
      <c r="F20" s="3456"/>
      <c r="G20" s="3456"/>
      <c r="H20" s="3456"/>
      <c r="I20" s="3456"/>
    </row>
    <row r="21" spans="1:11" ht="16.5">
      <c r="A21" s="3480" t="s">
        <v>2453</v>
      </c>
      <c r="B21" s="3481"/>
      <c r="C21" s="3481"/>
      <c r="D21" s="3481"/>
      <c r="E21" s="3481"/>
      <c r="F21" s="3456"/>
      <c r="G21" s="3456"/>
      <c r="H21" s="3456"/>
      <c r="I21" s="3456"/>
    </row>
    <row r="22" spans="1:11" ht="16.5">
      <c r="A22" s="3482" t="s">
        <v>2454</v>
      </c>
      <c r="B22" s="3481"/>
      <c r="C22" s="3481"/>
      <c r="D22" s="3481"/>
      <c r="E22" s="3481"/>
      <c r="F22" s="3456"/>
      <c r="G22" s="3456"/>
      <c r="H22" s="3456"/>
      <c r="I22" s="3456"/>
    </row>
    <row r="23" spans="1:11" ht="16.5">
      <c r="A23" s="3483" t="s">
        <v>2455</v>
      </c>
      <c r="B23" s="3481"/>
      <c r="C23" s="3481"/>
      <c r="D23" s="3481"/>
      <c r="E23" s="3481"/>
      <c r="F23" s="3456"/>
      <c r="G23" s="3456"/>
      <c r="H23" s="3456"/>
      <c r="I23" s="3456"/>
    </row>
    <row r="24" spans="1:11" ht="15.75">
      <c r="A24" s="3484" t="s">
        <v>2446</v>
      </c>
      <c r="B24" s="3481"/>
      <c r="C24" s="3481"/>
      <c r="D24" s="3481"/>
      <c r="E24" s="3481"/>
      <c r="F24" s="3456"/>
      <c r="G24" s="3456"/>
      <c r="H24" s="3456"/>
      <c r="I24" s="3456"/>
    </row>
    <row r="25" spans="1:11" ht="16.5">
      <c r="A25" s="3482" t="s">
        <v>2456</v>
      </c>
      <c r="B25" s="3481"/>
      <c r="C25" s="3481"/>
      <c r="D25" s="3481"/>
      <c r="E25" s="3481"/>
      <c r="F25" s="3456"/>
      <c r="G25" s="3456"/>
      <c r="H25" s="3456"/>
      <c r="I25" s="3456"/>
    </row>
    <row r="26" spans="1:11" ht="15.75">
      <c r="A26" s="3456"/>
      <c r="B26" s="3456"/>
      <c r="C26" s="3456"/>
      <c r="D26" s="3456"/>
      <c r="E26" s="3456"/>
      <c r="F26" s="3456"/>
      <c r="G26" s="3456"/>
      <c r="H26" s="3456"/>
      <c r="I26" s="3456"/>
    </row>
    <row r="27" spans="1:11" ht="18.75">
      <c r="A27" s="3455" t="s">
        <v>2457</v>
      </c>
      <c r="B27" s="3456"/>
      <c r="C27" s="3456"/>
      <c r="D27" s="3456"/>
      <c r="E27" s="3456"/>
      <c r="F27" s="3456"/>
      <c r="G27" s="3456"/>
      <c r="H27" s="3456"/>
      <c r="I27" s="3456"/>
    </row>
    <row r="28" spans="1:11" ht="16.5" thickBot="1">
      <c r="A28" s="3456"/>
      <c r="B28" s="3456"/>
      <c r="C28" s="3456"/>
      <c r="D28" s="3456"/>
      <c r="E28" s="3456"/>
      <c r="F28" s="3456"/>
      <c r="G28" s="3456"/>
      <c r="H28" s="3456"/>
      <c r="I28" s="3458" t="s">
        <v>97</v>
      </c>
    </row>
    <row r="29" spans="1:11" ht="15.75">
      <c r="A29" s="3459"/>
      <c r="B29" s="3460"/>
      <c r="C29" s="3460"/>
      <c r="D29" s="3460"/>
      <c r="E29" s="3460"/>
      <c r="F29" s="6317">
        <v>2021</v>
      </c>
      <c r="G29" s="6318"/>
      <c r="H29" s="6318"/>
      <c r="I29" s="6319"/>
    </row>
    <row r="30" spans="1:11" ht="15.75">
      <c r="A30" s="3461" t="s">
        <v>2449</v>
      </c>
      <c r="B30" s="3462">
        <v>2018</v>
      </c>
      <c r="C30" s="3462">
        <v>2019</v>
      </c>
      <c r="D30" s="3462">
        <v>2020</v>
      </c>
      <c r="E30" s="3462">
        <v>2021</v>
      </c>
      <c r="F30" s="6320"/>
      <c r="G30" s="6321"/>
      <c r="H30" s="6321"/>
      <c r="I30" s="6322"/>
    </row>
    <row r="31" spans="1:11" ht="15.75">
      <c r="A31" s="3463"/>
      <c r="B31" s="3464"/>
      <c r="C31" s="3464"/>
      <c r="D31" s="3464"/>
      <c r="E31" s="3464"/>
      <c r="F31" s="3465" t="s">
        <v>886</v>
      </c>
      <c r="G31" s="3465" t="s">
        <v>726</v>
      </c>
      <c r="H31" s="3465" t="s">
        <v>727</v>
      </c>
      <c r="I31" s="3466" t="s">
        <v>728</v>
      </c>
    </row>
    <row r="32" spans="1:11" ht="15.75">
      <c r="A32" s="3467"/>
      <c r="B32" s="3468"/>
      <c r="C32" s="3468"/>
      <c r="D32" s="3468"/>
      <c r="E32" s="3468"/>
      <c r="F32" s="3468"/>
      <c r="G32" s="3468"/>
      <c r="H32" s="3468"/>
      <c r="I32" s="3469"/>
    </row>
    <row r="33" spans="1:11" ht="15.75">
      <c r="A33" s="3470" t="s">
        <v>2434</v>
      </c>
      <c r="B33" s="3485">
        <v>9182</v>
      </c>
      <c r="C33" s="3485">
        <v>9413</v>
      </c>
      <c r="D33" s="3485">
        <v>7047</v>
      </c>
      <c r="E33" s="3485">
        <v>6425</v>
      </c>
      <c r="F33" s="3486">
        <v>1460</v>
      </c>
      <c r="G33" s="3486">
        <v>1627</v>
      </c>
      <c r="H33" s="3486">
        <v>1737</v>
      </c>
      <c r="I33" s="3487">
        <v>1601</v>
      </c>
      <c r="K33" s="3488"/>
    </row>
    <row r="34" spans="1:11" ht="18.75">
      <c r="A34" s="3467" t="s">
        <v>2450</v>
      </c>
      <c r="B34" s="3485">
        <v>12</v>
      </c>
      <c r="C34" s="3485">
        <v>20</v>
      </c>
      <c r="D34" s="3485">
        <v>8</v>
      </c>
      <c r="E34" s="3485">
        <v>8</v>
      </c>
      <c r="F34" s="3486">
        <v>0</v>
      </c>
      <c r="G34" s="3486">
        <v>1</v>
      </c>
      <c r="H34" s="3486">
        <v>1</v>
      </c>
      <c r="I34" s="3487">
        <v>6</v>
      </c>
      <c r="K34" s="3488"/>
    </row>
    <row r="35" spans="1:11" ht="18.75">
      <c r="A35" s="3467" t="s">
        <v>2451</v>
      </c>
      <c r="B35" s="3485">
        <v>122</v>
      </c>
      <c r="C35" s="3485">
        <v>96</v>
      </c>
      <c r="D35" s="3485">
        <v>11</v>
      </c>
      <c r="E35" s="3485">
        <v>17</v>
      </c>
      <c r="F35" s="3486">
        <v>2</v>
      </c>
      <c r="G35" s="3486">
        <v>6</v>
      </c>
      <c r="H35" s="3486">
        <v>5</v>
      </c>
      <c r="I35" s="3487">
        <v>4</v>
      </c>
      <c r="K35" s="3488"/>
    </row>
    <row r="36" spans="1:11" ht="18.75">
      <c r="A36" s="3467" t="s">
        <v>2452</v>
      </c>
      <c r="B36" s="3485">
        <v>22</v>
      </c>
      <c r="C36" s="3485">
        <v>13</v>
      </c>
      <c r="D36" s="3485">
        <v>3</v>
      </c>
      <c r="E36" s="3485">
        <v>1</v>
      </c>
      <c r="F36" s="3486">
        <v>1</v>
      </c>
      <c r="G36" s="3486">
        <v>0</v>
      </c>
      <c r="H36" s="3486">
        <v>0</v>
      </c>
      <c r="I36" s="3487">
        <v>0</v>
      </c>
      <c r="K36" s="3488"/>
    </row>
    <row r="37" spans="1:11" ht="15.75">
      <c r="A37" s="3470" t="s">
        <v>2439</v>
      </c>
      <c r="B37" s="3485">
        <v>509</v>
      </c>
      <c r="C37" s="3485">
        <v>517</v>
      </c>
      <c r="D37" s="3485">
        <v>8</v>
      </c>
      <c r="E37" s="3485">
        <v>15</v>
      </c>
      <c r="F37" s="3486">
        <v>3</v>
      </c>
      <c r="G37" s="3486">
        <v>8</v>
      </c>
      <c r="H37" s="3486">
        <v>3</v>
      </c>
      <c r="I37" s="3487">
        <v>1</v>
      </c>
      <c r="K37" s="3488"/>
    </row>
    <row r="38" spans="1:11" ht="15.75">
      <c r="A38" s="3470" t="s">
        <v>2440</v>
      </c>
      <c r="B38" s="3485">
        <v>1</v>
      </c>
      <c r="C38" s="3485">
        <v>1</v>
      </c>
      <c r="D38" s="3485">
        <v>0</v>
      </c>
      <c r="E38" s="3485">
        <v>1870</v>
      </c>
      <c r="F38" s="3486">
        <v>0</v>
      </c>
      <c r="G38" s="3486">
        <v>366</v>
      </c>
      <c r="H38" s="3486">
        <v>683</v>
      </c>
      <c r="I38" s="3487">
        <v>821</v>
      </c>
      <c r="K38" s="3488"/>
    </row>
    <row r="39" spans="1:11" ht="15.75">
      <c r="A39" s="3470" t="s">
        <v>2441</v>
      </c>
      <c r="B39" s="3485">
        <v>231</v>
      </c>
      <c r="C39" s="3485">
        <v>272</v>
      </c>
      <c r="D39" s="3485">
        <v>146</v>
      </c>
      <c r="E39" s="3485">
        <v>186</v>
      </c>
      <c r="F39" s="3486">
        <v>24</v>
      </c>
      <c r="G39" s="3486">
        <v>44</v>
      </c>
      <c r="H39" s="3486">
        <v>53</v>
      </c>
      <c r="I39" s="3487">
        <v>65</v>
      </c>
      <c r="K39" s="3488"/>
    </row>
    <row r="40" spans="1:11" ht="15.75">
      <c r="A40" s="3470" t="s">
        <v>2442</v>
      </c>
      <c r="B40" s="3485">
        <v>429</v>
      </c>
      <c r="C40" s="3485">
        <v>523</v>
      </c>
      <c r="D40" s="3485">
        <v>402</v>
      </c>
      <c r="E40" s="3485">
        <v>314</v>
      </c>
      <c r="F40" s="3486">
        <v>81</v>
      </c>
      <c r="G40" s="3486">
        <v>106</v>
      </c>
      <c r="H40" s="3486">
        <v>88</v>
      </c>
      <c r="I40" s="3487">
        <v>39</v>
      </c>
      <c r="K40" s="3488"/>
    </row>
    <row r="41" spans="1:11" ht="15.75">
      <c r="A41" s="3470" t="s">
        <v>2443</v>
      </c>
      <c r="B41" s="3485">
        <v>0</v>
      </c>
      <c r="C41" s="3485">
        <v>0</v>
      </c>
      <c r="D41" s="3485">
        <v>0</v>
      </c>
      <c r="E41" s="3485">
        <v>2</v>
      </c>
      <c r="F41" s="3486">
        <v>0</v>
      </c>
      <c r="G41" s="3486">
        <v>1</v>
      </c>
      <c r="H41" s="3486">
        <v>0</v>
      </c>
      <c r="I41" s="3487">
        <v>1</v>
      </c>
      <c r="K41" s="3488"/>
    </row>
    <row r="42" spans="1:11" ht="15.75">
      <c r="A42" s="3470" t="s">
        <v>1314</v>
      </c>
      <c r="B42" s="3485">
        <v>184</v>
      </c>
      <c r="C42" s="3485">
        <v>192</v>
      </c>
      <c r="D42" s="3485">
        <v>160</v>
      </c>
      <c r="E42" s="3485">
        <v>80</v>
      </c>
      <c r="F42" s="3486">
        <v>27</v>
      </c>
      <c r="G42" s="3486">
        <v>28</v>
      </c>
      <c r="H42" s="3486">
        <v>18</v>
      </c>
      <c r="I42" s="3487">
        <v>7</v>
      </c>
      <c r="K42" s="3488"/>
    </row>
    <row r="43" spans="1:11" ht="15.75">
      <c r="A43" s="3470"/>
      <c r="B43" s="3489"/>
      <c r="C43" s="3489"/>
      <c r="D43" s="3489"/>
      <c r="E43" s="3489"/>
      <c r="F43" s="3486"/>
      <c r="G43" s="3486"/>
      <c r="H43" s="3486"/>
      <c r="I43" s="3487"/>
      <c r="K43" s="3488"/>
    </row>
    <row r="44" spans="1:11" ht="26.25" customHeight="1" thickBot="1">
      <c r="A44" s="3477" t="s">
        <v>257</v>
      </c>
      <c r="B44" s="3490">
        <v>10692</v>
      </c>
      <c r="C44" s="3490">
        <v>11047</v>
      </c>
      <c r="D44" s="3490">
        <v>7785</v>
      </c>
      <c r="E44" s="3490">
        <v>8918</v>
      </c>
      <c r="F44" s="3490">
        <v>1598</v>
      </c>
      <c r="G44" s="3490">
        <v>2187</v>
      </c>
      <c r="H44" s="3490">
        <v>2588</v>
      </c>
      <c r="I44" s="3491">
        <v>2545</v>
      </c>
      <c r="K44" s="3488"/>
    </row>
    <row r="45" spans="1:11" ht="3.75" customHeight="1">
      <c r="A45" s="3456"/>
      <c r="B45" s="3456"/>
      <c r="C45" s="3456"/>
      <c r="D45" s="3456"/>
      <c r="E45" s="3456"/>
      <c r="F45" s="3456"/>
      <c r="G45" s="3456"/>
      <c r="H45" s="3456"/>
      <c r="I45" s="3456"/>
      <c r="K45" s="3488"/>
    </row>
    <row r="46" spans="1:11" ht="8.25" customHeight="1">
      <c r="A46" s="3492"/>
      <c r="B46" s="3456"/>
      <c r="C46" s="3456"/>
      <c r="D46" s="3456"/>
      <c r="E46" s="3456"/>
      <c r="F46" s="3456"/>
      <c r="G46" s="3456"/>
      <c r="H46" s="3456"/>
      <c r="I46" s="3456"/>
      <c r="K46" s="3488"/>
    </row>
    <row r="47" spans="1:11">
      <c r="A47" s="6323" t="s">
        <v>2458</v>
      </c>
      <c r="B47" s="6324"/>
      <c r="C47" s="6324"/>
      <c r="D47" s="6324"/>
      <c r="E47" s="6324"/>
      <c r="F47" s="6324"/>
      <c r="G47" s="6324"/>
      <c r="H47" s="6324"/>
      <c r="I47" s="6324"/>
      <c r="K47" s="3488"/>
    </row>
    <row r="48" spans="1:11" ht="16.5">
      <c r="A48" s="3482" t="s">
        <v>2454</v>
      </c>
      <c r="B48" s="3481"/>
      <c r="C48" s="3481"/>
      <c r="D48" s="3481"/>
      <c r="E48" s="3481"/>
      <c r="F48" s="3481"/>
      <c r="G48" s="3481"/>
      <c r="H48" s="3481"/>
      <c r="I48" s="3481"/>
    </row>
    <row r="49" spans="1:9" ht="16.5">
      <c r="A49" s="3483" t="s">
        <v>2455</v>
      </c>
      <c r="B49" s="3481"/>
      <c r="C49" s="3481"/>
      <c r="D49" s="3481"/>
      <c r="E49" s="3481"/>
      <c r="F49" s="3481"/>
      <c r="G49" s="3481"/>
      <c r="H49" s="3481"/>
      <c r="I49" s="3481"/>
    </row>
    <row r="50" spans="1:9">
      <c r="A50" s="3484" t="s">
        <v>2446</v>
      </c>
      <c r="B50" s="3481"/>
      <c r="C50" s="3481"/>
      <c r="D50" s="3481"/>
      <c r="E50" s="3481"/>
      <c r="F50" s="3481"/>
      <c r="G50" s="3481"/>
      <c r="H50" s="3481"/>
      <c r="I50" s="3481"/>
    </row>
    <row r="51" spans="1:9" ht="16.5">
      <c r="A51" s="3482" t="s">
        <v>2456</v>
      </c>
      <c r="B51" s="3481"/>
      <c r="C51" s="3481"/>
      <c r="D51" s="3481"/>
      <c r="E51" s="3481"/>
      <c r="F51" s="3481"/>
      <c r="G51" s="3481"/>
      <c r="H51" s="3481"/>
      <c r="I51" s="3481"/>
    </row>
  </sheetData>
  <mergeCells count="4">
    <mergeCell ref="F4:I5"/>
    <mergeCell ref="F29:I30"/>
    <mergeCell ref="A47:I47"/>
    <mergeCell ref="A1:I1"/>
  </mergeCells>
  <hyperlinks>
    <hyperlink ref="A1" location="CONTENT!A1" display="Back to table of contents" xr:uid="{00000000-0004-0000-8A00-000000000000}"/>
  </hyperlinks>
  <pageMargins left="0.7" right="0.7" top="0.75" bottom="0.75" header="0.3" footer="0.3"/>
  <pageSetup paperSize="9" scale="90"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1"/>
  <dimension ref="A1:L27"/>
  <sheetViews>
    <sheetView showGridLines="0" workbookViewId="0">
      <selection sqref="A1:I1"/>
    </sheetView>
  </sheetViews>
  <sheetFormatPr defaultColWidth="7.85546875" defaultRowHeight="15.75"/>
  <cols>
    <col min="1" max="1" width="19" style="3494" customWidth="1"/>
    <col min="2" max="9" width="13.5703125" style="3494" customWidth="1"/>
    <col min="10" max="10" width="8.85546875" style="3494" customWidth="1"/>
    <col min="11" max="254" width="7.85546875" style="3494"/>
    <col min="255" max="255" width="19" style="3494" customWidth="1"/>
    <col min="256" max="256" width="11.7109375" style="3494" customWidth="1"/>
    <col min="257" max="257" width="13.140625" style="3494" customWidth="1"/>
    <col min="258" max="258" width="11.42578125" style="3494" customWidth="1"/>
    <col min="259" max="259" width="12.28515625" style="3494" customWidth="1"/>
    <col min="260" max="260" width="14.28515625" style="3494" customWidth="1"/>
    <col min="261" max="261" width="15" style="3494" customWidth="1"/>
    <col min="262" max="262" width="14.140625" style="3494" customWidth="1"/>
    <col min="263" max="263" width="10.7109375" style="3494" customWidth="1"/>
    <col min="264" max="264" width="2.140625" style="3494" customWidth="1"/>
    <col min="265" max="265" width="4.28515625" style="3494" customWidth="1"/>
    <col min="266" max="266" width="8.85546875" style="3494" customWidth="1"/>
    <col min="267" max="510" width="7.85546875" style="3494"/>
    <col min="511" max="511" width="19" style="3494" customWidth="1"/>
    <col min="512" max="512" width="11.7109375" style="3494" customWidth="1"/>
    <col min="513" max="513" width="13.140625" style="3494" customWidth="1"/>
    <col min="514" max="514" width="11.42578125" style="3494" customWidth="1"/>
    <col min="515" max="515" width="12.28515625" style="3494" customWidth="1"/>
    <col min="516" max="516" width="14.28515625" style="3494" customWidth="1"/>
    <col min="517" max="517" width="15" style="3494" customWidth="1"/>
    <col min="518" max="518" width="14.140625" style="3494" customWidth="1"/>
    <col min="519" max="519" width="10.7109375" style="3494" customWidth="1"/>
    <col min="520" max="520" width="2.140625" style="3494" customWidth="1"/>
    <col min="521" max="521" width="4.28515625" style="3494" customWidth="1"/>
    <col min="522" max="522" width="8.85546875" style="3494" customWidth="1"/>
    <col min="523" max="766" width="7.85546875" style="3494"/>
    <col min="767" max="767" width="19" style="3494" customWidth="1"/>
    <col min="768" max="768" width="11.7109375" style="3494" customWidth="1"/>
    <col min="769" max="769" width="13.140625" style="3494" customWidth="1"/>
    <col min="770" max="770" width="11.42578125" style="3494" customWidth="1"/>
    <col min="771" max="771" width="12.28515625" style="3494" customWidth="1"/>
    <col min="772" max="772" width="14.28515625" style="3494" customWidth="1"/>
    <col min="773" max="773" width="15" style="3494" customWidth="1"/>
    <col min="774" max="774" width="14.140625" style="3494" customWidth="1"/>
    <col min="775" max="775" width="10.7109375" style="3494" customWidth="1"/>
    <col min="776" max="776" width="2.140625" style="3494" customWidth="1"/>
    <col min="777" max="777" width="4.28515625" style="3494" customWidth="1"/>
    <col min="778" max="778" width="8.85546875" style="3494" customWidth="1"/>
    <col min="779" max="1022" width="7.85546875" style="3494"/>
    <col min="1023" max="1023" width="19" style="3494" customWidth="1"/>
    <col min="1024" max="1024" width="11.7109375" style="3494" customWidth="1"/>
    <col min="1025" max="1025" width="13.140625" style="3494" customWidth="1"/>
    <col min="1026" max="1026" width="11.42578125" style="3494" customWidth="1"/>
    <col min="1027" max="1027" width="12.28515625" style="3494" customWidth="1"/>
    <col min="1028" max="1028" width="14.28515625" style="3494" customWidth="1"/>
    <col min="1029" max="1029" width="15" style="3494" customWidth="1"/>
    <col min="1030" max="1030" width="14.140625" style="3494" customWidth="1"/>
    <col min="1031" max="1031" width="10.7109375" style="3494" customWidth="1"/>
    <col min="1032" max="1032" width="2.140625" style="3494" customWidth="1"/>
    <col min="1033" max="1033" width="4.28515625" style="3494" customWidth="1"/>
    <col min="1034" max="1034" width="8.85546875" style="3494" customWidth="1"/>
    <col min="1035" max="1278" width="7.85546875" style="3494"/>
    <col min="1279" max="1279" width="19" style="3494" customWidth="1"/>
    <col min="1280" max="1280" width="11.7109375" style="3494" customWidth="1"/>
    <col min="1281" max="1281" width="13.140625" style="3494" customWidth="1"/>
    <col min="1282" max="1282" width="11.42578125" style="3494" customWidth="1"/>
    <col min="1283" max="1283" width="12.28515625" style="3494" customWidth="1"/>
    <col min="1284" max="1284" width="14.28515625" style="3494" customWidth="1"/>
    <col min="1285" max="1285" width="15" style="3494" customWidth="1"/>
    <col min="1286" max="1286" width="14.140625" style="3494" customWidth="1"/>
    <col min="1287" max="1287" width="10.7109375" style="3494" customWidth="1"/>
    <col min="1288" max="1288" width="2.140625" style="3494" customWidth="1"/>
    <col min="1289" max="1289" width="4.28515625" style="3494" customWidth="1"/>
    <col min="1290" max="1290" width="8.85546875" style="3494" customWidth="1"/>
    <col min="1291" max="1534" width="7.85546875" style="3494"/>
    <col min="1535" max="1535" width="19" style="3494" customWidth="1"/>
    <col min="1536" max="1536" width="11.7109375" style="3494" customWidth="1"/>
    <col min="1537" max="1537" width="13.140625" style="3494" customWidth="1"/>
    <col min="1538" max="1538" width="11.42578125" style="3494" customWidth="1"/>
    <col min="1539" max="1539" width="12.28515625" style="3494" customWidth="1"/>
    <col min="1540" max="1540" width="14.28515625" style="3494" customWidth="1"/>
    <col min="1541" max="1541" width="15" style="3494" customWidth="1"/>
    <col min="1542" max="1542" width="14.140625" style="3494" customWidth="1"/>
    <col min="1543" max="1543" width="10.7109375" style="3494" customWidth="1"/>
    <col min="1544" max="1544" width="2.140625" style="3494" customWidth="1"/>
    <col min="1545" max="1545" width="4.28515625" style="3494" customWidth="1"/>
    <col min="1546" max="1546" width="8.85546875" style="3494" customWidth="1"/>
    <col min="1547" max="1790" width="7.85546875" style="3494"/>
    <col min="1791" max="1791" width="19" style="3494" customWidth="1"/>
    <col min="1792" max="1792" width="11.7109375" style="3494" customWidth="1"/>
    <col min="1793" max="1793" width="13.140625" style="3494" customWidth="1"/>
    <col min="1794" max="1794" width="11.42578125" style="3494" customWidth="1"/>
    <col min="1795" max="1795" width="12.28515625" style="3494" customWidth="1"/>
    <col min="1796" max="1796" width="14.28515625" style="3494" customWidth="1"/>
    <col min="1797" max="1797" width="15" style="3494" customWidth="1"/>
    <col min="1798" max="1798" width="14.140625" style="3494" customWidth="1"/>
    <col min="1799" max="1799" width="10.7109375" style="3494" customWidth="1"/>
    <col min="1800" max="1800" width="2.140625" style="3494" customWidth="1"/>
    <col min="1801" max="1801" width="4.28515625" style="3494" customWidth="1"/>
    <col min="1802" max="1802" width="8.85546875" style="3494" customWidth="1"/>
    <col min="1803" max="2046" width="7.85546875" style="3494"/>
    <col min="2047" max="2047" width="19" style="3494" customWidth="1"/>
    <col min="2048" max="2048" width="11.7109375" style="3494" customWidth="1"/>
    <col min="2049" max="2049" width="13.140625" style="3494" customWidth="1"/>
    <col min="2050" max="2050" width="11.42578125" style="3494" customWidth="1"/>
    <col min="2051" max="2051" width="12.28515625" style="3494" customWidth="1"/>
    <col min="2052" max="2052" width="14.28515625" style="3494" customWidth="1"/>
    <col min="2053" max="2053" width="15" style="3494" customWidth="1"/>
    <col min="2054" max="2054" width="14.140625" style="3494" customWidth="1"/>
    <col min="2055" max="2055" width="10.7109375" style="3494" customWidth="1"/>
    <col min="2056" max="2056" width="2.140625" style="3494" customWidth="1"/>
    <col min="2057" max="2057" width="4.28515625" style="3494" customWidth="1"/>
    <col min="2058" max="2058" width="8.85546875" style="3494" customWidth="1"/>
    <col min="2059" max="2302" width="7.85546875" style="3494"/>
    <col min="2303" max="2303" width="19" style="3494" customWidth="1"/>
    <col min="2304" max="2304" width="11.7109375" style="3494" customWidth="1"/>
    <col min="2305" max="2305" width="13.140625" style="3494" customWidth="1"/>
    <col min="2306" max="2306" width="11.42578125" style="3494" customWidth="1"/>
    <col min="2307" max="2307" width="12.28515625" style="3494" customWidth="1"/>
    <col min="2308" max="2308" width="14.28515625" style="3494" customWidth="1"/>
    <col min="2309" max="2309" width="15" style="3494" customWidth="1"/>
    <col min="2310" max="2310" width="14.140625" style="3494" customWidth="1"/>
    <col min="2311" max="2311" width="10.7109375" style="3494" customWidth="1"/>
    <col min="2312" max="2312" width="2.140625" style="3494" customWidth="1"/>
    <col min="2313" max="2313" width="4.28515625" style="3494" customWidth="1"/>
    <col min="2314" max="2314" width="8.85546875" style="3494" customWidth="1"/>
    <col min="2315" max="2558" width="7.85546875" style="3494"/>
    <col min="2559" max="2559" width="19" style="3494" customWidth="1"/>
    <col min="2560" max="2560" width="11.7109375" style="3494" customWidth="1"/>
    <col min="2561" max="2561" width="13.140625" style="3494" customWidth="1"/>
    <col min="2562" max="2562" width="11.42578125" style="3494" customWidth="1"/>
    <col min="2563" max="2563" width="12.28515625" style="3494" customWidth="1"/>
    <col min="2564" max="2564" width="14.28515625" style="3494" customWidth="1"/>
    <col min="2565" max="2565" width="15" style="3494" customWidth="1"/>
    <col min="2566" max="2566" width="14.140625" style="3494" customWidth="1"/>
    <col min="2567" max="2567" width="10.7109375" style="3494" customWidth="1"/>
    <col min="2568" max="2568" width="2.140625" style="3494" customWidth="1"/>
    <col min="2569" max="2569" width="4.28515625" style="3494" customWidth="1"/>
    <col min="2570" max="2570" width="8.85546875" style="3494" customWidth="1"/>
    <col min="2571" max="2814" width="7.85546875" style="3494"/>
    <col min="2815" max="2815" width="19" style="3494" customWidth="1"/>
    <col min="2816" max="2816" width="11.7109375" style="3494" customWidth="1"/>
    <col min="2817" max="2817" width="13.140625" style="3494" customWidth="1"/>
    <col min="2818" max="2818" width="11.42578125" style="3494" customWidth="1"/>
    <col min="2819" max="2819" width="12.28515625" style="3494" customWidth="1"/>
    <col min="2820" max="2820" width="14.28515625" style="3494" customWidth="1"/>
    <col min="2821" max="2821" width="15" style="3494" customWidth="1"/>
    <col min="2822" max="2822" width="14.140625" style="3494" customWidth="1"/>
    <col min="2823" max="2823" width="10.7109375" style="3494" customWidth="1"/>
    <col min="2824" max="2824" width="2.140625" style="3494" customWidth="1"/>
    <col min="2825" max="2825" width="4.28515625" style="3494" customWidth="1"/>
    <col min="2826" max="2826" width="8.85546875" style="3494" customWidth="1"/>
    <col min="2827" max="3070" width="7.85546875" style="3494"/>
    <col min="3071" max="3071" width="19" style="3494" customWidth="1"/>
    <col min="3072" max="3072" width="11.7109375" style="3494" customWidth="1"/>
    <col min="3073" max="3073" width="13.140625" style="3494" customWidth="1"/>
    <col min="3074" max="3074" width="11.42578125" style="3494" customWidth="1"/>
    <col min="3075" max="3075" width="12.28515625" style="3494" customWidth="1"/>
    <col min="3076" max="3076" width="14.28515625" style="3494" customWidth="1"/>
    <col min="3077" max="3077" width="15" style="3494" customWidth="1"/>
    <col min="3078" max="3078" width="14.140625" style="3494" customWidth="1"/>
    <col min="3079" max="3079" width="10.7109375" style="3494" customWidth="1"/>
    <col min="3080" max="3080" width="2.140625" style="3494" customWidth="1"/>
    <col min="3081" max="3081" width="4.28515625" style="3494" customWidth="1"/>
    <col min="3082" max="3082" width="8.85546875" style="3494" customWidth="1"/>
    <col min="3083" max="3326" width="7.85546875" style="3494"/>
    <col min="3327" max="3327" width="19" style="3494" customWidth="1"/>
    <col min="3328" max="3328" width="11.7109375" style="3494" customWidth="1"/>
    <col min="3329" max="3329" width="13.140625" style="3494" customWidth="1"/>
    <col min="3330" max="3330" width="11.42578125" style="3494" customWidth="1"/>
    <col min="3331" max="3331" width="12.28515625" style="3494" customWidth="1"/>
    <col min="3332" max="3332" width="14.28515625" style="3494" customWidth="1"/>
    <col min="3333" max="3333" width="15" style="3494" customWidth="1"/>
    <col min="3334" max="3334" width="14.140625" style="3494" customWidth="1"/>
    <col min="3335" max="3335" width="10.7109375" style="3494" customWidth="1"/>
    <col min="3336" max="3336" width="2.140625" style="3494" customWidth="1"/>
    <col min="3337" max="3337" width="4.28515625" style="3494" customWidth="1"/>
    <col min="3338" max="3338" width="8.85546875" style="3494" customWidth="1"/>
    <col min="3339" max="3582" width="7.85546875" style="3494"/>
    <col min="3583" max="3583" width="19" style="3494" customWidth="1"/>
    <col min="3584" max="3584" width="11.7109375" style="3494" customWidth="1"/>
    <col min="3585" max="3585" width="13.140625" style="3494" customWidth="1"/>
    <col min="3586" max="3586" width="11.42578125" style="3494" customWidth="1"/>
    <col min="3587" max="3587" width="12.28515625" style="3494" customWidth="1"/>
    <col min="3588" max="3588" width="14.28515625" style="3494" customWidth="1"/>
    <col min="3589" max="3589" width="15" style="3494" customWidth="1"/>
    <col min="3590" max="3590" width="14.140625" style="3494" customWidth="1"/>
    <col min="3591" max="3591" width="10.7109375" style="3494" customWidth="1"/>
    <col min="3592" max="3592" width="2.140625" style="3494" customWidth="1"/>
    <col min="3593" max="3593" width="4.28515625" style="3494" customWidth="1"/>
    <col min="3594" max="3594" width="8.85546875" style="3494" customWidth="1"/>
    <col min="3595" max="3838" width="7.85546875" style="3494"/>
    <col min="3839" max="3839" width="19" style="3494" customWidth="1"/>
    <col min="3840" max="3840" width="11.7109375" style="3494" customWidth="1"/>
    <col min="3841" max="3841" width="13.140625" style="3494" customWidth="1"/>
    <col min="3842" max="3842" width="11.42578125" style="3494" customWidth="1"/>
    <col min="3843" max="3843" width="12.28515625" style="3494" customWidth="1"/>
    <col min="3844" max="3844" width="14.28515625" style="3494" customWidth="1"/>
    <col min="3845" max="3845" width="15" style="3494" customWidth="1"/>
    <col min="3846" max="3846" width="14.140625" style="3494" customWidth="1"/>
    <col min="3847" max="3847" width="10.7109375" style="3494" customWidth="1"/>
    <col min="3848" max="3848" width="2.140625" style="3494" customWidth="1"/>
    <col min="3849" max="3849" width="4.28515625" style="3494" customWidth="1"/>
    <col min="3850" max="3850" width="8.85546875" style="3494" customWidth="1"/>
    <col min="3851" max="4094" width="7.85546875" style="3494"/>
    <col min="4095" max="4095" width="19" style="3494" customWidth="1"/>
    <col min="4096" max="4096" width="11.7109375" style="3494" customWidth="1"/>
    <col min="4097" max="4097" width="13.140625" style="3494" customWidth="1"/>
    <col min="4098" max="4098" width="11.42578125" style="3494" customWidth="1"/>
    <col min="4099" max="4099" width="12.28515625" style="3494" customWidth="1"/>
    <col min="4100" max="4100" width="14.28515625" style="3494" customWidth="1"/>
    <col min="4101" max="4101" width="15" style="3494" customWidth="1"/>
    <col min="4102" max="4102" width="14.140625" style="3494" customWidth="1"/>
    <col min="4103" max="4103" width="10.7109375" style="3494" customWidth="1"/>
    <col min="4104" max="4104" width="2.140625" style="3494" customWidth="1"/>
    <col min="4105" max="4105" width="4.28515625" style="3494" customWidth="1"/>
    <col min="4106" max="4106" width="8.85546875" style="3494" customWidth="1"/>
    <col min="4107" max="4350" width="7.85546875" style="3494"/>
    <col min="4351" max="4351" width="19" style="3494" customWidth="1"/>
    <col min="4352" max="4352" width="11.7109375" style="3494" customWidth="1"/>
    <col min="4353" max="4353" width="13.140625" style="3494" customWidth="1"/>
    <col min="4354" max="4354" width="11.42578125" style="3494" customWidth="1"/>
    <col min="4355" max="4355" width="12.28515625" style="3494" customWidth="1"/>
    <col min="4356" max="4356" width="14.28515625" style="3494" customWidth="1"/>
    <col min="4357" max="4357" width="15" style="3494" customWidth="1"/>
    <col min="4358" max="4358" width="14.140625" style="3494" customWidth="1"/>
    <col min="4359" max="4359" width="10.7109375" style="3494" customWidth="1"/>
    <col min="4360" max="4360" width="2.140625" style="3494" customWidth="1"/>
    <col min="4361" max="4361" width="4.28515625" style="3494" customWidth="1"/>
    <col min="4362" max="4362" width="8.85546875" style="3494" customWidth="1"/>
    <col min="4363" max="4606" width="7.85546875" style="3494"/>
    <col min="4607" max="4607" width="19" style="3494" customWidth="1"/>
    <col min="4608" max="4608" width="11.7109375" style="3494" customWidth="1"/>
    <col min="4609" max="4609" width="13.140625" style="3494" customWidth="1"/>
    <col min="4610" max="4610" width="11.42578125" style="3494" customWidth="1"/>
    <col min="4611" max="4611" width="12.28515625" style="3494" customWidth="1"/>
    <col min="4612" max="4612" width="14.28515625" style="3494" customWidth="1"/>
    <col min="4613" max="4613" width="15" style="3494" customWidth="1"/>
    <col min="4614" max="4614" width="14.140625" style="3494" customWidth="1"/>
    <col min="4615" max="4615" width="10.7109375" style="3494" customWidth="1"/>
    <col min="4616" max="4616" width="2.140625" style="3494" customWidth="1"/>
    <col min="4617" max="4617" width="4.28515625" style="3494" customWidth="1"/>
    <col min="4618" max="4618" width="8.85546875" style="3494" customWidth="1"/>
    <col min="4619" max="4862" width="7.85546875" style="3494"/>
    <col min="4863" max="4863" width="19" style="3494" customWidth="1"/>
    <col min="4864" max="4864" width="11.7109375" style="3494" customWidth="1"/>
    <col min="4865" max="4865" width="13.140625" style="3494" customWidth="1"/>
    <col min="4866" max="4866" width="11.42578125" style="3494" customWidth="1"/>
    <col min="4867" max="4867" width="12.28515625" style="3494" customWidth="1"/>
    <col min="4868" max="4868" width="14.28515625" style="3494" customWidth="1"/>
    <col min="4869" max="4869" width="15" style="3494" customWidth="1"/>
    <col min="4870" max="4870" width="14.140625" style="3494" customWidth="1"/>
    <col min="4871" max="4871" width="10.7109375" style="3494" customWidth="1"/>
    <col min="4872" max="4872" width="2.140625" style="3494" customWidth="1"/>
    <col min="4873" max="4873" width="4.28515625" style="3494" customWidth="1"/>
    <col min="4874" max="4874" width="8.85546875" style="3494" customWidth="1"/>
    <col min="4875" max="5118" width="7.85546875" style="3494"/>
    <col min="5119" max="5119" width="19" style="3494" customWidth="1"/>
    <col min="5120" max="5120" width="11.7109375" style="3494" customWidth="1"/>
    <col min="5121" max="5121" width="13.140625" style="3494" customWidth="1"/>
    <col min="5122" max="5122" width="11.42578125" style="3494" customWidth="1"/>
    <col min="5123" max="5123" width="12.28515625" style="3494" customWidth="1"/>
    <col min="5124" max="5124" width="14.28515625" style="3494" customWidth="1"/>
    <col min="5125" max="5125" width="15" style="3494" customWidth="1"/>
    <col min="5126" max="5126" width="14.140625" style="3494" customWidth="1"/>
    <col min="5127" max="5127" width="10.7109375" style="3494" customWidth="1"/>
    <col min="5128" max="5128" width="2.140625" style="3494" customWidth="1"/>
    <col min="5129" max="5129" width="4.28515625" style="3494" customWidth="1"/>
    <col min="5130" max="5130" width="8.85546875" style="3494" customWidth="1"/>
    <col min="5131" max="5374" width="7.85546875" style="3494"/>
    <col min="5375" max="5375" width="19" style="3494" customWidth="1"/>
    <col min="5376" max="5376" width="11.7109375" style="3494" customWidth="1"/>
    <col min="5377" max="5377" width="13.140625" style="3494" customWidth="1"/>
    <col min="5378" max="5378" width="11.42578125" style="3494" customWidth="1"/>
    <col min="5379" max="5379" width="12.28515625" style="3494" customWidth="1"/>
    <col min="5380" max="5380" width="14.28515625" style="3494" customWidth="1"/>
    <col min="5381" max="5381" width="15" style="3494" customWidth="1"/>
    <col min="5382" max="5382" width="14.140625" style="3494" customWidth="1"/>
    <col min="5383" max="5383" width="10.7109375" style="3494" customWidth="1"/>
    <col min="5384" max="5384" width="2.140625" style="3494" customWidth="1"/>
    <col min="5385" max="5385" width="4.28515625" style="3494" customWidth="1"/>
    <col min="5386" max="5386" width="8.85546875" style="3494" customWidth="1"/>
    <col min="5387" max="5630" width="7.85546875" style="3494"/>
    <col min="5631" max="5631" width="19" style="3494" customWidth="1"/>
    <col min="5632" max="5632" width="11.7109375" style="3494" customWidth="1"/>
    <col min="5633" max="5633" width="13.140625" style="3494" customWidth="1"/>
    <col min="5634" max="5634" width="11.42578125" style="3494" customWidth="1"/>
    <col min="5635" max="5635" width="12.28515625" style="3494" customWidth="1"/>
    <col min="5636" max="5636" width="14.28515625" style="3494" customWidth="1"/>
    <col min="5637" max="5637" width="15" style="3494" customWidth="1"/>
    <col min="5638" max="5638" width="14.140625" style="3494" customWidth="1"/>
    <col min="5639" max="5639" width="10.7109375" style="3494" customWidth="1"/>
    <col min="5640" max="5640" width="2.140625" style="3494" customWidth="1"/>
    <col min="5641" max="5641" width="4.28515625" style="3494" customWidth="1"/>
    <col min="5642" max="5642" width="8.85546875" style="3494" customWidth="1"/>
    <col min="5643" max="5886" width="7.85546875" style="3494"/>
    <col min="5887" max="5887" width="19" style="3494" customWidth="1"/>
    <col min="5888" max="5888" width="11.7109375" style="3494" customWidth="1"/>
    <col min="5889" max="5889" width="13.140625" style="3494" customWidth="1"/>
    <col min="5890" max="5890" width="11.42578125" style="3494" customWidth="1"/>
    <col min="5891" max="5891" width="12.28515625" style="3494" customWidth="1"/>
    <col min="5892" max="5892" width="14.28515625" style="3494" customWidth="1"/>
    <col min="5893" max="5893" width="15" style="3494" customWidth="1"/>
    <col min="5894" max="5894" width="14.140625" style="3494" customWidth="1"/>
    <col min="5895" max="5895" width="10.7109375" style="3494" customWidth="1"/>
    <col min="5896" max="5896" width="2.140625" style="3494" customWidth="1"/>
    <col min="5897" max="5897" width="4.28515625" style="3494" customWidth="1"/>
    <col min="5898" max="5898" width="8.85546875" style="3494" customWidth="1"/>
    <col min="5899" max="6142" width="7.85546875" style="3494"/>
    <col min="6143" max="6143" width="19" style="3494" customWidth="1"/>
    <col min="6144" max="6144" width="11.7109375" style="3494" customWidth="1"/>
    <col min="6145" max="6145" width="13.140625" style="3494" customWidth="1"/>
    <col min="6146" max="6146" width="11.42578125" style="3494" customWidth="1"/>
    <col min="6147" max="6147" width="12.28515625" style="3494" customWidth="1"/>
    <col min="6148" max="6148" width="14.28515625" style="3494" customWidth="1"/>
    <col min="6149" max="6149" width="15" style="3494" customWidth="1"/>
    <col min="6150" max="6150" width="14.140625" style="3494" customWidth="1"/>
    <col min="6151" max="6151" width="10.7109375" style="3494" customWidth="1"/>
    <col min="6152" max="6152" width="2.140625" style="3494" customWidth="1"/>
    <col min="6153" max="6153" width="4.28515625" style="3494" customWidth="1"/>
    <col min="6154" max="6154" width="8.85546875" style="3494" customWidth="1"/>
    <col min="6155" max="6398" width="7.85546875" style="3494"/>
    <col min="6399" max="6399" width="19" style="3494" customWidth="1"/>
    <col min="6400" max="6400" width="11.7109375" style="3494" customWidth="1"/>
    <col min="6401" max="6401" width="13.140625" style="3494" customWidth="1"/>
    <col min="6402" max="6402" width="11.42578125" style="3494" customWidth="1"/>
    <col min="6403" max="6403" width="12.28515625" style="3494" customWidth="1"/>
    <col min="6404" max="6404" width="14.28515625" style="3494" customWidth="1"/>
    <col min="6405" max="6405" width="15" style="3494" customWidth="1"/>
    <col min="6406" max="6406" width="14.140625" style="3494" customWidth="1"/>
    <col min="6407" max="6407" width="10.7109375" style="3494" customWidth="1"/>
    <col min="6408" max="6408" width="2.140625" style="3494" customWidth="1"/>
    <col min="6409" max="6409" width="4.28515625" style="3494" customWidth="1"/>
    <col min="6410" max="6410" width="8.85546875" style="3494" customWidth="1"/>
    <col min="6411" max="6654" width="7.85546875" style="3494"/>
    <col min="6655" max="6655" width="19" style="3494" customWidth="1"/>
    <col min="6656" max="6656" width="11.7109375" style="3494" customWidth="1"/>
    <col min="6657" max="6657" width="13.140625" style="3494" customWidth="1"/>
    <col min="6658" max="6658" width="11.42578125" style="3494" customWidth="1"/>
    <col min="6659" max="6659" width="12.28515625" style="3494" customWidth="1"/>
    <col min="6660" max="6660" width="14.28515625" style="3494" customWidth="1"/>
    <col min="6661" max="6661" width="15" style="3494" customWidth="1"/>
    <col min="6662" max="6662" width="14.140625" style="3494" customWidth="1"/>
    <col min="6663" max="6663" width="10.7109375" style="3494" customWidth="1"/>
    <col min="6664" max="6664" width="2.140625" style="3494" customWidth="1"/>
    <col min="6665" max="6665" width="4.28515625" style="3494" customWidth="1"/>
    <col min="6666" max="6666" width="8.85546875" style="3494" customWidth="1"/>
    <col min="6667" max="6910" width="7.85546875" style="3494"/>
    <col min="6911" max="6911" width="19" style="3494" customWidth="1"/>
    <col min="6912" max="6912" width="11.7109375" style="3494" customWidth="1"/>
    <col min="6913" max="6913" width="13.140625" style="3494" customWidth="1"/>
    <col min="6914" max="6914" width="11.42578125" style="3494" customWidth="1"/>
    <col min="6915" max="6915" width="12.28515625" style="3494" customWidth="1"/>
    <col min="6916" max="6916" width="14.28515625" style="3494" customWidth="1"/>
    <col min="6917" max="6917" width="15" style="3494" customWidth="1"/>
    <col min="6918" max="6918" width="14.140625" style="3494" customWidth="1"/>
    <col min="6919" max="6919" width="10.7109375" style="3494" customWidth="1"/>
    <col min="6920" max="6920" width="2.140625" style="3494" customWidth="1"/>
    <col min="6921" max="6921" width="4.28515625" style="3494" customWidth="1"/>
    <col min="6922" max="6922" width="8.85546875" style="3494" customWidth="1"/>
    <col min="6923" max="7166" width="7.85546875" style="3494"/>
    <col min="7167" max="7167" width="19" style="3494" customWidth="1"/>
    <col min="7168" max="7168" width="11.7109375" style="3494" customWidth="1"/>
    <col min="7169" max="7169" width="13.140625" style="3494" customWidth="1"/>
    <col min="7170" max="7170" width="11.42578125" style="3494" customWidth="1"/>
    <col min="7171" max="7171" width="12.28515625" style="3494" customWidth="1"/>
    <col min="7172" max="7172" width="14.28515625" style="3494" customWidth="1"/>
    <col min="7173" max="7173" width="15" style="3494" customWidth="1"/>
    <col min="7174" max="7174" width="14.140625" style="3494" customWidth="1"/>
    <col min="7175" max="7175" width="10.7109375" style="3494" customWidth="1"/>
    <col min="7176" max="7176" width="2.140625" style="3494" customWidth="1"/>
    <col min="7177" max="7177" width="4.28515625" style="3494" customWidth="1"/>
    <col min="7178" max="7178" width="8.85546875" style="3494" customWidth="1"/>
    <col min="7179" max="7422" width="7.85546875" style="3494"/>
    <col min="7423" max="7423" width="19" style="3494" customWidth="1"/>
    <col min="7424" max="7424" width="11.7109375" style="3494" customWidth="1"/>
    <col min="7425" max="7425" width="13.140625" style="3494" customWidth="1"/>
    <col min="7426" max="7426" width="11.42578125" style="3494" customWidth="1"/>
    <col min="7427" max="7427" width="12.28515625" style="3494" customWidth="1"/>
    <col min="7428" max="7428" width="14.28515625" style="3494" customWidth="1"/>
    <col min="7429" max="7429" width="15" style="3494" customWidth="1"/>
    <col min="7430" max="7430" width="14.140625" style="3494" customWidth="1"/>
    <col min="7431" max="7431" width="10.7109375" style="3494" customWidth="1"/>
    <col min="7432" max="7432" width="2.140625" style="3494" customWidth="1"/>
    <col min="7433" max="7433" width="4.28515625" style="3494" customWidth="1"/>
    <col min="7434" max="7434" width="8.85546875" style="3494" customWidth="1"/>
    <col min="7435" max="7678" width="7.85546875" style="3494"/>
    <col min="7679" max="7679" width="19" style="3494" customWidth="1"/>
    <col min="7680" max="7680" width="11.7109375" style="3494" customWidth="1"/>
    <col min="7681" max="7681" width="13.140625" style="3494" customWidth="1"/>
    <col min="7682" max="7682" width="11.42578125" style="3494" customWidth="1"/>
    <col min="7683" max="7683" width="12.28515625" style="3494" customWidth="1"/>
    <col min="7684" max="7684" width="14.28515625" style="3494" customWidth="1"/>
    <col min="7685" max="7685" width="15" style="3494" customWidth="1"/>
    <col min="7686" max="7686" width="14.140625" style="3494" customWidth="1"/>
    <col min="7687" max="7687" width="10.7109375" style="3494" customWidth="1"/>
    <col min="7688" max="7688" width="2.140625" style="3494" customWidth="1"/>
    <col min="7689" max="7689" width="4.28515625" style="3494" customWidth="1"/>
    <col min="7690" max="7690" width="8.85546875" style="3494" customWidth="1"/>
    <col min="7691" max="7934" width="7.85546875" style="3494"/>
    <col min="7935" max="7935" width="19" style="3494" customWidth="1"/>
    <col min="7936" max="7936" width="11.7109375" style="3494" customWidth="1"/>
    <col min="7937" max="7937" width="13.140625" style="3494" customWidth="1"/>
    <col min="7938" max="7938" width="11.42578125" style="3494" customWidth="1"/>
    <col min="7939" max="7939" width="12.28515625" style="3494" customWidth="1"/>
    <col min="7940" max="7940" width="14.28515625" style="3494" customWidth="1"/>
    <col min="7941" max="7941" width="15" style="3494" customWidth="1"/>
    <col min="7942" max="7942" width="14.140625" style="3494" customWidth="1"/>
    <col min="7943" max="7943" width="10.7109375" style="3494" customWidth="1"/>
    <col min="7944" max="7944" width="2.140625" style="3494" customWidth="1"/>
    <col min="7945" max="7945" width="4.28515625" style="3494" customWidth="1"/>
    <col min="7946" max="7946" width="8.85546875" style="3494" customWidth="1"/>
    <col min="7947" max="8190" width="7.85546875" style="3494"/>
    <col min="8191" max="8191" width="19" style="3494" customWidth="1"/>
    <col min="8192" max="8192" width="11.7109375" style="3494" customWidth="1"/>
    <col min="8193" max="8193" width="13.140625" style="3494" customWidth="1"/>
    <col min="8194" max="8194" width="11.42578125" style="3494" customWidth="1"/>
    <col min="8195" max="8195" width="12.28515625" style="3494" customWidth="1"/>
    <col min="8196" max="8196" width="14.28515625" style="3494" customWidth="1"/>
    <col min="8197" max="8197" width="15" style="3494" customWidth="1"/>
    <col min="8198" max="8198" width="14.140625" style="3494" customWidth="1"/>
    <col min="8199" max="8199" width="10.7109375" style="3494" customWidth="1"/>
    <col min="8200" max="8200" width="2.140625" style="3494" customWidth="1"/>
    <col min="8201" max="8201" width="4.28515625" style="3494" customWidth="1"/>
    <col min="8202" max="8202" width="8.85546875" style="3494" customWidth="1"/>
    <col min="8203" max="8446" width="7.85546875" style="3494"/>
    <col min="8447" max="8447" width="19" style="3494" customWidth="1"/>
    <col min="8448" max="8448" width="11.7109375" style="3494" customWidth="1"/>
    <col min="8449" max="8449" width="13.140625" style="3494" customWidth="1"/>
    <col min="8450" max="8450" width="11.42578125" style="3494" customWidth="1"/>
    <col min="8451" max="8451" width="12.28515625" style="3494" customWidth="1"/>
    <col min="8452" max="8452" width="14.28515625" style="3494" customWidth="1"/>
    <col min="8453" max="8453" width="15" style="3494" customWidth="1"/>
    <col min="8454" max="8454" width="14.140625" style="3494" customWidth="1"/>
    <col min="8455" max="8455" width="10.7109375" style="3494" customWidth="1"/>
    <col min="8456" max="8456" width="2.140625" style="3494" customWidth="1"/>
    <col min="8457" max="8457" width="4.28515625" style="3494" customWidth="1"/>
    <col min="8458" max="8458" width="8.85546875" style="3494" customWidth="1"/>
    <col min="8459" max="8702" width="7.85546875" style="3494"/>
    <col min="8703" max="8703" width="19" style="3494" customWidth="1"/>
    <col min="8704" max="8704" width="11.7109375" style="3494" customWidth="1"/>
    <col min="8705" max="8705" width="13.140625" style="3494" customWidth="1"/>
    <col min="8706" max="8706" width="11.42578125" style="3494" customWidth="1"/>
    <col min="8707" max="8707" width="12.28515625" style="3494" customWidth="1"/>
    <col min="8708" max="8708" width="14.28515625" style="3494" customWidth="1"/>
    <col min="8709" max="8709" width="15" style="3494" customWidth="1"/>
    <col min="8710" max="8710" width="14.140625" style="3494" customWidth="1"/>
    <col min="8711" max="8711" width="10.7109375" style="3494" customWidth="1"/>
    <col min="8712" max="8712" width="2.140625" style="3494" customWidth="1"/>
    <col min="8713" max="8713" width="4.28515625" style="3494" customWidth="1"/>
    <col min="8714" max="8714" width="8.85546875" style="3494" customWidth="1"/>
    <col min="8715" max="8958" width="7.85546875" style="3494"/>
    <col min="8959" max="8959" width="19" style="3494" customWidth="1"/>
    <col min="8960" max="8960" width="11.7109375" style="3494" customWidth="1"/>
    <col min="8961" max="8961" width="13.140625" style="3494" customWidth="1"/>
    <col min="8962" max="8962" width="11.42578125" style="3494" customWidth="1"/>
    <col min="8963" max="8963" width="12.28515625" style="3494" customWidth="1"/>
    <col min="8964" max="8964" width="14.28515625" style="3494" customWidth="1"/>
    <col min="8965" max="8965" width="15" style="3494" customWidth="1"/>
    <col min="8966" max="8966" width="14.140625" style="3494" customWidth="1"/>
    <col min="8967" max="8967" width="10.7109375" style="3494" customWidth="1"/>
    <col min="8968" max="8968" width="2.140625" style="3494" customWidth="1"/>
    <col min="8969" max="8969" width="4.28515625" style="3494" customWidth="1"/>
    <col min="8970" max="8970" width="8.85546875" style="3494" customWidth="1"/>
    <col min="8971" max="9214" width="7.85546875" style="3494"/>
    <col min="9215" max="9215" width="19" style="3494" customWidth="1"/>
    <col min="9216" max="9216" width="11.7109375" style="3494" customWidth="1"/>
    <col min="9217" max="9217" width="13.140625" style="3494" customWidth="1"/>
    <col min="9218" max="9218" width="11.42578125" style="3494" customWidth="1"/>
    <col min="9219" max="9219" width="12.28515625" style="3494" customWidth="1"/>
    <col min="9220" max="9220" width="14.28515625" style="3494" customWidth="1"/>
    <col min="9221" max="9221" width="15" style="3494" customWidth="1"/>
    <col min="9222" max="9222" width="14.140625" style="3494" customWidth="1"/>
    <col min="9223" max="9223" width="10.7109375" style="3494" customWidth="1"/>
    <col min="9224" max="9224" width="2.140625" style="3494" customWidth="1"/>
    <col min="9225" max="9225" width="4.28515625" style="3494" customWidth="1"/>
    <col min="9226" max="9226" width="8.85546875" style="3494" customWidth="1"/>
    <col min="9227" max="9470" width="7.85546875" style="3494"/>
    <col min="9471" max="9471" width="19" style="3494" customWidth="1"/>
    <col min="9472" max="9472" width="11.7109375" style="3494" customWidth="1"/>
    <col min="9473" max="9473" width="13.140625" style="3494" customWidth="1"/>
    <col min="9474" max="9474" width="11.42578125" style="3494" customWidth="1"/>
    <col min="9475" max="9475" width="12.28515625" style="3494" customWidth="1"/>
    <col min="9476" max="9476" width="14.28515625" style="3494" customWidth="1"/>
    <col min="9477" max="9477" width="15" style="3494" customWidth="1"/>
    <col min="9478" max="9478" width="14.140625" style="3494" customWidth="1"/>
    <col min="9479" max="9479" width="10.7109375" style="3494" customWidth="1"/>
    <col min="9480" max="9480" width="2.140625" style="3494" customWidth="1"/>
    <col min="9481" max="9481" width="4.28515625" style="3494" customWidth="1"/>
    <col min="9482" max="9482" width="8.85546875" style="3494" customWidth="1"/>
    <col min="9483" max="9726" width="7.85546875" style="3494"/>
    <col min="9727" max="9727" width="19" style="3494" customWidth="1"/>
    <col min="9728" max="9728" width="11.7109375" style="3494" customWidth="1"/>
    <col min="9729" max="9729" width="13.140625" style="3494" customWidth="1"/>
    <col min="9730" max="9730" width="11.42578125" style="3494" customWidth="1"/>
    <col min="9731" max="9731" width="12.28515625" style="3494" customWidth="1"/>
    <col min="9732" max="9732" width="14.28515625" style="3494" customWidth="1"/>
    <col min="9733" max="9733" width="15" style="3494" customWidth="1"/>
    <col min="9734" max="9734" width="14.140625" style="3494" customWidth="1"/>
    <col min="9735" max="9735" width="10.7109375" style="3494" customWidth="1"/>
    <col min="9736" max="9736" width="2.140625" style="3494" customWidth="1"/>
    <col min="9737" max="9737" width="4.28515625" style="3494" customWidth="1"/>
    <col min="9738" max="9738" width="8.85546875" style="3494" customWidth="1"/>
    <col min="9739" max="9982" width="7.85546875" style="3494"/>
    <col min="9983" max="9983" width="19" style="3494" customWidth="1"/>
    <col min="9984" max="9984" width="11.7109375" style="3494" customWidth="1"/>
    <col min="9985" max="9985" width="13.140625" style="3494" customWidth="1"/>
    <col min="9986" max="9986" width="11.42578125" style="3494" customWidth="1"/>
    <col min="9987" max="9987" width="12.28515625" style="3494" customWidth="1"/>
    <col min="9988" max="9988" width="14.28515625" style="3494" customWidth="1"/>
    <col min="9989" max="9989" width="15" style="3494" customWidth="1"/>
    <col min="9990" max="9990" width="14.140625" style="3494" customWidth="1"/>
    <col min="9991" max="9991" width="10.7109375" style="3494" customWidth="1"/>
    <col min="9992" max="9992" width="2.140625" style="3494" customWidth="1"/>
    <col min="9993" max="9993" width="4.28515625" style="3494" customWidth="1"/>
    <col min="9994" max="9994" width="8.85546875" style="3494" customWidth="1"/>
    <col min="9995" max="10238" width="7.85546875" style="3494"/>
    <col min="10239" max="10239" width="19" style="3494" customWidth="1"/>
    <col min="10240" max="10240" width="11.7109375" style="3494" customWidth="1"/>
    <col min="10241" max="10241" width="13.140625" style="3494" customWidth="1"/>
    <col min="10242" max="10242" width="11.42578125" style="3494" customWidth="1"/>
    <col min="10243" max="10243" width="12.28515625" style="3494" customWidth="1"/>
    <col min="10244" max="10244" width="14.28515625" style="3494" customWidth="1"/>
    <col min="10245" max="10245" width="15" style="3494" customWidth="1"/>
    <col min="10246" max="10246" width="14.140625" style="3494" customWidth="1"/>
    <col min="10247" max="10247" width="10.7109375" style="3494" customWidth="1"/>
    <col min="10248" max="10248" width="2.140625" style="3494" customWidth="1"/>
    <col min="10249" max="10249" width="4.28515625" style="3494" customWidth="1"/>
    <col min="10250" max="10250" width="8.85546875" style="3494" customWidth="1"/>
    <col min="10251" max="10494" width="7.85546875" style="3494"/>
    <col min="10495" max="10495" width="19" style="3494" customWidth="1"/>
    <col min="10496" max="10496" width="11.7109375" style="3494" customWidth="1"/>
    <col min="10497" max="10497" width="13.140625" style="3494" customWidth="1"/>
    <col min="10498" max="10498" width="11.42578125" style="3494" customWidth="1"/>
    <col min="10499" max="10499" width="12.28515625" style="3494" customWidth="1"/>
    <col min="10500" max="10500" width="14.28515625" style="3494" customWidth="1"/>
    <col min="10501" max="10501" width="15" style="3494" customWidth="1"/>
    <col min="10502" max="10502" width="14.140625" style="3494" customWidth="1"/>
    <col min="10503" max="10503" width="10.7109375" style="3494" customWidth="1"/>
    <col min="10504" max="10504" width="2.140625" style="3494" customWidth="1"/>
    <col min="10505" max="10505" width="4.28515625" style="3494" customWidth="1"/>
    <col min="10506" max="10506" width="8.85546875" style="3494" customWidth="1"/>
    <col min="10507" max="10750" width="7.85546875" style="3494"/>
    <col min="10751" max="10751" width="19" style="3494" customWidth="1"/>
    <col min="10752" max="10752" width="11.7109375" style="3494" customWidth="1"/>
    <col min="10753" max="10753" width="13.140625" style="3494" customWidth="1"/>
    <col min="10754" max="10754" width="11.42578125" style="3494" customWidth="1"/>
    <col min="10755" max="10755" width="12.28515625" style="3494" customWidth="1"/>
    <col min="10756" max="10756" width="14.28515625" style="3494" customWidth="1"/>
    <col min="10757" max="10757" width="15" style="3494" customWidth="1"/>
    <col min="10758" max="10758" width="14.140625" style="3494" customWidth="1"/>
    <col min="10759" max="10759" width="10.7109375" style="3494" customWidth="1"/>
    <col min="10760" max="10760" width="2.140625" style="3494" customWidth="1"/>
    <col min="10761" max="10761" width="4.28515625" style="3494" customWidth="1"/>
    <col min="10762" max="10762" width="8.85546875" style="3494" customWidth="1"/>
    <col min="10763" max="11006" width="7.85546875" style="3494"/>
    <col min="11007" max="11007" width="19" style="3494" customWidth="1"/>
    <col min="11008" max="11008" width="11.7109375" style="3494" customWidth="1"/>
    <col min="11009" max="11009" width="13.140625" style="3494" customWidth="1"/>
    <col min="11010" max="11010" width="11.42578125" style="3494" customWidth="1"/>
    <col min="11011" max="11011" width="12.28515625" style="3494" customWidth="1"/>
    <col min="11012" max="11012" width="14.28515625" style="3494" customWidth="1"/>
    <col min="11013" max="11013" width="15" style="3494" customWidth="1"/>
    <col min="11014" max="11014" width="14.140625" style="3494" customWidth="1"/>
    <col min="11015" max="11015" width="10.7109375" style="3494" customWidth="1"/>
    <col min="11016" max="11016" width="2.140625" style="3494" customWidth="1"/>
    <col min="11017" max="11017" width="4.28515625" style="3494" customWidth="1"/>
    <col min="11018" max="11018" width="8.85546875" style="3494" customWidth="1"/>
    <col min="11019" max="11262" width="7.85546875" style="3494"/>
    <col min="11263" max="11263" width="19" style="3494" customWidth="1"/>
    <col min="11264" max="11264" width="11.7109375" style="3494" customWidth="1"/>
    <col min="11265" max="11265" width="13.140625" style="3494" customWidth="1"/>
    <col min="11266" max="11266" width="11.42578125" style="3494" customWidth="1"/>
    <col min="11267" max="11267" width="12.28515625" style="3494" customWidth="1"/>
    <col min="11268" max="11268" width="14.28515625" style="3494" customWidth="1"/>
    <col min="11269" max="11269" width="15" style="3494" customWidth="1"/>
    <col min="11270" max="11270" width="14.140625" style="3494" customWidth="1"/>
    <col min="11271" max="11271" width="10.7109375" style="3494" customWidth="1"/>
    <col min="11272" max="11272" width="2.140625" style="3494" customWidth="1"/>
    <col min="11273" max="11273" width="4.28515625" style="3494" customWidth="1"/>
    <col min="11274" max="11274" width="8.85546875" style="3494" customWidth="1"/>
    <col min="11275" max="11518" width="7.85546875" style="3494"/>
    <col min="11519" max="11519" width="19" style="3494" customWidth="1"/>
    <col min="11520" max="11520" width="11.7109375" style="3494" customWidth="1"/>
    <col min="11521" max="11521" width="13.140625" style="3494" customWidth="1"/>
    <col min="11522" max="11522" width="11.42578125" style="3494" customWidth="1"/>
    <col min="11523" max="11523" width="12.28515625" style="3494" customWidth="1"/>
    <col min="11524" max="11524" width="14.28515625" style="3494" customWidth="1"/>
    <col min="11525" max="11525" width="15" style="3494" customWidth="1"/>
    <col min="11526" max="11526" width="14.140625" style="3494" customWidth="1"/>
    <col min="11527" max="11527" width="10.7109375" style="3494" customWidth="1"/>
    <col min="11528" max="11528" width="2.140625" style="3494" customWidth="1"/>
    <col min="11529" max="11529" width="4.28515625" style="3494" customWidth="1"/>
    <col min="11530" max="11530" width="8.85546875" style="3494" customWidth="1"/>
    <col min="11531" max="11774" width="7.85546875" style="3494"/>
    <col min="11775" max="11775" width="19" style="3494" customWidth="1"/>
    <col min="11776" max="11776" width="11.7109375" style="3494" customWidth="1"/>
    <col min="11777" max="11777" width="13.140625" style="3494" customWidth="1"/>
    <col min="11778" max="11778" width="11.42578125" style="3494" customWidth="1"/>
    <col min="11779" max="11779" width="12.28515625" style="3494" customWidth="1"/>
    <col min="11780" max="11780" width="14.28515625" style="3494" customWidth="1"/>
    <col min="11781" max="11781" width="15" style="3494" customWidth="1"/>
    <col min="11782" max="11782" width="14.140625" style="3494" customWidth="1"/>
    <col min="11783" max="11783" width="10.7109375" style="3494" customWidth="1"/>
    <col min="11784" max="11784" width="2.140625" style="3494" customWidth="1"/>
    <col min="11785" max="11785" width="4.28515625" style="3494" customWidth="1"/>
    <col min="11786" max="11786" width="8.85546875" style="3494" customWidth="1"/>
    <col min="11787" max="12030" width="7.85546875" style="3494"/>
    <col min="12031" max="12031" width="19" style="3494" customWidth="1"/>
    <col min="12032" max="12032" width="11.7109375" style="3494" customWidth="1"/>
    <col min="12033" max="12033" width="13.140625" style="3494" customWidth="1"/>
    <col min="12034" max="12034" width="11.42578125" style="3494" customWidth="1"/>
    <col min="12035" max="12035" width="12.28515625" style="3494" customWidth="1"/>
    <col min="12036" max="12036" width="14.28515625" style="3494" customWidth="1"/>
    <col min="12037" max="12037" width="15" style="3494" customWidth="1"/>
    <col min="12038" max="12038" width="14.140625" style="3494" customWidth="1"/>
    <col min="12039" max="12039" width="10.7109375" style="3494" customWidth="1"/>
    <col min="12040" max="12040" width="2.140625" style="3494" customWidth="1"/>
    <col min="12041" max="12041" width="4.28515625" style="3494" customWidth="1"/>
    <col min="12042" max="12042" width="8.85546875" style="3494" customWidth="1"/>
    <col min="12043" max="12286" width="7.85546875" style="3494"/>
    <col min="12287" max="12287" width="19" style="3494" customWidth="1"/>
    <col min="12288" max="12288" width="11.7109375" style="3494" customWidth="1"/>
    <col min="12289" max="12289" width="13.140625" style="3494" customWidth="1"/>
    <col min="12290" max="12290" width="11.42578125" style="3494" customWidth="1"/>
    <col min="12291" max="12291" width="12.28515625" style="3494" customWidth="1"/>
    <col min="12292" max="12292" width="14.28515625" style="3494" customWidth="1"/>
    <col min="12293" max="12293" width="15" style="3494" customWidth="1"/>
    <col min="12294" max="12294" width="14.140625" style="3494" customWidth="1"/>
    <col min="12295" max="12295" width="10.7109375" style="3494" customWidth="1"/>
    <col min="12296" max="12296" width="2.140625" style="3494" customWidth="1"/>
    <col min="12297" max="12297" width="4.28515625" style="3494" customWidth="1"/>
    <col min="12298" max="12298" width="8.85546875" style="3494" customWidth="1"/>
    <col min="12299" max="12542" width="7.85546875" style="3494"/>
    <col min="12543" max="12543" width="19" style="3494" customWidth="1"/>
    <col min="12544" max="12544" width="11.7109375" style="3494" customWidth="1"/>
    <col min="12545" max="12545" width="13.140625" style="3494" customWidth="1"/>
    <col min="12546" max="12546" width="11.42578125" style="3494" customWidth="1"/>
    <col min="12547" max="12547" width="12.28515625" style="3494" customWidth="1"/>
    <col min="12548" max="12548" width="14.28515625" style="3494" customWidth="1"/>
    <col min="12549" max="12549" width="15" style="3494" customWidth="1"/>
    <col min="12550" max="12550" width="14.140625" style="3494" customWidth="1"/>
    <col min="12551" max="12551" width="10.7109375" style="3494" customWidth="1"/>
    <col min="12552" max="12552" width="2.140625" style="3494" customWidth="1"/>
    <col min="12553" max="12553" width="4.28515625" style="3494" customWidth="1"/>
    <col min="12554" max="12554" width="8.85546875" style="3494" customWidth="1"/>
    <col min="12555" max="12798" width="7.85546875" style="3494"/>
    <col min="12799" max="12799" width="19" style="3494" customWidth="1"/>
    <col min="12800" max="12800" width="11.7109375" style="3494" customWidth="1"/>
    <col min="12801" max="12801" width="13.140625" style="3494" customWidth="1"/>
    <col min="12802" max="12802" width="11.42578125" style="3494" customWidth="1"/>
    <col min="12803" max="12803" width="12.28515625" style="3494" customWidth="1"/>
    <col min="12804" max="12804" width="14.28515625" style="3494" customWidth="1"/>
    <col min="12805" max="12805" width="15" style="3494" customWidth="1"/>
    <col min="12806" max="12806" width="14.140625" style="3494" customWidth="1"/>
    <col min="12807" max="12807" width="10.7109375" style="3494" customWidth="1"/>
    <col min="12808" max="12808" width="2.140625" style="3494" customWidth="1"/>
    <col min="12809" max="12809" width="4.28515625" style="3494" customWidth="1"/>
    <col min="12810" max="12810" width="8.85546875" style="3494" customWidth="1"/>
    <col min="12811" max="13054" width="7.85546875" style="3494"/>
    <col min="13055" max="13055" width="19" style="3494" customWidth="1"/>
    <col min="13056" max="13056" width="11.7109375" style="3494" customWidth="1"/>
    <col min="13057" max="13057" width="13.140625" style="3494" customWidth="1"/>
    <col min="13058" max="13058" width="11.42578125" style="3494" customWidth="1"/>
    <col min="13059" max="13059" width="12.28515625" style="3494" customWidth="1"/>
    <col min="13060" max="13060" width="14.28515625" style="3494" customWidth="1"/>
    <col min="13061" max="13061" width="15" style="3494" customWidth="1"/>
    <col min="13062" max="13062" width="14.140625" style="3494" customWidth="1"/>
    <col min="13063" max="13063" width="10.7109375" style="3494" customWidth="1"/>
    <col min="13064" max="13064" width="2.140625" style="3494" customWidth="1"/>
    <col min="13065" max="13065" width="4.28515625" style="3494" customWidth="1"/>
    <col min="13066" max="13066" width="8.85546875" style="3494" customWidth="1"/>
    <col min="13067" max="13310" width="7.85546875" style="3494"/>
    <col min="13311" max="13311" width="19" style="3494" customWidth="1"/>
    <col min="13312" max="13312" width="11.7109375" style="3494" customWidth="1"/>
    <col min="13313" max="13313" width="13.140625" style="3494" customWidth="1"/>
    <col min="13314" max="13314" width="11.42578125" style="3494" customWidth="1"/>
    <col min="13315" max="13315" width="12.28515625" style="3494" customWidth="1"/>
    <col min="13316" max="13316" width="14.28515625" style="3494" customWidth="1"/>
    <col min="13317" max="13317" width="15" style="3494" customWidth="1"/>
    <col min="13318" max="13318" width="14.140625" style="3494" customWidth="1"/>
    <col min="13319" max="13319" width="10.7109375" style="3494" customWidth="1"/>
    <col min="13320" max="13320" width="2.140625" style="3494" customWidth="1"/>
    <col min="13321" max="13321" width="4.28515625" style="3494" customWidth="1"/>
    <col min="13322" max="13322" width="8.85546875" style="3494" customWidth="1"/>
    <col min="13323" max="13566" width="7.85546875" style="3494"/>
    <col min="13567" max="13567" width="19" style="3494" customWidth="1"/>
    <col min="13568" max="13568" width="11.7109375" style="3494" customWidth="1"/>
    <col min="13569" max="13569" width="13.140625" style="3494" customWidth="1"/>
    <col min="13570" max="13570" width="11.42578125" style="3494" customWidth="1"/>
    <col min="13571" max="13571" width="12.28515625" style="3494" customWidth="1"/>
    <col min="13572" max="13572" width="14.28515625" style="3494" customWidth="1"/>
    <col min="13573" max="13573" width="15" style="3494" customWidth="1"/>
    <col min="13574" max="13574" width="14.140625" style="3494" customWidth="1"/>
    <col min="13575" max="13575" width="10.7109375" style="3494" customWidth="1"/>
    <col min="13576" max="13576" width="2.140625" style="3494" customWidth="1"/>
    <col min="13577" max="13577" width="4.28515625" style="3494" customWidth="1"/>
    <col min="13578" max="13578" width="8.85546875" style="3494" customWidth="1"/>
    <col min="13579" max="13822" width="7.85546875" style="3494"/>
    <col min="13823" max="13823" width="19" style="3494" customWidth="1"/>
    <col min="13824" max="13824" width="11.7109375" style="3494" customWidth="1"/>
    <col min="13825" max="13825" width="13.140625" style="3494" customWidth="1"/>
    <col min="13826" max="13826" width="11.42578125" style="3494" customWidth="1"/>
    <col min="13827" max="13827" width="12.28515625" style="3494" customWidth="1"/>
    <col min="13828" max="13828" width="14.28515625" style="3494" customWidth="1"/>
    <col min="13829" max="13829" width="15" style="3494" customWidth="1"/>
    <col min="13830" max="13830" width="14.140625" style="3494" customWidth="1"/>
    <col min="13831" max="13831" width="10.7109375" style="3494" customWidth="1"/>
    <col min="13832" max="13832" width="2.140625" style="3494" customWidth="1"/>
    <col min="13833" max="13833" width="4.28515625" style="3494" customWidth="1"/>
    <col min="13834" max="13834" width="8.85546875" style="3494" customWidth="1"/>
    <col min="13835" max="14078" width="7.85546875" style="3494"/>
    <col min="14079" max="14079" width="19" style="3494" customWidth="1"/>
    <col min="14080" max="14080" width="11.7109375" style="3494" customWidth="1"/>
    <col min="14081" max="14081" width="13.140625" style="3494" customWidth="1"/>
    <col min="14082" max="14082" width="11.42578125" style="3494" customWidth="1"/>
    <col min="14083" max="14083" width="12.28515625" style="3494" customWidth="1"/>
    <col min="14084" max="14084" width="14.28515625" style="3494" customWidth="1"/>
    <col min="14085" max="14085" width="15" style="3494" customWidth="1"/>
    <col min="14086" max="14086" width="14.140625" style="3494" customWidth="1"/>
    <col min="14087" max="14087" width="10.7109375" style="3494" customWidth="1"/>
    <col min="14088" max="14088" width="2.140625" style="3494" customWidth="1"/>
    <col min="14089" max="14089" width="4.28515625" style="3494" customWidth="1"/>
    <col min="14090" max="14090" width="8.85546875" style="3494" customWidth="1"/>
    <col min="14091" max="14334" width="7.85546875" style="3494"/>
    <col min="14335" max="14335" width="19" style="3494" customWidth="1"/>
    <col min="14336" max="14336" width="11.7109375" style="3494" customWidth="1"/>
    <col min="14337" max="14337" width="13.140625" style="3494" customWidth="1"/>
    <col min="14338" max="14338" width="11.42578125" style="3494" customWidth="1"/>
    <col min="14339" max="14339" width="12.28515625" style="3494" customWidth="1"/>
    <col min="14340" max="14340" width="14.28515625" style="3494" customWidth="1"/>
    <col min="14341" max="14341" width="15" style="3494" customWidth="1"/>
    <col min="14342" max="14342" width="14.140625" style="3494" customWidth="1"/>
    <col min="14343" max="14343" width="10.7109375" style="3494" customWidth="1"/>
    <col min="14344" max="14344" width="2.140625" style="3494" customWidth="1"/>
    <col min="14345" max="14345" width="4.28515625" style="3494" customWidth="1"/>
    <col min="14346" max="14346" width="8.85546875" style="3494" customWidth="1"/>
    <col min="14347" max="14590" width="7.85546875" style="3494"/>
    <col min="14591" max="14591" width="19" style="3494" customWidth="1"/>
    <col min="14592" max="14592" width="11.7109375" style="3494" customWidth="1"/>
    <col min="14593" max="14593" width="13.140625" style="3494" customWidth="1"/>
    <col min="14594" max="14594" width="11.42578125" style="3494" customWidth="1"/>
    <col min="14595" max="14595" width="12.28515625" style="3494" customWidth="1"/>
    <col min="14596" max="14596" width="14.28515625" style="3494" customWidth="1"/>
    <col min="14597" max="14597" width="15" style="3494" customWidth="1"/>
    <col min="14598" max="14598" width="14.140625" style="3494" customWidth="1"/>
    <col min="14599" max="14599" width="10.7109375" style="3494" customWidth="1"/>
    <col min="14600" max="14600" width="2.140625" style="3494" customWidth="1"/>
    <col min="14601" max="14601" width="4.28515625" style="3494" customWidth="1"/>
    <col min="14602" max="14602" width="8.85546875" style="3494" customWidth="1"/>
    <col min="14603" max="14846" width="7.85546875" style="3494"/>
    <col min="14847" max="14847" width="19" style="3494" customWidth="1"/>
    <col min="14848" max="14848" width="11.7109375" style="3494" customWidth="1"/>
    <col min="14849" max="14849" width="13.140625" style="3494" customWidth="1"/>
    <col min="14850" max="14850" width="11.42578125" style="3494" customWidth="1"/>
    <col min="14851" max="14851" width="12.28515625" style="3494" customWidth="1"/>
    <col min="14852" max="14852" width="14.28515625" style="3494" customWidth="1"/>
    <col min="14853" max="14853" width="15" style="3494" customWidth="1"/>
    <col min="14854" max="14854" width="14.140625" style="3494" customWidth="1"/>
    <col min="14855" max="14855" width="10.7109375" style="3494" customWidth="1"/>
    <col min="14856" max="14856" width="2.140625" style="3494" customWidth="1"/>
    <col min="14857" max="14857" width="4.28515625" style="3494" customWidth="1"/>
    <col min="14858" max="14858" width="8.85546875" style="3494" customWidth="1"/>
    <col min="14859" max="15102" width="7.85546875" style="3494"/>
    <col min="15103" max="15103" width="19" style="3494" customWidth="1"/>
    <col min="15104" max="15104" width="11.7109375" style="3494" customWidth="1"/>
    <col min="15105" max="15105" width="13.140625" style="3494" customWidth="1"/>
    <col min="15106" max="15106" width="11.42578125" style="3494" customWidth="1"/>
    <col min="15107" max="15107" width="12.28515625" style="3494" customWidth="1"/>
    <col min="15108" max="15108" width="14.28515625" style="3494" customWidth="1"/>
    <col min="15109" max="15109" width="15" style="3494" customWidth="1"/>
    <col min="15110" max="15110" width="14.140625" style="3494" customWidth="1"/>
    <col min="15111" max="15111" width="10.7109375" style="3494" customWidth="1"/>
    <col min="15112" max="15112" width="2.140625" style="3494" customWidth="1"/>
    <col min="15113" max="15113" width="4.28515625" style="3494" customWidth="1"/>
    <col min="15114" max="15114" width="8.85546875" style="3494" customWidth="1"/>
    <col min="15115" max="15358" width="7.85546875" style="3494"/>
    <col min="15359" max="15359" width="19" style="3494" customWidth="1"/>
    <col min="15360" max="15360" width="11.7109375" style="3494" customWidth="1"/>
    <col min="15361" max="15361" width="13.140625" style="3494" customWidth="1"/>
    <col min="15362" max="15362" width="11.42578125" style="3494" customWidth="1"/>
    <col min="15363" max="15363" width="12.28515625" style="3494" customWidth="1"/>
    <col min="15364" max="15364" width="14.28515625" style="3494" customWidth="1"/>
    <col min="15365" max="15365" width="15" style="3494" customWidth="1"/>
    <col min="15366" max="15366" width="14.140625" style="3494" customWidth="1"/>
    <col min="15367" max="15367" width="10.7109375" style="3494" customWidth="1"/>
    <col min="15368" max="15368" width="2.140625" style="3494" customWidth="1"/>
    <col min="15369" max="15369" width="4.28515625" style="3494" customWidth="1"/>
    <col min="15370" max="15370" width="8.85546875" style="3494" customWidth="1"/>
    <col min="15371" max="15614" width="7.85546875" style="3494"/>
    <col min="15615" max="15615" width="19" style="3494" customWidth="1"/>
    <col min="15616" max="15616" width="11.7109375" style="3494" customWidth="1"/>
    <col min="15617" max="15617" width="13.140625" style="3494" customWidth="1"/>
    <col min="15618" max="15618" width="11.42578125" style="3494" customWidth="1"/>
    <col min="15619" max="15619" width="12.28515625" style="3494" customWidth="1"/>
    <col min="15620" max="15620" width="14.28515625" style="3494" customWidth="1"/>
    <col min="15621" max="15621" width="15" style="3494" customWidth="1"/>
    <col min="15622" max="15622" width="14.140625" style="3494" customWidth="1"/>
    <col min="15623" max="15623" width="10.7109375" style="3494" customWidth="1"/>
    <col min="15624" max="15624" width="2.140625" style="3494" customWidth="1"/>
    <col min="15625" max="15625" width="4.28515625" style="3494" customWidth="1"/>
    <col min="15626" max="15626" width="8.85546875" style="3494" customWidth="1"/>
    <col min="15627" max="15870" width="7.85546875" style="3494"/>
    <col min="15871" max="15871" width="19" style="3494" customWidth="1"/>
    <col min="15872" max="15872" width="11.7109375" style="3494" customWidth="1"/>
    <col min="15873" max="15873" width="13.140625" style="3494" customWidth="1"/>
    <col min="15874" max="15874" width="11.42578125" style="3494" customWidth="1"/>
    <col min="15875" max="15875" width="12.28515625" style="3494" customWidth="1"/>
    <col min="15876" max="15876" width="14.28515625" style="3494" customWidth="1"/>
    <col min="15877" max="15877" width="15" style="3494" customWidth="1"/>
    <col min="15878" max="15878" width="14.140625" style="3494" customWidth="1"/>
    <col min="15879" max="15879" width="10.7109375" style="3494" customWidth="1"/>
    <col min="15880" max="15880" width="2.140625" style="3494" customWidth="1"/>
    <col min="15881" max="15881" width="4.28515625" style="3494" customWidth="1"/>
    <col min="15882" max="15882" width="8.85546875" style="3494" customWidth="1"/>
    <col min="15883" max="16126" width="7.85546875" style="3494"/>
    <col min="16127" max="16127" width="19" style="3494" customWidth="1"/>
    <col min="16128" max="16128" width="11.7109375" style="3494" customWidth="1"/>
    <col min="16129" max="16129" width="13.140625" style="3494" customWidth="1"/>
    <col min="16130" max="16130" width="11.42578125" style="3494" customWidth="1"/>
    <col min="16131" max="16131" width="12.28515625" style="3494" customWidth="1"/>
    <col min="16132" max="16132" width="14.28515625" style="3494" customWidth="1"/>
    <col min="16133" max="16133" width="15" style="3494" customWidth="1"/>
    <col min="16134" max="16134" width="14.140625" style="3494" customWidth="1"/>
    <col min="16135" max="16135" width="10.7109375" style="3494" customWidth="1"/>
    <col min="16136" max="16136" width="2.140625" style="3494" customWidth="1"/>
    <col min="16137" max="16137" width="4.28515625" style="3494" customWidth="1"/>
    <col min="16138" max="16138" width="8.85546875" style="3494" customWidth="1"/>
    <col min="16139" max="16384" width="7.85546875" style="3494"/>
  </cols>
  <sheetData>
    <row r="1" spans="1:12" s="2738" customFormat="1">
      <c r="A1" s="6331" t="s">
        <v>710</v>
      </c>
      <c r="B1" s="6331"/>
      <c r="C1" s="6331"/>
      <c r="D1" s="6331"/>
      <c r="E1" s="6331"/>
      <c r="F1" s="6331"/>
      <c r="G1" s="6331"/>
      <c r="H1" s="6331"/>
      <c r="I1" s="6331"/>
    </row>
    <row r="2" spans="1:12" ht="16.5">
      <c r="A2" s="3493" t="s">
        <v>2459</v>
      </c>
    </row>
    <row r="3" spans="1:12" ht="16.5" thickBot="1">
      <c r="I3" s="3495" t="s">
        <v>97</v>
      </c>
    </row>
    <row r="4" spans="1:12">
      <c r="A4" s="3496"/>
      <c r="B4" s="3497"/>
      <c r="C4" s="3497"/>
      <c r="D4" s="3497"/>
      <c r="E4" s="3497"/>
      <c r="F4" s="6325">
        <v>2021</v>
      </c>
      <c r="G4" s="6326"/>
      <c r="H4" s="6326"/>
      <c r="I4" s="6327"/>
    </row>
    <row r="5" spans="1:12" s="3500" customFormat="1">
      <c r="A5" s="3498" t="s">
        <v>2449</v>
      </c>
      <c r="B5" s="3499">
        <v>2018</v>
      </c>
      <c r="C5" s="3499">
        <v>2019</v>
      </c>
      <c r="D5" s="3499">
        <v>2020</v>
      </c>
      <c r="E5" s="3499">
        <v>2021</v>
      </c>
      <c r="F5" s="6328"/>
      <c r="G5" s="6329"/>
      <c r="H5" s="6329"/>
      <c r="I5" s="6330"/>
    </row>
    <row r="6" spans="1:12">
      <c r="A6" s="3501"/>
      <c r="B6" s="3502"/>
      <c r="C6" s="3502"/>
      <c r="D6" s="3502"/>
      <c r="E6" s="3502"/>
      <c r="F6" s="3503" t="s">
        <v>886</v>
      </c>
      <c r="G6" s="3503" t="s">
        <v>726</v>
      </c>
      <c r="H6" s="3503" t="s">
        <v>727</v>
      </c>
      <c r="I6" s="3504" t="s">
        <v>728</v>
      </c>
    </row>
    <row r="7" spans="1:12" ht="23.1" customHeight="1">
      <c r="A7" s="3505"/>
      <c r="B7" s="3506"/>
      <c r="C7" s="3506"/>
      <c r="D7" s="3506"/>
      <c r="E7" s="3506"/>
      <c r="F7" s="3506"/>
      <c r="G7" s="3506"/>
      <c r="H7" s="3506"/>
      <c r="I7" s="3507"/>
    </row>
    <row r="8" spans="1:12" ht="23.1" customHeight="1">
      <c r="A8" s="3508" t="s">
        <v>2434</v>
      </c>
      <c r="B8" s="3509">
        <v>1282</v>
      </c>
      <c r="C8" s="3509">
        <v>1642</v>
      </c>
      <c r="D8" s="3509">
        <v>2027</v>
      </c>
      <c r="E8" s="3509">
        <v>3043</v>
      </c>
      <c r="F8" s="3510">
        <v>542</v>
      </c>
      <c r="G8" s="3510">
        <v>671</v>
      </c>
      <c r="H8" s="3510">
        <v>747</v>
      </c>
      <c r="I8" s="3511">
        <v>1083</v>
      </c>
      <c r="J8" s="3512"/>
      <c r="K8" s="3513"/>
      <c r="L8" s="3514"/>
    </row>
    <row r="9" spans="1:12" ht="23.1" customHeight="1">
      <c r="A9" s="3505" t="s">
        <v>2460</v>
      </c>
      <c r="B9" s="3509">
        <v>415</v>
      </c>
      <c r="C9" s="3509">
        <v>251</v>
      </c>
      <c r="D9" s="3509">
        <v>127</v>
      </c>
      <c r="E9" s="3509">
        <v>179</v>
      </c>
      <c r="F9" s="3510">
        <v>45</v>
      </c>
      <c r="G9" s="3510">
        <v>45</v>
      </c>
      <c r="H9" s="3515">
        <v>48</v>
      </c>
      <c r="I9" s="3516">
        <v>41</v>
      </c>
      <c r="J9" s="3512"/>
      <c r="K9" s="3513"/>
    </row>
    <row r="10" spans="1:12" ht="23.1" customHeight="1">
      <c r="A10" s="3517" t="s">
        <v>2461</v>
      </c>
      <c r="B10" s="3509">
        <v>335</v>
      </c>
      <c r="C10" s="3509">
        <v>357</v>
      </c>
      <c r="D10" s="3509">
        <v>323</v>
      </c>
      <c r="E10" s="3509">
        <v>478</v>
      </c>
      <c r="F10" s="3510">
        <v>90</v>
      </c>
      <c r="G10" s="3510">
        <v>122</v>
      </c>
      <c r="H10" s="3510">
        <v>117</v>
      </c>
      <c r="I10" s="3511">
        <v>149</v>
      </c>
      <c r="J10" s="3512"/>
      <c r="K10" s="3513"/>
    </row>
    <row r="11" spans="1:12" ht="23.1" customHeight="1">
      <c r="A11" s="3517" t="s">
        <v>2462</v>
      </c>
      <c r="B11" s="3509">
        <v>33</v>
      </c>
      <c r="C11" s="3509">
        <v>33</v>
      </c>
      <c r="D11" s="3509">
        <v>16</v>
      </c>
      <c r="E11" s="3509">
        <v>30</v>
      </c>
      <c r="F11" s="3510">
        <v>5</v>
      </c>
      <c r="G11" s="3510">
        <v>0</v>
      </c>
      <c r="H11" s="3510">
        <v>11</v>
      </c>
      <c r="I11" s="3511">
        <v>14</v>
      </c>
      <c r="J11" s="3512"/>
      <c r="K11" s="3513"/>
    </row>
    <row r="12" spans="1:12" ht="23.1" customHeight="1">
      <c r="A12" s="3508" t="s">
        <v>2439</v>
      </c>
      <c r="B12" s="3509">
        <v>994</v>
      </c>
      <c r="C12" s="3509">
        <v>1232</v>
      </c>
      <c r="D12" s="3509">
        <v>1497</v>
      </c>
      <c r="E12" s="3509">
        <v>2013</v>
      </c>
      <c r="F12" s="3510">
        <v>356</v>
      </c>
      <c r="G12" s="3510">
        <v>535</v>
      </c>
      <c r="H12" s="3510">
        <v>527</v>
      </c>
      <c r="I12" s="3511">
        <v>595</v>
      </c>
      <c r="J12" s="3512"/>
      <c r="K12" s="3513"/>
    </row>
    <row r="13" spans="1:12" ht="23.1" customHeight="1">
      <c r="A13" s="3508" t="s">
        <v>2440</v>
      </c>
      <c r="B13" s="3509">
        <v>1367</v>
      </c>
      <c r="C13" s="3509">
        <v>1342</v>
      </c>
      <c r="D13" s="3509">
        <v>798</v>
      </c>
      <c r="E13" s="3509">
        <v>34</v>
      </c>
      <c r="F13" s="3510">
        <v>12</v>
      </c>
      <c r="G13" s="3510">
        <v>6</v>
      </c>
      <c r="H13" s="3518">
        <v>8</v>
      </c>
      <c r="I13" s="3511">
        <v>8</v>
      </c>
      <c r="J13" s="3512"/>
      <c r="K13" s="3513"/>
    </row>
    <row r="14" spans="1:12" ht="23.1" customHeight="1">
      <c r="A14" s="3508" t="s">
        <v>2441</v>
      </c>
      <c r="B14" s="3509">
        <v>225</v>
      </c>
      <c r="C14" s="3509">
        <v>218</v>
      </c>
      <c r="D14" s="3509">
        <v>268</v>
      </c>
      <c r="E14" s="3509">
        <v>322</v>
      </c>
      <c r="F14" s="3510">
        <v>55</v>
      </c>
      <c r="G14" s="3510">
        <v>102</v>
      </c>
      <c r="H14" s="3510">
        <v>85</v>
      </c>
      <c r="I14" s="3511">
        <v>80</v>
      </c>
      <c r="J14" s="3512"/>
      <c r="K14" s="3513"/>
    </row>
    <row r="15" spans="1:12" ht="23.1" customHeight="1">
      <c r="A15" s="3508" t="s">
        <v>2442</v>
      </c>
      <c r="B15" s="3509">
        <v>617</v>
      </c>
      <c r="C15" s="3509">
        <v>479</v>
      </c>
      <c r="D15" s="3509">
        <v>213</v>
      </c>
      <c r="E15" s="3509">
        <v>371</v>
      </c>
      <c r="F15" s="3510">
        <v>68</v>
      </c>
      <c r="G15" s="3510">
        <v>112</v>
      </c>
      <c r="H15" s="3510">
        <v>106</v>
      </c>
      <c r="I15" s="3511">
        <v>85</v>
      </c>
      <c r="J15" s="3512"/>
      <c r="K15" s="3513"/>
    </row>
    <row r="16" spans="1:12" ht="23.1" customHeight="1">
      <c r="A16" s="3508" t="s">
        <v>2443</v>
      </c>
      <c r="B16" s="3509">
        <v>72</v>
      </c>
      <c r="C16" s="3509">
        <v>50</v>
      </c>
      <c r="D16" s="3509">
        <v>6</v>
      </c>
      <c r="E16" s="3509">
        <v>2</v>
      </c>
      <c r="F16" s="3510">
        <v>0</v>
      </c>
      <c r="G16" s="3510">
        <v>2</v>
      </c>
      <c r="H16" s="3510">
        <v>0</v>
      </c>
      <c r="I16" s="3511">
        <v>0</v>
      </c>
      <c r="J16" s="3512"/>
      <c r="K16" s="3513"/>
    </row>
    <row r="17" spans="1:11" ht="23.1" customHeight="1">
      <c r="A17" s="3508" t="s">
        <v>1314</v>
      </c>
      <c r="B17" s="3509">
        <v>138</v>
      </c>
      <c r="C17" s="3509">
        <v>113</v>
      </c>
      <c r="D17" s="3509">
        <v>91</v>
      </c>
      <c r="E17" s="3509">
        <v>71</v>
      </c>
      <c r="F17" s="3510">
        <v>19</v>
      </c>
      <c r="G17" s="3510">
        <v>18</v>
      </c>
      <c r="H17" s="3515">
        <v>18</v>
      </c>
      <c r="I17" s="3516">
        <v>16</v>
      </c>
      <c r="J17" s="3512"/>
      <c r="K17" s="3513"/>
    </row>
    <row r="18" spans="1:11" ht="23.1" customHeight="1">
      <c r="A18" s="3508"/>
      <c r="B18" s="3509"/>
      <c r="C18" s="3509"/>
      <c r="D18" s="3509"/>
      <c r="E18" s="3509"/>
      <c r="F18" s="3510"/>
      <c r="G18" s="3510"/>
      <c r="H18" s="3510"/>
      <c r="I18" s="3511"/>
      <c r="J18" s="3512"/>
      <c r="K18" s="3513"/>
    </row>
    <row r="19" spans="1:11" s="3500" customFormat="1" ht="23.1" customHeight="1" thickBot="1">
      <c r="A19" s="3519" t="s">
        <v>257</v>
      </c>
      <c r="B19" s="3520">
        <v>5478</v>
      </c>
      <c r="C19" s="3520">
        <v>5717</v>
      </c>
      <c r="D19" s="3520">
        <v>5366</v>
      </c>
      <c r="E19" s="3520">
        <v>6543</v>
      </c>
      <c r="F19" s="3520">
        <v>1192</v>
      </c>
      <c r="G19" s="3520">
        <v>1613</v>
      </c>
      <c r="H19" s="3521">
        <v>1667</v>
      </c>
      <c r="I19" s="3522">
        <v>2071</v>
      </c>
      <c r="J19" s="3512"/>
      <c r="K19" s="3513"/>
    </row>
    <row r="20" spans="1:11">
      <c r="A20" s="3514"/>
      <c r="B20" s="3514"/>
      <c r="C20" s="3514"/>
      <c r="D20" s="3514"/>
      <c r="E20" s="3514"/>
      <c r="F20" s="3514"/>
      <c r="G20" s="3514"/>
      <c r="H20" s="3514"/>
      <c r="I20" s="3514"/>
    </row>
    <row r="21" spans="1:11">
      <c r="A21" s="3523" t="s">
        <v>2463</v>
      </c>
    </row>
    <row r="22" spans="1:11">
      <c r="A22" s="3524"/>
      <c r="E22" s="3513"/>
      <c r="F22" s="3513"/>
      <c r="G22" s="3513"/>
      <c r="H22" s="3513"/>
      <c r="I22" s="3513"/>
    </row>
    <row r="23" spans="1:11">
      <c r="A23" s="3525" t="s">
        <v>2454</v>
      </c>
      <c r="B23" s="3526"/>
      <c r="C23" s="3526"/>
    </row>
    <row r="24" spans="1:11">
      <c r="A24" s="3453" t="s">
        <v>2464</v>
      </c>
      <c r="B24" s="3526"/>
      <c r="C24" s="3526"/>
    </row>
    <row r="25" spans="1:11">
      <c r="A25" s="3454" t="s">
        <v>2446</v>
      </c>
      <c r="B25" s="3526"/>
      <c r="C25" s="3526"/>
    </row>
    <row r="26" spans="1:11">
      <c r="A26" s="3527" t="s">
        <v>2465</v>
      </c>
      <c r="B26" s="3526"/>
      <c r="C26" s="3526"/>
    </row>
    <row r="27" spans="1:11">
      <c r="A27" s="3527"/>
      <c r="H27" s="3513"/>
    </row>
  </sheetData>
  <mergeCells count="2">
    <mergeCell ref="F4:I5"/>
    <mergeCell ref="A1:I1"/>
  </mergeCells>
  <hyperlinks>
    <hyperlink ref="A1" location="CONTENT!A1" display="Back to table of contents" xr:uid="{00000000-0004-0000-8B00-000000000000}"/>
  </hyperlinks>
  <pageMargins left="0.7" right="0.7" top="0.75" bottom="0.75" header="0.3" footer="0.3"/>
  <pageSetup paperSize="9"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32">
    <pageSetUpPr fitToPage="1"/>
  </sheetPr>
  <dimension ref="A1:J41"/>
  <sheetViews>
    <sheetView showGridLines="0" topLeftCell="A10" workbookViewId="0">
      <selection sqref="A1:J1"/>
    </sheetView>
  </sheetViews>
  <sheetFormatPr defaultColWidth="8" defaultRowHeight="12.75"/>
  <cols>
    <col min="1" max="1" width="1.28515625" style="3530" customWidth="1"/>
    <col min="2" max="2" width="2" style="3530" customWidth="1"/>
    <col min="3" max="3" width="17.5703125" style="3530" customWidth="1"/>
    <col min="4" max="4" width="2.28515625" style="3530" customWidth="1"/>
    <col min="5" max="5" width="26.140625" style="3530" customWidth="1"/>
    <col min="6" max="6" width="13.140625" style="3530" customWidth="1"/>
    <col min="7" max="7" width="7.42578125" style="3530" customWidth="1"/>
    <col min="8" max="8" width="9.140625" style="3530" customWidth="1"/>
    <col min="9" max="9" width="8.42578125" style="3530" customWidth="1"/>
    <col min="10" max="10" width="8.140625" style="3530" customWidth="1"/>
    <col min="11" max="16384" width="8" style="3530"/>
  </cols>
  <sheetData>
    <row r="1" spans="1:10" s="2738" customFormat="1" ht="15.75">
      <c r="A1" s="5726" t="s">
        <v>710</v>
      </c>
      <c r="B1" s="5726"/>
      <c r="C1" s="5726"/>
      <c r="D1" s="5726"/>
      <c r="E1" s="5726"/>
      <c r="F1" s="5726"/>
      <c r="G1" s="5726"/>
      <c r="H1" s="5726"/>
      <c r="I1" s="5726"/>
      <c r="J1" s="5726"/>
    </row>
    <row r="2" spans="1:10" s="3529" customFormat="1" ht="16.5">
      <c r="A2" s="3528" t="s">
        <v>2466</v>
      </c>
    </row>
    <row r="3" spans="1:10" ht="13.5" thickBot="1"/>
    <row r="4" spans="1:10" s="3535" customFormat="1" ht="20.100000000000001" customHeight="1" thickBot="1">
      <c r="A4" s="3531"/>
      <c r="B4" s="3532"/>
      <c r="C4" s="3532"/>
      <c r="D4" s="3532"/>
      <c r="E4" s="3533"/>
      <c r="F4" s="3534" t="s">
        <v>1095</v>
      </c>
      <c r="G4" s="3534">
        <v>2017</v>
      </c>
      <c r="H4" s="3534">
        <v>2018</v>
      </c>
      <c r="I4" s="3534">
        <v>2019</v>
      </c>
      <c r="J4" s="3534" t="s">
        <v>2467</v>
      </c>
    </row>
    <row r="5" spans="1:10" ht="20.100000000000001" customHeight="1">
      <c r="A5" s="3536"/>
      <c r="B5" s="3530" t="s">
        <v>2468</v>
      </c>
      <c r="E5" s="3537"/>
      <c r="F5" s="3538" t="s">
        <v>2469</v>
      </c>
      <c r="G5" s="3539">
        <v>2031</v>
      </c>
      <c r="H5" s="3540">
        <v>2035</v>
      </c>
      <c r="I5" s="3540">
        <v>2029</v>
      </c>
      <c r="J5" s="3541">
        <v>1962</v>
      </c>
    </row>
    <row r="6" spans="1:10" ht="20.100000000000001" customHeight="1">
      <c r="A6" s="3536"/>
      <c r="B6" s="3530" t="s">
        <v>2470</v>
      </c>
      <c r="E6" s="3537"/>
      <c r="F6" s="3542">
        <v>0</v>
      </c>
      <c r="G6" s="3539">
        <v>4829</v>
      </c>
      <c r="H6" s="3540">
        <v>4623</v>
      </c>
      <c r="I6" s="3540">
        <v>4563</v>
      </c>
      <c r="J6" s="3541">
        <v>3936</v>
      </c>
    </row>
    <row r="7" spans="1:10" ht="20.100000000000001" customHeight="1">
      <c r="A7" s="3536"/>
      <c r="B7" s="3530" t="s">
        <v>2471</v>
      </c>
      <c r="E7" s="3537"/>
      <c r="F7" s="3542" t="s">
        <v>2472</v>
      </c>
      <c r="G7" s="3543">
        <v>8</v>
      </c>
      <c r="H7" s="3544">
        <v>7.7</v>
      </c>
      <c r="I7" s="3544">
        <v>7.6</v>
      </c>
      <c r="J7" s="3545">
        <v>7</v>
      </c>
    </row>
    <row r="8" spans="1:10" ht="20.100000000000001" customHeight="1">
      <c r="A8" s="3536"/>
      <c r="B8" s="3530" t="s">
        <v>2473</v>
      </c>
      <c r="E8" s="3537"/>
      <c r="F8" s="3542" t="s">
        <v>2472</v>
      </c>
      <c r="G8" s="3539">
        <v>97519</v>
      </c>
      <c r="H8" s="3540">
        <v>93807</v>
      </c>
      <c r="I8" s="3540">
        <v>92959</v>
      </c>
      <c r="J8" s="3541">
        <v>86097</v>
      </c>
    </row>
    <row r="9" spans="1:10" ht="20.100000000000001" customHeight="1">
      <c r="A9" s="3536"/>
      <c r="B9" s="3530" t="s">
        <v>2474</v>
      </c>
      <c r="E9" s="3537"/>
      <c r="F9" s="3542" t="s">
        <v>2472</v>
      </c>
      <c r="G9" s="3539">
        <v>160</v>
      </c>
      <c r="H9" s="3540">
        <v>154</v>
      </c>
      <c r="I9" s="3540">
        <v>154</v>
      </c>
      <c r="J9" s="3541">
        <v>152</v>
      </c>
    </row>
    <row r="10" spans="1:10" ht="20.100000000000001" customHeight="1">
      <c r="A10" s="3536"/>
      <c r="B10" s="3530" t="s">
        <v>2475</v>
      </c>
      <c r="E10" s="3537"/>
      <c r="F10" s="3546" t="s">
        <v>2476</v>
      </c>
      <c r="G10" s="3539">
        <v>2538</v>
      </c>
      <c r="H10" s="3540">
        <v>2573</v>
      </c>
      <c r="I10" s="3540">
        <v>2580</v>
      </c>
      <c r="J10" s="3541">
        <v>2016</v>
      </c>
    </row>
    <row r="11" spans="1:10" ht="20.100000000000001" customHeight="1" thickBot="1">
      <c r="A11" s="3547"/>
      <c r="B11" s="3548" t="s">
        <v>2477</v>
      </c>
      <c r="C11" s="3548"/>
      <c r="D11" s="3548"/>
      <c r="E11" s="3549"/>
      <c r="F11" s="3550" t="s">
        <v>2478</v>
      </c>
      <c r="G11" s="3551">
        <v>7809</v>
      </c>
      <c r="H11" s="3552">
        <v>7917</v>
      </c>
      <c r="I11" s="3552">
        <v>7938</v>
      </c>
      <c r="J11" s="3553">
        <v>5524</v>
      </c>
    </row>
    <row r="12" spans="1:10" ht="20.100000000000001" customHeight="1"/>
    <row r="13" spans="1:10" ht="20.100000000000001" customHeight="1">
      <c r="A13" s="6332" t="s">
        <v>2479</v>
      </c>
      <c r="B13" s="6333"/>
      <c r="C13" s="6333"/>
      <c r="D13" s="6333"/>
      <c r="E13" s="6333"/>
      <c r="F13" s="6333"/>
      <c r="G13" s="6333"/>
      <c r="H13" s="6333"/>
      <c r="I13" s="6333"/>
      <c r="J13" s="6333"/>
    </row>
    <row r="14" spans="1:10" ht="20.100000000000001" customHeight="1">
      <c r="A14" s="6333"/>
      <c r="B14" s="6333"/>
      <c r="C14" s="6333"/>
      <c r="D14" s="6333"/>
      <c r="E14" s="6333"/>
      <c r="F14" s="6333"/>
      <c r="G14" s="6333"/>
      <c r="H14" s="6333"/>
      <c r="I14" s="6333"/>
      <c r="J14" s="6333"/>
    </row>
    <row r="15" spans="1:10" ht="20.100000000000001" customHeight="1">
      <c r="A15" s="3554">
        <v>2</v>
      </c>
      <c r="B15" s="3555" t="s">
        <v>2480</v>
      </c>
      <c r="C15" s="3555"/>
      <c r="E15" s="3554" t="s">
        <v>423</v>
      </c>
      <c r="F15" s="3556"/>
      <c r="G15" s="3556"/>
      <c r="H15" s="3556"/>
      <c r="I15" s="3556"/>
      <c r="J15" s="3556"/>
    </row>
    <row r="16" spans="1:10" ht="20.100000000000001" customHeight="1">
      <c r="A16" s="3557"/>
      <c r="B16" s="3555"/>
      <c r="C16" s="3555"/>
      <c r="D16" s="3555"/>
      <c r="E16" s="3555"/>
      <c r="F16" s="3555"/>
      <c r="G16" s="3555"/>
      <c r="H16" s="3555"/>
      <c r="I16" s="3555"/>
      <c r="J16" s="3555"/>
    </row>
    <row r="17" spans="1:10" s="3529" customFormat="1" ht="20.100000000000001" customHeight="1">
      <c r="A17" s="3558" t="s">
        <v>2481</v>
      </c>
      <c r="B17" s="3559"/>
      <c r="C17" s="3559"/>
      <c r="D17" s="3559"/>
      <c r="E17" s="3559"/>
      <c r="I17" s="3560"/>
    </row>
    <row r="18" spans="1:10" s="3529" customFormat="1" ht="20.100000000000001" customHeight="1" thickBot="1">
      <c r="A18" s="3559"/>
      <c r="B18" s="3559"/>
      <c r="C18" s="3559"/>
      <c r="D18" s="3559"/>
      <c r="E18" s="3560"/>
    </row>
    <row r="19" spans="1:10" ht="20.100000000000001" customHeight="1" thickBot="1">
      <c r="A19" s="3561"/>
      <c r="B19" s="3562"/>
      <c r="C19" s="3562"/>
      <c r="D19" s="3562"/>
      <c r="E19" s="3563"/>
      <c r="F19" s="3564">
        <v>2017</v>
      </c>
      <c r="G19" s="3565">
        <v>2018</v>
      </c>
      <c r="H19" s="3564" t="s">
        <v>2482</v>
      </c>
      <c r="I19" s="3565">
        <v>2020</v>
      </c>
      <c r="J19" s="3566">
        <v>2021</v>
      </c>
    </row>
    <row r="20" spans="1:10" ht="20.100000000000001" customHeight="1">
      <c r="A20" s="3536"/>
      <c r="B20" s="3567" t="s">
        <v>2483</v>
      </c>
      <c r="E20" s="3537"/>
      <c r="F20" s="3537"/>
      <c r="G20" s="3568"/>
      <c r="H20" s="3537"/>
      <c r="I20" s="3568"/>
      <c r="J20" s="3569"/>
    </row>
    <row r="21" spans="1:10" s="3574" customFormat="1" ht="20.100000000000001" customHeight="1">
      <c r="A21" s="3570"/>
      <c r="B21" s="3567"/>
      <c r="C21" s="3530" t="s">
        <v>2484</v>
      </c>
      <c r="D21" s="3530"/>
      <c r="E21" s="3537"/>
      <c r="F21" s="3571">
        <v>29627</v>
      </c>
      <c r="G21" s="3572">
        <v>29075</v>
      </c>
      <c r="H21" s="3571">
        <v>29644</v>
      </c>
      <c r="I21" s="3572">
        <v>28611</v>
      </c>
      <c r="J21" s="3573">
        <v>28272</v>
      </c>
    </row>
    <row r="22" spans="1:10" ht="20.100000000000001" customHeight="1">
      <c r="A22" s="3536"/>
      <c r="C22" s="3530" t="s">
        <v>2485</v>
      </c>
      <c r="E22" s="3537"/>
      <c r="F22" s="3571">
        <v>2425</v>
      </c>
      <c r="G22" s="3572">
        <v>2379</v>
      </c>
      <c r="H22" s="3571">
        <v>2425</v>
      </c>
      <c r="I22" s="3572">
        <v>2341</v>
      </c>
      <c r="J22" s="3573">
        <v>2314</v>
      </c>
    </row>
    <row r="23" spans="1:10" ht="20.100000000000001" customHeight="1">
      <c r="A23" s="3536"/>
      <c r="C23" s="3530" t="s">
        <v>2486</v>
      </c>
      <c r="E23" s="3537"/>
      <c r="F23" s="3571">
        <v>57</v>
      </c>
      <c r="G23" s="3572">
        <v>54</v>
      </c>
      <c r="H23" s="3571">
        <v>52</v>
      </c>
      <c r="I23" s="3572">
        <v>49</v>
      </c>
      <c r="J23" s="3573">
        <v>46</v>
      </c>
    </row>
    <row r="24" spans="1:10" ht="20.100000000000001" customHeight="1">
      <c r="A24" s="3536"/>
      <c r="B24" s="3567" t="s">
        <v>2487</v>
      </c>
      <c r="E24" s="3537"/>
      <c r="F24" s="3571"/>
      <c r="G24" s="3572"/>
      <c r="H24" s="3571"/>
      <c r="I24" s="3572" t="s">
        <v>423</v>
      </c>
      <c r="J24" s="3573"/>
    </row>
    <row r="25" spans="1:10" s="3574" customFormat="1" ht="20.100000000000001" customHeight="1">
      <c r="A25" s="3570"/>
      <c r="B25" s="3567"/>
      <c r="C25" s="3530" t="s">
        <v>2488</v>
      </c>
      <c r="D25" s="3530"/>
      <c r="E25" s="3537"/>
      <c r="F25" s="3571">
        <v>58178</v>
      </c>
      <c r="G25" s="3572">
        <v>56962</v>
      </c>
      <c r="H25" s="3571">
        <v>58267</v>
      </c>
      <c r="I25" s="3572">
        <v>56449</v>
      </c>
      <c r="J25" s="3573" t="s">
        <v>2489</v>
      </c>
    </row>
    <row r="26" spans="1:10" ht="20.100000000000001" customHeight="1">
      <c r="A26" s="3536"/>
      <c r="C26" s="3530" t="s">
        <v>2486</v>
      </c>
      <c r="E26" s="3537"/>
      <c r="F26" s="3571">
        <v>112</v>
      </c>
      <c r="G26" s="3572">
        <v>105</v>
      </c>
      <c r="H26" s="3571">
        <v>102</v>
      </c>
      <c r="I26" s="3572">
        <v>96</v>
      </c>
      <c r="J26" s="3573" t="s">
        <v>2489</v>
      </c>
    </row>
    <row r="27" spans="1:10" ht="20.100000000000001" customHeight="1">
      <c r="A27" s="3536"/>
      <c r="B27" s="3567" t="s">
        <v>2490</v>
      </c>
      <c r="E27" s="3537"/>
      <c r="F27" s="3571"/>
      <c r="G27" s="3572"/>
      <c r="H27" s="3571"/>
      <c r="I27" s="3572"/>
      <c r="J27" s="3573"/>
    </row>
    <row r="28" spans="1:10" s="3574" customFormat="1" ht="20.100000000000001" customHeight="1">
      <c r="A28" s="3570"/>
      <c r="B28" s="3567"/>
      <c r="C28" s="3567" t="s">
        <v>2491</v>
      </c>
      <c r="D28" s="3567"/>
      <c r="E28" s="3575"/>
      <c r="F28" s="3576">
        <v>4209</v>
      </c>
      <c r="G28" s="3577">
        <v>3718</v>
      </c>
      <c r="H28" s="3576">
        <v>3559</v>
      </c>
      <c r="I28" s="3577">
        <v>2802</v>
      </c>
      <c r="J28" s="3578" t="s">
        <v>2489</v>
      </c>
    </row>
    <row r="29" spans="1:10" ht="20.100000000000001" customHeight="1">
      <c r="A29" s="3536"/>
      <c r="D29" s="3567" t="s">
        <v>2492</v>
      </c>
      <c r="E29" s="3537"/>
      <c r="F29" s="3571"/>
      <c r="G29" s="3572"/>
      <c r="H29" s="3571"/>
      <c r="I29" s="3572"/>
      <c r="J29" s="3573"/>
    </row>
    <row r="30" spans="1:10" ht="20.100000000000001" customHeight="1">
      <c r="A30" s="3536"/>
      <c r="E30" s="3579" t="s">
        <v>2493</v>
      </c>
      <c r="F30" s="3571">
        <v>157</v>
      </c>
      <c r="G30" s="3572">
        <v>143</v>
      </c>
      <c r="H30" s="3571">
        <v>144</v>
      </c>
      <c r="I30" s="3572">
        <v>131</v>
      </c>
      <c r="J30" s="3573">
        <v>108</v>
      </c>
    </row>
    <row r="31" spans="1:10" ht="20.100000000000001" customHeight="1">
      <c r="A31" s="3536"/>
      <c r="E31" s="3537" t="s">
        <v>2494</v>
      </c>
      <c r="F31" s="3571">
        <v>560</v>
      </c>
      <c r="G31" s="3572">
        <v>597</v>
      </c>
      <c r="H31" s="3571">
        <v>523</v>
      </c>
      <c r="I31" s="3572">
        <v>532</v>
      </c>
      <c r="J31" s="3573" t="s">
        <v>2489</v>
      </c>
    </row>
    <row r="32" spans="1:10" ht="20.100000000000001" customHeight="1">
      <c r="A32" s="3536"/>
      <c r="E32" s="3537" t="s">
        <v>2495</v>
      </c>
      <c r="F32" s="3571">
        <v>3492</v>
      </c>
      <c r="G32" s="3572">
        <v>2978</v>
      </c>
      <c r="H32" s="3571">
        <v>2892</v>
      </c>
      <c r="I32" s="3572">
        <v>2139</v>
      </c>
      <c r="J32" s="3573" t="s">
        <v>2489</v>
      </c>
    </row>
    <row r="33" spans="1:10" ht="20.100000000000001" customHeight="1">
      <c r="A33" s="3536"/>
      <c r="D33" s="3567" t="s">
        <v>2496</v>
      </c>
      <c r="E33" s="3537"/>
      <c r="F33" s="3571"/>
      <c r="G33" s="3572"/>
      <c r="H33" s="3571"/>
      <c r="I33" s="3572"/>
      <c r="J33" s="3573"/>
    </row>
    <row r="34" spans="1:10" ht="20.100000000000001" customHeight="1">
      <c r="A34" s="3536"/>
      <c r="E34" s="3537" t="s">
        <v>2497</v>
      </c>
      <c r="F34" s="3571">
        <v>656</v>
      </c>
      <c r="G34" s="3572">
        <v>571</v>
      </c>
      <c r="H34" s="3571">
        <v>543</v>
      </c>
      <c r="I34" s="3572" t="s">
        <v>2489</v>
      </c>
      <c r="J34" s="3573" t="s">
        <v>2489</v>
      </c>
    </row>
    <row r="35" spans="1:10" ht="20.100000000000001" customHeight="1">
      <c r="A35" s="3536"/>
      <c r="E35" s="3537" t="s">
        <v>2498</v>
      </c>
      <c r="F35" s="3571">
        <v>182</v>
      </c>
      <c r="G35" s="3572">
        <v>147</v>
      </c>
      <c r="H35" s="3571">
        <v>162</v>
      </c>
      <c r="I35" s="3572" t="s">
        <v>2489</v>
      </c>
      <c r="J35" s="3573" t="s">
        <v>2489</v>
      </c>
    </row>
    <row r="36" spans="1:10" ht="20.100000000000001" customHeight="1">
      <c r="A36" s="3536"/>
      <c r="E36" s="3537" t="s">
        <v>2499</v>
      </c>
      <c r="F36" s="3571">
        <v>1006</v>
      </c>
      <c r="G36" s="3572">
        <v>964</v>
      </c>
      <c r="H36" s="3571">
        <v>857</v>
      </c>
      <c r="I36" s="3572" t="s">
        <v>2489</v>
      </c>
      <c r="J36" s="3573" t="s">
        <v>2489</v>
      </c>
    </row>
    <row r="37" spans="1:10" ht="20.100000000000001" customHeight="1" thickBot="1">
      <c r="A37" s="3547"/>
      <c r="B37" s="3548"/>
      <c r="C37" s="3548"/>
      <c r="D37" s="3548"/>
      <c r="E37" s="3549" t="s">
        <v>2500</v>
      </c>
      <c r="F37" s="3580">
        <v>2365</v>
      </c>
      <c r="G37" s="3581">
        <v>2036</v>
      </c>
      <c r="H37" s="3580">
        <v>1977</v>
      </c>
      <c r="I37" s="3581" t="s">
        <v>2489</v>
      </c>
      <c r="J37" s="3582" t="s">
        <v>2489</v>
      </c>
    </row>
    <row r="38" spans="1:10" ht="20.100000000000001" customHeight="1">
      <c r="B38" s="3557">
        <v>1</v>
      </c>
      <c r="C38" s="3583" t="s">
        <v>2501</v>
      </c>
      <c r="D38" s="3583"/>
      <c r="E38" s="3583"/>
      <c r="F38" s="3583"/>
      <c r="G38" s="3583"/>
      <c r="H38" s="3583"/>
      <c r="I38" s="3583"/>
      <c r="J38" s="3583"/>
    </row>
    <row r="39" spans="1:10" ht="20.100000000000001" customHeight="1">
      <c r="B39" s="3557">
        <v>2</v>
      </c>
      <c r="C39" s="6334" t="s">
        <v>2502</v>
      </c>
      <c r="D39" s="6334"/>
      <c r="E39" s="6334"/>
      <c r="F39" s="6334"/>
      <c r="G39" s="6334"/>
      <c r="H39" s="6334"/>
      <c r="I39" s="6334"/>
      <c r="J39" s="6334"/>
    </row>
    <row r="40" spans="1:10" ht="20.100000000000001" customHeight="1">
      <c r="B40" s="3583"/>
      <c r="C40" s="6334"/>
      <c r="D40" s="6334"/>
      <c r="E40" s="6334"/>
      <c r="F40" s="6334"/>
      <c r="G40" s="6334"/>
      <c r="H40" s="6334"/>
      <c r="I40" s="6334"/>
      <c r="J40" s="6334"/>
    </row>
    <row r="41" spans="1:10" ht="20.100000000000001" customHeight="1">
      <c r="B41" s="3557">
        <v>3</v>
      </c>
      <c r="C41" s="3583" t="s">
        <v>2480</v>
      </c>
      <c r="H41" s="3584"/>
      <c r="I41" s="3584"/>
      <c r="J41" s="3584"/>
    </row>
  </sheetData>
  <mergeCells count="3">
    <mergeCell ref="A13:J14"/>
    <mergeCell ref="C39:J40"/>
    <mergeCell ref="A1:J1"/>
  </mergeCells>
  <hyperlinks>
    <hyperlink ref="A1" location="CONTENT!A1" display="Back to table of contents" xr:uid="{00000000-0004-0000-8C00-000000000000}"/>
  </hyperlinks>
  <pageMargins left="0.7" right="0.7" top="0.75" bottom="0.75" header="0.3" footer="0.3"/>
  <pageSetup paperSize="9" scale="91"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3">
    <pageSetUpPr fitToPage="1"/>
  </sheetPr>
  <dimension ref="A1:J30"/>
  <sheetViews>
    <sheetView showGridLines="0" workbookViewId="0">
      <selection sqref="A1:G1"/>
    </sheetView>
  </sheetViews>
  <sheetFormatPr defaultColWidth="7.85546875" defaultRowHeight="17.100000000000001" customHeight="1"/>
  <cols>
    <col min="1" max="1" width="30.42578125" style="3586" customWidth="1"/>
    <col min="2" max="7" width="16.140625" style="3586" customWidth="1"/>
    <col min="8" max="9" width="7.85546875" style="3586"/>
    <col min="10" max="10" width="10.5703125" style="3586" customWidth="1"/>
    <col min="11" max="16384" width="7.85546875" style="3586"/>
  </cols>
  <sheetData>
    <row r="1" spans="1:8" s="2738" customFormat="1" ht="17.100000000000001" customHeight="1">
      <c r="A1" s="5726" t="s">
        <v>710</v>
      </c>
      <c r="B1" s="5726"/>
      <c r="C1" s="5726"/>
      <c r="D1" s="5726"/>
      <c r="E1" s="5726"/>
      <c r="F1" s="5726"/>
      <c r="G1" s="5726"/>
    </row>
    <row r="2" spans="1:8" ht="20.100000000000001" customHeight="1">
      <c r="A2" s="3585" t="s">
        <v>2503</v>
      </c>
      <c r="B2" s="3585"/>
      <c r="C2" s="3585"/>
      <c r="D2" s="3585"/>
    </row>
    <row r="3" spans="1:8" ht="17.100000000000001" customHeight="1">
      <c r="A3" s="6337" t="s">
        <v>341</v>
      </c>
      <c r="B3" s="6339" t="s">
        <v>2504</v>
      </c>
      <c r="C3" s="6339"/>
      <c r="D3" s="6341" t="s">
        <v>2505</v>
      </c>
      <c r="E3" s="6342"/>
      <c r="F3" s="6343"/>
      <c r="G3" s="6344"/>
    </row>
    <row r="4" spans="1:8" ht="17.100000000000001" customHeight="1">
      <c r="A4" s="6338"/>
      <c r="B4" s="6340"/>
      <c r="C4" s="6340"/>
      <c r="D4" s="6345" t="s">
        <v>2506</v>
      </c>
      <c r="E4" s="6345"/>
      <c r="F4" s="6345" t="s">
        <v>2507</v>
      </c>
      <c r="G4" s="6346"/>
    </row>
    <row r="5" spans="1:8" ht="17.100000000000001" customHeight="1">
      <c r="A5" s="3587">
        <v>2018</v>
      </c>
      <c r="B5" s="6335">
        <v>3379</v>
      </c>
      <c r="C5" s="6336"/>
      <c r="D5" s="6335">
        <v>6787</v>
      </c>
      <c r="E5" s="6336"/>
      <c r="F5" s="6335">
        <v>1278</v>
      </c>
      <c r="G5" s="6336"/>
    </row>
    <row r="6" spans="1:8" ht="17.100000000000001" customHeight="1">
      <c r="A6" s="3587">
        <v>2019</v>
      </c>
      <c r="B6" s="6335">
        <v>3536</v>
      </c>
      <c r="C6" s="6336"/>
      <c r="D6" s="6335">
        <v>7102</v>
      </c>
      <c r="E6" s="6336"/>
      <c r="F6" s="6335">
        <v>1414</v>
      </c>
      <c r="G6" s="6336"/>
    </row>
    <row r="7" spans="1:8" ht="17.100000000000001" customHeight="1">
      <c r="A7" s="3587">
        <v>2020</v>
      </c>
      <c r="B7" s="3588"/>
      <c r="C7" s="3589">
        <v>2776</v>
      </c>
      <c r="D7" s="3588"/>
      <c r="E7" s="3589">
        <v>6120</v>
      </c>
      <c r="F7" s="3588"/>
      <c r="G7" s="3589">
        <v>1292</v>
      </c>
    </row>
    <row r="8" spans="1:8" ht="17.100000000000001" customHeight="1">
      <c r="A8" s="3587">
        <v>2021</v>
      </c>
      <c r="B8" s="6335">
        <v>2550</v>
      </c>
      <c r="C8" s="6336"/>
      <c r="D8" s="6335">
        <v>6332</v>
      </c>
      <c r="E8" s="6336"/>
      <c r="F8" s="6335">
        <v>1271</v>
      </c>
      <c r="G8" s="6336"/>
    </row>
    <row r="9" spans="1:8" ht="17.100000000000001" customHeight="1">
      <c r="A9" s="3587" t="s">
        <v>2508</v>
      </c>
      <c r="B9" s="6347">
        <v>678</v>
      </c>
      <c r="C9" s="6348"/>
      <c r="D9" s="6349">
        <v>1539</v>
      </c>
      <c r="E9" s="6350"/>
      <c r="F9" s="6349">
        <v>298</v>
      </c>
      <c r="G9" s="6350"/>
    </row>
    <row r="10" spans="1:8" ht="17.100000000000001" customHeight="1">
      <c r="A10" s="3587" t="s">
        <v>2509</v>
      </c>
      <c r="B10" s="6347">
        <v>597</v>
      </c>
      <c r="C10" s="6348"/>
      <c r="D10" s="6349">
        <v>1605</v>
      </c>
      <c r="E10" s="6350"/>
      <c r="F10" s="6349">
        <v>320</v>
      </c>
      <c r="G10" s="6350"/>
    </row>
    <row r="11" spans="1:8" ht="17.100000000000001" customHeight="1">
      <c r="A11" s="3587" t="s">
        <v>2510</v>
      </c>
      <c r="B11" s="6347">
        <v>638</v>
      </c>
      <c r="C11" s="6348"/>
      <c r="D11" s="6349">
        <v>1576</v>
      </c>
      <c r="E11" s="6350"/>
      <c r="F11" s="6349">
        <v>338</v>
      </c>
      <c r="G11" s="6350"/>
    </row>
    <row r="12" spans="1:8" ht="17.100000000000001" customHeight="1">
      <c r="A12" s="3590" t="s">
        <v>2511</v>
      </c>
      <c r="B12" s="6351">
        <v>637</v>
      </c>
      <c r="C12" s="6352"/>
      <c r="D12" s="6353">
        <v>1612</v>
      </c>
      <c r="E12" s="6354"/>
      <c r="F12" s="6353">
        <v>315</v>
      </c>
      <c r="G12" s="6354"/>
      <c r="H12" s="3591"/>
    </row>
    <row r="13" spans="1:8" ht="17.100000000000001" customHeight="1">
      <c r="C13" s="3592"/>
      <c r="E13" s="3592"/>
      <c r="G13" s="3592"/>
    </row>
    <row r="14" spans="1:8" ht="17.100000000000001" customHeight="1">
      <c r="A14" s="6355" t="s">
        <v>2512</v>
      </c>
      <c r="B14" s="6355"/>
      <c r="C14" s="6355"/>
      <c r="D14" s="6355"/>
      <c r="E14" s="6355"/>
      <c r="F14" s="6355"/>
    </row>
    <row r="15" spans="1:8" ht="17.100000000000001" customHeight="1">
      <c r="A15" s="3593" t="s">
        <v>2513</v>
      </c>
      <c r="B15" s="3454"/>
      <c r="C15" s="3454"/>
      <c r="D15" s="3454"/>
      <c r="E15" s="3454"/>
      <c r="F15" s="3454"/>
    </row>
    <row r="16" spans="1:8" ht="12.75" customHeight="1"/>
    <row r="17" spans="1:10" ht="20.100000000000001" customHeight="1">
      <c r="A17" s="3594" t="s">
        <v>2514</v>
      </c>
      <c r="B17" s="3585"/>
      <c r="C17" s="3585"/>
      <c r="D17" s="3585"/>
      <c r="E17" s="3585"/>
    </row>
    <row r="18" spans="1:10" ht="17.100000000000001" customHeight="1">
      <c r="A18" s="6337" t="s">
        <v>341</v>
      </c>
      <c r="B18" s="6357" t="s">
        <v>2515</v>
      </c>
      <c r="C18" s="6358"/>
      <c r="D18" s="6358"/>
      <c r="E18" s="6359"/>
      <c r="F18" s="6357" t="s">
        <v>2516</v>
      </c>
      <c r="G18" s="6359"/>
    </row>
    <row r="19" spans="1:10" ht="17.100000000000001" customHeight="1">
      <c r="A19" s="6356"/>
      <c r="B19" s="6360" t="s">
        <v>2517</v>
      </c>
      <c r="C19" s="6361"/>
      <c r="D19" s="6360" t="s">
        <v>2518</v>
      </c>
      <c r="E19" s="6361"/>
      <c r="F19" s="3595" t="s">
        <v>2506</v>
      </c>
      <c r="G19" s="3595" t="s">
        <v>2519</v>
      </c>
      <c r="J19" s="3596"/>
    </row>
    <row r="20" spans="1:10" ht="17.100000000000001" customHeight="1">
      <c r="A20" s="3587">
        <v>2018</v>
      </c>
      <c r="B20" s="6335">
        <v>11652</v>
      </c>
      <c r="C20" s="6336"/>
      <c r="D20" s="6335">
        <v>11700</v>
      </c>
      <c r="E20" s="6336"/>
      <c r="F20" s="3597">
        <v>34000</v>
      </c>
      <c r="G20" s="3597">
        <v>33442</v>
      </c>
    </row>
    <row r="21" spans="1:10" ht="17.100000000000001" customHeight="1">
      <c r="A21" s="3587">
        <v>2019</v>
      </c>
      <c r="B21" s="6362">
        <v>12118</v>
      </c>
      <c r="C21" s="6363"/>
      <c r="D21" s="6362">
        <v>12134</v>
      </c>
      <c r="E21" s="6363"/>
      <c r="F21" s="3597">
        <v>33286</v>
      </c>
      <c r="G21" s="3597">
        <v>30366</v>
      </c>
    </row>
    <row r="22" spans="1:10" ht="17.100000000000001" customHeight="1">
      <c r="A22" s="3587">
        <v>2020</v>
      </c>
      <c r="B22" s="3598"/>
      <c r="C22" s="3599">
        <v>4174</v>
      </c>
      <c r="D22" s="3598"/>
      <c r="E22" s="3599">
        <v>4157</v>
      </c>
      <c r="F22" s="3600">
        <v>12758</v>
      </c>
      <c r="G22" s="3597">
        <v>12935</v>
      </c>
    </row>
    <row r="23" spans="1:10" ht="17.100000000000001" customHeight="1">
      <c r="A23" s="3587">
        <v>2021</v>
      </c>
      <c r="B23" s="6362">
        <v>2323</v>
      </c>
      <c r="C23" s="6363"/>
      <c r="D23" s="6362">
        <v>2328</v>
      </c>
      <c r="E23" s="6363"/>
      <c r="F23" s="3601">
        <v>11494</v>
      </c>
      <c r="G23" s="3602">
        <v>13593</v>
      </c>
    </row>
    <row r="24" spans="1:10" ht="17.100000000000001" customHeight="1">
      <c r="A24" s="3587" t="s">
        <v>2508</v>
      </c>
      <c r="B24" s="6347">
        <v>501</v>
      </c>
      <c r="C24" s="6348"/>
      <c r="D24" s="6347">
        <v>509</v>
      </c>
      <c r="E24" s="6348"/>
      <c r="F24" s="3603">
        <v>2058</v>
      </c>
      <c r="G24" s="3603">
        <v>2577</v>
      </c>
      <c r="H24" s="3604"/>
    </row>
    <row r="25" spans="1:10" ht="17.100000000000001" customHeight="1">
      <c r="A25" s="3587" t="s">
        <v>2509</v>
      </c>
      <c r="B25" s="6347">
        <v>219</v>
      </c>
      <c r="C25" s="6348"/>
      <c r="D25" s="6347">
        <v>218</v>
      </c>
      <c r="E25" s="6348"/>
      <c r="F25" s="3603">
        <v>2046</v>
      </c>
      <c r="G25" s="3603">
        <v>2726</v>
      </c>
      <c r="H25" s="3605"/>
    </row>
    <row r="26" spans="1:10" ht="17.100000000000001" customHeight="1">
      <c r="A26" s="3587" t="s">
        <v>2510</v>
      </c>
      <c r="B26" s="6347">
        <v>307</v>
      </c>
      <c r="C26" s="6348"/>
      <c r="D26" s="6347">
        <v>307</v>
      </c>
      <c r="E26" s="6348"/>
      <c r="F26" s="3603">
        <v>2559</v>
      </c>
      <c r="G26" s="3603">
        <v>3243</v>
      </c>
    </row>
    <row r="27" spans="1:10" ht="17.100000000000001" customHeight="1">
      <c r="A27" s="3590" t="s">
        <v>2511</v>
      </c>
      <c r="B27" s="6351">
        <v>1296</v>
      </c>
      <c r="C27" s="6352"/>
      <c r="D27" s="6351">
        <v>1294</v>
      </c>
      <c r="E27" s="6352"/>
      <c r="F27" s="3606">
        <v>4831</v>
      </c>
      <c r="G27" s="3606">
        <v>5047</v>
      </c>
    </row>
    <row r="28" spans="1:10" ht="17.100000000000001" customHeight="1">
      <c r="A28" s="3607"/>
      <c r="B28" s="3608"/>
      <c r="C28" s="3608"/>
      <c r="D28" s="3608"/>
      <c r="E28" s="3608"/>
      <c r="F28" s="3608"/>
      <c r="G28" s="3608"/>
    </row>
    <row r="29" spans="1:10" ht="17.100000000000001" customHeight="1">
      <c r="A29" s="6364" t="s">
        <v>2520</v>
      </c>
      <c r="B29" s="6364"/>
      <c r="C29" s="6364"/>
      <c r="D29" s="6364"/>
      <c r="E29" s="3604"/>
      <c r="F29" s="3604"/>
      <c r="G29" s="3604"/>
    </row>
    <row r="30" spans="1:10" ht="17.100000000000001" customHeight="1">
      <c r="A30" s="6364"/>
      <c r="B30" s="6364"/>
      <c r="C30" s="6364"/>
      <c r="D30" s="6364"/>
      <c r="E30" s="3605"/>
      <c r="F30" s="3605"/>
      <c r="G30" s="3605"/>
    </row>
  </sheetData>
  <mergeCells count="49">
    <mergeCell ref="B27:C27"/>
    <mergeCell ref="D27:E27"/>
    <mergeCell ref="A29:D29"/>
    <mergeCell ref="A30:D30"/>
    <mergeCell ref="B24:C24"/>
    <mergeCell ref="D24:E24"/>
    <mergeCell ref="B25:C25"/>
    <mergeCell ref="D25:E25"/>
    <mergeCell ref="B26:C26"/>
    <mergeCell ref="D26:E26"/>
    <mergeCell ref="B20:C20"/>
    <mergeCell ref="D20:E20"/>
    <mergeCell ref="B21:C21"/>
    <mergeCell ref="D21:E21"/>
    <mergeCell ref="B23:C23"/>
    <mergeCell ref="D23:E23"/>
    <mergeCell ref="B12:C12"/>
    <mergeCell ref="D12:E12"/>
    <mergeCell ref="F12:G12"/>
    <mergeCell ref="A14:F14"/>
    <mergeCell ref="A18:A19"/>
    <mergeCell ref="B18:E18"/>
    <mergeCell ref="F18:G18"/>
    <mergeCell ref="B19:C19"/>
    <mergeCell ref="D19:E19"/>
    <mergeCell ref="B10:C10"/>
    <mergeCell ref="D10:E10"/>
    <mergeCell ref="F10:G10"/>
    <mergeCell ref="B11:C11"/>
    <mergeCell ref="D11:E11"/>
    <mergeCell ref="F11:G11"/>
    <mergeCell ref="B8:C8"/>
    <mergeCell ref="D8:E8"/>
    <mergeCell ref="F8:G8"/>
    <mergeCell ref="B9:C9"/>
    <mergeCell ref="D9:E9"/>
    <mergeCell ref="F9:G9"/>
    <mergeCell ref="A1:G1"/>
    <mergeCell ref="B5:C5"/>
    <mergeCell ref="D5:E5"/>
    <mergeCell ref="F5:G5"/>
    <mergeCell ref="B6:C6"/>
    <mergeCell ref="D6:E6"/>
    <mergeCell ref="F6:G6"/>
    <mergeCell ref="A3:A4"/>
    <mergeCell ref="B3:C4"/>
    <mergeCell ref="D3:G3"/>
    <mergeCell ref="D4:E4"/>
    <mergeCell ref="F4:G4"/>
  </mergeCells>
  <hyperlinks>
    <hyperlink ref="A1" location="CONTENT!A1" display="Back to table of contents" xr:uid="{00000000-0004-0000-8D00-000000000000}"/>
  </hyperlinks>
  <pageMargins left="0.7" right="0.7" top="0.75" bottom="0.75" header="0.3" footer="0.3"/>
  <pageSetup paperSize="9" scale="98"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2EF0-DC31-47EE-8CAC-1CADBBF1DE6B}">
  <sheetPr>
    <pageSetUpPr fitToPage="1"/>
  </sheetPr>
  <dimension ref="A1:J46"/>
  <sheetViews>
    <sheetView showGridLines="0" workbookViewId="0">
      <selection activeCell="E5" sqref="E5"/>
    </sheetView>
  </sheetViews>
  <sheetFormatPr defaultColWidth="8.5703125" defaultRowHeight="18" customHeight="1"/>
  <cols>
    <col min="1" max="1" width="2.28515625" style="5573" customWidth="1"/>
    <col min="2" max="3" width="8.5703125" style="5573"/>
    <col min="4" max="4" width="21.140625" style="5573" customWidth="1"/>
    <col min="5" max="5" width="7" style="5573" customWidth="1"/>
    <col min="6" max="10" width="7.5703125" style="5573" customWidth="1"/>
    <col min="11" max="256" width="8.5703125" style="5573"/>
    <col min="257" max="257" width="2.28515625" style="5573" customWidth="1"/>
    <col min="258" max="259" width="8.5703125" style="5573"/>
    <col min="260" max="260" width="15.5703125" style="5573" customWidth="1"/>
    <col min="261" max="261" width="7" style="5573" customWidth="1"/>
    <col min="262" max="266" width="7.5703125" style="5573" customWidth="1"/>
    <col min="267" max="512" width="8.5703125" style="5573"/>
    <col min="513" max="513" width="2.28515625" style="5573" customWidth="1"/>
    <col min="514" max="515" width="8.5703125" style="5573"/>
    <col min="516" max="516" width="15.5703125" style="5573" customWidth="1"/>
    <col min="517" max="517" width="7" style="5573" customWidth="1"/>
    <col min="518" max="522" width="7.5703125" style="5573" customWidth="1"/>
    <col min="523" max="768" width="8.5703125" style="5573"/>
    <col min="769" max="769" width="2.28515625" style="5573" customWidth="1"/>
    <col min="770" max="771" width="8.5703125" style="5573"/>
    <col min="772" max="772" width="15.5703125" style="5573" customWidth="1"/>
    <col min="773" max="773" width="7" style="5573" customWidth="1"/>
    <col min="774" max="778" width="7.5703125" style="5573" customWidth="1"/>
    <col min="779" max="1024" width="8.5703125" style="5573"/>
    <col min="1025" max="1025" width="2.28515625" style="5573" customWidth="1"/>
    <col min="1026" max="1027" width="8.5703125" style="5573"/>
    <col min="1028" max="1028" width="15.5703125" style="5573" customWidth="1"/>
    <col min="1029" max="1029" width="7" style="5573" customWidth="1"/>
    <col min="1030" max="1034" width="7.5703125" style="5573" customWidth="1"/>
    <col min="1035" max="1280" width="8.5703125" style="5573"/>
    <col min="1281" max="1281" width="2.28515625" style="5573" customWidth="1"/>
    <col min="1282" max="1283" width="8.5703125" style="5573"/>
    <col min="1284" max="1284" width="15.5703125" style="5573" customWidth="1"/>
    <col min="1285" max="1285" width="7" style="5573" customWidth="1"/>
    <col min="1286" max="1290" width="7.5703125" style="5573" customWidth="1"/>
    <col min="1291" max="1536" width="8.5703125" style="5573"/>
    <col min="1537" max="1537" width="2.28515625" style="5573" customWidth="1"/>
    <col min="1538" max="1539" width="8.5703125" style="5573"/>
    <col min="1540" max="1540" width="15.5703125" style="5573" customWidth="1"/>
    <col min="1541" max="1541" width="7" style="5573" customWidth="1"/>
    <col min="1542" max="1546" width="7.5703125" style="5573" customWidth="1"/>
    <col min="1547" max="1792" width="8.5703125" style="5573"/>
    <col min="1793" max="1793" width="2.28515625" style="5573" customWidth="1"/>
    <col min="1794" max="1795" width="8.5703125" style="5573"/>
    <col min="1796" max="1796" width="15.5703125" style="5573" customWidth="1"/>
    <col min="1797" max="1797" width="7" style="5573" customWidth="1"/>
    <col min="1798" max="1802" width="7.5703125" style="5573" customWidth="1"/>
    <col min="1803" max="2048" width="8.5703125" style="5573"/>
    <col min="2049" max="2049" width="2.28515625" style="5573" customWidth="1"/>
    <col min="2050" max="2051" width="8.5703125" style="5573"/>
    <col min="2052" max="2052" width="15.5703125" style="5573" customWidth="1"/>
    <col min="2053" max="2053" width="7" style="5573" customWidth="1"/>
    <col min="2054" max="2058" width="7.5703125" style="5573" customWidth="1"/>
    <col min="2059" max="2304" width="8.5703125" style="5573"/>
    <col min="2305" max="2305" width="2.28515625" style="5573" customWidth="1"/>
    <col min="2306" max="2307" width="8.5703125" style="5573"/>
    <col min="2308" max="2308" width="15.5703125" style="5573" customWidth="1"/>
    <col min="2309" max="2309" width="7" style="5573" customWidth="1"/>
    <col min="2310" max="2314" width="7.5703125" style="5573" customWidth="1"/>
    <col min="2315" max="2560" width="8.5703125" style="5573"/>
    <col min="2561" max="2561" width="2.28515625" style="5573" customWidth="1"/>
    <col min="2562" max="2563" width="8.5703125" style="5573"/>
    <col min="2564" max="2564" width="15.5703125" style="5573" customWidth="1"/>
    <col min="2565" max="2565" width="7" style="5573" customWidth="1"/>
    <col min="2566" max="2570" width="7.5703125" style="5573" customWidth="1"/>
    <col min="2571" max="2816" width="8.5703125" style="5573"/>
    <col min="2817" max="2817" width="2.28515625" style="5573" customWidth="1"/>
    <col min="2818" max="2819" width="8.5703125" style="5573"/>
    <col min="2820" max="2820" width="15.5703125" style="5573" customWidth="1"/>
    <col min="2821" max="2821" width="7" style="5573" customWidth="1"/>
    <col min="2822" max="2826" width="7.5703125" style="5573" customWidth="1"/>
    <col min="2827" max="3072" width="8.5703125" style="5573"/>
    <col min="3073" max="3073" width="2.28515625" style="5573" customWidth="1"/>
    <col min="3074" max="3075" width="8.5703125" style="5573"/>
    <col min="3076" max="3076" width="15.5703125" style="5573" customWidth="1"/>
    <col min="3077" max="3077" width="7" style="5573" customWidth="1"/>
    <col min="3078" max="3082" width="7.5703125" style="5573" customWidth="1"/>
    <col min="3083" max="3328" width="8.5703125" style="5573"/>
    <col min="3329" max="3329" width="2.28515625" style="5573" customWidth="1"/>
    <col min="3330" max="3331" width="8.5703125" style="5573"/>
    <col min="3332" max="3332" width="15.5703125" style="5573" customWidth="1"/>
    <col min="3333" max="3333" width="7" style="5573" customWidth="1"/>
    <col min="3334" max="3338" width="7.5703125" style="5573" customWidth="1"/>
    <col min="3339" max="3584" width="8.5703125" style="5573"/>
    <col min="3585" max="3585" width="2.28515625" style="5573" customWidth="1"/>
    <col min="3586" max="3587" width="8.5703125" style="5573"/>
    <col min="3588" max="3588" width="15.5703125" style="5573" customWidth="1"/>
    <col min="3589" max="3589" width="7" style="5573" customWidth="1"/>
    <col min="3590" max="3594" width="7.5703125" style="5573" customWidth="1"/>
    <col min="3595" max="3840" width="8.5703125" style="5573"/>
    <col min="3841" max="3841" width="2.28515625" style="5573" customWidth="1"/>
    <col min="3842" max="3843" width="8.5703125" style="5573"/>
    <col min="3844" max="3844" width="15.5703125" style="5573" customWidth="1"/>
    <col min="3845" max="3845" width="7" style="5573" customWidth="1"/>
    <col min="3846" max="3850" width="7.5703125" style="5573" customWidth="1"/>
    <col min="3851" max="4096" width="8.5703125" style="5573"/>
    <col min="4097" max="4097" width="2.28515625" style="5573" customWidth="1"/>
    <col min="4098" max="4099" width="8.5703125" style="5573"/>
    <col min="4100" max="4100" width="15.5703125" style="5573" customWidth="1"/>
    <col min="4101" max="4101" width="7" style="5573" customWidth="1"/>
    <col min="4102" max="4106" width="7.5703125" style="5573" customWidth="1"/>
    <col min="4107" max="4352" width="8.5703125" style="5573"/>
    <col min="4353" max="4353" width="2.28515625" style="5573" customWidth="1"/>
    <col min="4354" max="4355" width="8.5703125" style="5573"/>
    <col min="4356" max="4356" width="15.5703125" style="5573" customWidth="1"/>
    <col min="4357" max="4357" width="7" style="5573" customWidth="1"/>
    <col min="4358" max="4362" width="7.5703125" style="5573" customWidth="1"/>
    <col min="4363" max="4608" width="8.5703125" style="5573"/>
    <col min="4609" max="4609" width="2.28515625" style="5573" customWidth="1"/>
    <col min="4610" max="4611" width="8.5703125" style="5573"/>
    <col min="4612" max="4612" width="15.5703125" style="5573" customWidth="1"/>
    <col min="4613" max="4613" width="7" style="5573" customWidth="1"/>
    <col min="4614" max="4618" width="7.5703125" style="5573" customWidth="1"/>
    <col min="4619" max="4864" width="8.5703125" style="5573"/>
    <col min="4865" max="4865" width="2.28515625" style="5573" customWidth="1"/>
    <col min="4866" max="4867" width="8.5703125" style="5573"/>
    <col min="4868" max="4868" width="15.5703125" style="5573" customWidth="1"/>
    <col min="4869" max="4869" width="7" style="5573" customWidth="1"/>
    <col min="4870" max="4874" width="7.5703125" style="5573" customWidth="1"/>
    <col min="4875" max="5120" width="8.5703125" style="5573"/>
    <col min="5121" max="5121" width="2.28515625" style="5573" customWidth="1"/>
    <col min="5122" max="5123" width="8.5703125" style="5573"/>
    <col min="5124" max="5124" width="15.5703125" style="5573" customWidth="1"/>
    <col min="5125" max="5125" width="7" style="5573" customWidth="1"/>
    <col min="5126" max="5130" width="7.5703125" style="5573" customWidth="1"/>
    <col min="5131" max="5376" width="8.5703125" style="5573"/>
    <col min="5377" max="5377" width="2.28515625" style="5573" customWidth="1"/>
    <col min="5378" max="5379" width="8.5703125" style="5573"/>
    <col min="5380" max="5380" width="15.5703125" style="5573" customWidth="1"/>
    <col min="5381" max="5381" width="7" style="5573" customWidth="1"/>
    <col min="5382" max="5386" width="7.5703125" style="5573" customWidth="1"/>
    <col min="5387" max="5632" width="8.5703125" style="5573"/>
    <col min="5633" max="5633" width="2.28515625" style="5573" customWidth="1"/>
    <col min="5634" max="5635" width="8.5703125" style="5573"/>
    <col min="5636" max="5636" width="15.5703125" style="5573" customWidth="1"/>
    <col min="5637" max="5637" width="7" style="5573" customWidth="1"/>
    <col min="5638" max="5642" width="7.5703125" style="5573" customWidth="1"/>
    <col min="5643" max="5888" width="8.5703125" style="5573"/>
    <col min="5889" max="5889" width="2.28515625" style="5573" customWidth="1"/>
    <col min="5890" max="5891" width="8.5703125" style="5573"/>
    <col min="5892" max="5892" width="15.5703125" style="5573" customWidth="1"/>
    <col min="5893" max="5893" width="7" style="5573" customWidth="1"/>
    <col min="5894" max="5898" width="7.5703125" style="5573" customWidth="1"/>
    <col min="5899" max="6144" width="8.5703125" style="5573"/>
    <col min="6145" max="6145" width="2.28515625" style="5573" customWidth="1"/>
    <col min="6146" max="6147" width="8.5703125" style="5573"/>
    <col min="6148" max="6148" width="15.5703125" style="5573" customWidth="1"/>
    <col min="6149" max="6149" width="7" style="5573" customWidth="1"/>
    <col min="6150" max="6154" width="7.5703125" style="5573" customWidth="1"/>
    <col min="6155" max="6400" width="8.5703125" style="5573"/>
    <col min="6401" max="6401" width="2.28515625" style="5573" customWidth="1"/>
    <col min="6402" max="6403" width="8.5703125" style="5573"/>
    <col min="6404" max="6404" width="15.5703125" style="5573" customWidth="1"/>
    <col min="6405" max="6405" width="7" style="5573" customWidth="1"/>
    <col min="6406" max="6410" width="7.5703125" style="5573" customWidth="1"/>
    <col min="6411" max="6656" width="8.5703125" style="5573"/>
    <col min="6657" max="6657" width="2.28515625" style="5573" customWidth="1"/>
    <col min="6658" max="6659" width="8.5703125" style="5573"/>
    <col min="6660" max="6660" width="15.5703125" style="5573" customWidth="1"/>
    <col min="6661" max="6661" width="7" style="5573" customWidth="1"/>
    <col min="6662" max="6666" width="7.5703125" style="5573" customWidth="1"/>
    <col min="6667" max="6912" width="8.5703125" style="5573"/>
    <col min="6913" max="6913" width="2.28515625" style="5573" customWidth="1"/>
    <col min="6914" max="6915" width="8.5703125" style="5573"/>
    <col min="6916" max="6916" width="15.5703125" style="5573" customWidth="1"/>
    <col min="6917" max="6917" width="7" style="5573" customWidth="1"/>
    <col min="6918" max="6922" width="7.5703125" style="5573" customWidth="1"/>
    <col min="6923" max="7168" width="8.5703125" style="5573"/>
    <col min="7169" max="7169" width="2.28515625" style="5573" customWidth="1"/>
    <col min="7170" max="7171" width="8.5703125" style="5573"/>
    <col min="7172" max="7172" width="15.5703125" style="5573" customWidth="1"/>
    <col min="7173" max="7173" width="7" style="5573" customWidth="1"/>
    <col min="7174" max="7178" width="7.5703125" style="5573" customWidth="1"/>
    <col min="7179" max="7424" width="8.5703125" style="5573"/>
    <col min="7425" max="7425" width="2.28515625" style="5573" customWidth="1"/>
    <col min="7426" max="7427" width="8.5703125" style="5573"/>
    <col min="7428" max="7428" width="15.5703125" style="5573" customWidth="1"/>
    <col min="7429" max="7429" width="7" style="5573" customWidth="1"/>
    <col min="7430" max="7434" width="7.5703125" style="5573" customWidth="1"/>
    <col min="7435" max="7680" width="8.5703125" style="5573"/>
    <col min="7681" max="7681" width="2.28515625" style="5573" customWidth="1"/>
    <col min="7682" max="7683" width="8.5703125" style="5573"/>
    <col min="7684" max="7684" width="15.5703125" style="5573" customWidth="1"/>
    <col min="7685" max="7685" width="7" style="5573" customWidth="1"/>
    <col min="7686" max="7690" width="7.5703125" style="5573" customWidth="1"/>
    <col min="7691" max="7936" width="8.5703125" style="5573"/>
    <col min="7937" max="7937" width="2.28515625" style="5573" customWidth="1"/>
    <col min="7938" max="7939" width="8.5703125" style="5573"/>
    <col min="7940" max="7940" width="15.5703125" style="5573" customWidth="1"/>
    <col min="7941" max="7941" width="7" style="5573" customWidth="1"/>
    <col min="7942" max="7946" width="7.5703125" style="5573" customWidth="1"/>
    <col min="7947" max="8192" width="8.5703125" style="5573"/>
    <col min="8193" max="8193" width="2.28515625" style="5573" customWidth="1"/>
    <col min="8194" max="8195" width="8.5703125" style="5573"/>
    <col min="8196" max="8196" width="15.5703125" style="5573" customWidth="1"/>
    <col min="8197" max="8197" width="7" style="5573" customWidth="1"/>
    <col min="8198" max="8202" width="7.5703125" style="5573" customWidth="1"/>
    <col min="8203" max="8448" width="8.5703125" style="5573"/>
    <col min="8449" max="8449" width="2.28515625" style="5573" customWidth="1"/>
    <col min="8450" max="8451" width="8.5703125" style="5573"/>
    <col min="8452" max="8452" width="15.5703125" style="5573" customWidth="1"/>
    <col min="8453" max="8453" width="7" style="5573" customWidth="1"/>
    <col min="8454" max="8458" width="7.5703125" style="5573" customWidth="1"/>
    <col min="8459" max="8704" width="8.5703125" style="5573"/>
    <col min="8705" max="8705" width="2.28515625" style="5573" customWidth="1"/>
    <col min="8706" max="8707" width="8.5703125" style="5573"/>
    <col min="8708" max="8708" width="15.5703125" style="5573" customWidth="1"/>
    <col min="8709" max="8709" width="7" style="5573" customWidth="1"/>
    <col min="8710" max="8714" width="7.5703125" style="5573" customWidth="1"/>
    <col min="8715" max="8960" width="8.5703125" style="5573"/>
    <col min="8961" max="8961" width="2.28515625" style="5573" customWidth="1"/>
    <col min="8962" max="8963" width="8.5703125" style="5573"/>
    <col min="8964" max="8964" width="15.5703125" style="5573" customWidth="1"/>
    <col min="8965" max="8965" width="7" style="5573" customWidth="1"/>
    <col min="8966" max="8970" width="7.5703125" style="5573" customWidth="1"/>
    <col min="8971" max="9216" width="8.5703125" style="5573"/>
    <col min="9217" max="9217" width="2.28515625" style="5573" customWidth="1"/>
    <col min="9218" max="9219" width="8.5703125" style="5573"/>
    <col min="9220" max="9220" width="15.5703125" style="5573" customWidth="1"/>
    <col min="9221" max="9221" width="7" style="5573" customWidth="1"/>
    <col min="9222" max="9226" width="7.5703125" style="5573" customWidth="1"/>
    <col min="9227" max="9472" width="8.5703125" style="5573"/>
    <col min="9473" max="9473" width="2.28515625" style="5573" customWidth="1"/>
    <col min="9474" max="9475" width="8.5703125" style="5573"/>
    <col min="9476" max="9476" width="15.5703125" style="5573" customWidth="1"/>
    <col min="9477" max="9477" width="7" style="5573" customWidth="1"/>
    <col min="9478" max="9482" width="7.5703125" style="5573" customWidth="1"/>
    <col min="9483" max="9728" width="8.5703125" style="5573"/>
    <col min="9729" max="9729" width="2.28515625" style="5573" customWidth="1"/>
    <col min="9730" max="9731" width="8.5703125" style="5573"/>
    <col min="9732" max="9732" width="15.5703125" style="5573" customWidth="1"/>
    <col min="9733" max="9733" width="7" style="5573" customWidth="1"/>
    <col min="9734" max="9738" width="7.5703125" style="5573" customWidth="1"/>
    <col min="9739" max="9984" width="8.5703125" style="5573"/>
    <col min="9985" max="9985" width="2.28515625" style="5573" customWidth="1"/>
    <col min="9986" max="9987" width="8.5703125" style="5573"/>
    <col min="9988" max="9988" width="15.5703125" style="5573" customWidth="1"/>
    <col min="9989" max="9989" width="7" style="5573" customWidth="1"/>
    <col min="9990" max="9994" width="7.5703125" style="5573" customWidth="1"/>
    <col min="9995" max="10240" width="8.5703125" style="5573"/>
    <col min="10241" max="10241" width="2.28515625" style="5573" customWidth="1"/>
    <col min="10242" max="10243" width="8.5703125" style="5573"/>
    <col min="10244" max="10244" width="15.5703125" style="5573" customWidth="1"/>
    <col min="10245" max="10245" width="7" style="5573" customWidth="1"/>
    <col min="10246" max="10250" width="7.5703125" style="5573" customWidth="1"/>
    <col min="10251" max="10496" width="8.5703125" style="5573"/>
    <col min="10497" max="10497" width="2.28515625" style="5573" customWidth="1"/>
    <col min="10498" max="10499" width="8.5703125" style="5573"/>
    <col min="10500" max="10500" width="15.5703125" style="5573" customWidth="1"/>
    <col min="10501" max="10501" width="7" style="5573" customWidth="1"/>
    <col min="10502" max="10506" width="7.5703125" style="5573" customWidth="1"/>
    <col min="10507" max="10752" width="8.5703125" style="5573"/>
    <col min="10753" max="10753" width="2.28515625" style="5573" customWidth="1"/>
    <col min="10754" max="10755" width="8.5703125" style="5573"/>
    <col min="10756" max="10756" width="15.5703125" style="5573" customWidth="1"/>
    <col min="10757" max="10757" width="7" style="5573" customWidth="1"/>
    <col min="10758" max="10762" width="7.5703125" style="5573" customWidth="1"/>
    <col min="10763" max="11008" width="8.5703125" style="5573"/>
    <col min="11009" max="11009" width="2.28515625" style="5573" customWidth="1"/>
    <col min="11010" max="11011" width="8.5703125" style="5573"/>
    <col min="11012" max="11012" width="15.5703125" style="5573" customWidth="1"/>
    <col min="11013" max="11013" width="7" style="5573" customWidth="1"/>
    <col min="11014" max="11018" width="7.5703125" style="5573" customWidth="1"/>
    <col min="11019" max="11264" width="8.5703125" style="5573"/>
    <col min="11265" max="11265" width="2.28515625" style="5573" customWidth="1"/>
    <col min="11266" max="11267" width="8.5703125" style="5573"/>
    <col min="11268" max="11268" width="15.5703125" style="5573" customWidth="1"/>
    <col min="11269" max="11269" width="7" style="5573" customWidth="1"/>
    <col min="11270" max="11274" width="7.5703125" style="5573" customWidth="1"/>
    <col min="11275" max="11520" width="8.5703125" style="5573"/>
    <col min="11521" max="11521" width="2.28515625" style="5573" customWidth="1"/>
    <col min="11522" max="11523" width="8.5703125" style="5573"/>
    <col min="11524" max="11524" width="15.5703125" style="5573" customWidth="1"/>
    <col min="11525" max="11525" width="7" style="5573" customWidth="1"/>
    <col min="11526" max="11530" width="7.5703125" style="5573" customWidth="1"/>
    <col min="11531" max="11776" width="8.5703125" style="5573"/>
    <col min="11777" max="11777" width="2.28515625" style="5573" customWidth="1"/>
    <col min="11778" max="11779" width="8.5703125" style="5573"/>
    <col min="11780" max="11780" width="15.5703125" style="5573" customWidth="1"/>
    <col min="11781" max="11781" width="7" style="5573" customWidth="1"/>
    <col min="11782" max="11786" width="7.5703125" style="5573" customWidth="1"/>
    <col min="11787" max="12032" width="8.5703125" style="5573"/>
    <col min="12033" max="12033" width="2.28515625" style="5573" customWidth="1"/>
    <col min="12034" max="12035" width="8.5703125" style="5573"/>
    <col min="12036" max="12036" width="15.5703125" style="5573" customWidth="1"/>
    <col min="12037" max="12037" width="7" style="5573" customWidth="1"/>
    <col min="12038" max="12042" width="7.5703125" style="5573" customWidth="1"/>
    <col min="12043" max="12288" width="8.5703125" style="5573"/>
    <col min="12289" max="12289" width="2.28515625" style="5573" customWidth="1"/>
    <col min="12290" max="12291" width="8.5703125" style="5573"/>
    <col min="12292" max="12292" width="15.5703125" style="5573" customWidth="1"/>
    <col min="12293" max="12293" width="7" style="5573" customWidth="1"/>
    <col min="12294" max="12298" width="7.5703125" style="5573" customWidth="1"/>
    <col min="12299" max="12544" width="8.5703125" style="5573"/>
    <col min="12545" max="12545" width="2.28515625" style="5573" customWidth="1"/>
    <col min="12546" max="12547" width="8.5703125" style="5573"/>
    <col min="12548" max="12548" width="15.5703125" style="5573" customWidth="1"/>
    <col min="12549" max="12549" width="7" style="5573" customWidth="1"/>
    <col min="12550" max="12554" width="7.5703125" style="5573" customWidth="1"/>
    <col min="12555" max="12800" width="8.5703125" style="5573"/>
    <col min="12801" max="12801" width="2.28515625" style="5573" customWidth="1"/>
    <col min="12802" max="12803" width="8.5703125" style="5573"/>
    <col min="12804" max="12804" width="15.5703125" style="5573" customWidth="1"/>
    <col min="12805" max="12805" width="7" style="5573" customWidth="1"/>
    <col min="12806" max="12810" width="7.5703125" style="5573" customWidth="1"/>
    <col min="12811" max="13056" width="8.5703125" style="5573"/>
    <col min="13057" max="13057" width="2.28515625" style="5573" customWidth="1"/>
    <col min="13058" max="13059" width="8.5703125" style="5573"/>
    <col min="13060" max="13060" width="15.5703125" style="5573" customWidth="1"/>
    <col min="13061" max="13061" width="7" style="5573" customWidth="1"/>
    <col min="13062" max="13066" width="7.5703125" style="5573" customWidth="1"/>
    <col min="13067" max="13312" width="8.5703125" style="5573"/>
    <col min="13313" max="13313" width="2.28515625" style="5573" customWidth="1"/>
    <col min="13314" max="13315" width="8.5703125" style="5573"/>
    <col min="13316" max="13316" width="15.5703125" style="5573" customWidth="1"/>
    <col min="13317" max="13317" width="7" style="5573" customWidth="1"/>
    <col min="13318" max="13322" width="7.5703125" style="5573" customWidth="1"/>
    <col min="13323" max="13568" width="8.5703125" style="5573"/>
    <col min="13569" max="13569" width="2.28515625" style="5573" customWidth="1"/>
    <col min="13570" max="13571" width="8.5703125" style="5573"/>
    <col min="13572" max="13572" width="15.5703125" style="5573" customWidth="1"/>
    <col min="13573" max="13573" width="7" style="5573" customWidth="1"/>
    <col min="13574" max="13578" width="7.5703125" style="5573" customWidth="1"/>
    <col min="13579" max="13824" width="8.5703125" style="5573"/>
    <col min="13825" max="13825" width="2.28515625" style="5573" customWidth="1"/>
    <col min="13826" max="13827" width="8.5703125" style="5573"/>
    <col min="13828" max="13828" width="15.5703125" style="5573" customWidth="1"/>
    <col min="13829" max="13829" width="7" style="5573" customWidth="1"/>
    <col min="13830" max="13834" width="7.5703125" style="5573" customWidth="1"/>
    <col min="13835" max="14080" width="8.5703125" style="5573"/>
    <col min="14081" max="14081" width="2.28515625" style="5573" customWidth="1"/>
    <col min="14082" max="14083" width="8.5703125" style="5573"/>
    <col min="14084" max="14084" width="15.5703125" style="5573" customWidth="1"/>
    <col min="14085" max="14085" width="7" style="5573" customWidth="1"/>
    <col min="14086" max="14090" width="7.5703125" style="5573" customWidth="1"/>
    <col min="14091" max="14336" width="8.5703125" style="5573"/>
    <col min="14337" max="14337" width="2.28515625" style="5573" customWidth="1"/>
    <col min="14338" max="14339" width="8.5703125" style="5573"/>
    <col min="14340" max="14340" width="15.5703125" style="5573" customWidth="1"/>
    <col min="14341" max="14341" width="7" style="5573" customWidth="1"/>
    <col min="14342" max="14346" width="7.5703125" style="5573" customWidth="1"/>
    <col min="14347" max="14592" width="8.5703125" style="5573"/>
    <col min="14593" max="14593" width="2.28515625" style="5573" customWidth="1"/>
    <col min="14594" max="14595" width="8.5703125" style="5573"/>
    <col min="14596" max="14596" width="15.5703125" style="5573" customWidth="1"/>
    <col min="14597" max="14597" width="7" style="5573" customWidth="1"/>
    <col min="14598" max="14602" width="7.5703125" style="5573" customWidth="1"/>
    <col min="14603" max="14848" width="8.5703125" style="5573"/>
    <col min="14849" max="14849" width="2.28515625" style="5573" customWidth="1"/>
    <col min="14850" max="14851" width="8.5703125" style="5573"/>
    <col min="14852" max="14852" width="15.5703125" style="5573" customWidth="1"/>
    <col min="14853" max="14853" width="7" style="5573" customWidth="1"/>
    <col min="14854" max="14858" width="7.5703125" style="5573" customWidth="1"/>
    <col min="14859" max="15104" width="8.5703125" style="5573"/>
    <col min="15105" max="15105" width="2.28515625" style="5573" customWidth="1"/>
    <col min="15106" max="15107" width="8.5703125" style="5573"/>
    <col min="15108" max="15108" width="15.5703125" style="5573" customWidth="1"/>
    <col min="15109" max="15109" width="7" style="5573" customWidth="1"/>
    <col min="15110" max="15114" width="7.5703125" style="5573" customWidth="1"/>
    <col min="15115" max="15360" width="8.5703125" style="5573"/>
    <col min="15361" max="15361" width="2.28515625" style="5573" customWidth="1"/>
    <col min="15362" max="15363" width="8.5703125" style="5573"/>
    <col min="15364" max="15364" width="15.5703125" style="5573" customWidth="1"/>
    <col min="15365" max="15365" width="7" style="5573" customWidth="1"/>
    <col min="15366" max="15370" width="7.5703125" style="5573" customWidth="1"/>
    <col min="15371" max="15616" width="8.5703125" style="5573"/>
    <col min="15617" max="15617" width="2.28515625" style="5573" customWidth="1"/>
    <col min="15618" max="15619" width="8.5703125" style="5573"/>
    <col min="15620" max="15620" width="15.5703125" style="5573" customWidth="1"/>
    <col min="15621" max="15621" width="7" style="5573" customWidth="1"/>
    <col min="15622" max="15626" width="7.5703125" style="5573" customWidth="1"/>
    <col min="15627" max="15872" width="8.5703125" style="5573"/>
    <col min="15873" max="15873" width="2.28515625" style="5573" customWidth="1"/>
    <col min="15874" max="15875" width="8.5703125" style="5573"/>
    <col min="15876" max="15876" width="15.5703125" style="5573" customWidth="1"/>
    <col min="15877" max="15877" width="7" style="5573" customWidth="1"/>
    <col min="15878" max="15882" width="7.5703125" style="5573" customWidth="1"/>
    <col min="15883" max="16128" width="8.5703125" style="5573"/>
    <col min="16129" max="16129" width="2.28515625" style="5573" customWidth="1"/>
    <col min="16130" max="16131" width="8.5703125" style="5573"/>
    <col min="16132" max="16132" width="15.5703125" style="5573" customWidth="1"/>
    <col min="16133" max="16133" width="7" style="5573" customWidth="1"/>
    <col min="16134" max="16138" width="7.5703125" style="5573" customWidth="1"/>
    <col min="16139" max="16384" width="8.5703125" style="5573"/>
  </cols>
  <sheetData>
    <row r="1" spans="1:10" s="2738" customFormat="1" ht="18" customHeight="1">
      <c r="A1" s="5726" t="s">
        <v>710</v>
      </c>
      <c r="B1" s="5726"/>
      <c r="C1" s="5726"/>
    </row>
    <row r="2" spans="1:10" s="5571" customFormat="1" ht="18" customHeight="1">
      <c r="A2" s="5570" t="s">
        <v>4131</v>
      </c>
      <c r="I2" s="5572"/>
      <c r="J2" s="5572"/>
    </row>
    <row r="3" spans="1:10" ht="9.9499999999999993" customHeight="1" thickBot="1"/>
    <row r="4" spans="1:10" s="5579" customFormat="1" ht="18" customHeight="1">
      <c r="A4" s="5574"/>
      <c r="B4" s="5575"/>
      <c r="C4" s="5575"/>
      <c r="D4" s="5575"/>
      <c r="E4" s="5576" t="s">
        <v>1095</v>
      </c>
      <c r="F4" s="5576">
        <v>2016</v>
      </c>
      <c r="G4" s="5576">
        <v>2017</v>
      </c>
      <c r="H4" s="5576">
        <v>2018</v>
      </c>
      <c r="I4" s="5577">
        <v>2019</v>
      </c>
      <c r="J4" s="5578">
        <v>2020</v>
      </c>
    </row>
    <row r="5" spans="1:10" ht="18" customHeight="1">
      <c r="A5" s="5580"/>
      <c r="B5" s="5581" t="s">
        <v>4132</v>
      </c>
      <c r="C5" s="5581"/>
      <c r="D5" s="5581"/>
      <c r="E5" s="5582" t="s">
        <v>4133</v>
      </c>
      <c r="F5" s="5583">
        <v>543.5</v>
      </c>
      <c r="G5" s="5584">
        <v>536.29999999999995</v>
      </c>
      <c r="H5" s="5584">
        <v>676.6</v>
      </c>
      <c r="I5" s="5585" t="s">
        <v>4134</v>
      </c>
      <c r="J5" s="5586">
        <v>589.79999999999995</v>
      </c>
    </row>
    <row r="6" spans="1:10" ht="18" customHeight="1">
      <c r="A6" s="5580"/>
      <c r="B6" s="5581" t="s">
        <v>4135</v>
      </c>
      <c r="C6" s="5581"/>
      <c r="D6" s="5581"/>
      <c r="E6" s="5587" t="s">
        <v>2472</v>
      </c>
      <c r="F6" s="5588">
        <v>389.5</v>
      </c>
      <c r="G6" s="5589">
        <v>413.1</v>
      </c>
      <c r="H6" s="5589">
        <v>434.3</v>
      </c>
      <c r="I6" s="5590">
        <v>458.7</v>
      </c>
      <c r="J6" s="5591">
        <v>478.7</v>
      </c>
    </row>
    <row r="7" spans="1:10" ht="18" customHeight="1">
      <c r="A7" s="5580"/>
      <c r="B7" s="5581" t="s">
        <v>4136</v>
      </c>
      <c r="C7" s="5581"/>
      <c r="D7" s="5581"/>
      <c r="E7" s="5587" t="s">
        <v>2472</v>
      </c>
      <c r="F7" s="5588">
        <v>1814</v>
      </c>
      <c r="G7" s="5589">
        <v>1839.5</v>
      </c>
      <c r="H7" s="5589">
        <v>1918</v>
      </c>
      <c r="I7" s="5590">
        <v>1866.6</v>
      </c>
      <c r="J7" s="5591">
        <v>1912.9</v>
      </c>
    </row>
    <row r="8" spans="1:10" ht="18" customHeight="1">
      <c r="A8" s="5580"/>
      <c r="B8" s="5581" t="s">
        <v>4137</v>
      </c>
      <c r="C8" s="5581"/>
      <c r="D8" s="5581"/>
      <c r="E8" s="5592" t="s">
        <v>4138</v>
      </c>
      <c r="F8" s="5588">
        <v>365.1</v>
      </c>
      <c r="G8" s="5589">
        <v>340.9</v>
      </c>
      <c r="H8" s="5589">
        <v>319.89999999999998</v>
      </c>
      <c r="I8" s="5590">
        <v>298.10000000000002</v>
      </c>
      <c r="J8" s="5591">
        <v>271.3</v>
      </c>
    </row>
    <row r="9" spans="1:10" ht="18" customHeight="1">
      <c r="A9" s="5580"/>
      <c r="B9" s="5581" t="s">
        <v>4139</v>
      </c>
      <c r="C9" s="5581"/>
      <c r="D9" s="5581"/>
      <c r="E9" s="5592" t="s">
        <v>4138</v>
      </c>
      <c r="F9" s="5588">
        <v>1473.1</v>
      </c>
      <c r="G9" s="5589">
        <v>1418.1</v>
      </c>
      <c r="H9" s="5589">
        <v>1505.6</v>
      </c>
      <c r="I9" s="5590">
        <v>1514.9</v>
      </c>
      <c r="J9" s="5591">
        <v>1350.8</v>
      </c>
    </row>
    <row r="10" spans="1:10" ht="18" customHeight="1">
      <c r="A10" s="5580"/>
      <c r="B10" s="5581" t="s">
        <v>4140</v>
      </c>
      <c r="C10" s="5581"/>
      <c r="D10" s="5581"/>
      <c r="E10" s="5592"/>
      <c r="F10" s="5588"/>
      <c r="G10" s="5589"/>
      <c r="H10" s="5589"/>
      <c r="I10" s="5590"/>
      <c r="J10" s="5591"/>
    </row>
    <row r="11" spans="1:10" ht="30" customHeight="1">
      <c r="A11" s="5580"/>
      <c r="B11" s="6365" t="s">
        <v>4141</v>
      </c>
      <c r="C11" s="6365"/>
      <c r="D11" s="6365"/>
      <c r="E11" s="5582" t="s">
        <v>4142</v>
      </c>
      <c r="F11" s="5588">
        <v>18</v>
      </c>
      <c r="G11" s="5589">
        <v>17.600000000000001</v>
      </c>
      <c r="H11" s="5589">
        <v>13.6</v>
      </c>
      <c r="I11" s="5590">
        <v>9.6</v>
      </c>
      <c r="J11" s="5591">
        <v>6</v>
      </c>
    </row>
    <row r="12" spans="1:10" ht="28.5" customHeight="1">
      <c r="A12" s="5580"/>
      <c r="B12" s="6365" t="s">
        <v>4143</v>
      </c>
      <c r="C12" s="6365"/>
      <c r="D12" s="6365"/>
      <c r="E12" s="5582" t="s">
        <v>4142</v>
      </c>
      <c r="F12" s="5588">
        <v>58.1</v>
      </c>
      <c r="G12" s="5589">
        <v>47.9</v>
      </c>
      <c r="H12" s="5589">
        <v>39.4</v>
      </c>
      <c r="I12" s="5590">
        <v>31.4</v>
      </c>
      <c r="J12" s="5591">
        <v>28.7</v>
      </c>
    </row>
    <row r="13" spans="1:10" ht="18" customHeight="1" thickBot="1">
      <c r="A13" s="5593"/>
      <c r="B13" s="5594"/>
      <c r="C13" s="5595"/>
      <c r="D13" s="5595"/>
      <c r="E13" s="5596"/>
      <c r="F13" s="5597"/>
      <c r="G13" s="5597"/>
      <c r="H13" s="5598"/>
      <c r="I13" s="5597"/>
      <c r="J13" s="5599"/>
    </row>
    <row r="14" spans="1:10" ht="18" customHeight="1">
      <c r="B14" s="5581" t="s">
        <v>4144</v>
      </c>
      <c r="F14" s="5600"/>
      <c r="G14" s="5600"/>
      <c r="H14" s="5600"/>
      <c r="I14" s="5600"/>
    </row>
    <row r="15" spans="1:10" s="5581" customFormat="1" ht="18" customHeight="1">
      <c r="A15" s="5601"/>
      <c r="B15" s="5601" t="s">
        <v>4145</v>
      </c>
      <c r="C15" s="5601"/>
      <c r="D15" s="5601"/>
      <c r="E15" s="5601"/>
    </row>
    <row r="16" spans="1:10" s="5581" customFormat="1" ht="18" customHeight="1">
      <c r="A16" s="5601"/>
      <c r="B16" s="5602"/>
      <c r="C16" s="5601"/>
      <c r="D16" s="5603"/>
      <c r="E16" s="5601"/>
    </row>
    <row r="17" spans="1:10" s="5579" customFormat="1" ht="18" customHeight="1">
      <c r="A17" s="5570" t="s">
        <v>4146</v>
      </c>
      <c r="B17" s="5570"/>
      <c r="C17" s="5570"/>
      <c r="D17" s="5570"/>
      <c r="E17" s="5570"/>
    </row>
    <row r="18" spans="1:10" s="5579" customFormat="1" ht="18" customHeight="1" thickBot="1"/>
    <row r="19" spans="1:10" s="5571" customFormat="1" ht="18" customHeight="1">
      <c r="A19" s="5604"/>
      <c r="B19" s="5605"/>
      <c r="C19" s="5605"/>
      <c r="D19" s="5606"/>
      <c r="E19" s="5607" t="s">
        <v>1095</v>
      </c>
      <c r="F19" s="5577">
        <v>2016</v>
      </c>
      <c r="G19" s="5608">
        <v>2017</v>
      </c>
      <c r="H19" s="5576">
        <v>2018</v>
      </c>
      <c r="I19" s="5609">
        <v>2019</v>
      </c>
      <c r="J19" s="5610">
        <v>2020</v>
      </c>
    </row>
    <row r="20" spans="1:10" s="5614" customFormat="1" ht="18" customHeight="1">
      <c r="A20" s="5611"/>
      <c r="B20" s="5581"/>
      <c r="C20" s="5581"/>
      <c r="D20" s="5612" t="s">
        <v>4147</v>
      </c>
      <c r="E20" s="5613"/>
      <c r="F20" s="5587"/>
      <c r="G20" s="5587"/>
      <c r="I20" s="5615"/>
      <c r="J20" s="5616"/>
    </row>
    <row r="21" spans="1:10" s="5614" customFormat="1" ht="18" customHeight="1">
      <c r="A21" s="5617"/>
      <c r="B21" s="5618" t="s">
        <v>4148</v>
      </c>
      <c r="C21" s="5581"/>
      <c r="D21" s="5619"/>
      <c r="E21" s="5620" t="s">
        <v>97</v>
      </c>
      <c r="F21" s="5587">
        <v>1</v>
      </c>
      <c r="G21" s="5587">
        <v>1</v>
      </c>
      <c r="H21" s="5621">
        <v>1</v>
      </c>
      <c r="I21" s="5587">
        <v>1</v>
      </c>
      <c r="J21" s="5622">
        <v>1</v>
      </c>
    </row>
    <row r="22" spans="1:10" s="5614" customFormat="1" ht="18" customHeight="1">
      <c r="A22" s="5617"/>
      <c r="B22" s="5618" t="s">
        <v>4149</v>
      </c>
      <c r="C22" s="5581"/>
      <c r="D22" s="5619"/>
      <c r="E22" s="5620" t="s">
        <v>2472</v>
      </c>
      <c r="F22" s="5587">
        <v>11</v>
      </c>
      <c r="G22" s="5587">
        <v>11</v>
      </c>
      <c r="H22" s="5621">
        <v>11</v>
      </c>
      <c r="I22" s="5587">
        <v>11</v>
      </c>
      <c r="J22" s="5622">
        <v>10</v>
      </c>
    </row>
    <row r="23" spans="1:10" s="5614" customFormat="1" ht="18" customHeight="1">
      <c r="A23" s="5617"/>
      <c r="B23" s="5618" t="s">
        <v>4150</v>
      </c>
      <c r="C23" s="5581"/>
      <c r="D23" s="5619"/>
      <c r="E23" s="5620" t="s">
        <v>2472</v>
      </c>
      <c r="F23" s="5587">
        <v>3</v>
      </c>
      <c r="G23" s="5587">
        <v>3</v>
      </c>
      <c r="H23" s="5621">
        <v>3</v>
      </c>
      <c r="I23" s="5587">
        <v>5</v>
      </c>
      <c r="J23" s="5622">
        <v>4</v>
      </c>
    </row>
    <row r="24" spans="1:10" s="5614" customFormat="1" ht="18" customHeight="1">
      <c r="A24" s="5617"/>
      <c r="B24" s="5618" t="s">
        <v>4149</v>
      </c>
      <c r="C24" s="5581"/>
      <c r="D24" s="5619"/>
      <c r="E24" s="5620" t="s">
        <v>2472</v>
      </c>
      <c r="F24" s="5587">
        <v>3</v>
      </c>
      <c r="G24" s="5587">
        <v>3</v>
      </c>
      <c r="H24" s="5621">
        <v>3</v>
      </c>
      <c r="I24" s="5587">
        <v>5</v>
      </c>
      <c r="J24" s="5622">
        <v>4</v>
      </c>
    </row>
    <row r="25" spans="1:10" s="5614" customFormat="1" ht="18" customHeight="1">
      <c r="A25" s="5611"/>
      <c r="B25" s="5581" t="s">
        <v>4151</v>
      </c>
      <c r="C25" s="5581"/>
      <c r="D25" s="5613"/>
      <c r="E25" s="5620" t="s">
        <v>2472</v>
      </c>
      <c r="F25" s="5587">
        <v>67</v>
      </c>
      <c r="G25" s="5587">
        <v>67</v>
      </c>
      <c r="H25" s="5621">
        <v>67</v>
      </c>
      <c r="I25" s="5587">
        <v>82</v>
      </c>
      <c r="J25" s="5622">
        <v>77</v>
      </c>
    </row>
    <row r="26" spans="1:10" s="5614" customFormat="1" ht="18" customHeight="1">
      <c r="A26" s="5611"/>
      <c r="B26" s="5581" t="s">
        <v>4152</v>
      </c>
      <c r="C26" s="5581"/>
      <c r="D26" s="5613"/>
      <c r="E26" s="5620" t="s">
        <v>4153</v>
      </c>
      <c r="F26" s="5623">
        <v>2352</v>
      </c>
      <c r="G26" s="5623">
        <v>2352</v>
      </c>
      <c r="H26" s="5624">
        <v>2352</v>
      </c>
      <c r="I26" s="5623">
        <v>2688</v>
      </c>
      <c r="J26" s="5625">
        <v>2520</v>
      </c>
    </row>
    <row r="27" spans="1:10" s="5614" customFormat="1" ht="18" customHeight="1">
      <c r="A27" s="5611"/>
      <c r="B27" s="5581" t="s">
        <v>4154</v>
      </c>
      <c r="C27" s="5581"/>
      <c r="D27" s="5613"/>
      <c r="E27" s="5620"/>
      <c r="F27" s="5587"/>
      <c r="G27" s="5587" t="s">
        <v>423</v>
      </c>
      <c r="H27" s="5626"/>
      <c r="I27" s="5615"/>
      <c r="J27" s="5616"/>
    </row>
    <row r="28" spans="1:10" s="5614" customFormat="1" ht="18" customHeight="1">
      <c r="A28" s="5611"/>
      <c r="B28" s="5581"/>
      <c r="C28" s="5581" t="s">
        <v>4155</v>
      </c>
      <c r="D28" s="5613"/>
      <c r="E28" s="5620" t="s">
        <v>4156</v>
      </c>
      <c r="F28" s="5627" t="s">
        <v>4157</v>
      </c>
      <c r="G28" s="5627" t="s">
        <v>4157</v>
      </c>
      <c r="H28" s="5628" t="s">
        <v>4157</v>
      </c>
      <c r="I28" s="5627" t="s">
        <v>4158</v>
      </c>
      <c r="J28" s="5629" t="s">
        <v>4158</v>
      </c>
    </row>
    <row r="29" spans="1:10" s="5614" customFormat="1" ht="18" customHeight="1">
      <c r="A29" s="5611"/>
      <c r="B29" s="5581"/>
      <c r="C29" s="5581" t="s">
        <v>4159</v>
      </c>
      <c r="D29" s="5613"/>
      <c r="E29" s="5620" t="s">
        <v>4156</v>
      </c>
      <c r="F29" s="5627" t="s">
        <v>4160</v>
      </c>
      <c r="G29" s="5627" t="s">
        <v>4160</v>
      </c>
      <c r="H29" s="5628" t="s">
        <v>4160</v>
      </c>
      <c r="I29" s="5627" t="s">
        <v>4160</v>
      </c>
      <c r="J29" s="5629" t="s">
        <v>4160</v>
      </c>
    </row>
    <row r="30" spans="1:10" s="5614" customFormat="1" ht="18" customHeight="1">
      <c r="A30" s="5611"/>
      <c r="B30" s="5581"/>
      <c r="C30" s="5581"/>
      <c r="D30" s="5613"/>
      <c r="E30" s="5613"/>
      <c r="F30" s="5630"/>
      <c r="G30" s="5630"/>
      <c r="H30" s="5626"/>
      <c r="I30" s="5615"/>
      <c r="J30" s="5616"/>
    </row>
    <row r="31" spans="1:10" s="5614" customFormat="1" ht="18" customHeight="1">
      <c r="A31" s="5611"/>
      <c r="B31" s="5581"/>
      <c r="C31" s="5581"/>
      <c r="D31" s="5612" t="s">
        <v>4161</v>
      </c>
      <c r="E31" s="5613"/>
      <c r="F31" s="5587"/>
      <c r="G31" s="5587"/>
      <c r="H31" s="5626"/>
      <c r="I31" s="5615"/>
      <c r="J31" s="5616"/>
    </row>
    <row r="32" spans="1:10" s="5614" customFormat="1" ht="18" customHeight="1">
      <c r="A32" s="5611"/>
      <c r="B32" s="5581"/>
      <c r="C32" s="5581"/>
      <c r="D32" s="5612"/>
      <c r="E32" s="5613"/>
      <c r="F32" s="5587"/>
      <c r="G32" s="5587"/>
      <c r="H32" s="5626"/>
      <c r="I32" s="5615"/>
      <c r="J32" s="5616"/>
    </row>
    <row r="33" spans="1:10" s="5614" customFormat="1" ht="18" customHeight="1">
      <c r="A33" s="5617"/>
      <c r="B33" s="5618" t="s">
        <v>4148</v>
      </c>
      <c r="C33" s="5581"/>
      <c r="D33" s="5619"/>
      <c r="E33" s="5620" t="s">
        <v>97</v>
      </c>
      <c r="F33" s="5587">
        <v>1</v>
      </c>
      <c r="G33" s="5587">
        <v>1</v>
      </c>
      <c r="H33" s="5621">
        <v>2</v>
      </c>
      <c r="I33" s="5587">
        <v>2</v>
      </c>
      <c r="J33" s="5622">
        <v>2</v>
      </c>
    </row>
    <row r="34" spans="1:10" s="5614" customFormat="1" ht="18" customHeight="1">
      <c r="A34" s="5617"/>
      <c r="B34" s="5618" t="s">
        <v>4162</v>
      </c>
      <c r="C34" s="5581"/>
      <c r="D34" s="5619"/>
      <c r="E34" s="5620" t="s">
        <v>2472</v>
      </c>
      <c r="F34" s="5587">
        <v>23</v>
      </c>
      <c r="G34" s="5587">
        <v>23</v>
      </c>
      <c r="H34" s="5621">
        <v>24</v>
      </c>
      <c r="I34" s="5587">
        <v>24</v>
      </c>
      <c r="J34" s="5622">
        <v>24</v>
      </c>
    </row>
    <row r="35" spans="1:10" s="5614" customFormat="1" ht="18" customHeight="1">
      <c r="A35" s="5617"/>
      <c r="B35" s="5618" t="s">
        <v>4163</v>
      </c>
      <c r="C35" s="5581"/>
      <c r="D35" s="5619"/>
      <c r="E35" s="5620" t="s">
        <v>2472</v>
      </c>
      <c r="F35" s="5587" t="s">
        <v>815</v>
      </c>
      <c r="G35" s="5587" t="s">
        <v>815</v>
      </c>
      <c r="H35" s="5621" t="s">
        <v>815</v>
      </c>
      <c r="I35" s="5587" t="s">
        <v>815</v>
      </c>
      <c r="J35" s="5622" t="s">
        <v>815</v>
      </c>
    </row>
    <row r="36" spans="1:10" s="5614" customFormat="1" ht="18" customHeight="1">
      <c r="A36" s="5617"/>
      <c r="B36" s="5618" t="s">
        <v>4164</v>
      </c>
      <c r="C36" s="5581"/>
      <c r="D36" s="5619"/>
      <c r="E36" s="5620" t="s">
        <v>2472</v>
      </c>
      <c r="F36" s="5587">
        <v>3</v>
      </c>
      <c r="G36" s="5587">
        <v>3</v>
      </c>
      <c r="H36" s="5621">
        <v>3</v>
      </c>
      <c r="I36" s="5587">
        <v>3</v>
      </c>
      <c r="J36" s="5622">
        <v>3</v>
      </c>
    </row>
    <row r="37" spans="1:10" s="5614" customFormat="1" ht="18" customHeight="1">
      <c r="A37" s="5611"/>
      <c r="B37" s="5581" t="s">
        <v>4151</v>
      </c>
      <c r="C37" s="5581"/>
      <c r="D37" s="5613"/>
      <c r="E37" s="5620" t="s">
        <v>2472</v>
      </c>
      <c r="F37" s="5587">
        <v>175</v>
      </c>
      <c r="G37" s="5587">
        <v>175</v>
      </c>
      <c r="H37" s="5621">
        <v>179</v>
      </c>
      <c r="I37" s="5587">
        <v>179</v>
      </c>
      <c r="J37" s="5622">
        <v>179</v>
      </c>
    </row>
    <row r="38" spans="1:10" s="5614" customFormat="1" ht="18" customHeight="1">
      <c r="A38" s="5611"/>
      <c r="B38" s="5581" t="s">
        <v>4165</v>
      </c>
      <c r="C38" s="5581"/>
      <c r="D38" s="5613"/>
      <c r="E38" s="5620" t="s">
        <v>4156</v>
      </c>
      <c r="F38" s="5587" t="s">
        <v>4166</v>
      </c>
      <c r="G38" s="5587" t="s">
        <v>4166</v>
      </c>
      <c r="H38" s="5621" t="s">
        <v>4166</v>
      </c>
      <c r="I38" s="5587" t="s">
        <v>4166</v>
      </c>
      <c r="J38" s="5622" t="s">
        <v>4166</v>
      </c>
    </row>
    <row r="39" spans="1:10" s="5614" customFormat="1" ht="18" customHeight="1">
      <c r="A39" s="5611"/>
      <c r="B39" s="5581" t="s">
        <v>4167</v>
      </c>
      <c r="C39" s="5581"/>
      <c r="D39" s="5613"/>
      <c r="E39" s="5620" t="s">
        <v>4153</v>
      </c>
      <c r="F39" s="5623">
        <v>3864</v>
      </c>
      <c r="G39" s="5623">
        <v>3864</v>
      </c>
      <c r="H39" s="5624">
        <v>4032</v>
      </c>
      <c r="I39" s="5623">
        <v>4032</v>
      </c>
      <c r="J39" s="5625">
        <v>4032</v>
      </c>
    </row>
    <row r="40" spans="1:10" s="5614" customFormat="1" ht="18" customHeight="1">
      <c r="A40" s="5611"/>
      <c r="B40" s="5581" t="s">
        <v>4168</v>
      </c>
      <c r="C40" s="5581"/>
      <c r="D40" s="5613"/>
      <c r="E40" s="5620"/>
      <c r="F40" s="5587"/>
      <c r="G40" s="5587"/>
      <c r="H40" s="5615"/>
      <c r="I40" s="5615"/>
      <c r="J40" s="5616"/>
    </row>
    <row r="41" spans="1:10" s="5614" customFormat="1" ht="18" customHeight="1">
      <c r="A41" s="5611"/>
      <c r="B41" s="6366" t="s">
        <v>4169</v>
      </c>
      <c r="C41" s="6366"/>
      <c r="D41" s="6367"/>
      <c r="E41" s="5620" t="s">
        <v>97</v>
      </c>
      <c r="F41" s="5623">
        <v>326998</v>
      </c>
      <c r="G41" s="5623">
        <v>373048</v>
      </c>
      <c r="H41" s="5624">
        <v>372119</v>
      </c>
      <c r="I41" s="5623">
        <v>339587</v>
      </c>
      <c r="J41" s="5625">
        <v>338842</v>
      </c>
    </row>
    <row r="42" spans="1:10" s="5614" customFormat="1" ht="18" customHeight="1" thickBot="1">
      <c r="A42" s="5631"/>
      <c r="B42" s="6368" t="s">
        <v>4170</v>
      </c>
      <c r="C42" s="6368"/>
      <c r="D42" s="6369"/>
      <c r="E42" s="5632" t="s">
        <v>2472</v>
      </c>
      <c r="F42" s="5633">
        <v>10906</v>
      </c>
      <c r="G42" s="5633">
        <v>11362</v>
      </c>
      <c r="H42" s="5634">
        <v>11183</v>
      </c>
      <c r="I42" s="5633">
        <v>11101</v>
      </c>
      <c r="J42" s="5635">
        <v>11018</v>
      </c>
    </row>
    <row r="43" spans="1:10" s="5581" customFormat="1" ht="18" customHeight="1">
      <c r="B43" s="5636" t="s">
        <v>4171</v>
      </c>
      <c r="C43" s="5636"/>
      <c r="D43" s="5636"/>
      <c r="E43" s="5636"/>
    </row>
    <row r="45" spans="1:10" ht="18" customHeight="1">
      <c r="I45" s="5637"/>
      <c r="J45" s="5637"/>
    </row>
    <row r="46" spans="1:10" ht="18" customHeight="1">
      <c r="I46" s="5637"/>
      <c r="J46" s="5638"/>
    </row>
  </sheetData>
  <mergeCells count="5">
    <mergeCell ref="A1:C1"/>
    <mergeCell ref="B11:D11"/>
    <mergeCell ref="B12:D12"/>
    <mergeCell ref="B41:D41"/>
    <mergeCell ref="B42:D42"/>
  </mergeCells>
  <hyperlinks>
    <hyperlink ref="A1" location="CONTENT!A1" display="Back to table of contents" xr:uid="{87D42AD8-980B-4820-9DCD-805E4958A041}"/>
  </hyperlinks>
  <pageMargins left="0.7" right="0.7" top="0.75" bottom="0.75" header="0.3" footer="0.3"/>
  <pageSetup paperSize="9" scale="96"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4">
    <pageSetUpPr fitToPage="1"/>
  </sheetPr>
  <dimension ref="A1:H55"/>
  <sheetViews>
    <sheetView showGridLines="0" topLeftCell="A22" workbookViewId="0">
      <selection sqref="A1:G1"/>
    </sheetView>
  </sheetViews>
  <sheetFormatPr defaultColWidth="7.85546875" defaultRowHeight="19.5" customHeight="1"/>
  <cols>
    <col min="1" max="1" width="21.28515625" style="2277" customWidth="1"/>
    <col min="2" max="8" width="10.85546875" style="2277" customWidth="1"/>
    <col min="9" max="257" width="7.85546875" style="2277"/>
    <col min="258" max="258" width="21.28515625" style="2277" customWidth="1"/>
    <col min="259" max="260" width="8.28515625" style="2277" customWidth="1"/>
    <col min="261" max="261" width="6.7109375" style="2277" customWidth="1"/>
    <col min="262" max="264" width="8.28515625" style="2277" customWidth="1"/>
    <col min="265" max="513" width="7.85546875" style="2277"/>
    <col min="514" max="514" width="21.28515625" style="2277" customWidth="1"/>
    <col min="515" max="516" width="8.28515625" style="2277" customWidth="1"/>
    <col min="517" max="517" width="6.7109375" style="2277" customWidth="1"/>
    <col min="518" max="520" width="8.28515625" style="2277" customWidth="1"/>
    <col min="521" max="769" width="7.85546875" style="2277"/>
    <col min="770" max="770" width="21.28515625" style="2277" customWidth="1"/>
    <col min="771" max="772" width="8.28515625" style="2277" customWidth="1"/>
    <col min="773" max="773" width="6.7109375" style="2277" customWidth="1"/>
    <col min="774" max="776" width="8.28515625" style="2277" customWidth="1"/>
    <col min="777" max="1025" width="7.85546875" style="2277"/>
    <col min="1026" max="1026" width="21.28515625" style="2277" customWidth="1"/>
    <col min="1027" max="1028" width="8.28515625" style="2277" customWidth="1"/>
    <col min="1029" max="1029" width="6.7109375" style="2277" customWidth="1"/>
    <col min="1030" max="1032" width="8.28515625" style="2277" customWidth="1"/>
    <col min="1033" max="1281" width="7.85546875" style="2277"/>
    <col min="1282" max="1282" width="21.28515625" style="2277" customWidth="1"/>
    <col min="1283" max="1284" width="8.28515625" style="2277" customWidth="1"/>
    <col min="1285" max="1285" width="6.7109375" style="2277" customWidth="1"/>
    <col min="1286" max="1288" width="8.28515625" style="2277" customWidth="1"/>
    <col min="1289" max="1537" width="7.85546875" style="2277"/>
    <col min="1538" max="1538" width="21.28515625" style="2277" customWidth="1"/>
    <col min="1539" max="1540" width="8.28515625" style="2277" customWidth="1"/>
    <col min="1541" max="1541" width="6.7109375" style="2277" customWidth="1"/>
    <col min="1542" max="1544" width="8.28515625" style="2277" customWidth="1"/>
    <col min="1545" max="1793" width="7.85546875" style="2277"/>
    <col min="1794" max="1794" width="21.28515625" style="2277" customWidth="1"/>
    <col min="1795" max="1796" width="8.28515625" style="2277" customWidth="1"/>
    <col min="1797" max="1797" width="6.7109375" style="2277" customWidth="1"/>
    <col min="1798" max="1800" width="8.28515625" style="2277" customWidth="1"/>
    <col min="1801" max="2049" width="7.85546875" style="2277"/>
    <col min="2050" max="2050" width="21.28515625" style="2277" customWidth="1"/>
    <col min="2051" max="2052" width="8.28515625" style="2277" customWidth="1"/>
    <col min="2053" max="2053" width="6.7109375" style="2277" customWidth="1"/>
    <col min="2054" max="2056" width="8.28515625" style="2277" customWidth="1"/>
    <col min="2057" max="2305" width="7.85546875" style="2277"/>
    <col min="2306" max="2306" width="21.28515625" style="2277" customWidth="1"/>
    <col min="2307" max="2308" width="8.28515625" style="2277" customWidth="1"/>
    <col min="2309" max="2309" width="6.7109375" style="2277" customWidth="1"/>
    <col min="2310" max="2312" width="8.28515625" style="2277" customWidth="1"/>
    <col min="2313" max="2561" width="7.85546875" style="2277"/>
    <col min="2562" max="2562" width="21.28515625" style="2277" customWidth="1"/>
    <col min="2563" max="2564" width="8.28515625" style="2277" customWidth="1"/>
    <col min="2565" max="2565" width="6.7109375" style="2277" customWidth="1"/>
    <col min="2566" max="2568" width="8.28515625" style="2277" customWidth="1"/>
    <col min="2569" max="2817" width="7.85546875" style="2277"/>
    <col min="2818" max="2818" width="21.28515625" style="2277" customWidth="1"/>
    <col min="2819" max="2820" width="8.28515625" style="2277" customWidth="1"/>
    <col min="2821" max="2821" width="6.7109375" style="2277" customWidth="1"/>
    <col min="2822" max="2824" width="8.28515625" style="2277" customWidth="1"/>
    <col min="2825" max="3073" width="7.85546875" style="2277"/>
    <col min="3074" max="3074" width="21.28515625" style="2277" customWidth="1"/>
    <col min="3075" max="3076" width="8.28515625" style="2277" customWidth="1"/>
    <col min="3077" max="3077" width="6.7109375" style="2277" customWidth="1"/>
    <col min="3078" max="3080" width="8.28515625" style="2277" customWidth="1"/>
    <col min="3081" max="3329" width="7.85546875" style="2277"/>
    <col min="3330" max="3330" width="21.28515625" style="2277" customWidth="1"/>
    <col min="3331" max="3332" width="8.28515625" style="2277" customWidth="1"/>
    <col min="3333" max="3333" width="6.7109375" style="2277" customWidth="1"/>
    <col min="3334" max="3336" width="8.28515625" style="2277" customWidth="1"/>
    <col min="3337" max="3585" width="7.85546875" style="2277"/>
    <col min="3586" max="3586" width="21.28515625" style="2277" customWidth="1"/>
    <col min="3587" max="3588" width="8.28515625" style="2277" customWidth="1"/>
    <col min="3589" max="3589" width="6.7109375" style="2277" customWidth="1"/>
    <col min="3590" max="3592" width="8.28515625" style="2277" customWidth="1"/>
    <col min="3593" max="3841" width="7.85546875" style="2277"/>
    <col min="3842" max="3842" width="21.28515625" style="2277" customWidth="1"/>
    <col min="3843" max="3844" width="8.28515625" style="2277" customWidth="1"/>
    <col min="3845" max="3845" width="6.7109375" style="2277" customWidth="1"/>
    <col min="3846" max="3848" width="8.28515625" style="2277" customWidth="1"/>
    <col min="3849" max="4097" width="7.85546875" style="2277"/>
    <col min="4098" max="4098" width="21.28515625" style="2277" customWidth="1"/>
    <col min="4099" max="4100" width="8.28515625" style="2277" customWidth="1"/>
    <col min="4101" max="4101" width="6.7109375" style="2277" customWidth="1"/>
    <col min="4102" max="4104" width="8.28515625" style="2277" customWidth="1"/>
    <col min="4105" max="4353" width="7.85546875" style="2277"/>
    <col min="4354" max="4354" width="21.28515625" style="2277" customWidth="1"/>
    <col min="4355" max="4356" width="8.28515625" style="2277" customWidth="1"/>
    <col min="4357" max="4357" width="6.7109375" style="2277" customWidth="1"/>
    <col min="4358" max="4360" width="8.28515625" style="2277" customWidth="1"/>
    <col min="4361" max="4609" width="7.85546875" style="2277"/>
    <col min="4610" max="4610" width="21.28515625" style="2277" customWidth="1"/>
    <col min="4611" max="4612" width="8.28515625" style="2277" customWidth="1"/>
    <col min="4613" max="4613" width="6.7109375" style="2277" customWidth="1"/>
    <col min="4614" max="4616" width="8.28515625" style="2277" customWidth="1"/>
    <col min="4617" max="4865" width="7.85546875" style="2277"/>
    <col min="4866" max="4866" width="21.28515625" style="2277" customWidth="1"/>
    <col min="4867" max="4868" width="8.28515625" style="2277" customWidth="1"/>
    <col min="4869" max="4869" width="6.7109375" style="2277" customWidth="1"/>
    <col min="4870" max="4872" width="8.28515625" style="2277" customWidth="1"/>
    <col min="4873" max="5121" width="7.85546875" style="2277"/>
    <col min="5122" max="5122" width="21.28515625" style="2277" customWidth="1"/>
    <col min="5123" max="5124" width="8.28515625" style="2277" customWidth="1"/>
    <col min="5125" max="5125" width="6.7109375" style="2277" customWidth="1"/>
    <col min="5126" max="5128" width="8.28515625" style="2277" customWidth="1"/>
    <col min="5129" max="5377" width="7.85546875" style="2277"/>
    <col min="5378" max="5378" width="21.28515625" style="2277" customWidth="1"/>
    <col min="5379" max="5380" width="8.28515625" style="2277" customWidth="1"/>
    <col min="5381" max="5381" width="6.7109375" style="2277" customWidth="1"/>
    <col min="5382" max="5384" width="8.28515625" style="2277" customWidth="1"/>
    <col min="5385" max="5633" width="7.85546875" style="2277"/>
    <col min="5634" max="5634" width="21.28515625" style="2277" customWidth="1"/>
    <col min="5635" max="5636" width="8.28515625" style="2277" customWidth="1"/>
    <col min="5637" max="5637" width="6.7109375" style="2277" customWidth="1"/>
    <col min="5638" max="5640" width="8.28515625" style="2277" customWidth="1"/>
    <col min="5641" max="5889" width="7.85546875" style="2277"/>
    <col min="5890" max="5890" width="21.28515625" style="2277" customWidth="1"/>
    <col min="5891" max="5892" width="8.28515625" style="2277" customWidth="1"/>
    <col min="5893" max="5893" width="6.7109375" style="2277" customWidth="1"/>
    <col min="5894" max="5896" width="8.28515625" style="2277" customWidth="1"/>
    <col min="5897" max="6145" width="7.85546875" style="2277"/>
    <col min="6146" max="6146" width="21.28515625" style="2277" customWidth="1"/>
    <col min="6147" max="6148" width="8.28515625" style="2277" customWidth="1"/>
    <col min="6149" max="6149" width="6.7109375" style="2277" customWidth="1"/>
    <col min="6150" max="6152" width="8.28515625" style="2277" customWidth="1"/>
    <col min="6153" max="6401" width="7.85546875" style="2277"/>
    <col min="6402" max="6402" width="21.28515625" style="2277" customWidth="1"/>
    <col min="6403" max="6404" width="8.28515625" style="2277" customWidth="1"/>
    <col min="6405" max="6405" width="6.7109375" style="2277" customWidth="1"/>
    <col min="6406" max="6408" width="8.28515625" style="2277" customWidth="1"/>
    <col min="6409" max="6657" width="7.85546875" style="2277"/>
    <col min="6658" max="6658" width="21.28515625" style="2277" customWidth="1"/>
    <col min="6659" max="6660" width="8.28515625" style="2277" customWidth="1"/>
    <col min="6661" max="6661" width="6.7109375" style="2277" customWidth="1"/>
    <col min="6662" max="6664" width="8.28515625" style="2277" customWidth="1"/>
    <col min="6665" max="6913" width="7.85546875" style="2277"/>
    <col min="6914" max="6914" width="21.28515625" style="2277" customWidth="1"/>
    <col min="6915" max="6916" width="8.28515625" style="2277" customWidth="1"/>
    <col min="6917" max="6917" width="6.7109375" style="2277" customWidth="1"/>
    <col min="6918" max="6920" width="8.28515625" style="2277" customWidth="1"/>
    <col min="6921" max="7169" width="7.85546875" style="2277"/>
    <col min="7170" max="7170" width="21.28515625" style="2277" customWidth="1"/>
    <col min="7171" max="7172" width="8.28515625" style="2277" customWidth="1"/>
    <col min="7173" max="7173" width="6.7109375" style="2277" customWidth="1"/>
    <col min="7174" max="7176" width="8.28515625" style="2277" customWidth="1"/>
    <col min="7177" max="7425" width="7.85546875" style="2277"/>
    <col min="7426" max="7426" width="21.28515625" style="2277" customWidth="1"/>
    <col min="7427" max="7428" width="8.28515625" style="2277" customWidth="1"/>
    <col min="7429" max="7429" width="6.7109375" style="2277" customWidth="1"/>
    <col min="7430" max="7432" width="8.28515625" style="2277" customWidth="1"/>
    <col min="7433" max="7681" width="7.85546875" style="2277"/>
    <col min="7682" max="7682" width="21.28515625" style="2277" customWidth="1"/>
    <col min="7683" max="7684" width="8.28515625" style="2277" customWidth="1"/>
    <col min="7685" max="7685" width="6.7109375" style="2277" customWidth="1"/>
    <col min="7686" max="7688" width="8.28515625" style="2277" customWidth="1"/>
    <col min="7689" max="7937" width="7.85546875" style="2277"/>
    <col min="7938" max="7938" width="21.28515625" style="2277" customWidth="1"/>
    <col min="7939" max="7940" width="8.28515625" style="2277" customWidth="1"/>
    <col min="7941" max="7941" width="6.7109375" style="2277" customWidth="1"/>
    <col min="7942" max="7944" width="8.28515625" style="2277" customWidth="1"/>
    <col min="7945" max="8193" width="7.85546875" style="2277"/>
    <col min="8194" max="8194" width="21.28515625" style="2277" customWidth="1"/>
    <col min="8195" max="8196" width="8.28515625" style="2277" customWidth="1"/>
    <col min="8197" max="8197" width="6.7109375" style="2277" customWidth="1"/>
    <col min="8198" max="8200" width="8.28515625" style="2277" customWidth="1"/>
    <col min="8201" max="8449" width="7.85546875" style="2277"/>
    <col min="8450" max="8450" width="21.28515625" style="2277" customWidth="1"/>
    <col min="8451" max="8452" width="8.28515625" style="2277" customWidth="1"/>
    <col min="8453" max="8453" width="6.7109375" style="2277" customWidth="1"/>
    <col min="8454" max="8456" width="8.28515625" style="2277" customWidth="1"/>
    <col min="8457" max="8705" width="7.85546875" style="2277"/>
    <col min="8706" max="8706" width="21.28515625" style="2277" customWidth="1"/>
    <col min="8707" max="8708" width="8.28515625" style="2277" customWidth="1"/>
    <col min="8709" max="8709" width="6.7109375" style="2277" customWidth="1"/>
    <col min="8710" max="8712" width="8.28515625" style="2277" customWidth="1"/>
    <col min="8713" max="8961" width="7.85546875" style="2277"/>
    <col min="8962" max="8962" width="21.28515625" style="2277" customWidth="1"/>
    <col min="8963" max="8964" width="8.28515625" style="2277" customWidth="1"/>
    <col min="8965" max="8965" width="6.7109375" style="2277" customWidth="1"/>
    <col min="8966" max="8968" width="8.28515625" style="2277" customWidth="1"/>
    <col min="8969" max="9217" width="7.85546875" style="2277"/>
    <col min="9218" max="9218" width="21.28515625" style="2277" customWidth="1"/>
    <col min="9219" max="9220" width="8.28515625" style="2277" customWidth="1"/>
    <col min="9221" max="9221" width="6.7109375" style="2277" customWidth="1"/>
    <col min="9222" max="9224" width="8.28515625" style="2277" customWidth="1"/>
    <col min="9225" max="9473" width="7.85546875" style="2277"/>
    <col min="9474" max="9474" width="21.28515625" style="2277" customWidth="1"/>
    <col min="9475" max="9476" width="8.28515625" style="2277" customWidth="1"/>
    <col min="9477" max="9477" width="6.7109375" style="2277" customWidth="1"/>
    <col min="9478" max="9480" width="8.28515625" style="2277" customWidth="1"/>
    <col min="9481" max="9729" width="7.85546875" style="2277"/>
    <col min="9730" max="9730" width="21.28515625" style="2277" customWidth="1"/>
    <col min="9731" max="9732" width="8.28515625" style="2277" customWidth="1"/>
    <col min="9733" max="9733" width="6.7109375" style="2277" customWidth="1"/>
    <col min="9734" max="9736" width="8.28515625" style="2277" customWidth="1"/>
    <col min="9737" max="9985" width="7.85546875" style="2277"/>
    <col min="9986" max="9986" width="21.28515625" style="2277" customWidth="1"/>
    <col min="9987" max="9988" width="8.28515625" style="2277" customWidth="1"/>
    <col min="9989" max="9989" width="6.7109375" style="2277" customWidth="1"/>
    <col min="9990" max="9992" width="8.28515625" style="2277" customWidth="1"/>
    <col min="9993" max="10241" width="7.85546875" style="2277"/>
    <col min="10242" max="10242" width="21.28515625" style="2277" customWidth="1"/>
    <col min="10243" max="10244" width="8.28515625" style="2277" customWidth="1"/>
    <col min="10245" max="10245" width="6.7109375" style="2277" customWidth="1"/>
    <col min="10246" max="10248" width="8.28515625" style="2277" customWidth="1"/>
    <col min="10249" max="10497" width="7.85546875" style="2277"/>
    <col min="10498" max="10498" width="21.28515625" style="2277" customWidth="1"/>
    <col min="10499" max="10500" width="8.28515625" style="2277" customWidth="1"/>
    <col min="10501" max="10501" width="6.7109375" style="2277" customWidth="1"/>
    <col min="10502" max="10504" width="8.28515625" style="2277" customWidth="1"/>
    <col min="10505" max="10753" width="7.85546875" style="2277"/>
    <col min="10754" max="10754" width="21.28515625" style="2277" customWidth="1"/>
    <col min="10755" max="10756" width="8.28515625" style="2277" customWidth="1"/>
    <col min="10757" max="10757" width="6.7109375" style="2277" customWidth="1"/>
    <col min="10758" max="10760" width="8.28515625" style="2277" customWidth="1"/>
    <col min="10761" max="11009" width="7.85546875" style="2277"/>
    <col min="11010" max="11010" width="21.28515625" style="2277" customWidth="1"/>
    <col min="11011" max="11012" width="8.28515625" style="2277" customWidth="1"/>
    <col min="11013" max="11013" width="6.7109375" style="2277" customWidth="1"/>
    <col min="11014" max="11016" width="8.28515625" style="2277" customWidth="1"/>
    <col min="11017" max="11265" width="7.85546875" style="2277"/>
    <col min="11266" max="11266" width="21.28515625" style="2277" customWidth="1"/>
    <col min="11267" max="11268" width="8.28515625" style="2277" customWidth="1"/>
    <col min="11269" max="11269" width="6.7109375" style="2277" customWidth="1"/>
    <col min="11270" max="11272" width="8.28515625" style="2277" customWidth="1"/>
    <col min="11273" max="11521" width="7.85546875" style="2277"/>
    <col min="11522" max="11522" width="21.28515625" style="2277" customWidth="1"/>
    <col min="11523" max="11524" width="8.28515625" style="2277" customWidth="1"/>
    <col min="11525" max="11525" width="6.7109375" style="2277" customWidth="1"/>
    <col min="11526" max="11528" width="8.28515625" style="2277" customWidth="1"/>
    <col min="11529" max="11777" width="7.85546875" style="2277"/>
    <col min="11778" max="11778" width="21.28515625" style="2277" customWidth="1"/>
    <col min="11779" max="11780" width="8.28515625" style="2277" customWidth="1"/>
    <col min="11781" max="11781" width="6.7109375" style="2277" customWidth="1"/>
    <col min="11782" max="11784" width="8.28515625" style="2277" customWidth="1"/>
    <col min="11785" max="12033" width="7.85546875" style="2277"/>
    <col min="12034" max="12034" width="21.28515625" style="2277" customWidth="1"/>
    <col min="12035" max="12036" width="8.28515625" style="2277" customWidth="1"/>
    <col min="12037" max="12037" width="6.7109375" style="2277" customWidth="1"/>
    <col min="12038" max="12040" width="8.28515625" style="2277" customWidth="1"/>
    <col min="12041" max="12289" width="7.85546875" style="2277"/>
    <col min="12290" max="12290" width="21.28515625" style="2277" customWidth="1"/>
    <col min="12291" max="12292" width="8.28515625" style="2277" customWidth="1"/>
    <col min="12293" max="12293" width="6.7109375" style="2277" customWidth="1"/>
    <col min="12294" max="12296" width="8.28515625" style="2277" customWidth="1"/>
    <col min="12297" max="12545" width="7.85546875" style="2277"/>
    <col min="12546" max="12546" width="21.28515625" style="2277" customWidth="1"/>
    <col min="12547" max="12548" width="8.28515625" style="2277" customWidth="1"/>
    <col min="12549" max="12549" width="6.7109375" style="2277" customWidth="1"/>
    <col min="12550" max="12552" width="8.28515625" style="2277" customWidth="1"/>
    <col min="12553" max="12801" width="7.85546875" style="2277"/>
    <col min="12802" max="12802" width="21.28515625" style="2277" customWidth="1"/>
    <col min="12803" max="12804" width="8.28515625" style="2277" customWidth="1"/>
    <col min="12805" max="12805" width="6.7109375" style="2277" customWidth="1"/>
    <col min="12806" max="12808" width="8.28515625" style="2277" customWidth="1"/>
    <col min="12809" max="13057" width="7.85546875" style="2277"/>
    <col min="13058" max="13058" width="21.28515625" style="2277" customWidth="1"/>
    <col min="13059" max="13060" width="8.28515625" style="2277" customWidth="1"/>
    <col min="13061" max="13061" width="6.7109375" style="2277" customWidth="1"/>
    <col min="13062" max="13064" width="8.28515625" style="2277" customWidth="1"/>
    <col min="13065" max="13313" width="7.85546875" style="2277"/>
    <col min="13314" max="13314" width="21.28515625" style="2277" customWidth="1"/>
    <col min="13315" max="13316" width="8.28515625" style="2277" customWidth="1"/>
    <col min="13317" max="13317" width="6.7109375" style="2277" customWidth="1"/>
    <col min="13318" max="13320" width="8.28515625" style="2277" customWidth="1"/>
    <col min="13321" max="13569" width="7.85546875" style="2277"/>
    <col min="13570" max="13570" width="21.28515625" style="2277" customWidth="1"/>
    <col min="13571" max="13572" width="8.28515625" style="2277" customWidth="1"/>
    <col min="13573" max="13573" width="6.7109375" style="2277" customWidth="1"/>
    <col min="13574" max="13576" width="8.28515625" style="2277" customWidth="1"/>
    <col min="13577" max="13825" width="7.85546875" style="2277"/>
    <col min="13826" max="13826" width="21.28515625" style="2277" customWidth="1"/>
    <col min="13827" max="13828" width="8.28515625" style="2277" customWidth="1"/>
    <col min="13829" max="13829" width="6.7109375" style="2277" customWidth="1"/>
    <col min="13830" max="13832" width="8.28515625" style="2277" customWidth="1"/>
    <col min="13833" max="14081" width="7.85546875" style="2277"/>
    <col min="14082" max="14082" width="21.28515625" style="2277" customWidth="1"/>
    <col min="14083" max="14084" width="8.28515625" style="2277" customWidth="1"/>
    <col min="14085" max="14085" width="6.7109375" style="2277" customWidth="1"/>
    <col min="14086" max="14088" width="8.28515625" style="2277" customWidth="1"/>
    <col min="14089" max="14337" width="7.85546875" style="2277"/>
    <col min="14338" max="14338" width="21.28515625" style="2277" customWidth="1"/>
    <col min="14339" max="14340" width="8.28515625" style="2277" customWidth="1"/>
    <col min="14341" max="14341" width="6.7109375" style="2277" customWidth="1"/>
    <col min="14342" max="14344" width="8.28515625" style="2277" customWidth="1"/>
    <col min="14345" max="14593" width="7.85546875" style="2277"/>
    <col min="14594" max="14594" width="21.28515625" style="2277" customWidth="1"/>
    <col min="14595" max="14596" width="8.28515625" style="2277" customWidth="1"/>
    <col min="14597" max="14597" width="6.7109375" style="2277" customWidth="1"/>
    <col min="14598" max="14600" width="8.28515625" style="2277" customWidth="1"/>
    <col min="14601" max="14849" width="7.85546875" style="2277"/>
    <col min="14850" max="14850" width="21.28515625" style="2277" customWidth="1"/>
    <col min="14851" max="14852" width="8.28515625" style="2277" customWidth="1"/>
    <col min="14853" max="14853" width="6.7109375" style="2277" customWidth="1"/>
    <col min="14854" max="14856" width="8.28515625" style="2277" customWidth="1"/>
    <col min="14857" max="15105" width="7.85546875" style="2277"/>
    <col min="15106" max="15106" width="21.28515625" style="2277" customWidth="1"/>
    <col min="15107" max="15108" width="8.28515625" style="2277" customWidth="1"/>
    <col min="15109" max="15109" width="6.7109375" style="2277" customWidth="1"/>
    <col min="15110" max="15112" width="8.28515625" style="2277" customWidth="1"/>
    <col min="15113" max="15361" width="7.85546875" style="2277"/>
    <col min="15362" max="15362" width="21.28515625" style="2277" customWidth="1"/>
    <col min="15363" max="15364" width="8.28515625" style="2277" customWidth="1"/>
    <col min="15365" max="15365" width="6.7109375" style="2277" customWidth="1"/>
    <col min="15366" max="15368" width="8.28515625" style="2277" customWidth="1"/>
    <col min="15369" max="15617" width="7.85546875" style="2277"/>
    <col min="15618" max="15618" width="21.28515625" style="2277" customWidth="1"/>
    <col min="15619" max="15620" width="8.28515625" style="2277" customWidth="1"/>
    <col min="15621" max="15621" width="6.7109375" style="2277" customWidth="1"/>
    <col min="15622" max="15624" width="8.28515625" style="2277" customWidth="1"/>
    <col min="15625" max="15873" width="7.85546875" style="2277"/>
    <col min="15874" max="15874" width="21.28515625" style="2277" customWidth="1"/>
    <col min="15875" max="15876" width="8.28515625" style="2277" customWidth="1"/>
    <col min="15877" max="15877" width="6.7109375" style="2277" customWidth="1"/>
    <col min="15878" max="15880" width="8.28515625" style="2277" customWidth="1"/>
    <col min="15881" max="16129" width="7.85546875" style="2277"/>
    <col min="16130" max="16130" width="21.28515625" style="2277" customWidth="1"/>
    <col min="16131" max="16132" width="8.28515625" style="2277" customWidth="1"/>
    <col min="16133" max="16133" width="6.7109375" style="2277" customWidth="1"/>
    <col min="16134" max="16136" width="8.28515625" style="2277" customWidth="1"/>
    <col min="16137" max="16384" width="7.85546875" style="2277"/>
  </cols>
  <sheetData>
    <row r="1" spans="1:6" s="3609" customFormat="1" ht="24" customHeight="1">
      <c r="A1" s="5726" t="s">
        <v>710</v>
      </c>
      <c r="B1" s="5726"/>
      <c r="C1" s="5726"/>
    </row>
    <row r="2" spans="1:6" s="3610" customFormat="1" ht="24" customHeight="1">
      <c r="A2" s="6374" t="s">
        <v>2521</v>
      </c>
      <c r="B2" s="6374"/>
      <c r="C2" s="6374"/>
      <c r="D2" s="6374"/>
      <c r="E2" s="6374"/>
      <c r="F2" s="6374"/>
    </row>
    <row r="3" spans="1:6" s="3612" customFormat="1" ht="24" customHeight="1">
      <c r="A3" s="3611" t="s">
        <v>3707</v>
      </c>
    </row>
    <row r="4" spans="1:6" s="2297" customFormat="1" ht="24" customHeight="1">
      <c r="A4" s="2302"/>
    </row>
    <row r="5" spans="1:6" s="2297" customFormat="1" ht="24" customHeight="1">
      <c r="A5" s="5254"/>
      <c r="B5" s="5255"/>
      <c r="C5" s="6375">
        <v>2005</v>
      </c>
      <c r="D5" s="6376"/>
      <c r="E5" s="6376"/>
      <c r="F5" s="6377"/>
    </row>
    <row r="6" spans="1:6" s="2297" customFormat="1" ht="24" customHeight="1">
      <c r="A6" s="5256"/>
      <c r="C6" s="6375" t="s">
        <v>2522</v>
      </c>
      <c r="D6" s="6376"/>
      <c r="E6" s="6376" t="s">
        <v>2523</v>
      </c>
      <c r="F6" s="6377"/>
    </row>
    <row r="7" spans="1:6" s="2297" customFormat="1" ht="24" customHeight="1">
      <c r="A7" s="5256"/>
      <c r="B7" s="5257"/>
      <c r="C7" s="5258"/>
      <c r="F7" s="5257"/>
    </row>
    <row r="8" spans="1:6" s="2297" customFormat="1" ht="24" customHeight="1">
      <c r="A8" s="5259" t="s">
        <v>2524</v>
      </c>
      <c r="B8" s="5260"/>
      <c r="C8" s="6370">
        <v>80674</v>
      </c>
      <c r="D8" s="6371"/>
      <c r="E8" s="6372">
        <v>43.3</v>
      </c>
      <c r="F8" s="6373"/>
    </row>
    <row r="9" spans="1:6" s="2297" customFormat="1" ht="24" customHeight="1">
      <c r="A9" s="5259"/>
      <c r="B9" s="5260"/>
      <c r="C9" s="5261"/>
      <c r="F9" s="5262"/>
    </row>
    <row r="10" spans="1:6" s="2297" customFormat="1" ht="24" customHeight="1">
      <c r="A10" s="5263" t="s">
        <v>2525</v>
      </c>
      <c r="B10" s="5264"/>
      <c r="C10" s="6378">
        <v>72000</v>
      </c>
      <c r="D10" s="6379"/>
      <c r="E10" s="6380">
        <v>38.6</v>
      </c>
      <c r="F10" s="6381"/>
    </row>
    <row r="11" spans="1:6" s="2297" customFormat="1" ht="24" customHeight="1">
      <c r="A11" s="5263"/>
      <c r="B11" s="5264"/>
      <c r="C11" s="5265"/>
      <c r="D11" s="5266"/>
      <c r="E11" s="5266"/>
      <c r="F11" s="5267"/>
    </row>
    <row r="12" spans="1:6" s="2297" customFormat="1" ht="24" customHeight="1">
      <c r="A12" s="5263" t="s">
        <v>2526</v>
      </c>
      <c r="B12" s="5264"/>
      <c r="C12" s="6378">
        <v>8674</v>
      </c>
      <c r="D12" s="6379"/>
      <c r="E12" s="6380">
        <v>4.7</v>
      </c>
      <c r="F12" s="6381"/>
    </row>
    <row r="13" spans="1:6" s="2297" customFormat="1" ht="24" customHeight="1">
      <c r="A13" s="5263"/>
      <c r="B13" s="5264"/>
      <c r="C13" s="5268"/>
      <c r="F13" s="5269"/>
    </row>
    <row r="14" spans="1:6" s="2297" customFormat="1" ht="24" customHeight="1">
      <c r="A14" s="5270" t="s">
        <v>2527</v>
      </c>
      <c r="B14" s="5260"/>
      <c r="C14" s="6370">
        <v>47200</v>
      </c>
      <c r="D14" s="6371"/>
      <c r="E14" s="6372">
        <v>25.3</v>
      </c>
      <c r="F14" s="6373"/>
    </row>
    <row r="15" spans="1:6" s="2297" customFormat="1" ht="24" customHeight="1">
      <c r="A15" s="5270"/>
      <c r="B15" s="5260"/>
      <c r="C15" s="5268"/>
      <c r="F15" s="5262"/>
    </row>
    <row r="16" spans="1:6" s="2297" customFormat="1" ht="24" customHeight="1">
      <c r="A16" s="5270" t="s">
        <v>2528</v>
      </c>
      <c r="B16" s="5260"/>
      <c r="C16" s="6370">
        <v>2900</v>
      </c>
      <c r="D16" s="6371"/>
      <c r="E16" s="6372">
        <v>1.6</v>
      </c>
      <c r="F16" s="6373"/>
    </row>
    <row r="17" spans="1:8" s="2297" customFormat="1" ht="24" customHeight="1">
      <c r="A17" s="5270"/>
      <c r="B17" s="5260"/>
      <c r="C17" s="5268"/>
      <c r="F17" s="5262"/>
    </row>
    <row r="18" spans="1:8" s="2297" customFormat="1" ht="24" customHeight="1">
      <c r="A18" s="5270" t="s">
        <v>2529</v>
      </c>
      <c r="B18" s="5260"/>
      <c r="C18" s="6370">
        <v>4500</v>
      </c>
      <c r="D18" s="6371"/>
      <c r="E18" s="6372">
        <v>2.4</v>
      </c>
      <c r="F18" s="6373"/>
    </row>
    <row r="19" spans="1:8" s="2297" customFormat="1" ht="24" customHeight="1">
      <c r="A19" s="5270"/>
      <c r="B19" s="5260"/>
      <c r="C19" s="5268"/>
      <c r="F19" s="5262"/>
    </row>
    <row r="20" spans="1:8" s="2297" customFormat="1" ht="24" customHeight="1">
      <c r="A20" s="5270" t="s">
        <v>2530</v>
      </c>
      <c r="B20" s="5260"/>
      <c r="C20" s="6370">
        <v>46500</v>
      </c>
      <c r="D20" s="6371"/>
      <c r="E20" s="6372">
        <v>24.9</v>
      </c>
      <c r="F20" s="6373"/>
    </row>
    <row r="21" spans="1:8" s="2297" customFormat="1" ht="24" customHeight="1">
      <c r="A21" s="5270"/>
      <c r="B21" s="5260"/>
      <c r="C21" s="5271"/>
      <c r="D21" s="5272"/>
      <c r="E21" s="5273"/>
      <c r="F21" s="5274"/>
    </row>
    <row r="22" spans="1:8" s="2297" customFormat="1" ht="24" customHeight="1">
      <c r="A22" s="5270" t="s">
        <v>2531</v>
      </c>
      <c r="B22" s="5260"/>
      <c r="C22" s="6370">
        <v>4726</v>
      </c>
      <c r="D22" s="6371"/>
      <c r="E22" s="6372">
        <v>2.5</v>
      </c>
      <c r="F22" s="6373"/>
    </row>
    <row r="23" spans="1:8" s="2297" customFormat="1" ht="24" customHeight="1">
      <c r="A23" s="5270"/>
      <c r="B23" s="5264"/>
      <c r="C23" s="5268"/>
      <c r="F23" s="5275"/>
    </row>
    <row r="24" spans="1:8" s="2302" customFormat="1" ht="24" customHeight="1">
      <c r="A24" s="5276" t="s">
        <v>1428</v>
      </c>
      <c r="B24" s="5277"/>
      <c r="C24" s="6382">
        <v>186500</v>
      </c>
      <c r="D24" s="6383"/>
      <c r="E24" s="6384">
        <v>100</v>
      </c>
      <c r="F24" s="6385"/>
    </row>
    <row r="25" spans="1:8" s="2302" customFormat="1" ht="24" customHeight="1">
      <c r="A25" s="3613"/>
      <c r="B25" s="3614"/>
      <c r="C25" s="3615"/>
      <c r="D25" s="3615"/>
      <c r="E25" s="3616"/>
      <c r="F25" s="3616"/>
    </row>
    <row r="26" spans="1:8" s="2297" customFormat="1" ht="24" customHeight="1">
      <c r="A26" s="3611" t="s">
        <v>2532</v>
      </c>
      <c r="B26" s="3617"/>
    </row>
    <row r="27" spans="1:8" s="2297" customFormat="1" ht="24" customHeight="1">
      <c r="A27" s="2302"/>
      <c r="B27" s="3618"/>
    </row>
    <row r="28" spans="1:8" s="3621" customFormat="1" ht="24" customHeight="1">
      <c r="A28" s="3619" t="s">
        <v>2533</v>
      </c>
      <c r="B28" s="3620">
        <v>2015</v>
      </c>
      <c r="C28" s="3620">
        <v>2016</v>
      </c>
      <c r="D28" s="3620">
        <v>2017</v>
      </c>
      <c r="E28" s="3620">
        <v>2018</v>
      </c>
      <c r="F28" s="3620">
        <v>2019</v>
      </c>
      <c r="G28" s="3620">
        <v>2020</v>
      </c>
      <c r="H28" s="3620" t="s">
        <v>1622</v>
      </c>
    </row>
    <row r="29" spans="1:8" s="3621" customFormat="1" ht="24" customHeight="1">
      <c r="A29" s="3622" t="s">
        <v>2534</v>
      </c>
      <c r="B29" s="3623">
        <v>56872</v>
      </c>
      <c r="C29" s="3624">
        <v>55560</v>
      </c>
      <c r="D29" s="3623">
        <v>54182</v>
      </c>
      <c r="E29" s="3623">
        <v>51454</v>
      </c>
      <c r="F29" s="3623">
        <v>48819</v>
      </c>
      <c r="G29" s="3623">
        <v>45805</v>
      </c>
      <c r="H29" s="3623">
        <v>45939</v>
      </c>
    </row>
    <row r="30" spans="1:8" s="3621" customFormat="1" ht="24" customHeight="1">
      <c r="A30" s="3622"/>
      <c r="B30" s="3623"/>
      <c r="C30" s="3623"/>
      <c r="D30" s="3623"/>
      <c r="E30" s="3625"/>
      <c r="F30" s="3625"/>
      <c r="G30" s="3625"/>
      <c r="H30" s="3625"/>
    </row>
    <row r="31" spans="1:8" s="3621" customFormat="1" ht="24" customHeight="1">
      <c r="A31" s="3622" t="s">
        <v>2535</v>
      </c>
      <c r="B31" s="3623">
        <v>574</v>
      </c>
      <c r="C31" s="3623">
        <v>622</v>
      </c>
      <c r="D31" s="3623">
        <v>622</v>
      </c>
      <c r="E31" s="3623">
        <v>656</v>
      </c>
      <c r="F31" s="3623">
        <v>656</v>
      </c>
      <c r="G31" s="3623">
        <v>685</v>
      </c>
      <c r="H31" s="3623">
        <v>685</v>
      </c>
    </row>
    <row r="32" spans="1:8" s="3621" customFormat="1" ht="15.6" customHeight="1">
      <c r="A32" s="3626"/>
      <c r="B32" s="3627"/>
      <c r="C32" s="3627"/>
      <c r="D32" s="3627"/>
      <c r="E32" s="3628"/>
      <c r="F32" s="3628"/>
      <c r="G32" s="3628"/>
      <c r="H32" s="3628"/>
    </row>
    <row r="33" spans="1:5" s="2282" customFormat="1" ht="13.5">
      <c r="A33" s="3629" t="s">
        <v>2536</v>
      </c>
      <c r="B33" s="2362"/>
      <c r="C33" s="2362"/>
    </row>
    <row r="34" spans="1:5" ht="15">
      <c r="A34" s="3630" t="s">
        <v>2537</v>
      </c>
    </row>
    <row r="47" spans="1:5" ht="15">
      <c r="C47" s="2280"/>
      <c r="D47" s="3631"/>
      <c r="E47" s="3631"/>
    </row>
    <row r="48" spans="1:5" ht="15">
      <c r="C48" s="3632"/>
      <c r="D48" s="3633"/>
      <c r="E48" s="3633"/>
    </row>
    <row r="49" spans="3:5" ht="15">
      <c r="C49" s="3632"/>
      <c r="D49" s="3633"/>
      <c r="E49" s="3633"/>
    </row>
    <row r="50" spans="3:5" ht="15">
      <c r="D50" s="3634"/>
      <c r="E50" s="3634"/>
    </row>
    <row r="51" spans="3:5" ht="15">
      <c r="D51" s="3634"/>
      <c r="E51" s="3634"/>
    </row>
    <row r="52" spans="3:5" ht="15">
      <c r="D52" s="3634"/>
      <c r="E52" s="3634"/>
    </row>
    <row r="53" spans="3:5" ht="15">
      <c r="D53" s="3634"/>
      <c r="E53" s="3634"/>
    </row>
    <row r="54" spans="3:5" ht="15">
      <c r="D54" s="3634"/>
      <c r="E54" s="3634"/>
    </row>
    <row r="55" spans="3:5" ht="15">
      <c r="C55" s="2280"/>
      <c r="D55" s="3631"/>
      <c r="E55" s="3631"/>
    </row>
  </sheetData>
  <mergeCells count="23">
    <mergeCell ref="C22:D22"/>
    <mergeCell ref="E22:F22"/>
    <mergeCell ref="C24:D24"/>
    <mergeCell ref="E24:F24"/>
    <mergeCell ref="C16:D16"/>
    <mergeCell ref="E16:F16"/>
    <mergeCell ref="C18:D18"/>
    <mergeCell ref="E18:F18"/>
    <mergeCell ref="C20:D20"/>
    <mergeCell ref="E20:F20"/>
    <mergeCell ref="C10:D10"/>
    <mergeCell ref="E10:F10"/>
    <mergeCell ref="C12:D12"/>
    <mergeCell ref="E12:F12"/>
    <mergeCell ref="C14:D14"/>
    <mergeCell ref="E14:F14"/>
    <mergeCell ref="C8:D8"/>
    <mergeCell ref="E8:F8"/>
    <mergeCell ref="A1:C1"/>
    <mergeCell ref="A2:F2"/>
    <mergeCell ref="C5:F5"/>
    <mergeCell ref="C6:D6"/>
    <mergeCell ref="E6:F6"/>
  </mergeCells>
  <hyperlinks>
    <hyperlink ref="A1" location="CONTENT!A1" display="Back to table of contents" xr:uid="{00000000-0004-0000-8E00-000000000000}"/>
  </hyperlinks>
  <pageMargins left="0.7" right="0.7" top="0.75" bottom="0.75" header="0.3" footer="0.3"/>
  <pageSetup paperSize="9" scale="89"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5">
    <pageSetUpPr fitToPage="1"/>
  </sheetPr>
  <dimension ref="A1:I42"/>
  <sheetViews>
    <sheetView showGridLines="0" topLeftCell="A22" workbookViewId="0">
      <selection sqref="A1:G1"/>
    </sheetView>
  </sheetViews>
  <sheetFormatPr defaultColWidth="8" defaultRowHeight="12.75"/>
  <cols>
    <col min="1" max="1" width="23.7109375" style="3675" customWidth="1"/>
    <col min="2" max="2" width="8.28515625" style="3675" customWidth="1"/>
    <col min="3" max="9" width="9.140625" style="3675" customWidth="1"/>
    <col min="10" max="16384" width="8" style="3635"/>
  </cols>
  <sheetData>
    <row r="1" spans="1:9" ht="15.75">
      <c r="A1" s="5726" t="s">
        <v>710</v>
      </c>
      <c r="B1" s="5726"/>
      <c r="C1" s="5726"/>
      <c r="D1" s="3609"/>
      <c r="E1" s="3609"/>
      <c r="F1" s="3609"/>
      <c r="G1" s="3609"/>
      <c r="H1" s="3609"/>
      <c r="I1" s="3609"/>
    </row>
    <row r="2" spans="1:9" ht="18.95" customHeight="1">
      <c r="A2" s="6386" t="s">
        <v>2538</v>
      </c>
      <c r="B2" s="6386"/>
      <c r="C2" s="6386"/>
      <c r="D2" s="6386"/>
      <c r="E2" s="6386"/>
      <c r="F2" s="6386"/>
      <c r="G2" s="6386"/>
      <c r="H2" s="6386"/>
      <c r="I2" s="3635"/>
    </row>
    <row r="3" spans="1:9" ht="15">
      <c r="A3" s="3636" t="s">
        <v>2539</v>
      </c>
      <c r="B3" s="3637"/>
      <c r="C3" s="3638"/>
      <c r="D3" s="3637"/>
      <c r="E3" s="3637"/>
      <c r="F3" s="3637"/>
      <c r="G3" s="3637"/>
      <c r="H3" s="3637"/>
      <c r="I3" s="3637"/>
    </row>
    <row r="4" spans="1:9" ht="15">
      <c r="A4" s="3639"/>
      <c r="B4" s="3637"/>
      <c r="C4" s="3638"/>
      <c r="D4" s="3637"/>
      <c r="E4" s="3637"/>
      <c r="F4" s="3637"/>
      <c r="G4" s="3637"/>
      <c r="H4" s="3637"/>
      <c r="I4" s="3637"/>
    </row>
    <row r="5" spans="1:9" ht="15.75">
      <c r="A5" s="3640" t="s">
        <v>1654</v>
      </c>
      <c r="B5" s="3640" t="s">
        <v>1095</v>
      </c>
      <c r="C5" s="3641">
        <v>2015</v>
      </c>
      <c r="D5" s="3641">
        <v>2016</v>
      </c>
      <c r="E5" s="3641">
        <v>2017</v>
      </c>
      <c r="F5" s="3641">
        <v>2018</v>
      </c>
      <c r="G5" s="3641">
        <v>2019</v>
      </c>
      <c r="H5" s="3641">
        <v>2020</v>
      </c>
      <c r="I5" s="3641" t="s">
        <v>2540</v>
      </c>
    </row>
    <row r="6" spans="1:9" ht="20.100000000000001" customHeight="1">
      <c r="A6" s="3642" t="s">
        <v>2541</v>
      </c>
      <c r="B6" s="3643"/>
      <c r="C6" s="3644"/>
      <c r="D6" s="3643"/>
      <c r="E6" s="3643"/>
      <c r="F6" s="3643"/>
      <c r="G6" s="3643"/>
      <c r="H6" s="3643"/>
      <c r="I6" s="3643"/>
    </row>
    <row r="7" spans="1:9" ht="20.100000000000001" customHeight="1">
      <c r="A7" s="3645" t="s">
        <v>2542</v>
      </c>
      <c r="B7" s="3646" t="s">
        <v>2543</v>
      </c>
      <c r="C7" s="3647">
        <v>4009</v>
      </c>
      <c r="D7" s="3647">
        <v>3798</v>
      </c>
      <c r="E7" s="3647">
        <v>3713</v>
      </c>
      <c r="F7" s="3647">
        <v>3155</v>
      </c>
      <c r="G7" s="3647">
        <v>3405</v>
      </c>
      <c r="H7" s="3647">
        <v>2621</v>
      </c>
      <c r="I7" s="3647">
        <v>2670</v>
      </c>
    </row>
    <row r="8" spans="1:9" ht="20.100000000000001" customHeight="1">
      <c r="A8" s="3645" t="s">
        <v>2544</v>
      </c>
      <c r="B8" s="3648" t="s">
        <v>2545</v>
      </c>
      <c r="C8" s="3647">
        <v>6732</v>
      </c>
      <c r="D8" s="3647">
        <v>7301</v>
      </c>
      <c r="E8" s="3647">
        <v>7309</v>
      </c>
      <c r="F8" s="3647">
        <v>8056</v>
      </c>
      <c r="G8" s="3647">
        <v>8329</v>
      </c>
      <c r="H8" s="3647">
        <v>5105</v>
      </c>
      <c r="I8" s="3647">
        <v>5034</v>
      </c>
    </row>
    <row r="9" spans="1:9" ht="20.100000000000001" customHeight="1">
      <c r="A9" s="3642" t="s">
        <v>2546</v>
      </c>
      <c r="B9" s="3648" t="s">
        <v>2545</v>
      </c>
      <c r="C9" s="3649">
        <v>102663</v>
      </c>
      <c r="D9" s="3649">
        <v>106271</v>
      </c>
      <c r="E9" s="3649">
        <v>106621</v>
      </c>
      <c r="F9" s="3649">
        <v>96847</v>
      </c>
      <c r="G9" s="3649">
        <v>93741</v>
      </c>
      <c r="H9" s="3649">
        <v>95029</v>
      </c>
      <c r="I9" s="3649">
        <v>101537</v>
      </c>
    </row>
    <row r="10" spans="1:9" ht="20.100000000000001" customHeight="1">
      <c r="A10" s="3645" t="s">
        <v>2547</v>
      </c>
      <c r="B10" s="3648" t="s">
        <v>2545</v>
      </c>
      <c r="C10" s="3647">
        <v>7965</v>
      </c>
      <c r="D10" s="3647">
        <v>7731</v>
      </c>
      <c r="E10" s="3647">
        <v>8644</v>
      </c>
      <c r="F10" s="3647">
        <v>7333</v>
      </c>
      <c r="G10" s="3647">
        <v>7266</v>
      </c>
      <c r="H10" s="3647">
        <v>7952</v>
      </c>
      <c r="I10" s="3647">
        <v>9629</v>
      </c>
    </row>
    <row r="11" spans="1:9" ht="20.100000000000001" customHeight="1">
      <c r="A11" s="3645" t="s">
        <v>2548</v>
      </c>
      <c r="B11" s="3648" t="s">
        <v>2545</v>
      </c>
      <c r="C11" s="3647">
        <v>1247</v>
      </c>
      <c r="D11" s="3647">
        <v>1429</v>
      </c>
      <c r="E11" s="3647">
        <v>1794</v>
      </c>
      <c r="F11" s="3647">
        <v>1443</v>
      </c>
      <c r="G11" s="3647">
        <v>1456</v>
      </c>
      <c r="H11" s="3647">
        <v>1487</v>
      </c>
      <c r="I11" s="3647">
        <v>1623</v>
      </c>
    </row>
    <row r="12" spans="1:9" ht="20.100000000000001" customHeight="1">
      <c r="A12" s="3645" t="s">
        <v>2549</v>
      </c>
      <c r="B12" s="3648" t="s">
        <v>2545</v>
      </c>
      <c r="C12" s="3647">
        <v>2504</v>
      </c>
      <c r="D12" s="3647">
        <v>2738</v>
      </c>
      <c r="E12" s="3647">
        <v>3099</v>
      </c>
      <c r="F12" s="3647">
        <v>2495</v>
      </c>
      <c r="G12" s="3647">
        <v>3387</v>
      </c>
      <c r="H12" s="3647">
        <v>3496</v>
      </c>
      <c r="I12" s="3647">
        <v>3058</v>
      </c>
    </row>
    <row r="13" spans="1:9" ht="20.100000000000001" customHeight="1">
      <c r="A13" s="3645" t="s">
        <v>2550</v>
      </c>
      <c r="B13" s="3648" t="s">
        <v>2545</v>
      </c>
      <c r="C13" s="3647">
        <v>3870</v>
      </c>
      <c r="D13" s="3647">
        <v>4659</v>
      </c>
      <c r="E13" s="3647">
        <v>4779</v>
      </c>
      <c r="F13" s="3647">
        <v>3642</v>
      </c>
      <c r="G13" s="3647">
        <v>3477</v>
      </c>
      <c r="H13" s="3647">
        <v>4008</v>
      </c>
      <c r="I13" s="3647">
        <v>3520</v>
      </c>
    </row>
    <row r="14" spans="1:9" ht="20.100000000000001" customHeight="1">
      <c r="A14" s="3645" t="s">
        <v>2551</v>
      </c>
      <c r="B14" s="3648" t="s">
        <v>2545</v>
      </c>
      <c r="C14" s="3647">
        <v>1920.81</v>
      </c>
      <c r="D14" s="3647">
        <v>1962.82</v>
      </c>
      <c r="E14" s="3647">
        <v>1723</v>
      </c>
      <c r="F14" s="3647">
        <v>1382</v>
      </c>
      <c r="G14" s="3647">
        <v>725</v>
      </c>
      <c r="H14" s="3647">
        <v>837</v>
      </c>
      <c r="I14" s="3647">
        <v>919</v>
      </c>
    </row>
    <row r="15" spans="1:9" ht="20.100000000000001" customHeight="1">
      <c r="A15" s="3645" t="s">
        <v>2552</v>
      </c>
      <c r="B15" s="3648" t="s">
        <v>2545</v>
      </c>
      <c r="C15" s="3647">
        <v>1491</v>
      </c>
      <c r="D15" s="3647">
        <v>1903</v>
      </c>
      <c r="E15" s="3647">
        <v>2030</v>
      </c>
      <c r="F15" s="3647">
        <v>1389</v>
      </c>
      <c r="G15" s="3647">
        <v>1981</v>
      </c>
      <c r="H15" s="3647">
        <v>2541</v>
      </c>
      <c r="I15" s="3647">
        <v>2319</v>
      </c>
    </row>
    <row r="16" spans="1:9" ht="20.100000000000001" customHeight="1">
      <c r="A16" s="3645" t="s">
        <v>2553</v>
      </c>
      <c r="B16" s="3648" t="s">
        <v>2545</v>
      </c>
      <c r="C16" s="3647">
        <v>26812</v>
      </c>
      <c r="D16" s="3647">
        <v>25623</v>
      </c>
      <c r="E16" s="3647">
        <v>28914</v>
      </c>
      <c r="F16" s="3647">
        <v>25253</v>
      </c>
      <c r="G16" s="3647">
        <v>24702</v>
      </c>
      <c r="H16" s="3647">
        <v>24493</v>
      </c>
      <c r="I16" s="3647">
        <v>25922</v>
      </c>
    </row>
    <row r="17" spans="1:9" ht="20.100000000000001" customHeight="1">
      <c r="A17" s="3645" t="s">
        <v>2554</v>
      </c>
      <c r="B17" s="3648" t="s">
        <v>2545</v>
      </c>
      <c r="C17" s="3650">
        <v>84.57</v>
      </c>
      <c r="D17" s="3647">
        <v>119.77</v>
      </c>
      <c r="E17" s="3647">
        <v>96</v>
      </c>
      <c r="F17" s="3647">
        <v>71</v>
      </c>
      <c r="G17" s="3647">
        <v>48</v>
      </c>
      <c r="H17" s="3647">
        <v>39</v>
      </c>
      <c r="I17" s="3647">
        <v>31</v>
      </c>
    </row>
    <row r="18" spans="1:9" ht="20.100000000000001" customHeight="1">
      <c r="A18" s="3645" t="s">
        <v>2555</v>
      </c>
      <c r="B18" s="3648" t="s">
        <v>2545</v>
      </c>
      <c r="C18" s="3650">
        <v>553</v>
      </c>
      <c r="D18" s="3647">
        <v>726</v>
      </c>
      <c r="E18" s="3647">
        <v>562</v>
      </c>
      <c r="F18" s="3647">
        <v>368</v>
      </c>
      <c r="G18" s="3647">
        <v>268</v>
      </c>
      <c r="H18" s="3647">
        <v>1085</v>
      </c>
      <c r="I18" s="3647">
        <v>2584</v>
      </c>
    </row>
    <row r="19" spans="1:9" ht="20.100000000000001" customHeight="1">
      <c r="A19" s="3645" t="s">
        <v>2556</v>
      </c>
      <c r="B19" s="3648" t="s">
        <v>2545</v>
      </c>
      <c r="C19" s="3651" t="s">
        <v>2557</v>
      </c>
      <c r="D19" s="3647">
        <v>2706</v>
      </c>
      <c r="E19" s="3647">
        <v>2406</v>
      </c>
      <c r="F19" s="3647">
        <v>2085</v>
      </c>
      <c r="G19" s="3647">
        <v>2257</v>
      </c>
      <c r="H19" s="3647">
        <v>2126</v>
      </c>
      <c r="I19" s="3647">
        <v>2404</v>
      </c>
    </row>
    <row r="20" spans="1:9" ht="20.100000000000001" customHeight="1">
      <c r="A20" s="3645" t="s">
        <v>2558</v>
      </c>
      <c r="B20" s="3648" t="s">
        <v>2545</v>
      </c>
      <c r="C20" s="3647">
        <v>189</v>
      </c>
      <c r="D20" s="3647">
        <v>149</v>
      </c>
      <c r="E20" s="3647">
        <v>269</v>
      </c>
      <c r="F20" s="3647">
        <v>214</v>
      </c>
      <c r="G20" s="3647">
        <v>392</v>
      </c>
      <c r="H20" s="3647">
        <v>364</v>
      </c>
      <c r="I20" s="3647">
        <v>313</v>
      </c>
    </row>
    <row r="21" spans="1:9" ht="20.100000000000001" customHeight="1">
      <c r="A21" s="3645" t="s">
        <v>2559</v>
      </c>
      <c r="B21" s="3648" t="s">
        <v>2545</v>
      </c>
      <c r="C21" s="3647">
        <v>451</v>
      </c>
      <c r="D21" s="3647">
        <v>415</v>
      </c>
      <c r="E21" s="3647">
        <v>442</v>
      </c>
      <c r="F21" s="3647">
        <v>387</v>
      </c>
      <c r="G21" s="3647">
        <v>495</v>
      </c>
      <c r="H21" s="3647">
        <v>778</v>
      </c>
      <c r="I21" s="3647">
        <v>1106</v>
      </c>
    </row>
    <row r="22" spans="1:9" ht="20.100000000000001" customHeight="1">
      <c r="A22" s="3645" t="s">
        <v>2560</v>
      </c>
      <c r="B22" s="3648" t="s">
        <v>2545</v>
      </c>
      <c r="C22" s="3647">
        <v>11375</v>
      </c>
      <c r="D22" s="3647">
        <v>13199</v>
      </c>
      <c r="E22" s="3647">
        <v>13035</v>
      </c>
      <c r="F22" s="3647">
        <v>11060</v>
      </c>
      <c r="G22" s="3647">
        <v>12082</v>
      </c>
      <c r="H22" s="3647">
        <v>9963</v>
      </c>
      <c r="I22" s="3647">
        <v>13459</v>
      </c>
    </row>
    <row r="23" spans="1:9" ht="20.100000000000001" customHeight="1">
      <c r="A23" s="3645" t="s">
        <v>2561</v>
      </c>
      <c r="B23" s="3648" t="s">
        <v>2545</v>
      </c>
      <c r="C23" s="3647">
        <v>6898</v>
      </c>
      <c r="D23" s="3647">
        <v>6388.34</v>
      </c>
      <c r="E23" s="3647">
        <v>5134</v>
      </c>
      <c r="F23" s="3647">
        <v>3440</v>
      </c>
      <c r="G23" s="3647">
        <v>3219</v>
      </c>
      <c r="H23" s="3647">
        <v>3641</v>
      </c>
      <c r="I23" s="3647">
        <v>5590</v>
      </c>
    </row>
    <row r="24" spans="1:9" ht="20.100000000000001" customHeight="1">
      <c r="A24" s="3645" t="s">
        <v>2562</v>
      </c>
      <c r="B24" s="3648" t="s">
        <v>2545</v>
      </c>
      <c r="C24" s="3647">
        <v>11693</v>
      </c>
      <c r="D24" s="3647">
        <v>9707</v>
      </c>
      <c r="E24" s="3647">
        <v>8760</v>
      </c>
      <c r="F24" s="3647">
        <v>10043</v>
      </c>
      <c r="G24" s="3647">
        <v>8459</v>
      </c>
      <c r="H24" s="3647">
        <v>9674</v>
      </c>
      <c r="I24" s="3647">
        <v>6547</v>
      </c>
    </row>
    <row r="25" spans="1:9" ht="20.100000000000001" customHeight="1">
      <c r="A25" s="3645" t="s">
        <v>2563</v>
      </c>
      <c r="B25" s="3648" t="s">
        <v>2545</v>
      </c>
      <c r="C25" s="3647">
        <v>16427</v>
      </c>
      <c r="D25" s="3647">
        <v>16326</v>
      </c>
      <c r="E25" s="3647">
        <v>14124</v>
      </c>
      <c r="F25" s="3647">
        <v>17033</v>
      </c>
      <c r="G25" s="3647">
        <v>14822</v>
      </c>
      <c r="H25" s="3647">
        <v>14192</v>
      </c>
      <c r="I25" s="3647">
        <v>12910</v>
      </c>
    </row>
    <row r="26" spans="1:9" ht="20.100000000000001" customHeight="1">
      <c r="A26" s="3645" t="s">
        <v>2564</v>
      </c>
      <c r="B26" s="3648" t="s">
        <v>2545</v>
      </c>
      <c r="C26" s="3651">
        <v>657</v>
      </c>
      <c r="D26" s="3651">
        <v>352</v>
      </c>
      <c r="E26" s="3651">
        <v>160</v>
      </c>
      <c r="F26" s="3651">
        <v>19</v>
      </c>
      <c r="G26" s="3651">
        <v>21</v>
      </c>
      <c r="H26" s="3651">
        <v>0</v>
      </c>
      <c r="I26" s="3651">
        <v>0</v>
      </c>
    </row>
    <row r="27" spans="1:9" ht="20.100000000000001" customHeight="1">
      <c r="A27" s="3652" t="s">
        <v>2565</v>
      </c>
      <c r="B27" s="3653" t="s">
        <v>2545</v>
      </c>
      <c r="C27" s="3654">
        <v>8525</v>
      </c>
      <c r="D27" s="3654">
        <v>10136</v>
      </c>
      <c r="E27" s="3654">
        <v>10651</v>
      </c>
      <c r="F27" s="3654">
        <v>9190</v>
      </c>
      <c r="G27" s="3654">
        <v>8684</v>
      </c>
      <c r="H27" s="3654">
        <v>8352</v>
      </c>
      <c r="I27" s="3654">
        <v>9603</v>
      </c>
    </row>
    <row r="28" spans="1:9" ht="20.100000000000001" customHeight="1">
      <c r="A28" s="3636" t="s">
        <v>2566</v>
      </c>
      <c r="B28" s="3637"/>
      <c r="C28" s="3637"/>
      <c r="D28" s="3637"/>
      <c r="E28" s="3637"/>
      <c r="F28" s="3637"/>
      <c r="G28" s="3637"/>
      <c r="H28" s="3637"/>
      <c r="I28" s="3637"/>
    </row>
    <row r="29" spans="1:9" ht="20.100000000000001" customHeight="1">
      <c r="A29" s="3637"/>
      <c r="B29" s="3637"/>
      <c r="C29" s="3638"/>
      <c r="D29" s="3637"/>
      <c r="E29" s="3637"/>
      <c r="F29" s="3637"/>
      <c r="G29" s="3637"/>
      <c r="H29" s="3637"/>
      <c r="I29" s="3637"/>
    </row>
    <row r="30" spans="1:9" ht="20.100000000000001" customHeight="1">
      <c r="A30" s="3655"/>
      <c r="B30" s="3656"/>
      <c r="C30" s="3640">
        <v>2015</v>
      </c>
      <c r="D30" s="3640">
        <v>2016</v>
      </c>
      <c r="E30" s="3640">
        <v>2017</v>
      </c>
      <c r="F30" s="3640">
        <v>2018</v>
      </c>
      <c r="G30" s="3640">
        <v>2019</v>
      </c>
      <c r="H30" s="3640" t="s">
        <v>2467</v>
      </c>
      <c r="I30" s="3640" t="s">
        <v>1622</v>
      </c>
    </row>
    <row r="31" spans="1:9" ht="20.100000000000001" customHeight="1">
      <c r="A31" s="3645" t="s">
        <v>2567</v>
      </c>
      <c r="B31" s="3657"/>
      <c r="C31" s="3658">
        <v>1799</v>
      </c>
      <c r="D31" s="3658">
        <v>1804</v>
      </c>
      <c r="E31" s="3658">
        <v>1758</v>
      </c>
      <c r="F31" s="3658">
        <v>1745</v>
      </c>
      <c r="G31" s="3658">
        <v>1722</v>
      </c>
      <c r="H31" s="3658">
        <v>1133</v>
      </c>
      <c r="I31" s="3658">
        <v>1140</v>
      </c>
    </row>
    <row r="32" spans="1:9" ht="20.100000000000001" customHeight="1">
      <c r="A32" s="3645" t="s">
        <v>2568</v>
      </c>
      <c r="B32" s="3659"/>
      <c r="C32" s="3647">
        <v>11669</v>
      </c>
      <c r="D32" s="3647">
        <v>13877</v>
      </c>
      <c r="E32" s="3647">
        <v>19887</v>
      </c>
      <c r="F32" s="3647">
        <v>25319</v>
      </c>
      <c r="G32" s="3647">
        <v>30099</v>
      </c>
      <c r="H32" s="3647">
        <v>22000</v>
      </c>
      <c r="I32" s="3647">
        <v>25335</v>
      </c>
    </row>
    <row r="33" spans="1:9" ht="20.100000000000001" customHeight="1">
      <c r="A33" s="3660" t="s">
        <v>2569</v>
      </c>
      <c r="B33" s="3659"/>
      <c r="C33" s="3654">
        <v>771</v>
      </c>
      <c r="D33" s="3654">
        <v>1017</v>
      </c>
      <c r="E33" s="3654">
        <v>1087</v>
      </c>
      <c r="F33" s="3654">
        <v>2052</v>
      </c>
      <c r="G33" s="3654">
        <v>3234</v>
      </c>
      <c r="H33" s="3654">
        <v>3282</v>
      </c>
      <c r="I33" s="3654">
        <v>2294</v>
      </c>
    </row>
    <row r="34" spans="1:9" ht="20.100000000000001" customHeight="1">
      <c r="A34" s="3661" t="s">
        <v>257</v>
      </c>
      <c r="B34" s="3662"/>
      <c r="C34" s="3663">
        <v>12650</v>
      </c>
      <c r="D34" s="3663">
        <v>16698</v>
      </c>
      <c r="E34" s="3663">
        <v>22732</v>
      </c>
      <c r="F34" s="3663">
        <v>29116</v>
      </c>
      <c r="G34" s="3663">
        <v>35055</v>
      </c>
      <c r="H34" s="3663">
        <v>26415</v>
      </c>
      <c r="I34" s="3663">
        <v>28769</v>
      </c>
    </row>
    <row r="35" spans="1:9" ht="15">
      <c r="A35" s="3664" t="s">
        <v>2536</v>
      </c>
      <c r="B35" s="3665"/>
      <c r="C35" s="3666" t="s">
        <v>2570</v>
      </c>
      <c r="D35" s="3667"/>
      <c r="E35" s="3667"/>
      <c r="F35" s="3668"/>
      <c r="G35" s="3669"/>
      <c r="H35" s="3669"/>
      <c r="I35" s="3669"/>
    </row>
    <row r="36" spans="1:9" ht="13.5">
      <c r="A36" s="3664" t="s">
        <v>2571</v>
      </c>
      <c r="B36" s="3670"/>
      <c r="C36" s="3671"/>
      <c r="D36" s="3670"/>
      <c r="E36" s="3670"/>
      <c r="F36" s="2297"/>
      <c r="G36" s="2297"/>
      <c r="H36" s="2297"/>
      <c r="I36" s="2297"/>
    </row>
    <row r="37" spans="1:9" ht="13.5">
      <c r="A37" s="3664" t="s">
        <v>2572</v>
      </c>
      <c r="B37" s="3670"/>
      <c r="C37" s="3671"/>
      <c r="D37" s="3670"/>
      <c r="E37" s="3670"/>
      <c r="F37" s="2297"/>
      <c r="G37" s="2297"/>
      <c r="H37" s="2297"/>
      <c r="I37" s="2297"/>
    </row>
    <row r="38" spans="1:9" ht="15.75">
      <c r="A38" s="3672" t="s">
        <v>2573</v>
      </c>
      <c r="B38" s="3670"/>
      <c r="C38" s="3671"/>
      <c r="D38" s="3670"/>
      <c r="E38" s="3670"/>
      <c r="F38" s="2297"/>
      <c r="G38" s="2297"/>
      <c r="H38" s="2297"/>
      <c r="I38" s="2297"/>
    </row>
    <row r="39" spans="1:9" ht="15.75">
      <c r="A39" s="3673" t="s">
        <v>2574</v>
      </c>
      <c r="B39" s="3674"/>
      <c r="C39" s="3674"/>
      <c r="D39" s="3674"/>
      <c r="H39" s="3609"/>
      <c r="I39" s="3609"/>
    </row>
    <row r="40" spans="1:9" ht="15.75">
      <c r="A40" s="3675" t="s">
        <v>2575</v>
      </c>
      <c r="B40" s="3674"/>
      <c r="C40" s="3674"/>
      <c r="D40" s="3674"/>
      <c r="H40" s="3609"/>
      <c r="I40" s="3609"/>
    </row>
    <row r="41" spans="1:9" ht="13.5">
      <c r="A41" s="3664" t="s">
        <v>2576</v>
      </c>
      <c r="B41" s="3670"/>
      <c r="C41" s="3671"/>
      <c r="D41" s="3670"/>
      <c r="E41" s="3670"/>
      <c r="F41" s="2297"/>
      <c r="G41" s="2297"/>
      <c r="H41" s="2297"/>
      <c r="I41" s="2297"/>
    </row>
    <row r="42" spans="1:9" ht="15.75" customHeight="1">
      <c r="A42" s="3670" t="s">
        <v>2577</v>
      </c>
      <c r="B42" s="3670"/>
      <c r="C42" s="3671"/>
      <c r="D42" s="3670"/>
      <c r="E42" s="3670"/>
      <c r="F42" s="2297"/>
      <c r="G42" s="2297"/>
      <c r="H42" s="2297"/>
      <c r="I42" s="2297"/>
    </row>
  </sheetData>
  <mergeCells count="2">
    <mergeCell ref="A1:C1"/>
    <mergeCell ref="A2:H2"/>
  </mergeCells>
  <hyperlinks>
    <hyperlink ref="A1" location="CONTENT!A1" display="Back to table of contents" xr:uid="{00000000-0004-0000-8F00-000000000000}"/>
  </hyperlinks>
  <pageMargins left="0.7" right="0.7" top="0.75" bottom="0.75" header="0.3" footer="0.3"/>
  <pageSetup paperSize="9" scale="91"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6">
    <pageSetUpPr fitToPage="1"/>
  </sheetPr>
  <dimension ref="A1:M21"/>
  <sheetViews>
    <sheetView showGridLines="0" workbookViewId="0">
      <selection sqref="A1:G1"/>
    </sheetView>
  </sheetViews>
  <sheetFormatPr defaultColWidth="9" defaultRowHeight="12.75"/>
  <cols>
    <col min="1" max="1" width="18" style="3679" customWidth="1"/>
    <col min="2" max="13" width="11.28515625" style="3679" customWidth="1"/>
    <col min="14" max="16384" width="9" style="3679"/>
  </cols>
  <sheetData>
    <row r="1" spans="1:13" s="3676" customFormat="1" ht="15.75">
      <c r="A1" s="5669" t="s">
        <v>710</v>
      </c>
      <c r="B1" s="5669"/>
      <c r="C1" s="5669"/>
    </row>
    <row r="2" spans="1:13" ht="15.75">
      <c r="A2" s="3677" t="s">
        <v>2578</v>
      </c>
      <c r="B2" s="3678"/>
      <c r="C2" s="3678"/>
      <c r="D2" s="3678"/>
      <c r="E2" s="3678"/>
      <c r="F2" s="3678"/>
      <c r="G2" s="3678"/>
      <c r="H2" s="3678"/>
      <c r="I2" s="3678"/>
      <c r="J2" s="3678"/>
      <c r="K2" s="3678"/>
      <c r="L2" s="3678"/>
      <c r="M2" s="3678"/>
    </row>
    <row r="3" spans="1:13" ht="12.75" customHeight="1">
      <c r="G3" s="3680"/>
    </row>
    <row r="4" spans="1:13" ht="18.75" customHeight="1">
      <c r="A4" s="6389" t="s">
        <v>2579</v>
      </c>
      <c r="B4" s="6387">
        <v>2016</v>
      </c>
      <c r="C4" s="6388"/>
      <c r="D4" s="6387">
        <v>2017</v>
      </c>
      <c r="E4" s="6388"/>
      <c r="F4" s="6387">
        <v>2018</v>
      </c>
      <c r="G4" s="6388"/>
      <c r="H4" s="6387">
        <v>2019</v>
      </c>
      <c r="I4" s="6388"/>
      <c r="J4" s="6387">
        <v>2020</v>
      </c>
      <c r="K4" s="6388"/>
      <c r="L4" s="6387">
        <v>2021</v>
      </c>
      <c r="M4" s="6388"/>
    </row>
    <row r="5" spans="1:13" ht="38.25">
      <c r="A5" s="6390"/>
      <c r="B5" s="3681" t="s">
        <v>2580</v>
      </c>
      <c r="C5" s="3681" t="s">
        <v>2581</v>
      </c>
      <c r="D5" s="3681" t="s">
        <v>2580</v>
      </c>
      <c r="E5" s="3681" t="s">
        <v>2581</v>
      </c>
      <c r="F5" s="3681" t="s">
        <v>2580</v>
      </c>
      <c r="G5" s="3681" t="s">
        <v>2581</v>
      </c>
      <c r="H5" s="3681" t="s">
        <v>2580</v>
      </c>
      <c r="I5" s="3681" t="s">
        <v>2581</v>
      </c>
      <c r="J5" s="3681" t="s">
        <v>2580</v>
      </c>
      <c r="K5" s="3681" t="s">
        <v>2581</v>
      </c>
      <c r="L5" s="3681" t="s">
        <v>2580</v>
      </c>
      <c r="M5" s="3681" t="s">
        <v>2581</v>
      </c>
    </row>
    <row r="6" spans="1:13" ht="33.75" customHeight="1">
      <c r="A6" s="3682" t="s">
        <v>2582</v>
      </c>
      <c r="B6" s="3683">
        <v>7125</v>
      </c>
      <c r="C6" s="3684">
        <v>1955.9</v>
      </c>
      <c r="D6" s="3683">
        <v>7151</v>
      </c>
      <c r="E6" s="3684">
        <v>2078</v>
      </c>
      <c r="F6" s="3683">
        <v>7443</v>
      </c>
      <c r="G6" s="3684">
        <v>2052.5</v>
      </c>
      <c r="H6" s="3683">
        <v>7303</v>
      </c>
      <c r="I6" s="3684">
        <v>2051.1</v>
      </c>
      <c r="J6" s="3683">
        <v>6525</v>
      </c>
      <c r="K6" s="3684">
        <v>1825.8</v>
      </c>
      <c r="L6" s="3683">
        <v>6494</v>
      </c>
      <c r="M6" s="3684">
        <v>1822.9</v>
      </c>
    </row>
    <row r="7" spans="1:13" ht="32.25" customHeight="1">
      <c r="A7" s="3682" t="s">
        <v>2583</v>
      </c>
      <c r="B7" s="3685">
        <v>194</v>
      </c>
      <c r="C7" s="3686">
        <v>36.299999999999997</v>
      </c>
      <c r="D7" s="3685">
        <v>67</v>
      </c>
      <c r="E7" s="3686">
        <v>12.3</v>
      </c>
      <c r="F7" s="3685">
        <v>114</v>
      </c>
      <c r="G7" s="3686">
        <v>22.6205</v>
      </c>
      <c r="H7" s="3685">
        <v>43</v>
      </c>
      <c r="I7" s="3686">
        <v>9.8000000000000007</v>
      </c>
      <c r="J7" s="3685">
        <v>22</v>
      </c>
      <c r="K7" s="3686">
        <v>4.0999999999999996</v>
      </c>
      <c r="L7" s="3685">
        <v>21</v>
      </c>
      <c r="M7" s="3686">
        <v>5.0999999999999996</v>
      </c>
    </row>
    <row r="8" spans="1:13" ht="30.75" customHeight="1">
      <c r="A8" s="3687" t="s">
        <v>2584</v>
      </c>
      <c r="B8" s="3688">
        <v>176</v>
      </c>
      <c r="C8" s="3689">
        <v>31.7</v>
      </c>
      <c r="D8" s="3688">
        <v>55</v>
      </c>
      <c r="E8" s="3689">
        <v>10</v>
      </c>
      <c r="F8" s="3688">
        <v>102</v>
      </c>
      <c r="G8" s="3689">
        <v>20.8</v>
      </c>
      <c r="H8" s="3688">
        <v>38</v>
      </c>
      <c r="I8" s="3689">
        <v>8.8000000000000007</v>
      </c>
      <c r="J8" s="3688">
        <v>13</v>
      </c>
      <c r="K8" s="3689">
        <v>2.2999999999999998</v>
      </c>
      <c r="L8" s="3688">
        <v>7</v>
      </c>
      <c r="M8" s="3689">
        <v>1.4</v>
      </c>
    </row>
    <row r="9" spans="1:13" ht="27" customHeight="1">
      <c r="A9" s="3690" t="s">
        <v>2585</v>
      </c>
      <c r="B9" s="3688">
        <v>18</v>
      </c>
      <c r="C9" s="3691">
        <v>4.5999999999999996</v>
      </c>
      <c r="D9" s="3688">
        <v>12</v>
      </c>
      <c r="E9" s="3691">
        <v>2.2999999999999998</v>
      </c>
      <c r="F9" s="3688">
        <v>12</v>
      </c>
      <c r="G9" s="3691">
        <v>1.8</v>
      </c>
      <c r="H9" s="3688">
        <v>5</v>
      </c>
      <c r="I9" s="3691">
        <v>1</v>
      </c>
      <c r="J9" s="3688">
        <v>9</v>
      </c>
      <c r="K9" s="3691">
        <v>1.8</v>
      </c>
      <c r="L9" s="3688">
        <v>14</v>
      </c>
      <c r="M9" s="3691">
        <v>3.7</v>
      </c>
    </row>
    <row r="10" spans="1:13" ht="31.5" customHeight="1">
      <c r="A10" s="3682" t="s">
        <v>567</v>
      </c>
      <c r="B10" s="3683">
        <v>130</v>
      </c>
      <c r="C10" s="3686">
        <v>17.8</v>
      </c>
      <c r="D10" s="3683">
        <v>411</v>
      </c>
      <c r="E10" s="3686">
        <v>73.900000000000006</v>
      </c>
      <c r="F10" s="3683">
        <v>277</v>
      </c>
      <c r="G10" s="3686">
        <v>54.900400000000005</v>
      </c>
      <c r="H10" s="3683">
        <v>355</v>
      </c>
      <c r="I10" s="3686">
        <v>62.7</v>
      </c>
      <c r="J10" s="3683">
        <v>92</v>
      </c>
      <c r="K10" s="3686">
        <v>14.2</v>
      </c>
      <c r="L10" s="3683">
        <v>33</v>
      </c>
      <c r="M10" s="3686">
        <v>5.5</v>
      </c>
    </row>
    <row r="11" spans="1:13" ht="39" customHeight="1">
      <c r="A11" s="3682" t="s">
        <v>2586</v>
      </c>
      <c r="B11" s="3683">
        <v>6801</v>
      </c>
      <c r="C11" s="3684">
        <v>1901.8</v>
      </c>
      <c r="D11" s="3683">
        <v>6673</v>
      </c>
      <c r="E11" s="3684">
        <v>1991.8</v>
      </c>
      <c r="F11" s="3683">
        <v>7052</v>
      </c>
      <c r="G11" s="3684">
        <v>1975</v>
      </c>
      <c r="H11" s="3683">
        <v>6905</v>
      </c>
      <c r="I11" s="3684">
        <v>1978.6</v>
      </c>
      <c r="J11" s="3683">
        <v>6411</v>
      </c>
      <c r="K11" s="3684">
        <v>1807.5</v>
      </c>
      <c r="L11" s="3683">
        <v>6440</v>
      </c>
      <c r="M11" s="3684">
        <v>1812.3</v>
      </c>
    </row>
    <row r="12" spans="1:13" ht="1.5" customHeight="1">
      <c r="A12" s="3692"/>
      <c r="B12" s="3693"/>
      <c r="C12" s="3694"/>
      <c r="D12" s="3693"/>
      <c r="E12" s="3694"/>
      <c r="F12" s="3693"/>
      <c r="G12" s="3694"/>
      <c r="H12" s="3693"/>
      <c r="I12" s="3694"/>
      <c r="J12" s="3693"/>
      <c r="K12" s="3694"/>
      <c r="L12" s="3693"/>
      <c r="M12" s="3694"/>
    </row>
    <row r="13" spans="1:13" ht="27" customHeight="1">
      <c r="A13" s="3682" t="s">
        <v>2587</v>
      </c>
      <c r="B13" s="3683">
        <v>3289</v>
      </c>
      <c r="C13" s="3686">
        <v>31.8</v>
      </c>
      <c r="D13" s="3683">
        <v>2434</v>
      </c>
      <c r="E13" s="3686">
        <v>31.8</v>
      </c>
      <c r="F13" s="3683">
        <v>2328</v>
      </c>
      <c r="G13" s="3686">
        <v>35.808740000000007</v>
      </c>
      <c r="H13" s="3683">
        <v>1550</v>
      </c>
      <c r="I13" s="3686">
        <v>24.1</v>
      </c>
      <c r="J13" s="3683">
        <v>1388</v>
      </c>
      <c r="K13" s="3686">
        <v>22.4</v>
      </c>
      <c r="L13" s="3683">
        <v>1106</v>
      </c>
      <c r="M13" s="3686">
        <v>18.899999999999999</v>
      </c>
    </row>
    <row r="14" spans="1:13" ht="30" customHeight="1">
      <c r="A14" s="3690" t="s">
        <v>2588</v>
      </c>
      <c r="B14" s="3688">
        <v>3164</v>
      </c>
      <c r="C14" s="3689">
        <v>29.5</v>
      </c>
      <c r="D14" s="3688">
        <v>2196</v>
      </c>
      <c r="E14" s="3689">
        <v>27.5</v>
      </c>
      <c r="F14" s="3688">
        <v>1498</v>
      </c>
      <c r="G14" s="3689">
        <v>19.2</v>
      </c>
      <c r="H14" s="3688">
        <v>920</v>
      </c>
      <c r="I14" s="3689">
        <v>11.2</v>
      </c>
      <c r="J14" s="3688">
        <v>611</v>
      </c>
      <c r="K14" s="3689">
        <v>7.3</v>
      </c>
      <c r="L14" s="3688">
        <v>333</v>
      </c>
      <c r="M14" s="3689">
        <v>4.2</v>
      </c>
    </row>
    <row r="15" spans="1:13" ht="33" customHeight="1">
      <c r="A15" s="3690" t="s">
        <v>2589</v>
      </c>
      <c r="B15" s="3688">
        <v>125</v>
      </c>
      <c r="C15" s="3689">
        <v>2.2999999999999998</v>
      </c>
      <c r="D15" s="3688">
        <v>238</v>
      </c>
      <c r="E15" s="3689">
        <v>4.3</v>
      </c>
      <c r="F15" s="3688">
        <v>830</v>
      </c>
      <c r="G15" s="3689">
        <v>16.600000000000001</v>
      </c>
      <c r="H15" s="3688">
        <v>630</v>
      </c>
      <c r="I15" s="3689">
        <v>12.9</v>
      </c>
      <c r="J15" s="3688">
        <v>777</v>
      </c>
      <c r="K15" s="3689">
        <v>15.1</v>
      </c>
      <c r="L15" s="3688">
        <v>773</v>
      </c>
      <c r="M15" s="3689">
        <v>14.7</v>
      </c>
    </row>
    <row r="16" spans="1:13" ht="34.5" customHeight="1">
      <c r="A16" s="3682" t="s">
        <v>2590</v>
      </c>
      <c r="B16" s="3683">
        <v>648</v>
      </c>
      <c r="C16" s="3686">
        <v>9.8000000000000007</v>
      </c>
      <c r="D16" s="3683">
        <v>1624</v>
      </c>
      <c r="E16" s="3686">
        <v>24.2</v>
      </c>
      <c r="F16" s="3683">
        <v>1590</v>
      </c>
      <c r="G16" s="3686">
        <v>25.6</v>
      </c>
      <c r="H16" s="3683">
        <v>1002</v>
      </c>
      <c r="I16" s="3686">
        <v>18.399999999999999</v>
      </c>
      <c r="J16" s="3683">
        <v>1197</v>
      </c>
      <c r="K16" s="3686">
        <v>19.100000000000001</v>
      </c>
      <c r="L16" s="3683">
        <v>1110</v>
      </c>
      <c r="M16" s="3686">
        <v>21.4</v>
      </c>
    </row>
    <row r="17" spans="1:13" ht="38.25" customHeight="1">
      <c r="A17" s="3695" t="s">
        <v>2591</v>
      </c>
      <c r="B17" s="3696">
        <v>9632</v>
      </c>
      <c r="C17" s="3697">
        <v>631.6</v>
      </c>
      <c r="D17" s="3696">
        <v>9332</v>
      </c>
      <c r="E17" s="3697">
        <v>605.9</v>
      </c>
      <c r="F17" s="3696">
        <v>8424</v>
      </c>
      <c r="G17" s="3697">
        <v>542.79999999999995</v>
      </c>
      <c r="H17" s="3696">
        <v>8865</v>
      </c>
      <c r="I17" s="3697">
        <v>595.6</v>
      </c>
      <c r="J17" s="3696">
        <v>8863</v>
      </c>
      <c r="K17" s="3697">
        <v>598.29999999999995</v>
      </c>
      <c r="L17" s="3696">
        <v>9357</v>
      </c>
      <c r="M17" s="3697">
        <v>574.20000000000005</v>
      </c>
    </row>
    <row r="18" spans="1:13" ht="4.5" customHeight="1">
      <c r="A18" s="3698"/>
      <c r="B18" s="3699"/>
      <c r="C18" s="3699"/>
      <c r="D18" s="3699"/>
      <c r="E18" s="3699"/>
      <c r="F18" s="3700"/>
      <c r="G18" s="3701"/>
      <c r="H18" s="3699"/>
      <c r="I18" s="3699"/>
      <c r="J18" s="3699"/>
      <c r="K18" s="3699"/>
      <c r="L18" s="3699"/>
      <c r="M18" s="3699"/>
    </row>
    <row r="19" spans="1:13" ht="15" customHeight="1">
      <c r="A19" s="3702" t="s">
        <v>2592</v>
      </c>
    </row>
    <row r="20" spans="1:13" ht="15" customHeight="1">
      <c r="A20" s="3702" t="s">
        <v>2593</v>
      </c>
    </row>
    <row r="21" spans="1:13" ht="12.75" customHeight="1">
      <c r="A21" s="3702" t="s">
        <v>2594</v>
      </c>
    </row>
  </sheetData>
  <mergeCells count="8">
    <mergeCell ref="J4:K4"/>
    <mergeCell ref="L4:M4"/>
    <mergeCell ref="A1:C1"/>
    <mergeCell ref="A4:A5"/>
    <mergeCell ref="B4:C4"/>
    <mergeCell ref="D4:E4"/>
    <mergeCell ref="F4:G4"/>
    <mergeCell ref="H4:I4"/>
  </mergeCells>
  <hyperlinks>
    <hyperlink ref="A1" location="CONTENT!A1" display="Back to table of contents" xr:uid="{00000000-0004-0000-9000-000000000000}"/>
  </hyperlinks>
  <pageMargins left="0.7" right="0.7" top="0.75" bottom="0.57999999999999996" header="0.3" footer="0.3"/>
  <pageSetup paperSize="9" scale="85"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7">
    <pageSetUpPr fitToPage="1"/>
  </sheetPr>
  <dimension ref="A1:P30"/>
  <sheetViews>
    <sheetView showGridLines="0" workbookViewId="0">
      <selection sqref="A1:G1"/>
    </sheetView>
  </sheetViews>
  <sheetFormatPr defaultColWidth="7.85546875" defaultRowHeight="15"/>
  <cols>
    <col min="1" max="13" width="10" style="3637" customWidth="1"/>
    <col min="14" max="14" width="8.28515625" style="3637" bestFit="1" customWidth="1"/>
    <col min="15" max="16384" width="7.85546875" style="3637"/>
  </cols>
  <sheetData>
    <row r="1" spans="1:16" s="3609" customFormat="1" ht="15.75">
      <c r="A1" s="5726" t="s">
        <v>710</v>
      </c>
      <c r="B1" s="5726"/>
      <c r="C1" s="5726"/>
    </row>
    <row r="2" spans="1:16">
      <c r="A2" s="3636" t="s">
        <v>2595</v>
      </c>
      <c r="K2" s="3703"/>
      <c r="L2" s="3703"/>
      <c r="M2" s="3703"/>
    </row>
    <row r="4" spans="1:16" s="3636" customFormat="1" ht="21.95" customHeight="1">
      <c r="A4" s="6400" t="s">
        <v>2596</v>
      </c>
      <c r="B4" s="6391" t="s">
        <v>2597</v>
      </c>
      <c r="C4" s="6401"/>
      <c r="D4" s="6402"/>
      <c r="E4" s="6391" t="s">
        <v>2598</v>
      </c>
      <c r="F4" s="6401"/>
      <c r="G4" s="6402"/>
      <c r="H4" s="6391" t="s">
        <v>2599</v>
      </c>
      <c r="I4" s="6401"/>
      <c r="J4" s="6402"/>
      <c r="K4" s="6391" t="s">
        <v>2600</v>
      </c>
      <c r="L4" s="6401"/>
      <c r="M4" s="6402"/>
    </row>
    <row r="5" spans="1:16" ht="21.95" customHeight="1">
      <c r="A5" s="6400"/>
      <c r="B5" s="3640" t="s">
        <v>2601</v>
      </c>
      <c r="C5" s="3704" t="s">
        <v>2602</v>
      </c>
      <c r="D5" s="3705" t="s">
        <v>257</v>
      </c>
      <c r="E5" s="3640" t="s">
        <v>2601</v>
      </c>
      <c r="F5" s="3704" t="s">
        <v>2602</v>
      </c>
      <c r="G5" s="3705" t="s">
        <v>257</v>
      </c>
      <c r="H5" s="3640" t="s">
        <v>2601</v>
      </c>
      <c r="I5" s="3704" t="s">
        <v>2602</v>
      </c>
      <c r="J5" s="3705" t="s">
        <v>257</v>
      </c>
      <c r="K5" s="3640" t="s">
        <v>2601</v>
      </c>
      <c r="L5" s="3704" t="s">
        <v>2602</v>
      </c>
      <c r="M5" s="3705" t="s">
        <v>257</v>
      </c>
    </row>
    <row r="6" spans="1:16" ht="21.95" customHeight="1">
      <c r="A6" s="3706">
        <v>2014</v>
      </c>
      <c r="B6" s="3707">
        <v>32.799999999999997</v>
      </c>
      <c r="C6" s="3707">
        <v>24.3</v>
      </c>
      <c r="D6" s="3707">
        <v>57.1</v>
      </c>
      <c r="E6" s="3708">
        <v>26.4</v>
      </c>
      <c r="F6" s="3707">
        <v>24.3</v>
      </c>
      <c r="G6" s="3707">
        <v>50.7</v>
      </c>
      <c r="H6" s="3709">
        <v>2309</v>
      </c>
      <c r="I6" s="3710">
        <v>1735</v>
      </c>
      <c r="J6" s="3711">
        <v>4044</v>
      </c>
      <c r="K6" s="3708">
        <v>87.4</v>
      </c>
      <c r="L6" s="3712">
        <v>71.5</v>
      </c>
      <c r="M6" s="3707">
        <v>79.8</v>
      </c>
    </row>
    <row r="7" spans="1:16" ht="21.95" customHeight="1">
      <c r="A7" s="3706">
        <v>2015</v>
      </c>
      <c r="B7" s="3707">
        <v>32.6</v>
      </c>
      <c r="C7" s="3707">
        <v>24.3</v>
      </c>
      <c r="D7" s="3707">
        <v>56.9</v>
      </c>
      <c r="E7" s="3708">
        <v>28.3</v>
      </c>
      <c r="F7" s="3707">
        <v>24.1</v>
      </c>
      <c r="G7" s="3707">
        <v>52.4</v>
      </c>
      <c r="H7" s="3709">
        <v>2399</v>
      </c>
      <c r="I7" s="3710">
        <v>1610</v>
      </c>
      <c r="J7" s="3711">
        <v>4009</v>
      </c>
      <c r="K7" s="3708">
        <v>84.7</v>
      </c>
      <c r="L7" s="3712">
        <v>66.900000000000006</v>
      </c>
      <c r="M7" s="3707">
        <v>76.5</v>
      </c>
    </row>
    <row r="8" spans="1:16" ht="21.95" customHeight="1">
      <c r="A8" s="3706">
        <v>2016</v>
      </c>
      <c r="B8" s="3707">
        <v>32.9</v>
      </c>
      <c r="C8" s="3707">
        <v>22.7</v>
      </c>
      <c r="D8" s="3707">
        <v>55.6</v>
      </c>
      <c r="E8" s="3708">
        <v>28.2</v>
      </c>
      <c r="F8" s="3707">
        <v>23.3</v>
      </c>
      <c r="G8" s="3707">
        <v>51.5</v>
      </c>
      <c r="H8" s="3709">
        <v>2254</v>
      </c>
      <c r="I8" s="3710">
        <v>1544</v>
      </c>
      <c r="J8" s="3711">
        <v>3798</v>
      </c>
      <c r="K8" s="3708">
        <v>80.099999999999994</v>
      </c>
      <c r="L8" s="3712">
        <v>66.3</v>
      </c>
      <c r="M8" s="3707">
        <v>73.75</v>
      </c>
    </row>
    <row r="9" spans="1:16" ht="21.95" customHeight="1">
      <c r="A9" s="3706">
        <v>2017</v>
      </c>
      <c r="B9" s="3707">
        <v>32.299999999999997</v>
      </c>
      <c r="C9" s="3707">
        <v>21.9</v>
      </c>
      <c r="D9" s="3707">
        <v>54.2</v>
      </c>
      <c r="E9" s="3708">
        <v>27.5</v>
      </c>
      <c r="F9" s="3707">
        <v>22.5</v>
      </c>
      <c r="G9" s="3707">
        <v>50</v>
      </c>
      <c r="H9" s="3709">
        <v>2246</v>
      </c>
      <c r="I9" s="3710">
        <v>1467</v>
      </c>
      <c r="J9" s="3711">
        <v>3713</v>
      </c>
      <c r="K9" s="3708">
        <v>81.599999999999994</v>
      </c>
      <c r="L9" s="3712">
        <v>65.2</v>
      </c>
      <c r="M9" s="3707">
        <v>74.3</v>
      </c>
    </row>
    <row r="10" spans="1:16" ht="21.95" customHeight="1">
      <c r="A10" s="3706">
        <v>2018</v>
      </c>
      <c r="B10" s="3707">
        <v>30.3</v>
      </c>
      <c r="C10" s="3707">
        <v>21.2</v>
      </c>
      <c r="D10" s="3707">
        <v>51.5</v>
      </c>
      <c r="E10" s="3708">
        <v>26.5</v>
      </c>
      <c r="F10" s="3707">
        <v>21.2</v>
      </c>
      <c r="G10" s="3707">
        <v>47.7</v>
      </c>
      <c r="H10" s="3709">
        <v>1930</v>
      </c>
      <c r="I10" s="3710">
        <v>1225</v>
      </c>
      <c r="J10" s="3711">
        <v>3155</v>
      </c>
      <c r="K10" s="3708">
        <v>72.7</v>
      </c>
      <c r="L10" s="3712">
        <v>57.8</v>
      </c>
      <c r="M10" s="3707">
        <v>66.2</v>
      </c>
    </row>
    <row r="11" spans="1:16" ht="21.95" customHeight="1">
      <c r="A11" s="3706">
        <v>2019</v>
      </c>
      <c r="B11" s="3707">
        <v>26</v>
      </c>
      <c r="C11" s="3707">
        <v>22.8</v>
      </c>
      <c r="D11" s="3707">
        <v>48.8</v>
      </c>
      <c r="E11" s="3707">
        <v>21.8</v>
      </c>
      <c r="F11" s="3707">
        <v>23.3</v>
      </c>
      <c r="G11" s="3707">
        <v>45.1</v>
      </c>
      <c r="H11" s="3713">
        <v>1802.4</v>
      </c>
      <c r="I11" s="3714">
        <v>1602.9</v>
      </c>
      <c r="J11" s="3715">
        <v>3405.3</v>
      </c>
      <c r="K11" s="3708">
        <v>82.8</v>
      </c>
      <c r="L11" s="3712">
        <v>68.8</v>
      </c>
      <c r="M11" s="3707">
        <v>75.599999999999994</v>
      </c>
      <c r="N11" s="3716"/>
      <c r="O11" s="3716"/>
      <c r="P11" s="3716"/>
    </row>
    <row r="12" spans="1:16" ht="21.95" customHeight="1">
      <c r="A12" s="3706">
        <v>2020</v>
      </c>
      <c r="B12" s="3707">
        <v>22.4</v>
      </c>
      <c r="C12" s="3707">
        <v>23.4</v>
      </c>
      <c r="D12" s="3707">
        <v>45.8</v>
      </c>
      <c r="E12" s="3707">
        <v>20.3</v>
      </c>
      <c r="F12" s="3707">
        <v>23.4</v>
      </c>
      <c r="G12" s="3707">
        <v>43.7</v>
      </c>
      <c r="H12" s="3713">
        <v>1382.7</v>
      </c>
      <c r="I12" s="3714">
        <v>1238.2</v>
      </c>
      <c r="J12" s="3715">
        <v>2620.9</v>
      </c>
      <c r="K12" s="3708">
        <v>68.2</v>
      </c>
      <c r="L12" s="3712">
        <v>52.9</v>
      </c>
      <c r="M12" s="3707">
        <v>59.96</v>
      </c>
      <c r="N12" s="3716"/>
      <c r="O12" s="3716"/>
      <c r="P12" s="3716"/>
    </row>
    <row r="13" spans="1:16" ht="21.95" customHeight="1">
      <c r="A13" s="3717" t="s">
        <v>2603</v>
      </c>
      <c r="B13" s="3718">
        <v>23.2</v>
      </c>
      <c r="C13" s="3718">
        <v>22.7</v>
      </c>
      <c r="D13" s="3718">
        <v>45.9</v>
      </c>
      <c r="E13" s="3718">
        <v>19.2</v>
      </c>
      <c r="F13" s="3718">
        <v>22.7</v>
      </c>
      <c r="G13" s="3718">
        <v>41.9</v>
      </c>
      <c r="H13" s="3719">
        <v>1411.5</v>
      </c>
      <c r="I13" s="3720">
        <v>1258.2</v>
      </c>
      <c r="J13" s="3721">
        <v>2669.7</v>
      </c>
      <c r="K13" s="3722">
        <v>73.5</v>
      </c>
      <c r="L13" s="3723">
        <v>55.4</v>
      </c>
      <c r="M13" s="3718">
        <v>63.7</v>
      </c>
      <c r="N13" s="3716"/>
      <c r="O13" s="3716"/>
      <c r="P13" s="3716"/>
    </row>
    <row r="14" spans="1:16" s="2726" customFormat="1" ht="21.95" customHeight="1">
      <c r="K14" s="3724"/>
      <c r="L14" s="3724"/>
      <c r="M14" s="3724"/>
      <c r="N14" s="3724"/>
    </row>
    <row r="15" spans="1:16" ht="21.95" customHeight="1">
      <c r="A15" s="3636" t="s">
        <v>2604</v>
      </c>
    </row>
    <row r="16" spans="1:16" ht="21.95" customHeight="1">
      <c r="A16" s="6403" t="s">
        <v>2596</v>
      </c>
      <c r="B16" s="6391" t="s">
        <v>2605</v>
      </c>
      <c r="C16" s="6402"/>
      <c r="D16" s="6391" t="s">
        <v>2606</v>
      </c>
      <c r="E16" s="6402"/>
      <c r="F16" s="6391" t="s">
        <v>2607</v>
      </c>
      <c r="G16" s="6401"/>
      <c r="H16" s="6402"/>
      <c r="I16" s="6391" t="s">
        <v>2608</v>
      </c>
      <c r="J16" s="6402"/>
      <c r="K16" s="6391" t="s">
        <v>2609</v>
      </c>
      <c r="L16" s="6392"/>
      <c r="M16" s="6393"/>
    </row>
    <row r="17" spans="1:13" ht="21.95" customHeight="1">
      <c r="A17" s="6404"/>
      <c r="B17" s="6406"/>
      <c r="C17" s="6407"/>
      <c r="D17" s="6406"/>
      <c r="E17" s="6407"/>
      <c r="F17" s="6406"/>
      <c r="G17" s="6410"/>
      <c r="H17" s="6407"/>
      <c r="I17" s="6408"/>
      <c r="J17" s="6409"/>
      <c r="K17" s="6394"/>
      <c r="L17" s="6395"/>
      <c r="M17" s="6396"/>
    </row>
    <row r="18" spans="1:13" ht="21.95" customHeight="1">
      <c r="A18" s="6405"/>
      <c r="B18" s="6408"/>
      <c r="C18" s="6409"/>
      <c r="D18" s="6408"/>
      <c r="E18" s="6409"/>
      <c r="F18" s="3725" t="s">
        <v>2610</v>
      </c>
      <c r="G18" s="3725" t="s">
        <v>2611</v>
      </c>
      <c r="H18" s="3705" t="s">
        <v>2612</v>
      </c>
      <c r="I18" s="3704" t="s">
        <v>2613</v>
      </c>
      <c r="J18" s="3640" t="s">
        <v>2614</v>
      </c>
      <c r="K18" s="6397"/>
      <c r="L18" s="6398"/>
      <c r="M18" s="6399"/>
    </row>
    <row r="19" spans="1:13" ht="21.95" customHeight="1">
      <c r="A19" s="3706">
        <v>2015</v>
      </c>
      <c r="B19" s="6411">
        <v>4</v>
      </c>
      <c r="C19" s="6412"/>
      <c r="D19" s="6413">
        <v>9.14</v>
      </c>
      <c r="E19" s="6414"/>
      <c r="F19" s="3726" t="s">
        <v>2615</v>
      </c>
      <c r="G19" s="3710">
        <v>366</v>
      </c>
      <c r="H19" s="3710">
        <v>366</v>
      </c>
      <c r="I19" s="3710">
        <v>132</v>
      </c>
      <c r="J19" s="3710">
        <v>132</v>
      </c>
      <c r="K19" s="6415">
        <v>13166</v>
      </c>
      <c r="L19" s="6416"/>
      <c r="M19" s="6417"/>
    </row>
    <row r="20" spans="1:13" ht="21.95" customHeight="1">
      <c r="A20" s="3706">
        <v>2016</v>
      </c>
      <c r="B20" s="6418">
        <v>4</v>
      </c>
      <c r="C20" s="6419"/>
      <c r="D20" s="6420">
        <v>10.18</v>
      </c>
      <c r="E20" s="6421"/>
      <c r="F20" s="3726" t="s">
        <v>2615</v>
      </c>
      <c r="G20" s="3710">
        <v>386</v>
      </c>
      <c r="H20" s="3710">
        <v>386</v>
      </c>
      <c r="I20" s="3710">
        <v>118</v>
      </c>
      <c r="J20" s="3710">
        <v>124</v>
      </c>
      <c r="K20" s="6422">
        <v>15571</v>
      </c>
      <c r="L20" s="6423"/>
      <c r="M20" s="6424"/>
    </row>
    <row r="21" spans="1:13" ht="21.95" customHeight="1">
      <c r="A21" s="3706">
        <v>2017</v>
      </c>
      <c r="B21" s="6418">
        <v>4</v>
      </c>
      <c r="C21" s="6419"/>
      <c r="D21" s="6420">
        <v>9.57</v>
      </c>
      <c r="E21" s="6421"/>
      <c r="F21" s="3726" t="s">
        <v>2615</v>
      </c>
      <c r="G21" s="3710">
        <v>355</v>
      </c>
      <c r="H21" s="3710">
        <v>355</v>
      </c>
      <c r="I21" s="3710">
        <v>122</v>
      </c>
      <c r="J21" s="3710">
        <v>120</v>
      </c>
      <c r="K21" s="6422">
        <v>10717</v>
      </c>
      <c r="L21" s="6423"/>
      <c r="M21" s="6424"/>
    </row>
    <row r="22" spans="1:13" ht="21.95" customHeight="1">
      <c r="A22" s="3706">
        <v>2018</v>
      </c>
      <c r="B22" s="6418">
        <v>4</v>
      </c>
      <c r="C22" s="6419"/>
      <c r="D22" s="6420">
        <v>10.26</v>
      </c>
      <c r="E22" s="6421"/>
      <c r="F22" s="3726" t="s">
        <v>2615</v>
      </c>
      <c r="G22" s="3710">
        <v>323</v>
      </c>
      <c r="H22" s="3710">
        <v>323</v>
      </c>
      <c r="I22" s="3710">
        <v>107</v>
      </c>
      <c r="J22" s="3710">
        <v>104</v>
      </c>
      <c r="K22" s="6422">
        <v>8686</v>
      </c>
      <c r="L22" s="6423"/>
      <c r="M22" s="6424"/>
    </row>
    <row r="23" spans="1:13" ht="21.95" customHeight="1">
      <c r="A23" s="3706">
        <v>2019</v>
      </c>
      <c r="B23" s="6418">
        <v>3</v>
      </c>
      <c r="C23" s="6419"/>
      <c r="D23" s="6420">
        <v>9.73</v>
      </c>
      <c r="E23" s="6421"/>
      <c r="F23" s="3726" t="s">
        <v>2615</v>
      </c>
      <c r="G23" s="3710">
        <v>331</v>
      </c>
      <c r="H23" s="3710">
        <v>331</v>
      </c>
      <c r="I23" s="3710">
        <v>120</v>
      </c>
      <c r="J23" s="3710">
        <v>94</v>
      </c>
      <c r="K23" s="6422">
        <v>11383</v>
      </c>
      <c r="L23" s="6423"/>
      <c r="M23" s="6424"/>
    </row>
    <row r="24" spans="1:13" ht="21.95" customHeight="1">
      <c r="A24" s="3706">
        <v>2020</v>
      </c>
      <c r="B24" s="6418">
        <v>3</v>
      </c>
      <c r="C24" s="6419"/>
      <c r="D24" s="6420">
        <v>10.34</v>
      </c>
      <c r="E24" s="6421"/>
      <c r="F24" s="3726" t="s">
        <v>2615</v>
      </c>
      <c r="G24" s="3710">
        <v>271</v>
      </c>
      <c r="H24" s="3710">
        <v>271</v>
      </c>
      <c r="I24" s="3710">
        <v>87</v>
      </c>
      <c r="J24" s="3710">
        <v>77</v>
      </c>
      <c r="K24" s="6422">
        <v>14062</v>
      </c>
      <c r="L24" s="6423"/>
      <c r="M24" s="6424"/>
    </row>
    <row r="25" spans="1:13" ht="21.95" customHeight="1">
      <c r="A25" s="3717" t="s">
        <v>1622</v>
      </c>
      <c r="B25" s="6425">
        <v>3</v>
      </c>
      <c r="C25" s="6426"/>
      <c r="D25" s="6427">
        <v>9.59</v>
      </c>
      <c r="E25" s="6428"/>
      <c r="F25" s="3727" t="s">
        <v>2615</v>
      </c>
      <c r="G25" s="3728">
        <v>256</v>
      </c>
      <c r="H25" s="3728">
        <v>256</v>
      </c>
      <c r="I25" s="3728">
        <v>90</v>
      </c>
      <c r="J25" s="3728">
        <v>142</v>
      </c>
      <c r="K25" s="6429">
        <v>15000</v>
      </c>
      <c r="L25" s="6430"/>
      <c r="M25" s="6431"/>
    </row>
    <row r="27" spans="1:13">
      <c r="A27" s="3729" t="s">
        <v>2616</v>
      </c>
      <c r="B27" s="3630" t="s">
        <v>2617</v>
      </c>
      <c r="C27" s="3630"/>
      <c r="D27" s="3730"/>
      <c r="E27" s="3630"/>
      <c r="F27" s="3630"/>
      <c r="G27" s="3630"/>
      <c r="H27" s="3731"/>
      <c r="I27" s="3731"/>
      <c r="J27" s="3731"/>
      <c r="K27" s="3731"/>
      <c r="L27" s="3731"/>
      <c r="M27" s="3731"/>
    </row>
    <row r="28" spans="1:13" s="3731" customFormat="1" ht="13.5" hidden="1">
      <c r="A28" s="3729" t="s">
        <v>2618</v>
      </c>
      <c r="B28" s="3630"/>
      <c r="C28" s="3630"/>
      <c r="D28" s="3730"/>
      <c r="E28" s="3630"/>
      <c r="F28" s="3630"/>
      <c r="G28" s="3630"/>
    </row>
    <row r="29" spans="1:13" s="3731" customFormat="1">
      <c r="A29" s="3630" t="s">
        <v>2619</v>
      </c>
      <c r="B29" s="3630"/>
      <c r="C29" s="3630"/>
      <c r="D29" s="3630"/>
      <c r="E29" s="3630"/>
      <c r="G29" s="3630"/>
      <c r="H29" s="3637"/>
      <c r="I29" s="3637"/>
      <c r="J29" s="3637"/>
      <c r="K29" s="3637"/>
      <c r="L29" s="3637"/>
      <c r="M29" s="3637"/>
    </row>
    <row r="30" spans="1:13">
      <c r="A30" s="3630" t="s">
        <v>2620</v>
      </c>
    </row>
  </sheetData>
  <mergeCells count="33">
    <mergeCell ref="B25:C25"/>
    <mergeCell ref="D25:E25"/>
    <mergeCell ref="K25:M25"/>
    <mergeCell ref="B23:C23"/>
    <mergeCell ref="D23:E23"/>
    <mergeCell ref="K23:M23"/>
    <mergeCell ref="B24:C24"/>
    <mergeCell ref="D24:E24"/>
    <mergeCell ref="K24:M24"/>
    <mergeCell ref="B21:C21"/>
    <mergeCell ref="D21:E21"/>
    <mergeCell ref="K21:M21"/>
    <mergeCell ref="B22:C22"/>
    <mergeCell ref="D22:E22"/>
    <mergeCell ref="K22:M22"/>
    <mergeCell ref="B19:C19"/>
    <mergeCell ref="D19:E19"/>
    <mergeCell ref="K19:M19"/>
    <mergeCell ref="B20:C20"/>
    <mergeCell ref="D20:E20"/>
    <mergeCell ref="K20:M20"/>
    <mergeCell ref="K16:M18"/>
    <mergeCell ref="A1:C1"/>
    <mergeCell ref="A4:A5"/>
    <mergeCell ref="B4:D4"/>
    <mergeCell ref="E4:G4"/>
    <mergeCell ref="H4:J4"/>
    <mergeCell ref="K4:M4"/>
    <mergeCell ref="A16:A18"/>
    <mergeCell ref="B16:C18"/>
    <mergeCell ref="D16:E18"/>
    <mergeCell ref="F16:H17"/>
    <mergeCell ref="I16:J17"/>
  </mergeCells>
  <hyperlinks>
    <hyperlink ref="A1" location="CONTENT!A1" display="Back to table of contents" xr:uid="{00000000-0004-0000-9100-000000000000}"/>
  </hyperlinks>
  <pageMargins left="0.7" right="0.7" top="0.75" bottom="0.75" header="0.3" footer="0.3"/>
  <pageSetup paperSize="9" scale="8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S30"/>
  <sheetViews>
    <sheetView showGridLines="0" workbookViewId="0">
      <selection sqref="A1:G1"/>
    </sheetView>
  </sheetViews>
  <sheetFormatPr defaultColWidth="10.28515625" defaultRowHeight="15.75"/>
  <cols>
    <col min="1" max="1" width="15.5703125" style="8" customWidth="1"/>
    <col min="2" max="2" width="13.5703125" style="8" customWidth="1"/>
    <col min="3" max="3" width="12.7109375" style="8" customWidth="1"/>
    <col min="4" max="4" width="13.7109375" style="8" customWidth="1"/>
    <col min="5" max="7" width="12.7109375" style="8" customWidth="1"/>
    <col min="8" max="8" width="14.7109375" style="8" customWidth="1"/>
    <col min="9" max="9" width="12.7109375" style="8" customWidth="1"/>
    <col min="10" max="10" width="7.28515625" style="8" customWidth="1"/>
    <col min="11" max="256" width="10.28515625" style="8"/>
    <col min="257" max="257" width="15.5703125" style="8" customWidth="1"/>
    <col min="258" max="258" width="13.5703125" style="8" customWidth="1"/>
    <col min="259" max="259" width="12.7109375" style="8" customWidth="1"/>
    <col min="260" max="260" width="13.7109375" style="8" customWidth="1"/>
    <col min="261" max="263" width="12.7109375" style="8" customWidth="1"/>
    <col min="264" max="264" width="14.7109375" style="8" customWidth="1"/>
    <col min="265" max="265" width="12.7109375" style="8" customWidth="1"/>
    <col min="266" max="266" width="7.28515625" style="8" customWidth="1"/>
    <col min="267" max="512" width="10.28515625" style="8"/>
    <col min="513" max="513" width="15.5703125" style="8" customWidth="1"/>
    <col min="514" max="514" width="13.5703125" style="8" customWidth="1"/>
    <col min="515" max="515" width="12.7109375" style="8" customWidth="1"/>
    <col min="516" max="516" width="13.7109375" style="8" customWidth="1"/>
    <col min="517" max="519" width="12.7109375" style="8" customWidth="1"/>
    <col min="520" max="520" width="14.7109375" style="8" customWidth="1"/>
    <col min="521" max="521" width="12.7109375" style="8" customWidth="1"/>
    <col min="522" max="522" width="7.28515625" style="8" customWidth="1"/>
    <col min="523" max="768" width="10.28515625" style="8"/>
    <col min="769" max="769" width="15.5703125" style="8" customWidth="1"/>
    <col min="770" max="770" width="13.5703125" style="8" customWidth="1"/>
    <col min="771" max="771" width="12.7109375" style="8" customWidth="1"/>
    <col min="772" max="772" width="13.7109375" style="8" customWidth="1"/>
    <col min="773" max="775" width="12.7109375" style="8" customWidth="1"/>
    <col min="776" max="776" width="14.7109375" style="8" customWidth="1"/>
    <col min="777" max="777" width="12.7109375" style="8" customWidth="1"/>
    <col min="778" max="778" width="7.28515625" style="8" customWidth="1"/>
    <col min="779" max="1024" width="10.28515625" style="8"/>
    <col min="1025" max="1025" width="15.5703125" style="8" customWidth="1"/>
    <col min="1026" max="1026" width="13.5703125" style="8" customWidth="1"/>
    <col min="1027" max="1027" width="12.7109375" style="8" customWidth="1"/>
    <col min="1028" max="1028" width="13.7109375" style="8" customWidth="1"/>
    <col min="1029" max="1031" width="12.7109375" style="8" customWidth="1"/>
    <col min="1032" max="1032" width="14.7109375" style="8" customWidth="1"/>
    <col min="1033" max="1033" width="12.7109375" style="8" customWidth="1"/>
    <col min="1034" max="1034" width="7.28515625" style="8" customWidth="1"/>
    <col min="1035" max="1280" width="10.28515625" style="8"/>
    <col min="1281" max="1281" width="15.5703125" style="8" customWidth="1"/>
    <col min="1282" max="1282" width="13.5703125" style="8" customWidth="1"/>
    <col min="1283" max="1283" width="12.7109375" style="8" customWidth="1"/>
    <col min="1284" max="1284" width="13.7109375" style="8" customWidth="1"/>
    <col min="1285" max="1287" width="12.7109375" style="8" customWidth="1"/>
    <col min="1288" max="1288" width="14.7109375" style="8" customWidth="1"/>
    <col min="1289" max="1289" width="12.7109375" style="8" customWidth="1"/>
    <col min="1290" max="1290" width="7.28515625" style="8" customWidth="1"/>
    <col min="1291" max="1536" width="10.28515625" style="8"/>
    <col min="1537" max="1537" width="15.5703125" style="8" customWidth="1"/>
    <col min="1538" max="1538" width="13.5703125" style="8" customWidth="1"/>
    <col min="1539" max="1539" width="12.7109375" style="8" customWidth="1"/>
    <col min="1540" max="1540" width="13.7109375" style="8" customWidth="1"/>
    <col min="1541" max="1543" width="12.7109375" style="8" customWidth="1"/>
    <col min="1544" max="1544" width="14.7109375" style="8" customWidth="1"/>
    <col min="1545" max="1545" width="12.7109375" style="8" customWidth="1"/>
    <col min="1546" max="1546" width="7.28515625" style="8" customWidth="1"/>
    <col min="1547" max="1792" width="10.28515625" style="8"/>
    <col min="1793" max="1793" width="15.5703125" style="8" customWidth="1"/>
    <col min="1794" max="1794" width="13.5703125" style="8" customWidth="1"/>
    <col min="1795" max="1795" width="12.7109375" style="8" customWidth="1"/>
    <col min="1796" max="1796" width="13.7109375" style="8" customWidth="1"/>
    <col min="1797" max="1799" width="12.7109375" style="8" customWidth="1"/>
    <col min="1800" max="1800" width="14.7109375" style="8" customWidth="1"/>
    <col min="1801" max="1801" width="12.7109375" style="8" customWidth="1"/>
    <col min="1802" max="1802" width="7.28515625" style="8" customWidth="1"/>
    <col min="1803" max="2048" width="10.28515625" style="8"/>
    <col min="2049" max="2049" width="15.5703125" style="8" customWidth="1"/>
    <col min="2050" max="2050" width="13.5703125" style="8" customWidth="1"/>
    <col min="2051" max="2051" width="12.7109375" style="8" customWidth="1"/>
    <col min="2052" max="2052" width="13.7109375" style="8" customWidth="1"/>
    <col min="2053" max="2055" width="12.7109375" style="8" customWidth="1"/>
    <col min="2056" max="2056" width="14.7109375" style="8" customWidth="1"/>
    <col min="2057" max="2057" width="12.7109375" style="8" customWidth="1"/>
    <col min="2058" max="2058" width="7.28515625" style="8" customWidth="1"/>
    <col min="2059" max="2304" width="10.28515625" style="8"/>
    <col min="2305" max="2305" width="15.5703125" style="8" customWidth="1"/>
    <col min="2306" max="2306" width="13.5703125" style="8" customWidth="1"/>
    <col min="2307" max="2307" width="12.7109375" style="8" customWidth="1"/>
    <col min="2308" max="2308" width="13.7109375" style="8" customWidth="1"/>
    <col min="2309" max="2311" width="12.7109375" style="8" customWidth="1"/>
    <col min="2312" max="2312" width="14.7109375" style="8" customWidth="1"/>
    <col min="2313" max="2313" width="12.7109375" style="8" customWidth="1"/>
    <col min="2314" max="2314" width="7.28515625" style="8" customWidth="1"/>
    <col min="2315" max="2560" width="10.28515625" style="8"/>
    <col min="2561" max="2561" width="15.5703125" style="8" customWidth="1"/>
    <col min="2562" max="2562" width="13.5703125" style="8" customWidth="1"/>
    <col min="2563" max="2563" width="12.7109375" style="8" customWidth="1"/>
    <col min="2564" max="2564" width="13.7109375" style="8" customWidth="1"/>
    <col min="2565" max="2567" width="12.7109375" style="8" customWidth="1"/>
    <col min="2568" max="2568" width="14.7109375" style="8" customWidth="1"/>
    <col min="2569" max="2569" width="12.7109375" style="8" customWidth="1"/>
    <col min="2570" max="2570" width="7.28515625" style="8" customWidth="1"/>
    <col min="2571" max="2816" width="10.28515625" style="8"/>
    <col min="2817" max="2817" width="15.5703125" style="8" customWidth="1"/>
    <col min="2818" max="2818" width="13.5703125" style="8" customWidth="1"/>
    <col min="2819" max="2819" width="12.7109375" style="8" customWidth="1"/>
    <col min="2820" max="2820" width="13.7109375" style="8" customWidth="1"/>
    <col min="2821" max="2823" width="12.7109375" style="8" customWidth="1"/>
    <col min="2824" max="2824" width="14.7109375" style="8" customWidth="1"/>
    <col min="2825" max="2825" width="12.7109375" style="8" customWidth="1"/>
    <col min="2826" max="2826" width="7.28515625" style="8" customWidth="1"/>
    <col min="2827" max="3072" width="10.28515625" style="8"/>
    <col min="3073" max="3073" width="15.5703125" style="8" customWidth="1"/>
    <col min="3074" max="3074" width="13.5703125" style="8" customWidth="1"/>
    <col min="3075" max="3075" width="12.7109375" style="8" customWidth="1"/>
    <col min="3076" max="3076" width="13.7109375" style="8" customWidth="1"/>
    <col min="3077" max="3079" width="12.7109375" style="8" customWidth="1"/>
    <col min="3080" max="3080" width="14.7109375" style="8" customWidth="1"/>
    <col min="3081" max="3081" width="12.7109375" style="8" customWidth="1"/>
    <col min="3082" max="3082" width="7.28515625" style="8" customWidth="1"/>
    <col min="3083" max="3328" width="10.28515625" style="8"/>
    <col min="3329" max="3329" width="15.5703125" style="8" customWidth="1"/>
    <col min="3330" max="3330" width="13.5703125" style="8" customWidth="1"/>
    <col min="3331" max="3331" width="12.7109375" style="8" customWidth="1"/>
    <col min="3332" max="3332" width="13.7109375" style="8" customWidth="1"/>
    <col min="3333" max="3335" width="12.7109375" style="8" customWidth="1"/>
    <col min="3336" max="3336" width="14.7109375" style="8" customWidth="1"/>
    <col min="3337" max="3337" width="12.7109375" style="8" customWidth="1"/>
    <col min="3338" max="3338" width="7.28515625" style="8" customWidth="1"/>
    <col min="3339" max="3584" width="10.28515625" style="8"/>
    <col min="3585" max="3585" width="15.5703125" style="8" customWidth="1"/>
    <col min="3586" max="3586" width="13.5703125" style="8" customWidth="1"/>
    <col min="3587" max="3587" width="12.7109375" style="8" customWidth="1"/>
    <col min="3588" max="3588" width="13.7109375" style="8" customWidth="1"/>
    <col min="3589" max="3591" width="12.7109375" style="8" customWidth="1"/>
    <col min="3592" max="3592" width="14.7109375" style="8" customWidth="1"/>
    <col min="3593" max="3593" width="12.7109375" style="8" customWidth="1"/>
    <col min="3594" max="3594" width="7.28515625" style="8" customWidth="1"/>
    <col min="3595" max="3840" width="10.28515625" style="8"/>
    <col min="3841" max="3841" width="15.5703125" style="8" customWidth="1"/>
    <col min="3842" max="3842" width="13.5703125" style="8" customWidth="1"/>
    <col min="3843" max="3843" width="12.7109375" style="8" customWidth="1"/>
    <col min="3844" max="3844" width="13.7109375" style="8" customWidth="1"/>
    <col min="3845" max="3847" width="12.7109375" style="8" customWidth="1"/>
    <col min="3848" max="3848" width="14.7109375" style="8" customWidth="1"/>
    <col min="3849" max="3849" width="12.7109375" style="8" customWidth="1"/>
    <col min="3850" max="3850" width="7.28515625" style="8" customWidth="1"/>
    <col min="3851" max="4096" width="10.28515625" style="8"/>
    <col min="4097" max="4097" width="15.5703125" style="8" customWidth="1"/>
    <col min="4098" max="4098" width="13.5703125" style="8" customWidth="1"/>
    <col min="4099" max="4099" width="12.7109375" style="8" customWidth="1"/>
    <col min="4100" max="4100" width="13.7109375" style="8" customWidth="1"/>
    <col min="4101" max="4103" width="12.7109375" style="8" customWidth="1"/>
    <col min="4104" max="4104" width="14.7109375" style="8" customWidth="1"/>
    <col min="4105" max="4105" width="12.7109375" style="8" customWidth="1"/>
    <col min="4106" max="4106" width="7.28515625" style="8" customWidth="1"/>
    <col min="4107" max="4352" width="10.28515625" style="8"/>
    <col min="4353" max="4353" width="15.5703125" style="8" customWidth="1"/>
    <col min="4354" max="4354" width="13.5703125" style="8" customWidth="1"/>
    <col min="4355" max="4355" width="12.7109375" style="8" customWidth="1"/>
    <col min="4356" max="4356" width="13.7109375" style="8" customWidth="1"/>
    <col min="4357" max="4359" width="12.7109375" style="8" customWidth="1"/>
    <col min="4360" max="4360" width="14.7109375" style="8" customWidth="1"/>
    <col min="4361" max="4361" width="12.7109375" style="8" customWidth="1"/>
    <col min="4362" max="4362" width="7.28515625" style="8" customWidth="1"/>
    <col min="4363" max="4608" width="10.28515625" style="8"/>
    <col min="4609" max="4609" width="15.5703125" style="8" customWidth="1"/>
    <col min="4610" max="4610" width="13.5703125" style="8" customWidth="1"/>
    <col min="4611" max="4611" width="12.7109375" style="8" customWidth="1"/>
    <col min="4612" max="4612" width="13.7109375" style="8" customWidth="1"/>
    <col min="4613" max="4615" width="12.7109375" style="8" customWidth="1"/>
    <col min="4616" max="4616" width="14.7109375" style="8" customWidth="1"/>
    <col min="4617" max="4617" width="12.7109375" style="8" customWidth="1"/>
    <col min="4618" max="4618" width="7.28515625" style="8" customWidth="1"/>
    <col min="4619" max="4864" width="10.28515625" style="8"/>
    <col min="4865" max="4865" width="15.5703125" style="8" customWidth="1"/>
    <col min="4866" max="4866" width="13.5703125" style="8" customWidth="1"/>
    <col min="4867" max="4867" width="12.7109375" style="8" customWidth="1"/>
    <col min="4868" max="4868" width="13.7109375" style="8" customWidth="1"/>
    <col min="4869" max="4871" width="12.7109375" style="8" customWidth="1"/>
    <col min="4872" max="4872" width="14.7109375" style="8" customWidth="1"/>
    <col min="4873" max="4873" width="12.7109375" style="8" customWidth="1"/>
    <col min="4874" max="4874" width="7.28515625" style="8" customWidth="1"/>
    <col min="4875" max="5120" width="10.28515625" style="8"/>
    <col min="5121" max="5121" width="15.5703125" style="8" customWidth="1"/>
    <col min="5122" max="5122" width="13.5703125" style="8" customWidth="1"/>
    <col min="5123" max="5123" width="12.7109375" style="8" customWidth="1"/>
    <col min="5124" max="5124" width="13.7109375" style="8" customWidth="1"/>
    <col min="5125" max="5127" width="12.7109375" style="8" customWidth="1"/>
    <col min="5128" max="5128" width="14.7109375" style="8" customWidth="1"/>
    <col min="5129" max="5129" width="12.7109375" style="8" customWidth="1"/>
    <col min="5130" max="5130" width="7.28515625" style="8" customWidth="1"/>
    <col min="5131" max="5376" width="10.28515625" style="8"/>
    <col min="5377" max="5377" width="15.5703125" style="8" customWidth="1"/>
    <col min="5378" max="5378" width="13.5703125" style="8" customWidth="1"/>
    <col min="5379" max="5379" width="12.7109375" style="8" customWidth="1"/>
    <col min="5380" max="5380" width="13.7109375" style="8" customWidth="1"/>
    <col min="5381" max="5383" width="12.7109375" style="8" customWidth="1"/>
    <col min="5384" max="5384" width="14.7109375" style="8" customWidth="1"/>
    <col min="5385" max="5385" width="12.7109375" style="8" customWidth="1"/>
    <col min="5386" max="5386" width="7.28515625" style="8" customWidth="1"/>
    <col min="5387" max="5632" width="10.28515625" style="8"/>
    <col min="5633" max="5633" width="15.5703125" style="8" customWidth="1"/>
    <col min="5634" max="5634" width="13.5703125" style="8" customWidth="1"/>
    <col min="5635" max="5635" width="12.7109375" style="8" customWidth="1"/>
    <col min="5636" max="5636" width="13.7109375" style="8" customWidth="1"/>
    <col min="5637" max="5639" width="12.7109375" style="8" customWidth="1"/>
    <col min="5640" max="5640" width="14.7109375" style="8" customWidth="1"/>
    <col min="5641" max="5641" width="12.7109375" style="8" customWidth="1"/>
    <col min="5642" max="5642" width="7.28515625" style="8" customWidth="1"/>
    <col min="5643" max="5888" width="10.28515625" style="8"/>
    <col min="5889" max="5889" width="15.5703125" style="8" customWidth="1"/>
    <col min="5890" max="5890" width="13.5703125" style="8" customWidth="1"/>
    <col min="5891" max="5891" width="12.7109375" style="8" customWidth="1"/>
    <col min="5892" max="5892" width="13.7109375" style="8" customWidth="1"/>
    <col min="5893" max="5895" width="12.7109375" style="8" customWidth="1"/>
    <col min="5896" max="5896" width="14.7109375" style="8" customWidth="1"/>
    <col min="5897" max="5897" width="12.7109375" style="8" customWidth="1"/>
    <col min="5898" max="5898" width="7.28515625" style="8" customWidth="1"/>
    <col min="5899" max="6144" width="10.28515625" style="8"/>
    <col min="6145" max="6145" width="15.5703125" style="8" customWidth="1"/>
    <col min="6146" max="6146" width="13.5703125" style="8" customWidth="1"/>
    <col min="6147" max="6147" width="12.7109375" style="8" customWidth="1"/>
    <col min="6148" max="6148" width="13.7109375" style="8" customWidth="1"/>
    <col min="6149" max="6151" width="12.7109375" style="8" customWidth="1"/>
    <col min="6152" max="6152" width="14.7109375" style="8" customWidth="1"/>
    <col min="6153" max="6153" width="12.7109375" style="8" customWidth="1"/>
    <col min="6154" max="6154" width="7.28515625" style="8" customWidth="1"/>
    <col min="6155" max="6400" width="10.28515625" style="8"/>
    <col min="6401" max="6401" width="15.5703125" style="8" customWidth="1"/>
    <col min="6402" max="6402" width="13.5703125" style="8" customWidth="1"/>
    <col min="6403" max="6403" width="12.7109375" style="8" customWidth="1"/>
    <col min="6404" max="6404" width="13.7109375" style="8" customWidth="1"/>
    <col min="6405" max="6407" width="12.7109375" style="8" customWidth="1"/>
    <col min="6408" max="6408" width="14.7109375" style="8" customWidth="1"/>
    <col min="6409" max="6409" width="12.7109375" style="8" customWidth="1"/>
    <col min="6410" max="6410" width="7.28515625" style="8" customWidth="1"/>
    <col min="6411" max="6656" width="10.28515625" style="8"/>
    <col min="6657" max="6657" width="15.5703125" style="8" customWidth="1"/>
    <col min="6658" max="6658" width="13.5703125" style="8" customWidth="1"/>
    <col min="6659" max="6659" width="12.7109375" style="8" customWidth="1"/>
    <col min="6660" max="6660" width="13.7109375" style="8" customWidth="1"/>
    <col min="6661" max="6663" width="12.7109375" style="8" customWidth="1"/>
    <col min="6664" max="6664" width="14.7109375" style="8" customWidth="1"/>
    <col min="6665" max="6665" width="12.7109375" style="8" customWidth="1"/>
    <col min="6666" max="6666" width="7.28515625" style="8" customWidth="1"/>
    <col min="6667" max="6912" width="10.28515625" style="8"/>
    <col min="6913" max="6913" width="15.5703125" style="8" customWidth="1"/>
    <col min="6914" max="6914" width="13.5703125" style="8" customWidth="1"/>
    <col min="6915" max="6915" width="12.7109375" style="8" customWidth="1"/>
    <col min="6916" max="6916" width="13.7109375" style="8" customWidth="1"/>
    <col min="6917" max="6919" width="12.7109375" style="8" customWidth="1"/>
    <col min="6920" max="6920" width="14.7109375" style="8" customWidth="1"/>
    <col min="6921" max="6921" width="12.7109375" style="8" customWidth="1"/>
    <col min="6922" max="6922" width="7.28515625" style="8" customWidth="1"/>
    <col min="6923" max="7168" width="10.28515625" style="8"/>
    <col min="7169" max="7169" width="15.5703125" style="8" customWidth="1"/>
    <col min="7170" max="7170" width="13.5703125" style="8" customWidth="1"/>
    <col min="7171" max="7171" width="12.7109375" style="8" customWidth="1"/>
    <col min="7172" max="7172" width="13.7109375" style="8" customWidth="1"/>
    <col min="7173" max="7175" width="12.7109375" style="8" customWidth="1"/>
    <col min="7176" max="7176" width="14.7109375" style="8" customWidth="1"/>
    <col min="7177" max="7177" width="12.7109375" style="8" customWidth="1"/>
    <col min="7178" max="7178" width="7.28515625" style="8" customWidth="1"/>
    <col min="7179" max="7424" width="10.28515625" style="8"/>
    <col min="7425" max="7425" width="15.5703125" style="8" customWidth="1"/>
    <col min="7426" max="7426" width="13.5703125" style="8" customWidth="1"/>
    <col min="7427" max="7427" width="12.7109375" style="8" customWidth="1"/>
    <col min="7428" max="7428" width="13.7109375" style="8" customWidth="1"/>
    <col min="7429" max="7431" width="12.7109375" style="8" customWidth="1"/>
    <col min="7432" max="7432" width="14.7109375" style="8" customWidth="1"/>
    <col min="7433" max="7433" width="12.7109375" style="8" customWidth="1"/>
    <col min="7434" max="7434" width="7.28515625" style="8" customWidth="1"/>
    <col min="7435" max="7680" width="10.28515625" style="8"/>
    <col min="7681" max="7681" width="15.5703125" style="8" customWidth="1"/>
    <col min="7682" max="7682" width="13.5703125" style="8" customWidth="1"/>
    <col min="7683" max="7683" width="12.7109375" style="8" customWidth="1"/>
    <col min="7684" max="7684" width="13.7109375" style="8" customWidth="1"/>
    <col min="7685" max="7687" width="12.7109375" style="8" customWidth="1"/>
    <col min="7688" max="7688" width="14.7109375" style="8" customWidth="1"/>
    <col min="7689" max="7689" width="12.7109375" style="8" customWidth="1"/>
    <col min="7690" max="7690" width="7.28515625" style="8" customWidth="1"/>
    <col min="7691" max="7936" width="10.28515625" style="8"/>
    <col min="7937" max="7937" width="15.5703125" style="8" customWidth="1"/>
    <col min="7938" max="7938" width="13.5703125" style="8" customWidth="1"/>
    <col min="7939" max="7939" width="12.7109375" style="8" customWidth="1"/>
    <col min="7940" max="7940" width="13.7109375" style="8" customWidth="1"/>
    <col min="7941" max="7943" width="12.7109375" style="8" customWidth="1"/>
    <col min="7944" max="7944" width="14.7109375" style="8" customWidth="1"/>
    <col min="7945" max="7945" width="12.7109375" style="8" customWidth="1"/>
    <col min="7946" max="7946" width="7.28515625" style="8" customWidth="1"/>
    <col min="7947" max="8192" width="10.28515625" style="8"/>
    <col min="8193" max="8193" width="15.5703125" style="8" customWidth="1"/>
    <col min="8194" max="8194" width="13.5703125" style="8" customWidth="1"/>
    <col min="8195" max="8195" width="12.7109375" style="8" customWidth="1"/>
    <col min="8196" max="8196" width="13.7109375" style="8" customWidth="1"/>
    <col min="8197" max="8199" width="12.7109375" style="8" customWidth="1"/>
    <col min="8200" max="8200" width="14.7109375" style="8" customWidth="1"/>
    <col min="8201" max="8201" width="12.7109375" style="8" customWidth="1"/>
    <col min="8202" max="8202" width="7.28515625" style="8" customWidth="1"/>
    <col min="8203" max="8448" width="10.28515625" style="8"/>
    <col min="8449" max="8449" width="15.5703125" style="8" customWidth="1"/>
    <col min="8450" max="8450" width="13.5703125" style="8" customWidth="1"/>
    <col min="8451" max="8451" width="12.7109375" style="8" customWidth="1"/>
    <col min="8452" max="8452" width="13.7109375" style="8" customWidth="1"/>
    <col min="8453" max="8455" width="12.7109375" style="8" customWidth="1"/>
    <col min="8456" max="8456" width="14.7109375" style="8" customWidth="1"/>
    <col min="8457" max="8457" width="12.7109375" style="8" customWidth="1"/>
    <col min="8458" max="8458" width="7.28515625" style="8" customWidth="1"/>
    <col min="8459" max="8704" width="10.28515625" style="8"/>
    <col min="8705" max="8705" width="15.5703125" style="8" customWidth="1"/>
    <col min="8706" max="8706" width="13.5703125" style="8" customWidth="1"/>
    <col min="8707" max="8707" width="12.7109375" style="8" customWidth="1"/>
    <col min="8708" max="8708" width="13.7109375" style="8" customWidth="1"/>
    <col min="8709" max="8711" width="12.7109375" style="8" customWidth="1"/>
    <col min="8712" max="8712" width="14.7109375" style="8" customWidth="1"/>
    <col min="8713" max="8713" width="12.7109375" style="8" customWidth="1"/>
    <col min="8714" max="8714" width="7.28515625" style="8" customWidth="1"/>
    <col min="8715" max="8960" width="10.28515625" style="8"/>
    <col min="8961" max="8961" width="15.5703125" style="8" customWidth="1"/>
    <col min="8962" max="8962" width="13.5703125" style="8" customWidth="1"/>
    <col min="8963" max="8963" width="12.7109375" style="8" customWidth="1"/>
    <col min="8964" max="8964" width="13.7109375" style="8" customWidth="1"/>
    <col min="8965" max="8967" width="12.7109375" style="8" customWidth="1"/>
    <col min="8968" max="8968" width="14.7109375" style="8" customWidth="1"/>
    <col min="8969" max="8969" width="12.7109375" style="8" customWidth="1"/>
    <col min="8970" max="8970" width="7.28515625" style="8" customWidth="1"/>
    <col min="8971" max="9216" width="10.28515625" style="8"/>
    <col min="9217" max="9217" width="15.5703125" style="8" customWidth="1"/>
    <col min="9218" max="9218" width="13.5703125" style="8" customWidth="1"/>
    <col min="9219" max="9219" width="12.7109375" style="8" customWidth="1"/>
    <col min="9220" max="9220" width="13.7109375" style="8" customWidth="1"/>
    <col min="9221" max="9223" width="12.7109375" style="8" customWidth="1"/>
    <col min="9224" max="9224" width="14.7109375" style="8" customWidth="1"/>
    <col min="9225" max="9225" width="12.7109375" style="8" customWidth="1"/>
    <col min="9226" max="9226" width="7.28515625" style="8" customWidth="1"/>
    <col min="9227" max="9472" width="10.28515625" style="8"/>
    <col min="9473" max="9473" width="15.5703125" style="8" customWidth="1"/>
    <col min="9474" max="9474" width="13.5703125" style="8" customWidth="1"/>
    <col min="9475" max="9475" width="12.7109375" style="8" customWidth="1"/>
    <col min="9476" max="9476" width="13.7109375" style="8" customWidth="1"/>
    <col min="9477" max="9479" width="12.7109375" style="8" customWidth="1"/>
    <col min="9480" max="9480" width="14.7109375" style="8" customWidth="1"/>
    <col min="9481" max="9481" width="12.7109375" style="8" customWidth="1"/>
    <col min="9482" max="9482" width="7.28515625" style="8" customWidth="1"/>
    <col min="9483" max="9728" width="10.28515625" style="8"/>
    <col min="9729" max="9729" width="15.5703125" style="8" customWidth="1"/>
    <col min="9730" max="9730" width="13.5703125" style="8" customWidth="1"/>
    <col min="9731" max="9731" width="12.7109375" style="8" customWidth="1"/>
    <col min="9732" max="9732" width="13.7109375" style="8" customWidth="1"/>
    <col min="9733" max="9735" width="12.7109375" style="8" customWidth="1"/>
    <col min="9736" max="9736" width="14.7109375" style="8" customWidth="1"/>
    <col min="9737" max="9737" width="12.7109375" style="8" customWidth="1"/>
    <col min="9738" max="9738" width="7.28515625" style="8" customWidth="1"/>
    <col min="9739" max="9984" width="10.28515625" style="8"/>
    <col min="9985" max="9985" width="15.5703125" style="8" customWidth="1"/>
    <col min="9986" max="9986" width="13.5703125" style="8" customWidth="1"/>
    <col min="9987" max="9987" width="12.7109375" style="8" customWidth="1"/>
    <col min="9988" max="9988" width="13.7109375" style="8" customWidth="1"/>
    <col min="9989" max="9991" width="12.7109375" style="8" customWidth="1"/>
    <col min="9992" max="9992" width="14.7109375" style="8" customWidth="1"/>
    <col min="9993" max="9993" width="12.7109375" style="8" customWidth="1"/>
    <col min="9994" max="9994" width="7.28515625" style="8" customWidth="1"/>
    <col min="9995" max="10240" width="10.28515625" style="8"/>
    <col min="10241" max="10241" width="15.5703125" style="8" customWidth="1"/>
    <col min="10242" max="10242" width="13.5703125" style="8" customWidth="1"/>
    <col min="10243" max="10243" width="12.7109375" style="8" customWidth="1"/>
    <col min="10244" max="10244" width="13.7109375" style="8" customWidth="1"/>
    <col min="10245" max="10247" width="12.7109375" style="8" customWidth="1"/>
    <col min="10248" max="10248" width="14.7109375" style="8" customWidth="1"/>
    <col min="10249" max="10249" width="12.7109375" style="8" customWidth="1"/>
    <col min="10250" max="10250" width="7.28515625" style="8" customWidth="1"/>
    <col min="10251" max="10496" width="10.28515625" style="8"/>
    <col min="10497" max="10497" width="15.5703125" style="8" customWidth="1"/>
    <col min="10498" max="10498" width="13.5703125" style="8" customWidth="1"/>
    <col min="10499" max="10499" width="12.7109375" style="8" customWidth="1"/>
    <col min="10500" max="10500" width="13.7109375" style="8" customWidth="1"/>
    <col min="10501" max="10503" width="12.7109375" style="8" customWidth="1"/>
    <col min="10504" max="10504" width="14.7109375" style="8" customWidth="1"/>
    <col min="10505" max="10505" width="12.7109375" style="8" customWidth="1"/>
    <col min="10506" max="10506" width="7.28515625" style="8" customWidth="1"/>
    <col min="10507" max="10752" width="10.28515625" style="8"/>
    <col min="10753" max="10753" width="15.5703125" style="8" customWidth="1"/>
    <col min="10754" max="10754" width="13.5703125" style="8" customWidth="1"/>
    <col min="10755" max="10755" width="12.7109375" style="8" customWidth="1"/>
    <col min="10756" max="10756" width="13.7109375" style="8" customWidth="1"/>
    <col min="10757" max="10759" width="12.7109375" style="8" customWidth="1"/>
    <col min="10760" max="10760" width="14.7109375" style="8" customWidth="1"/>
    <col min="10761" max="10761" width="12.7109375" style="8" customWidth="1"/>
    <col min="10762" max="10762" width="7.28515625" style="8" customWidth="1"/>
    <col min="10763" max="11008" width="10.28515625" style="8"/>
    <col min="11009" max="11009" width="15.5703125" style="8" customWidth="1"/>
    <col min="11010" max="11010" width="13.5703125" style="8" customWidth="1"/>
    <col min="11011" max="11011" width="12.7109375" style="8" customWidth="1"/>
    <col min="11012" max="11012" width="13.7109375" style="8" customWidth="1"/>
    <col min="11013" max="11015" width="12.7109375" style="8" customWidth="1"/>
    <col min="11016" max="11016" width="14.7109375" style="8" customWidth="1"/>
    <col min="11017" max="11017" width="12.7109375" style="8" customWidth="1"/>
    <col min="11018" max="11018" width="7.28515625" style="8" customWidth="1"/>
    <col min="11019" max="11264" width="10.28515625" style="8"/>
    <col min="11265" max="11265" width="15.5703125" style="8" customWidth="1"/>
    <col min="11266" max="11266" width="13.5703125" style="8" customWidth="1"/>
    <col min="11267" max="11267" width="12.7109375" style="8" customWidth="1"/>
    <col min="11268" max="11268" width="13.7109375" style="8" customWidth="1"/>
    <col min="11269" max="11271" width="12.7109375" style="8" customWidth="1"/>
    <col min="11272" max="11272" width="14.7109375" style="8" customWidth="1"/>
    <col min="11273" max="11273" width="12.7109375" style="8" customWidth="1"/>
    <col min="11274" max="11274" width="7.28515625" style="8" customWidth="1"/>
    <col min="11275" max="11520" width="10.28515625" style="8"/>
    <col min="11521" max="11521" width="15.5703125" style="8" customWidth="1"/>
    <col min="11522" max="11522" width="13.5703125" style="8" customWidth="1"/>
    <col min="11523" max="11523" width="12.7109375" style="8" customWidth="1"/>
    <col min="11524" max="11524" width="13.7109375" style="8" customWidth="1"/>
    <col min="11525" max="11527" width="12.7109375" style="8" customWidth="1"/>
    <col min="11528" max="11528" width="14.7109375" style="8" customWidth="1"/>
    <col min="11529" max="11529" width="12.7109375" style="8" customWidth="1"/>
    <col min="11530" max="11530" width="7.28515625" style="8" customWidth="1"/>
    <col min="11531" max="11776" width="10.28515625" style="8"/>
    <col min="11777" max="11777" width="15.5703125" style="8" customWidth="1"/>
    <col min="11778" max="11778" width="13.5703125" style="8" customWidth="1"/>
    <col min="11779" max="11779" width="12.7109375" style="8" customWidth="1"/>
    <col min="11780" max="11780" width="13.7109375" style="8" customWidth="1"/>
    <col min="11781" max="11783" width="12.7109375" style="8" customWidth="1"/>
    <col min="11784" max="11784" width="14.7109375" style="8" customWidth="1"/>
    <col min="11785" max="11785" width="12.7109375" style="8" customWidth="1"/>
    <col min="11786" max="11786" width="7.28515625" style="8" customWidth="1"/>
    <col min="11787" max="12032" width="10.28515625" style="8"/>
    <col min="12033" max="12033" width="15.5703125" style="8" customWidth="1"/>
    <col min="12034" max="12034" width="13.5703125" style="8" customWidth="1"/>
    <col min="12035" max="12035" width="12.7109375" style="8" customWidth="1"/>
    <col min="12036" max="12036" width="13.7109375" style="8" customWidth="1"/>
    <col min="12037" max="12039" width="12.7109375" style="8" customWidth="1"/>
    <col min="12040" max="12040" width="14.7109375" style="8" customWidth="1"/>
    <col min="12041" max="12041" width="12.7109375" style="8" customWidth="1"/>
    <col min="12042" max="12042" width="7.28515625" style="8" customWidth="1"/>
    <col min="12043" max="12288" width="10.28515625" style="8"/>
    <col min="12289" max="12289" width="15.5703125" style="8" customWidth="1"/>
    <col min="12290" max="12290" width="13.5703125" style="8" customWidth="1"/>
    <col min="12291" max="12291" width="12.7109375" style="8" customWidth="1"/>
    <col min="12292" max="12292" width="13.7109375" style="8" customWidth="1"/>
    <col min="12293" max="12295" width="12.7109375" style="8" customWidth="1"/>
    <col min="12296" max="12296" width="14.7109375" style="8" customWidth="1"/>
    <col min="12297" max="12297" width="12.7109375" style="8" customWidth="1"/>
    <col min="12298" max="12298" width="7.28515625" style="8" customWidth="1"/>
    <col min="12299" max="12544" width="10.28515625" style="8"/>
    <col min="12545" max="12545" width="15.5703125" style="8" customWidth="1"/>
    <col min="12546" max="12546" width="13.5703125" style="8" customWidth="1"/>
    <col min="12547" max="12547" width="12.7109375" style="8" customWidth="1"/>
    <col min="12548" max="12548" width="13.7109375" style="8" customWidth="1"/>
    <col min="12549" max="12551" width="12.7109375" style="8" customWidth="1"/>
    <col min="12552" max="12552" width="14.7109375" style="8" customWidth="1"/>
    <col min="12553" max="12553" width="12.7109375" style="8" customWidth="1"/>
    <col min="12554" max="12554" width="7.28515625" style="8" customWidth="1"/>
    <col min="12555" max="12800" width="10.28515625" style="8"/>
    <col min="12801" max="12801" width="15.5703125" style="8" customWidth="1"/>
    <col min="12802" max="12802" width="13.5703125" style="8" customWidth="1"/>
    <col min="12803" max="12803" width="12.7109375" style="8" customWidth="1"/>
    <col min="12804" max="12804" width="13.7109375" style="8" customWidth="1"/>
    <col min="12805" max="12807" width="12.7109375" style="8" customWidth="1"/>
    <col min="12808" max="12808" width="14.7109375" style="8" customWidth="1"/>
    <col min="12809" max="12809" width="12.7109375" style="8" customWidth="1"/>
    <col min="12810" max="12810" width="7.28515625" style="8" customWidth="1"/>
    <col min="12811" max="13056" width="10.28515625" style="8"/>
    <col min="13057" max="13057" width="15.5703125" style="8" customWidth="1"/>
    <col min="13058" max="13058" width="13.5703125" style="8" customWidth="1"/>
    <col min="13059" max="13059" width="12.7109375" style="8" customWidth="1"/>
    <col min="13060" max="13060" width="13.7109375" style="8" customWidth="1"/>
    <col min="13061" max="13063" width="12.7109375" style="8" customWidth="1"/>
    <col min="13064" max="13064" width="14.7109375" style="8" customWidth="1"/>
    <col min="13065" max="13065" width="12.7109375" style="8" customWidth="1"/>
    <col min="13066" max="13066" width="7.28515625" style="8" customWidth="1"/>
    <col min="13067" max="13312" width="10.28515625" style="8"/>
    <col min="13313" max="13313" width="15.5703125" style="8" customWidth="1"/>
    <col min="13314" max="13314" width="13.5703125" style="8" customWidth="1"/>
    <col min="13315" max="13315" width="12.7109375" style="8" customWidth="1"/>
    <col min="13316" max="13316" width="13.7109375" style="8" customWidth="1"/>
    <col min="13317" max="13319" width="12.7109375" style="8" customWidth="1"/>
    <col min="13320" max="13320" width="14.7109375" style="8" customWidth="1"/>
    <col min="13321" max="13321" width="12.7109375" style="8" customWidth="1"/>
    <col min="13322" max="13322" width="7.28515625" style="8" customWidth="1"/>
    <col min="13323" max="13568" width="10.28515625" style="8"/>
    <col min="13569" max="13569" width="15.5703125" style="8" customWidth="1"/>
    <col min="13570" max="13570" width="13.5703125" style="8" customWidth="1"/>
    <col min="13571" max="13571" width="12.7109375" style="8" customWidth="1"/>
    <col min="13572" max="13572" width="13.7109375" style="8" customWidth="1"/>
    <col min="13573" max="13575" width="12.7109375" style="8" customWidth="1"/>
    <col min="13576" max="13576" width="14.7109375" style="8" customWidth="1"/>
    <col min="13577" max="13577" width="12.7109375" style="8" customWidth="1"/>
    <col min="13578" max="13578" width="7.28515625" style="8" customWidth="1"/>
    <col min="13579" max="13824" width="10.28515625" style="8"/>
    <col min="13825" max="13825" width="15.5703125" style="8" customWidth="1"/>
    <col min="13826" max="13826" width="13.5703125" style="8" customWidth="1"/>
    <col min="13827" max="13827" width="12.7109375" style="8" customWidth="1"/>
    <col min="13828" max="13828" width="13.7109375" style="8" customWidth="1"/>
    <col min="13829" max="13831" width="12.7109375" style="8" customWidth="1"/>
    <col min="13832" max="13832" width="14.7109375" style="8" customWidth="1"/>
    <col min="13833" max="13833" width="12.7109375" style="8" customWidth="1"/>
    <col min="13834" max="13834" width="7.28515625" style="8" customWidth="1"/>
    <col min="13835" max="14080" width="10.28515625" style="8"/>
    <col min="14081" max="14081" width="15.5703125" style="8" customWidth="1"/>
    <col min="14082" max="14082" width="13.5703125" style="8" customWidth="1"/>
    <col min="14083" max="14083" width="12.7109375" style="8" customWidth="1"/>
    <col min="14084" max="14084" width="13.7109375" style="8" customWidth="1"/>
    <col min="14085" max="14087" width="12.7109375" style="8" customWidth="1"/>
    <col min="14088" max="14088" width="14.7109375" style="8" customWidth="1"/>
    <col min="14089" max="14089" width="12.7109375" style="8" customWidth="1"/>
    <col min="14090" max="14090" width="7.28515625" style="8" customWidth="1"/>
    <col min="14091" max="14336" width="10.28515625" style="8"/>
    <col min="14337" max="14337" width="15.5703125" style="8" customWidth="1"/>
    <col min="14338" max="14338" width="13.5703125" style="8" customWidth="1"/>
    <col min="14339" max="14339" width="12.7109375" style="8" customWidth="1"/>
    <col min="14340" max="14340" width="13.7109375" style="8" customWidth="1"/>
    <col min="14341" max="14343" width="12.7109375" style="8" customWidth="1"/>
    <col min="14344" max="14344" width="14.7109375" style="8" customWidth="1"/>
    <col min="14345" max="14345" width="12.7109375" style="8" customWidth="1"/>
    <col min="14346" max="14346" width="7.28515625" style="8" customWidth="1"/>
    <col min="14347" max="14592" width="10.28515625" style="8"/>
    <col min="14593" max="14593" width="15.5703125" style="8" customWidth="1"/>
    <col min="14594" max="14594" width="13.5703125" style="8" customWidth="1"/>
    <col min="14595" max="14595" width="12.7109375" style="8" customWidth="1"/>
    <col min="14596" max="14596" width="13.7109375" style="8" customWidth="1"/>
    <col min="14597" max="14599" width="12.7109375" style="8" customWidth="1"/>
    <col min="14600" max="14600" width="14.7109375" style="8" customWidth="1"/>
    <col min="14601" max="14601" width="12.7109375" style="8" customWidth="1"/>
    <col min="14602" max="14602" width="7.28515625" style="8" customWidth="1"/>
    <col min="14603" max="14848" width="10.28515625" style="8"/>
    <col min="14849" max="14849" width="15.5703125" style="8" customWidth="1"/>
    <col min="14850" max="14850" width="13.5703125" style="8" customWidth="1"/>
    <col min="14851" max="14851" width="12.7109375" style="8" customWidth="1"/>
    <col min="14852" max="14852" width="13.7109375" style="8" customWidth="1"/>
    <col min="14853" max="14855" width="12.7109375" style="8" customWidth="1"/>
    <col min="14856" max="14856" width="14.7109375" style="8" customWidth="1"/>
    <col min="14857" max="14857" width="12.7109375" style="8" customWidth="1"/>
    <col min="14858" max="14858" width="7.28515625" style="8" customWidth="1"/>
    <col min="14859" max="15104" width="10.28515625" style="8"/>
    <col min="15105" max="15105" width="15.5703125" style="8" customWidth="1"/>
    <col min="15106" max="15106" width="13.5703125" style="8" customWidth="1"/>
    <col min="15107" max="15107" width="12.7109375" style="8" customWidth="1"/>
    <col min="15108" max="15108" width="13.7109375" style="8" customWidth="1"/>
    <col min="15109" max="15111" width="12.7109375" style="8" customWidth="1"/>
    <col min="15112" max="15112" width="14.7109375" style="8" customWidth="1"/>
    <col min="15113" max="15113" width="12.7109375" style="8" customWidth="1"/>
    <col min="15114" max="15114" width="7.28515625" style="8" customWidth="1"/>
    <col min="15115" max="15360" width="10.28515625" style="8"/>
    <col min="15361" max="15361" width="15.5703125" style="8" customWidth="1"/>
    <col min="15362" max="15362" width="13.5703125" style="8" customWidth="1"/>
    <col min="15363" max="15363" width="12.7109375" style="8" customWidth="1"/>
    <col min="15364" max="15364" width="13.7109375" style="8" customWidth="1"/>
    <col min="15365" max="15367" width="12.7109375" style="8" customWidth="1"/>
    <col min="15368" max="15368" width="14.7109375" style="8" customWidth="1"/>
    <col min="15369" max="15369" width="12.7109375" style="8" customWidth="1"/>
    <col min="15370" max="15370" width="7.28515625" style="8" customWidth="1"/>
    <col min="15371" max="15616" width="10.28515625" style="8"/>
    <col min="15617" max="15617" width="15.5703125" style="8" customWidth="1"/>
    <col min="15618" max="15618" width="13.5703125" style="8" customWidth="1"/>
    <col min="15619" max="15619" width="12.7109375" style="8" customWidth="1"/>
    <col min="15620" max="15620" width="13.7109375" style="8" customWidth="1"/>
    <col min="15621" max="15623" width="12.7109375" style="8" customWidth="1"/>
    <col min="15624" max="15624" width="14.7109375" style="8" customWidth="1"/>
    <col min="15625" max="15625" width="12.7109375" style="8" customWidth="1"/>
    <col min="15626" max="15626" width="7.28515625" style="8" customWidth="1"/>
    <col min="15627" max="15872" width="10.28515625" style="8"/>
    <col min="15873" max="15873" width="15.5703125" style="8" customWidth="1"/>
    <col min="15874" max="15874" width="13.5703125" style="8" customWidth="1"/>
    <col min="15875" max="15875" width="12.7109375" style="8" customWidth="1"/>
    <col min="15876" max="15876" width="13.7109375" style="8" customWidth="1"/>
    <col min="15877" max="15879" width="12.7109375" style="8" customWidth="1"/>
    <col min="15880" max="15880" width="14.7109375" style="8" customWidth="1"/>
    <col min="15881" max="15881" width="12.7109375" style="8" customWidth="1"/>
    <col min="15882" max="15882" width="7.28515625" style="8" customWidth="1"/>
    <col min="15883" max="16128" width="10.28515625" style="8"/>
    <col min="16129" max="16129" width="15.5703125" style="8" customWidth="1"/>
    <col min="16130" max="16130" width="13.5703125" style="8" customWidth="1"/>
    <col min="16131" max="16131" width="12.7109375" style="8" customWidth="1"/>
    <col min="16132" max="16132" width="13.7109375" style="8" customWidth="1"/>
    <col min="16133" max="16135" width="12.7109375" style="8" customWidth="1"/>
    <col min="16136" max="16136" width="14.7109375" style="8" customWidth="1"/>
    <col min="16137" max="16137" width="12.7109375" style="8" customWidth="1"/>
    <col min="16138" max="16138" width="7.28515625" style="8" customWidth="1"/>
    <col min="16139" max="16384" width="10.28515625" style="8"/>
  </cols>
  <sheetData>
    <row r="1" spans="1:19">
      <c r="A1" s="5669" t="s">
        <v>710</v>
      </c>
      <c r="B1" s="5669"/>
      <c r="C1" s="5669"/>
      <c r="D1" s="5669"/>
      <c r="E1" s="5669"/>
      <c r="F1" s="5669"/>
      <c r="G1" s="5669"/>
    </row>
    <row r="2" spans="1:19" ht="22.5" customHeight="1">
      <c r="A2" s="5" t="s">
        <v>217</v>
      </c>
    </row>
    <row r="3" spans="1:19" ht="25.5" customHeight="1" thickBot="1">
      <c r="A3" s="420" t="s">
        <v>218</v>
      </c>
      <c r="B3" s="421" t="s">
        <v>219</v>
      </c>
    </row>
    <row r="4" spans="1:19" ht="21" customHeight="1" thickBot="1">
      <c r="A4" s="422"/>
      <c r="B4" s="423" t="s">
        <v>220</v>
      </c>
      <c r="C4" s="424"/>
      <c r="D4" s="424"/>
      <c r="E4" s="425"/>
      <c r="F4" s="423" t="s">
        <v>221</v>
      </c>
      <c r="G4" s="424"/>
      <c r="H4" s="424"/>
      <c r="I4" s="425"/>
    </row>
    <row r="5" spans="1:19" ht="18" customHeight="1">
      <c r="A5" s="240" t="s">
        <v>177</v>
      </c>
      <c r="B5" s="5682" t="s">
        <v>6</v>
      </c>
      <c r="C5" s="5684" t="s">
        <v>7</v>
      </c>
      <c r="D5" s="426" t="s">
        <v>5</v>
      </c>
      <c r="E5" s="425"/>
      <c r="F5" s="5682" t="s">
        <v>6</v>
      </c>
      <c r="G5" s="5684" t="s">
        <v>7</v>
      </c>
      <c r="H5" s="426" t="s">
        <v>5</v>
      </c>
      <c r="I5" s="425"/>
    </row>
    <row r="6" spans="1:19" ht="19.5" customHeight="1" thickBot="1">
      <c r="A6" s="102" t="s">
        <v>180</v>
      </c>
      <c r="B6" s="5683"/>
      <c r="C6" s="5685"/>
      <c r="D6" s="165" t="s">
        <v>97</v>
      </c>
      <c r="E6" s="427" t="s">
        <v>214</v>
      </c>
      <c r="F6" s="5683"/>
      <c r="G6" s="5685"/>
      <c r="H6" s="165" t="s">
        <v>97</v>
      </c>
      <c r="I6" s="427" t="s">
        <v>214</v>
      </c>
    </row>
    <row r="7" spans="1:19" s="431" customFormat="1" ht="15.95" customHeight="1">
      <c r="A7" s="197" t="s">
        <v>182</v>
      </c>
      <c r="B7" s="428">
        <v>6029</v>
      </c>
      <c r="C7" s="429">
        <v>5970</v>
      </c>
      <c r="D7" s="410">
        <v>11999</v>
      </c>
      <c r="E7" s="430">
        <v>0.98197837667083221</v>
      </c>
      <c r="F7" s="428">
        <v>6336</v>
      </c>
      <c r="G7" s="429">
        <v>5930</v>
      </c>
      <c r="H7" s="410">
        <v>12266</v>
      </c>
      <c r="I7" s="430">
        <v>1.0038957637661232</v>
      </c>
      <c r="K7" s="412"/>
      <c r="L7" s="412"/>
      <c r="M7" s="412"/>
      <c r="N7" s="412"/>
      <c r="O7" s="412"/>
      <c r="P7" s="412"/>
      <c r="Q7" s="412"/>
      <c r="R7" s="412"/>
      <c r="S7" s="412"/>
    </row>
    <row r="8" spans="1:19" s="412" customFormat="1" ht="15.95" customHeight="1">
      <c r="A8" s="197" t="s">
        <v>183</v>
      </c>
      <c r="B8" s="428">
        <v>24819</v>
      </c>
      <c r="C8" s="429">
        <v>23625</v>
      </c>
      <c r="D8" s="410">
        <v>48444</v>
      </c>
      <c r="E8" s="430">
        <v>3.9645770880441535</v>
      </c>
      <c r="F8" s="428">
        <v>24689</v>
      </c>
      <c r="G8" s="429">
        <v>23793</v>
      </c>
      <c r="H8" s="410">
        <v>48482</v>
      </c>
      <c r="I8" s="430">
        <v>3.9679499770837428</v>
      </c>
    </row>
    <row r="9" spans="1:19" s="412" customFormat="1" ht="15.95" customHeight="1">
      <c r="A9" s="197" t="s">
        <v>184</v>
      </c>
      <c r="B9" s="428">
        <v>33389</v>
      </c>
      <c r="C9" s="429">
        <v>32334</v>
      </c>
      <c r="D9" s="410">
        <v>65723</v>
      </c>
      <c r="E9" s="430">
        <v>5.3786619593247025</v>
      </c>
      <c r="F9" s="428">
        <v>32580</v>
      </c>
      <c r="G9" s="429">
        <v>31310</v>
      </c>
      <c r="H9" s="410">
        <v>63890</v>
      </c>
      <c r="I9" s="430">
        <v>5.2289988869246384</v>
      </c>
    </row>
    <row r="10" spans="1:19" s="412" customFormat="1" ht="15.95" customHeight="1">
      <c r="A10" s="197" t="s">
        <v>185</v>
      </c>
      <c r="B10" s="428">
        <v>39584</v>
      </c>
      <c r="C10" s="429">
        <v>38405</v>
      </c>
      <c r="D10" s="410">
        <v>77989</v>
      </c>
      <c r="E10" s="430">
        <v>6.3824911757797764</v>
      </c>
      <c r="F10" s="428">
        <v>37729</v>
      </c>
      <c r="G10" s="429">
        <v>36918</v>
      </c>
      <c r="H10" s="410">
        <v>74647</v>
      </c>
      <c r="I10" s="430">
        <v>6.109392391802527</v>
      </c>
    </row>
    <row r="11" spans="1:19" s="412" customFormat="1" ht="15.95" customHeight="1">
      <c r="A11" s="197" t="s">
        <v>186</v>
      </c>
      <c r="B11" s="428">
        <v>46597</v>
      </c>
      <c r="C11" s="429">
        <v>45262</v>
      </c>
      <c r="D11" s="410">
        <v>91859</v>
      </c>
      <c r="E11" s="430">
        <v>7.5175891076428014</v>
      </c>
      <c r="F11" s="428">
        <v>45625</v>
      </c>
      <c r="G11" s="429">
        <v>44162</v>
      </c>
      <c r="H11" s="410">
        <v>89787</v>
      </c>
      <c r="I11" s="430">
        <v>7.3485071695148303</v>
      </c>
    </row>
    <row r="12" spans="1:19" s="412" customFormat="1" ht="15.95" customHeight="1">
      <c r="A12" s="197" t="s">
        <v>187</v>
      </c>
      <c r="B12" s="428">
        <v>46867</v>
      </c>
      <c r="C12" s="429">
        <v>45380</v>
      </c>
      <c r="D12" s="410">
        <v>92247</v>
      </c>
      <c r="E12" s="430">
        <v>7.5493423879285162</v>
      </c>
      <c r="F12" s="428">
        <v>47337</v>
      </c>
      <c r="G12" s="429">
        <v>45559</v>
      </c>
      <c r="H12" s="410">
        <v>92896</v>
      </c>
      <c r="I12" s="430">
        <v>7.602959470961828</v>
      </c>
    </row>
    <row r="13" spans="1:19" s="412" customFormat="1" ht="15.95" customHeight="1">
      <c r="A13" s="197" t="s">
        <v>188</v>
      </c>
      <c r="B13" s="428">
        <v>48054</v>
      </c>
      <c r="C13" s="429">
        <v>46913</v>
      </c>
      <c r="D13" s="410">
        <v>94967</v>
      </c>
      <c r="E13" s="430">
        <v>7.7719427033335213</v>
      </c>
      <c r="F13" s="429">
        <v>47435</v>
      </c>
      <c r="G13" s="429">
        <v>46677</v>
      </c>
      <c r="H13" s="410">
        <v>94112</v>
      </c>
      <c r="I13" s="430">
        <v>7.7024815033064886</v>
      </c>
    </row>
    <row r="14" spans="1:19" s="431" customFormat="1" ht="15.95" customHeight="1">
      <c r="A14" s="432" t="s">
        <v>189</v>
      </c>
      <c r="B14" s="433">
        <v>42154</v>
      </c>
      <c r="C14" s="429">
        <v>40893</v>
      </c>
      <c r="D14" s="410">
        <v>83047</v>
      </c>
      <c r="E14" s="430">
        <v>6.7964295564115851</v>
      </c>
      <c r="F14" s="429">
        <v>43665</v>
      </c>
      <c r="G14" s="429">
        <v>42053</v>
      </c>
      <c r="H14" s="410">
        <v>85718</v>
      </c>
      <c r="I14" s="430">
        <v>7.0154848425325742</v>
      </c>
      <c r="K14" s="412"/>
      <c r="L14" s="412"/>
      <c r="M14" s="412"/>
      <c r="N14" s="412"/>
      <c r="O14" s="412"/>
      <c r="P14" s="412"/>
      <c r="Q14" s="412"/>
      <c r="R14" s="412"/>
      <c r="S14" s="412"/>
    </row>
    <row r="15" spans="1:19" s="431" customFormat="1" ht="15.95" customHeight="1">
      <c r="A15" s="432" t="s">
        <v>190</v>
      </c>
      <c r="B15" s="433">
        <v>44206</v>
      </c>
      <c r="C15" s="429">
        <v>42828</v>
      </c>
      <c r="D15" s="410">
        <v>87034</v>
      </c>
      <c r="E15" s="430">
        <v>7.1227190628526724</v>
      </c>
      <c r="F15" s="429">
        <v>42043</v>
      </c>
      <c r="G15" s="429">
        <v>40805</v>
      </c>
      <c r="H15" s="410">
        <v>82848</v>
      </c>
      <c r="I15" s="430">
        <v>6.7805932036927912</v>
      </c>
      <c r="K15" s="412"/>
      <c r="L15" s="412"/>
      <c r="M15" s="412"/>
      <c r="N15" s="412"/>
      <c r="O15" s="412"/>
      <c r="P15" s="412"/>
      <c r="Q15" s="412"/>
      <c r="R15" s="412"/>
      <c r="S15" s="412"/>
    </row>
    <row r="16" spans="1:19" s="431" customFormat="1" ht="15.95" customHeight="1">
      <c r="A16" s="432" t="s">
        <v>191</v>
      </c>
      <c r="B16" s="433">
        <v>47052</v>
      </c>
      <c r="C16" s="429">
        <v>45568</v>
      </c>
      <c r="D16" s="410">
        <v>92620</v>
      </c>
      <c r="E16" s="430">
        <v>7.5798680929454525</v>
      </c>
      <c r="F16" s="429">
        <v>48052</v>
      </c>
      <c r="G16" s="429">
        <v>46308</v>
      </c>
      <c r="H16" s="410">
        <v>94360</v>
      </c>
      <c r="I16" s="430">
        <v>7.7227787599030968</v>
      </c>
      <c r="K16" s="412"/>
      <c r="L16" s="412"/>
      <c r="M16" s="412"/>
      <c r="N16" s="412"/>
      <c r="O16" s="412"/>
      <c r="P16" s="412"/>
      <c r="Q16" s="412"/>
      <c r="R16" s="412"/>
      <c r="S16" s="412"/>
    </row>
    <row r="17" spans="1:19" s="431" customFormat="1" ht="15.95" customHeight="1">
      <c r="A17" s="432" t="s">
        <v>192</v>
      </c>
      <c r="B17" s="433">
        <v>40107</v>
      </c>
      <c r="C17" s="429">
        <v>39121</v>
      </c>
      <c r="D17" s="410">
        <v>79228</v>
      </c>
      <c r="E17" s="430">
        <v>6.4838888929808061</v>
      </c>
      <c r="F17" s="429">
        <v>40434</v>
      </c>
      <c r="G17" s="429">
        <v>39550</v>
      </c>
      <c r="H17" s="410">
        <v>79984</v>
      </c>
      <c r="I17" s="430">
        <v>6.6</v>
      </c>
      <c r="K17" s="412"/>
      <c r="L17" s="412"/>
      <c r="M17" s="412"/>
      <c r="N17" s="412"/>
      <c r="O17" s="412"/>
      <c r="P17" s="412"/>
      <c r="Q17" s="412"/>
      <c r="R17" s="412"/>
      <c r="S17" s="412"/>
    </row>
    <row r="18" spans="1:19" s="412" customFormat="1" ht="15.95" customHeight="1">
      <c r="A18" s="197" t="s">
        <v>193</v>
      </c>
      <c r="B18" s="428">
        <v>42928</v>
      </c>
      <c r="C18" s="429">
        <v>42821</v>
      </c>
      <c r="D18" s="410">
        <v>85749</v>
      </c>
      <c r="E18" s="430">
        <v>7.0175567814940569</v>
      </c>
      <c r="F18" s="429">
        <v>40857</v>
      </c>
      <c r="G18" s="429">
        <v>40669</v>
      </c>
      <c r="H18" s="410">
        <v>81526</v>
      </c>
      <c r="I18" s="430">
        <v>6.6723957310286126</v>
      </c>
    </row>
    <row r="19" spans="1:19" s="412" customFormat="1" ht="15.95" customHeight="1">
      <c r="A19" s="197" t="s">
        <v>194</v>
      </c>
      <c r="B19" s="428">
        <v>43173</v>
      </c>
      <c r="C19" s="429">
        <v>44832</v>
      </c>
      <c r="D19" s="410">
        <v>88005</v>
      </c>
      <c r="E19" s="430">
        <v>7.2021841019182089</v>
      </c>
      <c r="F19" s="428">
        <v>44193</v>
      </c>
      <c r="G19" s="429">
        <v>45924</v>
      </c>
      <c r="H19" s="410">
        <v>90117</v>
      </c>
      <c r="I19" s="430">
        <v>7.3755156157925752</v>
      </c>
    </row>
    <row r="20" spans="1:19" s="412" customFormat="1" ht="15.95" customHeight="1">
      <c r="A20" s="197" t="s">
        <v>195</v>
      </c>
      <c r="B20" s="428">
        <v>35912</v>
      </c>
      <c r="C20" s="429">
        <v>38954</v>
      </c>
      <c r="D20" s="410">
        <v>74866</v>
      </c>
      <c r="E20" s="430">
        <v>6.1269100048202789</v>
      </c>
      <c r="F20" s="428">
        <v>36347</v>
      </c>
      <c r="G20" s="429">
        <v>39365</v>
      </c>
      <c r="H20" s="410">
        <v>75712</v>
      </c>
      <c r="I20" s="430">
        <v>6.1965560138807048</v>
      </c>
    </row>
    <row r="21" spans="1:19" s="412" customFormat="1" ht="15.95" customHeight="1">
      <c r="A21" s="197" t="s">
        <v>196</v>
      </c>
      <c r="B21" s="428">
        <v>27995</v>
      </c>
      <c r="C21" s="429">
        <v>32419</v>
      </c>
      <c r="D21" s="410">
        <v>60414</v>
      </c>
      <c r="E21" s="430">
        <v>4.9441821525286826</v>
      </c>
      <c r="F21" s="428">
        <v>28413</v>
      </c>
      <c r="G21" s="429">
        <v>32754</v>
      </c>
      <c r="H21" s="410">
        <v>61167</v>
      </c>
      <c r="I21" s="430">
        <v>5.0061382832449421</v>
      </c>
    </row>
    <row r="22" spans="1:19" s="412" customFormat="1" ht="15.95" customHeight="1">
      <c r="A22" s="197" t="s">
        <v>197</v>
      </c>
      <c r="B22" s="428">
        <v>17399</v>
      </c>
      <c r="C22" s="429">
        <v>22200</v>
      </c>
      <c r="D22" s="410">
        <v>39599</v>
      </c>
      <c r="E22" s="430">
        <v>3.2407168712216254</v>
      </c>
      <c r="F22" s="428">
        <v>19750</v>
      </c>
      <c r="G22" s="429">
        <v>24968</v>
      </c>
      <c r="H22" s="410">
        <v>44718</v>
      </c>
      <c r="I22" s="430">
        <v>3.6</v>
      </c>
    </row>
    <row r="23" spans="1:19" s="412" customFormat="1" ht="15.75" customHeight="1">
      <c r="A23" s="197" t="s">
        <v>198</v>
      </c>
      <c r="B23" s="428">
        <v>9471</v>
      </c>
      <c r="C23" s="429">
        <v>13675</v>
      </c>
      <c r="D23" s="410">
        <v>23146</v>
      </c>
      <c r="E23" s="430">
        <v>1.8942304780750965</v>
      </c>
      <c r="F23" s="428">
        <v>9845</v>
      </c>
      <c r="G23" s="429">
        <v>14260</v>
      </c>
      <c r="H23" s="410">
        <v>24105</v>
      </c>
      <c r="I23" s="430">
        <v>1.9728442349243764</v>
      </c>
    </row>
    <row r="24" spans="1:19" s="412" customFormat="1" ht="15.95" customHeight="1">
      <c r="A24" s="197" t="s">
        <v>199</v>
      </c>
      <c r="B24" s="428">
        <v>5391</v>
      </c>
      <c r="C24" s="429">
        <v>8835</v>
      </c>
      <c r="D24" s="410">
        <v>14226</v>
      </c>
      <c r="E24" s="430">
        <v>1.1642323849086806</v>
      </c>
      <c r="F24" s="428">
        <v>5437</v>
      </c>
      <c r="G24" s="429">
        <v>8862</v>
      </c>
      <c r="H24" s="410">
        <v>14299</v>
      </c>
      <c r="I24" s="430">
        <v>1.1702841615923525</v>
      </c>
    </row>
    <row r="25" spans="1:19" s="412" customFormat="1" ht="15.75" customHeight="1" thickBot="1">
      <c r="A25" s="197" t="s">
        <v>200</v>
      </c>
      <c r="B25" s="428">
        <v>3433</v>
      </c>
      <c r="C25" s="429">
        <v>7326</v>
      </c>
      <c r="D25" s="410">
        <v>10759</v>
      </c>
      <c r="E25" s="430">
        <v>0.88049882111855027</v>
      </c>
      <c r="F25" s="428">
        <v>3601</v>
      </c>
      <c r="G25" s="429">
        <v>7605</v>
      </c>
      <c r="H25" s="410">
        <v>11206</v>
      </c>
      <c r="I25" s="430">
        <v>0.9171413605709422</v>
      </c>
    </row>
    <row r="26" spans="1:19" s="412" customFormat="1" ht="21" customHeight="1" thickBot="1">
      <c r="A26" s="413" t="s">
        <v>202</v>
      </c>
      <c r="B26" s="358">
        <v>604560</v>
      </c>
      <c r="C26" s="358">
        <v>617361</v>
      </c>
      <c r="D26" s="358">
        <v>1221921</v>
      </c>
      <c r="E26" s="434">
        <v>100</v>
      </c>
      <c r="F26" s="358">
        <v>604368</v>
      </c>
      <c r="G26" s="358">
        <v>617472</v>
      </c>
      <c r="H26" s="358">
        <v>1221840</v>
      </c>
      <c r="I26" s="434">
        <v>100</v>
      </c>
    </row>
    <row r="27" spans="1:19" ht="9.75" customHeight="1">
      <c r="A27" s="33"/>
      <c r="D27" s="435"/>
      <c r="E27" s="436"/>
      <c r="H27" s="435"/>
      <c r="I27" s="436"/>
    </row>
    <row r="28" spans="1:19" ht="16.5" customHeight="1">
      <c r="A28" s="437" t="s">
        <v>222</v>
      </c>
    </row>
    <row r="29" spans="1:19">
      <c r="A29" s="382"/>
    </row>
    <row r="30" spans="1:19">
      <c r="A30" s="382"/>
    </row>
  </sheetData>
  <mergeCells count="5">
    <mergeCell ref="B5:B6"/>
    <mergeCell ref="C5:C6"/>
    <mergeCell ref="F5:F6"/>
    <mergeCell ref="G5:G6"/>
    <mergeCell ref="A1:G1"/>
  </mergeCells>
  <hyperlinks>
    <hyperlink ref="A1" location="CONTENT!A1" display="Back to table of contents" xr:uid="{00000000-0004-0000-0F00-000000000000}"/>
  </hyperlinks>
  <pageMargins left="0.7" right="0.7" top="0.75" bottom="0.75" header="0.3" footer="0.3"/>
  <pageSetup paperSize="9" orientation="landscape" r:id="rId1"/>
  <headerFooter alignWithMargins="0"/>
  <ignoredErrors>
    <ignoredError sqref="A7"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8">
    <pageSetUpPr fitToPage="1"/>
  </sheetPr>
  <dimension ref="A1:K22"/>
  <sheetViews>
    <sheetView showGridLines="0" workbookViewId="0">
      <selection sqref="A1:XFD2"/>
    </sheetView>
  </sheetViews>
  <sheetFormatPr defaultColWidth="7.85546875" defaultRowHeight="20.25" customHeight="1"/>
  <cols>
    <col min="1" max="1" width="7.85546875" style="3733" customWidth="1"/>
    <col min="2" max="2" width="25" style="3733" customWidth="1"/>
    <col min="3" max="3" width="9" style="3733" customWidth="1"/>
    <col min="4" max="11" width="11.7109375" style="3733" customWidth="1"/>
    <col min="12" max="16384" width="7.85546875" style="289"/>
  </cols>
  <sheetData>
    <row r="1" spans="1:11" ht="15.75">
      <c r="A1" s="5726" t="s">
        <v>710</v>
      </c>
      <c r="B1" s="5726"/>
      <c r="C1" s="5726"/>
      <c r="D1" s="3609"/>
      <c r="E1" s="3609"/>
      <c r="F1" s="3609"/>
      <c r="G1" s="3609"/>
      <c r="H1" s="3609"/>
      <c r="I1" s="3609"/>
      <c r="J1" s="3609"/>
      <c r="K1" s="3609"/>
    </row>
    <row r="2" spans="1:11" ht="15.75">
      <c r="A2" s="3732" t="s">
        <v>2621</v>
      </c>
      <c r="B2" s="3732"/>
      <c r="J2" s="3734"/>
      <c r="K2" s="3734"/>
    </row>
    <row r="3" spans="1:11" ht="13.5" thickBot="1"/>
    <row r="4" spans="1:11" ht="16.5" customHeight="1">
      <c r="A4" s="3735"/>
      <c r="B4" s="3736"/>
      <c r="C4" s="6434" t="s">
        <v>1095</v>
      </c>
      <c r="D4" s="6432" t="s">
        <v>2622</v>
      </c>
      <c r="E4" s="6432" t="s">
        <v>2623</v>
      </c>
      <c r="F4" s="6432" t="s">
        <v>779</v>
      </c>
      <c r="G4" s="6432" t="s">
        <v>2624</v>
      </c>
      <c r="H4" s="6432" t="s">
        <v>2625</v>
      </c>
      <c r="I4" s="6432" t="s">
        <v>2626</v>
      </c>
      <c r="J4" s="6432" t="s">
        <v>2627</v>
      </c>
      <c r="K4" s="6432" t="s">
        <v>2628</v>
      </c>
    </row>
    <row r="5" spans="1:11" ht="16.5" thickBot="1">
      <c r="A5" s="3737"/>
      <c r="B5" s="3738"/>
      <c r="C5" s="6435"/>
      <c r="D5" s="6433"/>
      <c r="E5" s="6433"/>
      <c r="F5" s="6433"/>
      <c r="G5" s="6433"/>
      <c r="H5" s="6433"/>
      <c r="I5" s="6433"/>
      <c r="J5" s="6433"/>
      <c r="K5" s="6433"/>
    </row>
    <row r="6" spans="1:11" ht="23.1" customHeight="1">
      <c r="A6" s="3737"/>
      <c r="B6" s="3738"/>
      <c r="C6" s="3739"/>
      <c r="D6" s="3739"/>
      <c r="E6" s="3739"/>
      <c r="F6" s="3739"/>
      <c r="G6" s="3739"/>
      <c r="H6" s="3739"/>
      <c r="I6" s="3739"/>
      <c r="J6" s="3739"/>
      <c r="K6" s="3739"/>
    </row>
    <row r="7" spans="1:11" ht="23.1" customHeight="1">
      <c r="A7" s="3740" t="s">
        <v>2629</v>
      </c>
      <c r="C7" s="3741" t="s">
        <v>2630</v>
      </c>
      <c r="D7" s="3742">
        <v>400173</v>
      </c>
      <c r="E7" s="3742">
        <v>366070</v>
      </c>
      <c r="F7" s="3742">
        <v>386277</v>
      </c>
      <c r="G7" s="3742">
        <v>355213</v>
      </c>
      <c r="H7" s="3742">
        <v>323406</v>
      </c>
      <c r="I7" s="3742">
        <v>331105</v>
      </c>
      <c r="J7" s="3742">
        <v>270875</v>
      </c>
      <c r="K7" s="3742">
        <v>255818</v>
      </c>
    </row>
    <row r="8" spans="1:11" ht="23.1" customHeight="1">
      <c r="A8" s="3740" t="s">
        <v>2631</v>
      </c>
      <c r="C8" s="3741" t="s">
        <v>2472</v>
      </c>
      <c r="D8" s="3742">
        <v>138441</v>
      </c>
      <c r="E8" s="3742">
        <v>132244</v>
      </c>
      <c r="F8" s="3742">
        <v>118144</v>
      </c>
      <c r="G8" s="3742">
        <v>122273</v>
      </c>
      <c r="H8" s="3742">
        <v>106871</v>
      </c>
      <c r="I8" s="3742">
        <v>119545</v>
      </c>
      <c r="J8" s="3742">
        <v>86911</v>
      </c>
      <c r="K8" s="3742">
        <v>90376</v>
      </c>
    </row>
    <row r="9" spans="1:11" ht="23.1" customHeight="1">
      <c r="A9" s="3740" t="s">
        <v>2632</v>
      </c>
      <c r="C9" s="3741" t="s">
        <v>2472</v>
      </c>
      <c r="D9" s="3742">
        <v>1504</v>
      </c>
      <c r="E9" s="3742">
        <v>1295</v>
      </c>
      <c r="F9" s="3742">
        <v>1353</v>
      </c>
      <c r="G9" s="3742">
        <v>1379</v>
      </c>
      <c r="H9" s="3742">
        <v>1470</v>
      </c>
      <c r="I9" s="3742">
        <v>1583</v>
      </c>
      <c r="J9" s="3742">
        <v>1083</v>
      </c>
      <c r="K9" s="3742">
        <v>1097</v>
      </c>
    </row>
    <row r="10" spans="1:11" ht="23.1" customHeight="1">
      <c r="A10" s="3740" t="s">
        <v>2633</v>
      </c>
      <c r="C10" s="3741" t="s">
        <v>2472</v>
      </c>
      <c r="D10" s="3742">
        <v>53453</v>
      </c>
      <c r="E10" s="3742">
        <v>63499</v>
      </c>
      <c r="F10" s="3742">
        <v>65360</v>
      </c>
      <c r="G10" s="3742">
        <v>69019</v>
      </c>
      <c r="H10" s="3742">
        <v>74270</v>
      </c>
      <c r="I10" s="3742">
        <v>76692</v>
      </c>
      <c r="J10" s="3742">
        <v>64686</v>
      </c>
      <c r="K10" s="5504" t="s">
        <v>2615</v>
      </c>
    </row>
    <row r="11" spans="1:11" ht="23.1" customHeight="1">
      <c r="A11" s="3740" t="s">
        <v>2634</v>
      </c>
      <c r="B11" s="3733" t="s">
        <v>2635</v>
      </c>
      <c r="C11" s="3741" t="s">
        <v>2472</v>
      </c>
      <c r="D11" s="3743">
        <v>11783</v>
      </c>
      <c r="E11" s="3743">
        <v>10836</v>
      </c>
      <c r="F11" s="3743">
        <v>12922</v>
      </c>
      <c r="G11" s="3743">
        <v>18850</v>
      </c>
      <c r="H11" s="3743">
        <v>23455</v>
      </c>
      <c r="I11" s="3743">
        <v>28024</v>
      </c>
      <c r="J11" s="3743">
        <v>20903</v>
      </c>
      <c r="K11" s="5505" t="s">
        <v>2615</v>
      </c>
    </row>
    <row r="12" spans="1:11" ht="23.1" customHeight="1">
      <c r="A12" s="3740"/>
      <c r="B12" s="3744" t="s">
        <v>2636</v>
      </c>
      <c r="C12" s="3741" t="s">
        <v>2472</v>
      </c>
      <c r="D12" s="3743">
        <v>699</v>
      </c>
      <c r="E12" s="3743">
        <v>841</v>
      </c>
      <c r="F12" s="3743">
        <v>790</v>
      </c>
      <c r="G12" s="3743">
        <v>752</v>
      </c>
      <c r="H12" s="3743">
        <v>548</v>
      </c>
      <c r="I12" s="3743">
        <v>569</v>
      </c>
      <c r="J12" s="3743">
        <v>655</v>
      </c>
      <c r="K12" s="5505" t="s">
        <v>2615</v>
      </c>
    </row>
    <row r="13" spans="1:11" ht="23.1" customHeight="1">
      <c r="A13" s="3740"/>
      <c r="B13" s="3744" t="s">
        <v>2637</v>
      </c>
      <c r="C13" s="3741" t="s">
        <v>2472</v>
      </c>
      <c r="D13" s="3743">
        <v>40971</v>
      </c>
      <c r="E13" s="3743">
        <v>51822</v>
      </c>
      <c r="F13" s="3743">
        <v>51648</v>
      </c>
      <c r="G13" s="3743">
        <v>49417</v>
      </c>
      <c r="H13" s="3743">
        <v>50267</v>
      </c>
      <c r="I13" s="3743">
        <v>48099</v>
      </c>
      <c r="J13" s="3743">
        <v>43128</v>
      </c>
      <c r="K13" s="5505" t="s">
        <v>2615</v>
      </c>
    </row>
    <row r="14" spans="1:11" ht="23.1" customHeight="1">
      <c r="A14" s="3740" t="s">
        <v>2638</v>
      </c>
      <c r="C14" s="3741" t="s">
        <v>2639</v>
      </c>
      <c r="D14" s="3742">
        <v>3577</v>
      </c>
      <c r="E14" s="3742">
        <v>4225</v>
      </c>
      <c r="F14" s="3742">
        <v>3524</v>
      </c>
      <c r="G14" s="3742">
        <v>4503</v>
      </c>
      <c r="H14" s="3742">
        <v>2856</v>
      </c>
      <c r="I14" s="3742">
        <v>3218</v>
      </c>
      <c r="J14" s="3742">
        <v>5563</v>
      </c>
      <c r="K14" s="3742">
        <v>5108</v>
      </c>
    </row>
    <row r="15" spans="1:11" ht="23.1" customHeight="1">
      <c r="A15" s="3740" t="s">
        <v>2634</v>
      </c>
      <c r="B15" s="3733" t="s">
        <v>2640</v>
      </c>
      <c r="C15" s="3741" t="s">
        <v>2472</v>
      </c>
      <c r="D15" s="3743">
        <v>709</v>
      </c>
      <c r="E15" s="3743">
        <v>479</v>
      </c>
      <c r="F15" s="3743">
        <v>627</v>
      </c>
      <c r="G15" s="3743">
        <v>597</v>
      </c>
      <c r="H15" s="3743">
        <v>548</v>
      </c>
      <c r="I15" s="3743">
        <v>679</v>
      </c>
      <c r="J15" s="3743">
        <v>1552</v>
      </c>
      <c r="K15" s="3743">
        <v>1517</v>
      </c>
    </row>
    <row r="16" spans="1:11" ht="23.1" customHeight="1">
      <c r="A16" s="3740"/>
      <c r="B16" s="3733" t="s">
        <v>2641</v>
      </c>
      <c r="C16" s="3741" t="s">
        <v>2472</v>
      </c>
      <c r="D16" s="3743">
        <v>2868</v>
      </c>
      <c r="E16" s="3743">
        <v>3746</v>
      </c>
      <c r="F16" s="3743">
        <v>2897</v>
      </c>
      <c r="G16" s="3743">
        <v>3906</v>
      </c>
      <c r="H16" s="3743">
        <v>2308</v>
      </c>
      <c r="I16" s="3743">
        <v>2539</v>
      </c>
      <c r="J16" s="3743">
        <v>4011</v>
      </c>
      <c r="K16" s="3743">
        <v>3591</v>
      </c>
    </row>
    <row r="17" spans="1:11" ht="23.1" customHeight="1">
      <c r="A17" s="3740" t="s">
        <v>2642</v>
      </c>
      <c r="C17" s="3741" t="s">
        <v>2472</v>
      </c>
      <c r="D17" s="3742">
        <v>1007</v>
      </c>
      <c r="E17" s="3742">
        <v>1088</v>
      </c>
      <c r="F17" s="3742">
        <v>1166</v>
      </c>
      <c r="G17" s="3742">
        <v>1188</v>
      </c>
      <c r="H17" s="5467">
        <v>124</v>
      </c>
      <c r="I17" s="5467">
        <v>107</v>
      </c>
      <c r="J17" s="5467">
        <v>221</v>
      </c>
      <c r="K17" s="5467">
        <v>120</v>
      </c>
    </row>
    <row r="18" spans="1:11" ht="23.1" customHeight="1">
      <c r="A18" s="3740" t="s">
        <v>2643</v>
      </c>
      <c r="C18" s="3741" t="s">
        <v>2472</v>
      </c>
      <c r="D18" s="3742">
        <v>339176</v>
      </c>
      <c r="E18" s="3742">
        <v>353141</v>
      </c>
      <c r="F18" s="3742">
        <v>360746</v>
      </c>
      <c r="G18" s="3742">
        <v>371438</v>
      </c>
      <c r="H18" s="3742">
        <v>435468</v>
      </c>
      <c r="I18" s="3742">
        <v>464096</v>
      </c>
      <c r="J18" s="3742">
        <v>439041</v>
      </c>
      <c r="K18" s="3742">
        <v>428047</v>
      </c>
    </row>
    <row r="19" spans="1:11" ht="23.1" customHeight="1">
      <c r="A19" s="3740" t="s">
        <v>2644</v>
      </c>
      <c r="C19" s="3741" t="s">
        <v>2472</v>
      </c>
      <c r="D19" s="3742">
        <v>46678</v>
      </c>
      <c r="E19" s="3742">
        <v>45087</v>
      </c>
      <c r="F19" s="3742">
        <v>43862</v>
      </c>
      <c r="G19" s="3742">
        <v>40657</v>
      </c>
      <c r="H19" s="3742">
        <v>41621</v>
      </c>
      <c r="I19" s="3742">
        <v>38791</v>
      </c>
      <c r="J19" s="3742">
        <v>34944</v>
      </c>
      <c r="K19" s="3742">
        <v>31047</v>
      </c>
    </row>
    <row r="20" spans="1:11" ht="5.25" customHeight="1" thickBot="1">
      <c r="A20" s="3745"/>
      <c r="B20" s="3746"/>
      <c r="C20" s="3747"/>
      <c r="D20" s="3748"/>
      <c r="E20" s="3748"/>
      <c r="F20" s="3748"/>
      <c r="G20" s="3748"/>
      <c r="H20" s="3748"/>
      <c r="I20" s="3748"/>
      <c r="J20" s="3748"/>
      <c r="K20" s="3748"/>
    </row>
    <row r="21" spans="1:11" ht="15.75">
      <c r="A21" s="3749" t="s">
        <v>2645</v>
      </c>
      <c r="B21" s="3750"/>
      <c r="C21" s="3733" t="s">
        <v>2646</v>
      </c>
      <c r="E21" s="3751" t="s">
        <v>2647</v>
      </c>
      <c r="F21" s="3752"/>
      <c r="H21" s="3753"/>
      <c r="I21" s="3753"/>
      <c r="J21" s="3753"/>
      <c r="K21" s="3753"/>
    </row>
    <row r="22" spans="1:11" ht="20.25" customHeight="1">
      <c r="A22" s="3630" t="s">
        <v>2619</v>
      </c>
    </row>
  </sheetData>
  <mergeCells count="10">
    <mergeCell ref="H4:H5"/>
    <mergeCell ref="I4:I5"/>
    <mergeCell ref="J4:J5"/>
    <mergeCell ref="K4:K5"/>
    <mergeCell ref="A1:C1"/>
    <mergeCell ref="C4:C5"/>
    <mergeCell ref="D4:D5"/>
    <mergeCell ref="E4:E5"/>
    <mergeCell ref="F4:F5"/>
    <mergeCell ref="G4:G5"/>
  </mergeCells>
  <hyperlinks>
    <hyperlink ref="A1" location="CONTENT!A1" display="Back to table of contents" xr:uid="{00000000-0004-0000-9200-000000000000}"/>
  </hyperlinks>
  <pageMargins left="0.7" right="0.7" top="0.75" bottom="0.75" header="0.3" footer="0.3"/>
  <pageSetup paperSize="9" scale="96" orientation="landscape" r:id="rId1"/>
  <headerFooter alignWithMargins="0"/>
  <ignoredErrors>
    <ignoredError sqref="D4:I5"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7795-4F06-44E3-BA9F-6CFD715C1873}">
  <sheetPr>
    <pageSetUpPr fitToPage="1"/>
  </sheetPr>
  <dimension ref="A1:E32"/>
  <sheetViews>
    <sheetView showGridLines="0" zoomScaleNormal="100" workbookViewId="0"/>
  </sheetViews>
  <sheetFormatPr defaultRowHeight="15"/>
  <cols>
    <col min="1" max="1" width="57.85546875" customWidth="1"/>
    <col min="2" max="5" width="9.140625" customWidth="1"/>
  </cols>
  <sheetData>
    <row r="1" spans="1:5" ht="15.75">
      <c r="A1" s="5139" t="s">
        <v>710</v>
      </c>
      <c r="B1" s="2738"/>
      <c r="C1" s="2738"/>
      <c r="D1" s="2738"/>
      <c r="E1" s="2738"/>
    </row>
    <row r="2" spans="1:5" ht="16.5">
      <c r="A2" s="5278" t="s">
        <v>3708</v>
      </c>
      <c r="B2" s="5279"/>
      <c r="C2" s="5279"/>
      <c r="D2" s="5279"/>
      <c r="E2" s="5279"/>
    </row>
    <row r="3" spans="1:5" ht="15.75">
      <c r="A3" s="5280" t="s">
        <v>1766</v>
      </c>
      <c r="B3" s="5281" t="s">
        <v>3709</v>
      </c>
      <c r="C3" s="5281" t="s">
        <v>3710</v>
      </c>
      <c r="D3" s="5281" t="s">
        <v>3711</v>
      </c>
      <c r="E3" s="5281" t="s">
        <v>3712</v>
      </c>
    </row>
    <row r="4" spans="1:5" ht="24.95" customHeight="1">
      <c r="A4" s="5282" t="s">
        <v>1254</v>
      </c>
      <c r="B4" s="5283">
        <v>19</v>
      </c>
      <c r="C4" s="5283">
        <v>19</v>
      </c>
      <c r="D4" s="5283">
        <v>18</v>
      </c>
      <c r="E4" s="5283">
        <v>17</v>
      </c>
    </row>
    <row r="5" spans="1:5" ht="24.95" customHeight="1">
      <c r="A5" s="5282" t="s">
        <v>1255</v>
      </c>
      <c r="B5" s="5283">
        <v>559</v>
      </c>
      <c r="C5" s="5283">
        <v>533</v>
      </c>
      <c r="D5" s="5283">
        <v>512</v>
      </c>
      <c r="E5" s="5283">
        <v>480</v>
      </c>
    </row>
    <row r="6" spans="1:5" ht="24.95" customHeight="1">
      <c r="A6" s="5284" t="s">
        <v>3713</v>
      </c>
      <c r="B6" s="5285">
        <v>107</v>
      </c>
      <c r="C6" s="5285">
        <v>105</v>
      </c>
      <c r="D6" s="5285">
        <v>102</v>
      </c>
      <c r="E6" s="5285">
        <v>96</v>
      </c>
    </row>
    <row r="7" spans="1:5" ht="24.95" customHeight="1">
      <c r="A7" s="5286" t="s">
        <v>3162</v>
      </c>
      <c r="B7" s="5285">
        <v>13</v>
      </c>
      <c r="C7" s="5285">
        <v>12</v>
      </c>
      <c r="D7" s="5285">
        <v>13</v>
      </c>
      <c r="E7" s="5285">
        <v>11</v>
      </c>
    </row>
    <row r="8" spans="1:5" ht="24.95" customHeight="1">
      <c r="A8" s="5284" t="s">
        <v>1754</v>
      </c>
      <c r="B8" s="5285">
        <v>30</v>
      </c>
      <c r="C8" s="5285">
        <v>26</v>
      </c>
      <c r="D8" s="5285">
        <v>26</v>
      </c>
      <c r="E8" s="5285">
        <v>24</v>
      </c>
    </row>
    <row r="9" spans="1:5" ht="24.95" customHeight="1">
      <c r="A9" s="5286" t="s">
        <v>3714</v>
      </c>
      <c r="B9" s="5285">
        <v>117</v>
      </c>
      <c r="C9" s="5285">
        <v>111</v>
      </c>
      <c r="D9" s="5285">
        <v>104</v>
      </c>
      <c r="E9" s="5285">
        <v>94</v>
      </c>
    </row>
    <row r="10" spans="1:5" ht="24.95" customHeight="1">
      <c r="A10" s="5284" t="s">
        <v>3715</v>
      </c>
      <c r="B10" s="5285">
        <v>13</v>
      </c>
      <c r="C10" s="5285">
        <v>13</v>
      </c>
      <c r="D10" s="5285">
        <v>11</v>
      </c>
      <c r="E10" s="5285">
        <v>12</v>
      </c>
    </row>
    <row r="11" spans="1:5" ht="24.95" customHeight="1">
      <c r="A11" s="5287" t="s">
        <v>3716</v>
      </c>
      <c r="B11" s="5288">
        <v>6</v>
      </c>
      <c r="C11" s="5288">
        <v>6</v>
      </c>
      <c r="D11" s="5288">
        <v>4</v>
      </c>
      <c r="E11" s="5288">
        <v>4</v>
      </c>
    </row>
    <row r="12" spans="1:5" ht="24.95" customHeight="1">
      <c r="A12" s="5289" t="s">
        <v>3717</v>
      </c>
      <c r="B12" s="5285">
        <v>12</v>
      </c>
      <c r="C12" s="5285">
        <v>12</v>
      </c>
      <c r="D12" s="5285">
        <v>12</v>
      </c>
      <c r="E12" s="5285">
        <v>11</v>
      </c>
    </row>
    <row r="13" spans="1:5" ht="24.95" customHeight="1">
      <c r="A13" s="5284" t="s">
        <v>3718</v>
      </c>
      <c r="B13" s="5285">
        <v>11</v>
      </c>
      <c r="C13" s="5285">
        <v>11</v>
      </c>
      <c r="D13" s="5285">
        <v>11</v>
      </c>
      <c r="E13" s="5285">
        <v>11</v>
      </c>
    </row>
    <row r="14" spans="1:5" ht="24.95" customHeight="1">
      <c r="A14" s="5286" t="s">
        <v>3719</v>
      </c>
      <c r="B14" s="5285">
        <v>33</v>
      </c>
      <c r="C14" s="5285">
        <v>32</v>
      </c>
      <c r="D14" s="5285">
        <v>31</v>
      </c>
      <c r="E14" s="5285">
        <v>28</v>
      </c>
    </row>
    <row r="15" spans="1:5" ht="24.95" customHeight="1">
      <c r="A15" s="5290" t="s">
        <v>3720</v>
      </c>
      <c r="B15" s="5285">
        <v>32</v>
      </c>
      <c r="C15" s="5285">
        <v>29</v>
      </c>
      <c r="D15" s="5285">
        <v>28</v>
      </c>
      <c r="E15" s="5285">
        <v>27</v>
      </c>
    </row>
    <row r="16" spans="1:5" ht="24.95" customHeight="1">
      <c r="A16" s="5286" t="s">
        <v>3721</v>
      </c>
      <c r="B16" s="5285">
        <v>28</v>
      </c>
      <c r="C16" s="5285">
        <v>28</v>
      </c>
      <c r="D16" s="5285">
        <v>25</v>
      </c>
      <c r="E16" s="5285">
        <v>25</v>
      </c>
    </row>
    <row r="17" spans="1:5" ht="24.95" customHeight="1">
      <c r="A17" s="5284" t="s">
        <v>3722</v>
      </c>
      <c r="B17" s="5285">
        <v>14</v>
      </c>
      <c r="C17" s="5285">
        <v>11</v>
      </c>
      <c r="D17" s="5285">
        <v>11</v>
      </c>
      <c r="E17" s="5285">
        <v>13</v>
      </c>
    </row>
    <row r="18" spans="1:5" ht="24.95" customHeight="1">
      <c r="A18" s="5284" t="s">
        <v>3723</v>
      </c>
      <c r="B18" s="5285">
        <v>4</v>
      </c>
      <c r="C18" s="5285">
        <v>4</v>
      </c>
      <c r="D18" s="5285">
        <v>5</v>
      </c>
      <c r="E18" s="5285">
        <v>5</v>
      </c>
    </row>
    <row r="19" spans="1:5" ht="24.95" customHeight="1">
      <c r="A19" s="5291" t="s">
        <v>3724</v>
      </c>
      <c r="B19" s="5285">
        <v>48</v>
      </c>
      <c r="C19" s="5285">
        <v>41</v>
      </c>
      <c r="D19" s="5285">
        <v>41</v>
      </c>
      <c r="E19" s="5285">
        <v>37</v>
      </c>
    </row>
    <row r="20" spans="1:5" ht="24.95" customHeight="1">
      <c r="A20" s="5284" t="s">
        <v>3725</v>
      </c>
      <c r="B20" s="5285">
        <v>11</v>
      </c>
      <c r="C20" s="5285">
        <v>11</v>
      </c>
      <c r="D20" s="5285">
        <v>10</v>
      </c>
      <c r="E20" s="5285">
        <v>10</v>
      </c>
    </row>
    <row r="21" spans="1:5" ht="24.95" customHeight="1">
      <c r="A21" s="5284" t="s">
        <v>3726</v>
      </c>
      <c r="B21" s="5285">
        <v>8</v>
      </c>
      <c r="C21" s="5285">
        <v>9</v>
      </c>
      <c r="D21" s="5285">
        <v>7</v>
      </c>
      <c r="E21" s="5285">
        <v>6</v>
      </c>
    </row>
    <row r="22" spans="1:5" ht="24.95" customHeight="1">
      <c r="A22" s="5284" t="s">
        <v>3727</v>
      </c>
      <c r="B22" s="5285">
        <v>3</v>
      </c>
      <c r="C22" s="5285">
        <v>3</v>
      </c>
      <c r="D22" s="5285">
        <v>3</v>
      </c>
      <c r="E22" s="5285">
        <v>2</v>
      </c>
    </row>
    <row r="23" spans="1:5" ht="24.95" customHeight="1">
      <c r="A23" s="5291" t="s">
        <v>3728</v>
      </c>
      <c r="B23" s="5285">
        <v>8</v>
      </c>
      <c r="C23" s="5285">
        <v>9</v>
      </c>
      <c r="D23" s="5285">
        <v>9</v>
      </c>
      <c r="E23" s="5285">
        <v>9</v>
      </c>
    </row>
    <row r="24" spans="1:5" ht="24.95" customHeight="1">
      <c r="A24" s="5284" t="s">
        <v>3729</v>
      </c>
      <c r="B24" s="5285">
        <v>26</v>
      </c>
      <c r="C24" s="5285">
        <v>23</v>
      </c>
      <c r="D24" s="5285">
        <v>22</v>
      </c>
      <c r="E24" s="5285">
        <v>20</v>
      </c>
    </row>
    <row r="25" spans="1:5" ht="24.95" customHeight="1">
      <c r="A25" s="5284" t="s">
        <v>1314</v>
      </c>
      <c r="B25" s="5285">
        <v>33</v>
      </c>
      <c r="C25" s="5285">
        <v>35</v>
      </c>
      <c r="D25" s="5285">
        <v>33</v>
      </c>
      <c r="E25" s="5285">
        <v>31</v>
      </c>
    </row>
    <row r="26" spans="1:5" ht="24.95" customHeight="1">
      <c r="A26" s="5287" t="s">
        <v>3730</v>
      </c>
      <c r="B26" s="5288">
        <v>20</v>
      </c>
      <c r="C26" s="5288">
        <v>20</v>
      </c>
      <c r="D26" s="5288">
        <v>19</v>
      </c>
      <c r="E26" s="5288">
        <v>18</v>
      </c>
    </row>
    <row r="27" spans="1:5" ht="24.95" customHeight="1">
      <c r="A27" s="5284" t="s">
        <v>3731</v>
      </c>
      <c r="B27" s="5285">
        <v>8</v>
      </c>
      <c r="C27" s="5285">
        <v>8</v>
      </c>
      <c r="D27" s="5285">
        <v>8</v>
      </c>
      <c r="E27" s="5285">
        <v>8</v>
      </c>
    </row>
    <row r="28" spans="1:5" ht="24.95" customHeight="1">
      <c r="A28" s="5292" t="s">
        <v>1256</v>
      </c>
      <c r="B28" s="5283">
        <v>7</v>
      </c>
      <c r="C28" s="5283">
        <v>6</v>
      </c>
      <c r="D28" s="5283">
        <v>6</v>
      </c>
      <c r="E28" s="5283">
        <v>6</v>
      </c>
    </row>
    <row r="29" spans="1:5" ht="24.95" customHeight="1">
      <c r="A29" s="5293" t="s">
        <v>1257</v>
      </c>
      <c r="B29" s="5283">
        <v>9</v>
      </c>
      <c r="C29" s="5283">
        <v>8</v>
      </c>
      <c r="D29" s="5283">
        <v>8</v>
      </c>
      <c r="E29" s="5283">
        <v>8</v>
      </c>
    </row>
    <row r="30" spans="1:5" ht="24.95" customHeight="1">
      <c r="A30" s="5294" t="s">
        <v>3732</v>
      </c>
      <c r="B30" s="5295">
        <v>594</v>
      </c>
      <c r="C30" s="5295">
        <v>566</v>
      </c>
      <c r="D30" s="5295">
        <v>544</v>
      </c>
      <c r="E30" s="5295">
        <v>511</v>
      </c>
    </row>
    <row r="31" spans="1:5" ht="15.75">
      <c r="A31" s="5296" t="s">
        <v>3733</v>
      </c>
      <c r="B31" s="5297"/>
      <c r="C31" s="5298"/>
      <c r="D31" s="5298"/>
      <c r="E31" s="5298"/>
    </row>
    <row r="32" spans="1:5">
      <c r="A32" s="5299" t="s">
        <v>3734</v>
      </c>
      <c r="B32" s="5297"/>
      <c r="C32" s="5300"/>
      <c r="D32" s="5300"/>
      <c r="E32" s="5300"/>
    </row>
  </sheetData>
  <hyperlinks>
    <hyperlink ref="A1" location="CONTENT!A1" display="Back to table of contents" xr:uid="{58CDCD44-A9A9-4086-8BB2-141C5008E79D}"/>
  </hyperlinks>
  <pageMargins left="0.7" right="0.7" top="0.75" bottom="0.75" header="0.3" footer="0.3"/>
  <pageSetup paperSize="9" scale="92"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ABA67-5C67-4BAF-AB2C-2A8FAFD4F62E}">
  <sheetPr>
    <pageSetUpPr fitToPage="1"/>
  </sheetPr>
  <dimension ref="A1:O24"/>
  <sheetViews>
    <sheetView showGridLines="0" workbookViewId="0">
      <selection sqref="A1:O1"/>
    </sheetView>
  </sheetViews>
  <sheetFormatPr defaultColWidth="8.7109375" defaultRowHeight="15"/>
  <cols>
    <col min="1" max="1" width="6.7109375" customWidth="1"/>
    <col min="2" max="2" width="28.42578125" customWidth="1"/>
    <col min="3" max="3" width="8" customWidth="1"/>
    <col min="4" max="11" width="8.5703125" customWidth="1"/>
    <col min="12" max="12" width="8.140625" customWidth="1"/>
    <col min="13" max="15" width="8.5703125" customWidth="1"/>
  </cols>
  <sheetData>
    <row r="1" spans="1:15">
      <c r="A1" s="5726" t="s">
        <v>710</v>
      </c>
      <c r="B1" s="5726"/>
      <c r="C1" s="5726"/>
      <c r="D1" s="5726"/>
      <c r="E1" s="5726"/>
      <c r="F1" s="5726"/>
      <c r="G1" s="5726"/>
      <c r="H1" s="5726"/>
      <c r="I1" s="5726"/>
      <c r="J1" s="5726"/>
      <c r="K1" s="5726"/>
      <c r="L1" s="5726"/>
      <c r="M1" s="5726"/>
      <c r="N1" s="5726"/>
      <c r="O1" s="5726"/>
    </row>
    <row r="2" spans="1:15" ht="15.75">
      <c r="A2" s="5506" t="s">
        <v>4127</v>
      </c>
      <c r="B2" s="5568"/>
      <c r="C2" s="5568"/>
      <c r="D2" s="5568"/>
      <c r="E2" s="5568"/>
      <c r="F2" s="5568"/>
      <c r="G2" s="5568"/>
      <c r="H2" s="5568"/>
      <c r="I2" s="5568"/>
      <c r="J2" s="5568"/>
      <c r="K2" s="5568"/>
      <c r="L2" s="5568"/>
      <c r="M2" s="5568"/>
      <c r="N2" s="5568"/>
      <c r="O2" s="5568"/>
    </row>
    <row r="3" spans="1:15" ht="15.75" thickBot="1">
      <c r="A3" s="5507"/>
      <c r="B3" s="5503"/>
      <c r="C3" s="5503"/>
      <c r="D3" s="6436"/>
      <c r="E3" s="6436"/>
      <c r="F3" s="6436"/>
      <c r="G3" s="6436"/>
      <c r="H3" s="6436"/>
      <c r="I3" s="6436"/>
      <c r="J3" s="6436"/>
      <c r="K3" s="6436"/>
      <c r="L3" s="6436"/>
      <c r="M3" s="6436"/>
      <c r="N3" s="6436"/>
      <c r="O3" s="6436"/>
    </row>
    <row r="4" spans="1:15">
      <c r="A4" s="6437" t="s">
        <v>4081</v>
      </c>
      <c r="B4" s="6439" t="s">
        <v>1766</v>
      </c>
      <c r="C4" s="6441" t="s">
        <v>1512</v>
      </c>
      <c r="D4" s="6443">
        <v>2020</v>
      </c>
      <c r="E4" s="6444"/>
      <c r="F4" s="6444"/>
      <c r="G4" s="6444"/>
      <c r="H4" s="6445"/>
      <c r="I4" s="6443">
        <v>2021</v>
      </c>
      <c r="J4" s="6437"/>
      <c r="K4" s="6437"/>
      <c r="L4" s="6446"/>
      <c r="M4" s="6447"/>
      <c r="N4" s="6443">
        <v>2022</v>
      </c>
      <c r="O4" s="6447"/>
    </row>
    <row r="5" spans="1:15" ht="25.5">
      <c r="A5" s="6438"/>
      <c r="B5" s="6440"/>
      <c r="C5" s="6442"/>
      <c r="D5" s="5509" t="s">
        <v>4082</v>
      </c>
      <c r="E5" s="5509" t="s">
        <v>4083</v>
      </c>
      <c r="F5" s="5509" t="s">
        <v>4084</v>
      </c>
      <c r="G5" s="5509" t="s">
        <v>4085</v>
      </c>
      <c r="H5" s="5510" t="s">
        <v>4086</v>
      </c>
      <c r="I5" s="5509" t="s">
        <v>4082</v>
      </c>
      <c r="J5" s="5509" t="s">
        <v>4083</v>
      </c>
      <c r="K5" s="5509" t="s">
        <v>4084</v>
      </c>
      <c r="L5" s="5509" t="s">
        <v>4085</v>
      </c>
      <c r="M5" s="5510" t="s">
        <v>4086</v>
      </c>
      <c r="N5" s="5511" t="s">
        <v>4082</v>
      </c>
      <c r="O5" s="5511" t="s">
        <v>4083</v>
      </c>
    </row>
    <row r="6" spans="1:15" ht="25.5">
      <c r="A6" s="5512" t="s">
        <v>4087</v>
      </c>
      <c r="B6" s="5513" t="s">
        <v>4088</v>
      </c>
      <c r="C6" s="5514">
        <v>1000</v>
      </c>
      <c r="D6" s="5515">
        <v>103.9</v>
      </c>
      <c r="E6" s="5515">
        <v>106.4</v>
      </c>
      <c r="F6" s="5515">
        <v>109.5</v>
      </c>
      <c r="G6" s="5515">
        <v>110.4</v>
      </c>
      <c r="H6" s="5516">
        <v>107.6</v>
      </c>
      <c r="I6" s="5515">
        <v>113.1</v>
      </c>
      <c r="J6" s="5515">
        <v>116.9</v>
      </c>
      <c r="K6" s="5515">
        <v>122.5</v>
      </c>
      <c r="L6" s="5515">
        <v>126.7</v>
      </c>
      <c r="M6" s="5516">
        <v>119.8</v>
      </c>
      <c r="N6" s="5517">
        <v>133.30000000000001</v>
      </c>
      <c r="O6" s="5517">
        <v>138</v>
      </c>
    </row>
    <row r="7" spans="1:15">
      <c r="A7" s="5519" t="s">
        <v>4089</v>
      </c>
      <c r="B7" s="5520" t="s">
        <v>4090</v>
      </c>
      <c r="C7" s="5521">
        <v>447</v>
      </c>
      <c r="D7" s="5522">
        <v>103.6</v>
      </c>
      <c r="E7" s="5522">
        <v>104.8</v>
      </c>
      <c r="F7" s="5522">
        <v>107.9</v>
      </c>
      <c r="G7" s="5522">
        <v>109</v>
      </c>
      <c r="H7" s="5523">
        <v>106.3</v>
      </c>
      <c r="I7" s="5522">
        <v>110.7</v>
      </c>
      <c r="J7" s="5522">
        <v>112.6</v>
      </c>
      <c r="K7" s="5522">
        <v>116.8</v>
      </c>
      <c r="L7" s="5522">
        <v>121.5</v>
      </c>
      <c r="M7" s="5523">
        <v>115.4</v>
      </c>
      <c r="N7" s="5524">
        <v>126.1</v>
      </c>
      <c r="O7" s="5524">
        <v>130.6</v>
      </c>
    </row>
    <row r="8" spans="1:15">
      <c r="A8" s="5525">
        <v>13</v>
      </c>
      <c r="B8" s="5526" t="s">
        <v>1754</v>
      </c>
      <c r="C8" s="5527">
        <v>14</v>
      </c>
      <c r="D8" s="5528">
        <v>107</v>
      </c>
      <c r="E8" s="5528">
        <v>107.6</v>
      </c>
      <c r="F8" s="5528">
        <v>109.6</v>
      </c>
      <c r="G8" s="5528">
        <v>112.6</v>
      </c>
      <c r="H8" s="5516">
        <v>109.2</v>
      </c>
      <c r="I8" s="5522">
        <v>112.6</v>
      </c>
      <c r="J8" s="5522">
        <v>114.4</v>
      </c>
      <c r="K8" s="5528">
        <v>121.3</v>
      </c>
      <c r="L8" s="5528">
        <v>125.1</v>
      </c>
      <c r="M8" s="5516">
        <v>118.4</v>
      </c>
      <c r="N8" s="5529">
        <v>135.80000000000001</v>
      </c>
      <c r="O8" s="5529">
        <v>139.9</v>
      </c>
    </row>
    <row r="9" spans="1:15">
      <c r="A9" s="5530">
        <v>14</v>
      </c>
      <c r="B9" s="5526" t="s">
        <v>3714</v>
      </c>
      <c r="C9" s="5527">
        <v>47</v>
      </c>
      <c r="D9" s="5528">
        <v>113.4</v>
      </c>
      <c r="E9" s="5528">
        <v>113.4</v>
      </c>
      <c r="F9" s="5528">
        <v>118</v>
      </c>
      <c r="G9" s="5528">
        <v>118.5</v>
      </c>
      <c r="H9" s="5516">
        <v>115.8</v>
      </c>
      <c r="I9" s="5528">
        <v>126.7</v>
      </c>
      <c r="J9" s="5528">
        <v>127.2</v>
      </c>
      <c r="K9" s="5528">
        <v>134.5</v>
      </c>
      <c r="L9" s="5528">
        <v>134.6</v>
      </c>
      <c r="M9" s="5516">
        <v>130.80000000000001</v>
      </c>
      <c r="N9" s="5529">
        <v>143.80000000000001</v>
      </c>
      <c r="O9" s="5529">
        <v>149.69999999999999</v>
      </c>
    </row>
    <row r="10" spans="1:15">
      <c r="A10" s="5525">
        <v>15</v>
      </c>
      <c r="B10" s="5526" t="s">
        <v>3715</v>
      </c>
      <c r="C10" s="5527">
        <v>4</v>
      </c>
      <c r="D10" s="5528">
        <v>110.8</v>
      </c>
      <c r="E10" s="5528">
        <v>111.2</v>
      </c>
      <c r="F10" s="5528">
        <v>114.1</v>
      </c>
      <c r="G10" s="5528">
        <v>114.1</v>
      </c>
      <c r="H10" s="5516">
        <v>112.6</v>
      </c>
      <c r="I10" s="5528">
        <v>118.6</v>
      </c>
      <c r="J10" s="5528">
        <v>119.2</v>
      </c>
      <c r="K10" s="5528">
        <v>122.5</v>
      </c>
      <c r="L10" s="5528">
        <v>126.8</v>
      </c>
      <c r="M10" s="5516">
        <v>121.8</v>
      </c>
      <c r="N10" s="5529">
        <v>126.8</v>
      </c>
      <c r="O10" s="5529">
        <v>126.8</v>
      </c>
    </row>
    <row r="11" spans="1:15" ht="51">
      <c r="A11" s="5530" t="s">
        <v>4091</v>
      </c>
      <c r="B11" s="5526" t="s">
        <v>4092</v>
      </c>
      <c r="C11" s="5527">
        <v>33</v>
      </c>
      <c r="D11" s="5528">
        <v>103.8</v>
      </c>
      <c r="E11" s="5528">
        <v>106</v>
      </c>
      <c r="F11" s="5528">
        <v>109.2</v>
      </c>
      <c r="G11" s="5528">
        <v>110.3</v>
      </c>
      <c r="H11" s="5516">
        <v>107.3</v>
      </c>
      <c r="I11" s="5528">
        <v>112.7</v>
      </c>
      <c r="J11" s="5528">
        <v>117.3</v>
      </c>
      <c r="K11" s="5528">
        <v>121.6</v>
      </c>
      <c r="L11" s="5528">
        <v>131.4</v>
      </c>
      <c r="M11" s="5516">
        <v>120.8</v>
      </c>
      <c r="N11" s="5529">
        <v>144.19999999999999</v>
      </c>
      <c r="O11" s="5529">
        <v>154.80000000000001</v>
      </c>
    </row>
    <row r="12" spans="1:15" ht="25.5">
      <c r="A12" s="5530">
        <v>18</v>
      </c>
      <c r="B12" s="5526" t="s">
        <v>3719</v>
      </c>
      <c r="C12" s="5527">
        <v>27</v>
      </c>
      <c r="D12" s="5528">
        <v>92.8</v>
      </c>
      <c r="E12" s="5528">
        <v>106.1</v>
      </c>
      <c r="F12" s="5528">
        <v>106.9</v>
      </c>
      <c r="G12" s="5528">
        <v>107.3</v>
      </c>
      <c r="H12" s="5516">
        <v>103.3</v>
      </c>
      <c r="I12" s="5528">
        <v>123.3</v>
      </c>
      <c r="J12" s="5528">
        <v>133.19999999999999</v>
      </c>
      <c r="K12" s="5528">
        <v>125.8</v>
      </c>
      <c r="L12" s="5528">
        <v>126.7</v>
      </c>
      <c r="M12" s="5516">
        <v>127.3</v>
      </c>
      <c r="N12" s="5529">
        <v>128.69999999999999</v>
      </c>
      <c r="O12" s="5529">
        <v>130.69999999999999</v>
      </c>
    </row>
    <row r="13" spans="1:15">
      <c r="A13" s="5530">
        <v>20</v>
      </c>
      <c r="B13" s="5526" t="s">
        <v>4093</v>
      </c>
      <c r="C13" s="5527">
        <v>89</v>
      </c>
      <c r="D13" s="5528">
        <v>101.5</v>
      </c>
      <c r="E13" s="5528">
        <v>101.7</v>
      </c>
      <c r="F13" s="5528">
        <v>102.5</v>
      </c>
      <c r="G13" s="5528">
        <v>102.4</v>
      </c>
      <c r="H13" s="5516">
        <v>102</v>
      </c>
      <c r="I13" s="5528">
        <v>104.7</v>
      </c>
      <c r="J13" s="5528">
        <v>108.5</v>
      </c>
      <c r="K13" s="5528">
        <v>117.8</v>
      </c>
      <c r="L13" s="5528">
        <v>124.3</v>
      </c>
      <c r="M13" s="5516">
        <v>113.8</v>
      </c>
      <c r="N13" s="5529">
        <v>131.80000000000001</v>
      </c>
      <c r="O13" s="5529">
        <v>142.6</v>
      </c>
    </row>
    <row r="14" spans="1:15">
      <c r="A14" s="5530">
        <v>22</v>
      </c>
      <c r="B14" s="5526" t="s">
        <v>3721</v>
      </c>
      <c r="C14" s="5527">
        <v>28</v>
      </c>
      <c r="D14" s="5528">
        <v>100.1</v>
      </c>
      <c r="E14" s="5528">
        <v>100.1</v>
      </c>
      <c r="F14" s="5528">
        <v>102.3</v>
      </c>
      <c r="G14" s="5528">
        <v>102.6</v>
      </c>
      <c r="H14" s="5516">
        <v>101.3</v>
      </c>
      <c r="I14" s="5528">
        <v>106.2</v>
      </c>
      <c r="J14" s="5528">
        <v>113</v>
      </c>
      <c r="K14" s="5528">
        <v>117.2</v>
      </c>
      <c r="L14" s="5528">
        <v>118.9</v>
      </c>
      <c r="M14" s="5516">
        <v>113.8</v>
      </c>
      <c r="N14" s="5529">
        <v>122.3</v>
      </c>
      <c r="O14" s="5529">
        <v>128.9</v>
      </c>
    </row>
    <row r="15" spans="1:15" ht="25.5">
      <c r="A15" s="5530">
        <v>23</v>
      </c>
      <c r="B15" s="5526" t="s">
        <v>3722</v>
      </c>
      <c r="C15" s="5527">
        <v>50</v>
      </c>
      <c r="D15" s="5528">
        <v>103.7</v>
      </c>
      <c r="E15" s="5528">
        <v>106.4</v>
      </c>
      <c r="F15" s="5528">
        <v>106.8</v>
      </c>
      <c r="G15" s="5528">
        <v>107.3</v>
      </c>
      <c r="H15" s="5516">
        <v>106.1</v>
      </c>
      <c r="I15" s="5528">
        <v>107.3</v>
      </c>
      <c r="J15" s="5528">
        <v>107.5</v>
      </c>
      <c r="K15" s="5528">
        <v>110.3</v>
      </c>
      <c r="L15" s="5528">
        <v>110.8</v>
      </c>
      <c r="M15" s="5516">
        <v>109</v>
      </c>
      <c r="N15" s="5529">
        <v>112.5</v>
      </c>
      <c r="O15" s="5529">
        <v>112.5</v>
      </c>
    </row>
    <row r="16" spans="1:15">
      <c r="A16" s="5530">
        <v>24</v>
      </c>
      <c r="B16" s="5526" t="s">
        <v>3723</v>
      </c>
      <c r="C16" s="5527">
        <v>11</v>
      </c>
      <c r="D16" s="5528">
        <v>99.3</v>
      </c>
      <c r="E16" s="5528">
        <v>99.4</v>
      </c>
      <c r="F16" s="5528">
        <v>99.6</v>
      </c>
      <c r="G16" s="5528">
        <v>105.7</v>
      </c>
      <c r="H16" s="5516">
        <v>101</v>
      </c>
      <c r="I16" s="5528">
        <v>118.7</v>
      </c>
      <c r="J16" s="5528">
        <v>135.9</v>
      </c>
      <c r="K16" s="5528">
        <v>156.9</v>
      </c>
      <c r="L16" s="5528">
        <v>178.8</v>
      </c>
      <c r="M16" s="5516">
        <v>147.6</v>
      </c>
      <c r="N16" s="5529">
        <v>187.6</v>
      </c>
      <c r="O16" s="5529">
        <v>194.8</v>
      </c>
    </row>
    <row r="17" spans="1:15">
      <c r="A17" s="5530">
        <v>25</v>
      </c>
      <c r="B17" s="5526" t="s">
        <v>4094</v>
      </c>
      <c r="C17" s="5527">
        <v>79</v>
      </c>
      <c r="D17" s="5528">
        <v>100.6</v>
      </c>
      <c r="E17" s="5528">
        <v>112.9</v>
      </c>
      <c r="F17" s="5528">
        <v>119.7</v>
      </c>
      <c r="G17" s="5528">
        <v>119.9</v>
      </c>
      <c r="H17" s="5516">
        <v>113.3</v>
      </c>
      <c r="I17" s="5528">
        <v>120.7</v>
      </c>
      <c r="J17" s="5528">
        <v>129.1</v>
      </c>
      <c r="K17" s="5528">
        <v>137.80000000000001</v>
      </c>
      <c r="L17" s="5528">
        <v>139.80000000000001</v>
      </c>
      <c r="M17" s="5516">
        <v>131.9</v>
      </c>
      <c r="N17" s="5529">
        <v>155.6</v>
      </c>
      <c r="O17" s="5529">
        <v>156.1</v>
      </c>
    </row>
    <row r="18" spans="1:15" ht="25.5">
      <c r="A18" s="5530" t="s">
        <v>919</v>
      </c>
      <c r="B18" s="5526" t="s">
        <v>4095</v>
      </c>
      <c r="C18" s="5527">
        <v>5</v>
      </c>
      <c r="D18" s="5528">
        <v>109.3</v>
      </c>
      <c r="E18" s="5528">
        <v>109.3</v>
      </c>
      <c r="F18" s="5528">
        <v>109.3</v>
      </c>
      <c r="G18" s="5528">
        <v>109.3</v>
      </c>
      <c r="H18" s="5516">
        <v>109.3</v>
      </c>
      <c r="I18" s="5528">
        <v>112.6</v>
      </c>
      <c r="J18" s="5528">
        <v>112.6</v>
      </c>
      <c r="K18" s="5528">
        <v>112.6</v>
      </c>
      <c r="L18" s="5528">
        <v>112.6</v>
      </c>
      <c r="M18" s="5516">
        <v>112.6</v>
      </c>
      <c r="N18" s="5529">
        <v>112.6</v>
      </c>
      <c r="O18" s="5529">
        <v>112.6</v>
      </c>
    </row>
    <row r="19" spans="1:15">
      <c r="A19" s="5530" t="s">
        <v>917</v>
      </c>
      <c r="B19" s="5526" t="s">
        <v>3726</v>
      </c>
      <c r="C19" s="5527">
        <v>2</v>
      </c>
      <c r="D19" s="5528">
        <v>100</v>
      </c>
      <c r="E19" s="5528">
        <v>100</v>
      </c>
      <c r="F19" s="5528">
        <v>100</v>
      </c>
      <c r="G19" s="5528">
        <v>100</v>
      </c>
      <c r="H19" s="5516">
        <v>100</v>
      </c>
      <c r="I19" s="5528">
        <v>100</v>
      </c>
      <c r="J19" s="5528">
        <v>100</v>
      </c>
      <c r="K19" s="5528">
        <v>100</v>
      </c>
      <c r="L19" s="5528">
        <v>100</v>
      </c>
      <c r="M19" s="5516">
        <v>100</v>
      </c>
      <c r="N19" s="5529">
        <v>100</v>
      </c>
      <c r="O19" s="5529">
        <v>100</v>
      </c>
    </row>
    <row r="20" spans="1:15">
      <c r="A20" s="5530">
        <v>28</v>
      </c>
      <c r="B20" s="5526" t="s">
        <v>4096</v>
      </c>
      <c r="C20" s="5527">
        <v>10</v>
      </c>
      <c r="D20" s="5528">
        <v>100</v>
      </c>
      <c r="E20" s="5528">
        <v>100</v>
      </c>
      <c r="F20" s="5528">
        <v>101.3</v>
      </c>
      <c r="G20" s="5528">
        <v>102.9</v>
      </c>
      <c r="H20" s="5516">
        <v>101.1</v>
      </c>
      <c r="I20" s="5528">
        <v>109.9</v>
      </c>
      <c r="J20" s="5528">
        <v>114.7</v>
      </c>
      <c r="K20" s="5528">
        <v>165.3</v>
      </c>
      <c r="L20" s="5528">
        <v>175.6</v>
      </c>
      <c r="M20" s="5516">
        <v>141.4</v>
      </c>
      <c r="N20" s="5529">
        <v>181.3</v>
      </c>
      <c r="O20" s="5529">
        <v>184.1</v>
      </c>
    </row>
    <row r="21" spans="1:15" ht="25.5">
      <c r="A21" s="5530">
        <v>29</v>
      </c>
      <c r="B21" s="5526" t="s">
        <v>4097</v>
      </c>
      <c r="C21" s="5527">
        <v>5</v>
      </c>
      <c r="D21" s="5528">
        <v>122.6</v>
      </c>
      <c r="E21" s="5528">
        <v>123.9</v>
      </c>
      <c r="F21" s="5528">
        <v>115.6</v>
      </c>
      <c r="G21" s="5528">
        <v>115.6</v>
      </c>
      <c r="H21" s="5516">
        <v>119.4</v>
      </c>
      <c r="I21" s="5528">
        <v>115.6</v>
      </c>
      <c r="J21" s="5528">
        <v>115.6</v>
      </c>
      <c r="K21" s="5528">
        <v>136.30000000000001</v>
      </c>
      <c r="L21" s="5528">
        <v>160</v>
      </c>
      <c r="M21" s="5516">
        <v>131.9</v>
      </c>
      <c r="N21" s="5529">
        <v>179.5</v>
      </c>
      <c r="O21" s="5529">
        <v>199.5</v>
      </c>
    </row>
    <row r="22" spans="1:15">
      <c r="A22" s="5530">
        <v>30</v>
      </c>
      <c r="B22" s="5526" t="s">
        <v>4098</v>
      </c>
      <c r="C22" s="5527">
        <v>21</v>
      </c>
      <c r="D22" s="5528">
        <v>106.5</v>
      </c>
      <c r="E22" s="5528">
        <v>111.4</v>
      </c>
      <c r="F22" s="5528">
        <v>117.3</v>
      </c>
      <c r="G22" s="5528">
        <v>121.9</v>
      </c>
      <c r="H22" s="5516">
        <v>114.3</v>
      </c>
      <c r="I22" s="5528">
        <v>125.5</v>
      </c>
      <c r="J22" s="5528">
        <v>127.9</v>
      </c>
      <c r="K22" s="5528">
        <v>129.19999999999999</v>
      </c>
      <c r="L22" s="5528">
        <v>128.69999999999999</v>
      </c>
      <c r="M22" s="5516">
        <v>127.8</v>
      </c>
      <c r="N22" s="5529">
        <v>128.4</v>
      </c>
      <c r="O22" s="5529">
        <v>123.1</v>
      </c>
    </row>
    <row r="23" spans="1:15">
      <c r="A23" s="5530">
        <v>31</v>
      </c>
      <c r="B23" s="5526" t="s">
        <v>4099</v>
      </c>
      <c r="C23" s="5527">
        <v>81</v>
      </c>
      <c r="D23" s="5528">
        <v>105.7</v>
      </c>
      <c r="E23" s="5528">
        <v>107.5</v>
      </c>
      <c r="F23" s="5528">
        <v>108.3</v>
      </c>
      <c r="G23" s="5528">
        <v>109</v>
      </c>
      <c r="H23" s="5516">
        <v>107.6</v>
      </c>
      <c r="I23" s="5528">
        <v>111.8</v>
      </c>
      <c r="J23" s="5528">
        <v>120.5</v>
      </c>
      <c r="K23" s="5528">
        <v>125.7</v>
      </c>
      <c r="L23" s="5528">
        <v>129.30000000000001</v>
      </c>
      <c r="M23" s="5516">
        <v>121.8</v>
      </c>
      <c r="N23" s="5529">
        <v>139.6</v>
      </c>
      <c r="O23" s="5529">
        <v>145.69999999999999</v>
      </c>
    </row>
    <row r="24" spans="1:15">
      <c r="A24" s="5531">
        <v>32</v>
      </c>
      <c r="B24" s="5532" t="s">
        <v>4100</v>
      </c>
      <c r="C24" s="5533">
        <v>47</v>
      </c>
      <c r="D24" s="5534">
        <v>110</v>
      </c>
      <c r="E24" s="5534">
        <v>114.7</v>
      </c>
      <c r="F24" s="5534">
        <v>123.8</v>
      </c>
      <c r="G24" s="5534">
        <v>123.8</v>
      </c>
      <c r="H24" s="5535">
        <v>118.1</v>
      </c>
      <c r="I24" s="5534">
        <v>127.4</v>
      </c>
      <c r="J24" s="5534">
        <v>132</v>
      </c>
      <c r="K24" s="5534">
        <v>138.5</v>
      </c>
      <c r="L24" s="5534">
        <v>140.9</v>
      </c>
      <c r="M24" s="5535">
        <v>134.69999999999999</v>
      </c>
      <c r="N24" s="5536">
        <v>147.30000000000001</v>
      </c>
      <c r="O24" s="5536">
        <v>151.4</v>
      </c>
    </row>
  </sheetData>
  <mergeCells count="8">
    <mergeCell ref="A1:O1"/>
    <mergeCell ref="D3:O3"/>
    <mergeCell ref="A4:A5"/>
    <mergeCell ref="B4:B5"/>
    <mergeCell ref="C4:C5"/>
    <mergeCell ref="D4:H4"/>
    <mergeCell ref="I4:M4"/>
    <mergeCell ref="N4:O4"/>
  </mergeCells>
  <hyperlinks>
    <hyperlink ref="A1" location="CONTENT!A1" display="Back to table of contents" xr:uid="{9AA1776B-39CE-4A52-AFB0-6666B776FFF2}"/>
  </hyperlinks>
  <pageMargins left="0.7" right="0.7" top="0.75" bottom="0.75" header="0.3" footer="0.3"/>
  <pageSetup paperSize="9" scale="90"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8AC3F-F6A6-40B4-ABBB-C2DE366E65E7}">
  <sheetPr>
    <pageSetUpPr fitToPage="1"/>
  </sheetPr>
  <dimension ref="A1:R28"/>
  <sheetViews>
    <sheetView showGridLines="0" workbookViewId="0">
      <selection activeCell="C8" sqref="C8"/>
    </sheetView>
  </sheetViews>
  <sheetFormatPr defaultColWidth="5.28515625" defaultRowHeight="15"/>
  <cols>
    <col min="1" max="1" width="8" style="5565" customWidth="1"/>
    <col min="2" max="2" width="26.5703125" style="5565" customWidth="1"/>
    <col min="3" max="3" width="6.42578125" style="5567" customWidth="1"/>
    <col min="4" max="6" width="8.140625" style="5537" customWidth="1"/>
    <col min="7" max="7" width="8.5703125" style="5537" customWidth="1"/>
    <col min="8" max="9" width="9.28515625" style="5537" customWidth="1"/>
    <col min="10" max="11" width="9.5703125" style="5537" customWidth="1"/>
    <col min="12" max="12" width="8.5703125" style="5537" customWidth="1"/>
    <col min="13" max="15" width="9.28515625" style="5537" customWidth="1"/>
    <col min="141" max="141" width="7.85546875" customWidth="1"/>
    <col min="142" max="142" width="39" customWidth="1"/>
    <col min="143" max="143" width="6.28515625" customWidth="1"/>
    <col min="144" max="152" width="10" customWidth="1"/>
    <col min="153" max="153" width="5.85546875" customWidth="1"/>
    <col min="196" max="196" width="8.140625" customWidth="1"/>
    <col min="197" max="197" width="29.42578125" customWidth="1"/>
    <col min="198" max="198" width="7.140625" customWidth="1"/>
    <col min="199" max="209" width="8.7109375" customWidth="1"/>
    <col min="210" max="210" width="4" customWidth="1"/>
    <col min="211" max="211" width="8.5703125" customWidth="1"/>
    <col min="212" max="212" width="2.42578125" customWidth="1"/>
    <col min="397" max="397" width="7.85546875" customWidth="1"/>
    <col min="398" max="398" width="39" customWidth="1"/>
    <col min="399" max="399" width="6.28515625" customWidth="1"/>
    <col min="400" max="408" width="10" customWidth="1"/>
    <col min="409" max="409" width="5.85546875" customWidth="1"/>
    <col min="452" max="452" width="8.140625" customWidth="1"/>
    <col min="453" max="453" width="29.42578125" customWidth="1"/>
    <col min="454" max="454" width="7.140625" customWidth="1"/>
    <col min="455" max="465" width="8.7109375" customWidth="1"/>
    <col min="466" max="466" width="4" customWidth="1"/>
    <col min="467" max="467" width="8.5703125" customWidth="1"/>
    <col min="468" max="468" width="2.42578125" customWidth="1"/>
    <col min="653" max="653" width="7.85546875" customWidth="1"/>
    <col min="654" max="654" width="39" customWidth="1"/>
    <col min="655" max="655" width="6.28515625" customWidth="1"/>
    <col min="656" max="664" width="10" customWidth="1"/>
    <col min="665" max="665" width="5.85546875" customWidth="1"/>
    <col min="708" max="708" width="8.140625" customWidth="1"/>
    <col min="709" max="709" width="29.42578125" customWidth="1"/>
    <col min="710" max="710" width="7.140625" customWidth="1"/>
    <col min="711" max="721" width="8.7109375" customWidth="1"/>
    <col min="722" max="722" width="4" customWidth="1"/>
    <col min="723" max="723" width="8.5703125" customWidth="1"/>
    <col min="724" max="724" width="2.42578125" customWidth="1"/>
    <col min="909" max="909" width="7.85546875" customWidth="1"/>
    <col min="910" max="910" width="39" customWidth="1"/>
    <col min="911" max="911" width="6.28515625" customWidth="1"/>
    <col min="912" max="920" width="10" customWidth="1"/>
    <col min="921" max="921" width="5.85546875" customWidth="1"/>
    <col min="964" max="964" width="8.140625" customWidth="1"/>
    <col min="965" max="965" width="29.42578125" customWidth="1"/>
    <col min="966" max="966" width="7.140625" customWidth="1"/>
    <col min="967" max="977" width="8.7109375" customWidth="1"/>
    <col min="978" max="978" width="4" customWidth="1"/>
    <col min="979" max="979" width="8.5703125" customWidth="1"/>
    <col min="980" max="980" width="2.42578125" customWidth="1"/>
    <col min="1165" max="1165" width="7.85546875" customWidth="1"/>
    <col min="1166" max="1166" width="39" customWidth="1"/>
    <col min="1167" max="1167" width="6.28515625" customWidth="1"/>
    <col min="1168" max="1176" width="10" customWidth="1"/>
    <col min="1177" max="1177" width="5.85546875" customWidth="1"/>
    <col min="1220" max="1220" width="8.140625" customWidth="1"/>
    <col min="1221" max="1221" width="29.42578125" customWidth="1"/>
    <col min="1222" max="1222" width="7.140625" customWidth="1"/>
    <col min="1223" max="1233" width="8.7109375" customWidth="1"/>
    <col min="1234" max="1234" width="4" customWidth="1"/>
    <col min="1235" max="1235" width="8.5703125" customWidth="1"/>
    <col min="1236" max="1236" width="2.42578125" customWidth="1"/>
    <col min="1421" max="1421" width="7.85546875" customWidth="1"/>
    <col min="1422" max="1422" width="39" customWidth="1"/>
    <col min="1423" max="1423" width="6.28515625" customWidth="1"/>
    <col min="1424" max="1432" width="10" customWidth="1"/>
    <col min="1433" max="1433" width="5.85546875" customWidth="1"/>
    <col min="1476" max="1476" width="8.140625" customWidth="1"/>
    <col min="1477" max="1477" width="29.42578125" customWidth="1"/>
    <col min="1478" max="1478" width="7.140625" customWidth="1"/>
    <col min="1479" max="1489" width="8.7109375" customWidth="1"/>
    <col min="1490" max="1490" width="4" customWidth="1"/>
    <col min="1491" max="1491" width="8.5703125" customWidth="1"/>
    <col min="1492" max="1492" width="2.42578125" customWidth="1"/>
    <col min="1677" max="1677" width="7.85546875" customWidth="1"/>
    <col min="1678" max="1678" width="39" customWidth="1"/>
    <col min="1679" max="1679" width="6.28515625" customWidth="1"/>
    <col min="1680" max="1688" width="10" customWidth="1"/>
    <col min="1689" max="1689" width="5.85546875" customWidth="1"/>
    <col min="1732" max="1732" width="8.140625" customWidth="1"/>
    <col min="1733" max="1733" width="29.42578125" customWidth="1"/>
    <col min="1734" max="1734" width="7.140625" customWidth="1"/>
    <col min="1735" max="1745" width="8.7109375" customWidth="1"/>
    <col min="1746" max="1746" width="4" customWidth="1"/>
    <col min="1747" max="1747" width="8.5703125" customWidth="1"/>
    <col min="1748" max="1748" width="2.42578125" customWidth="1"/>
    <col min="1933" max="1933" width="7.85546875" customWidth="1"/>
    <col min="1934" max="1934" width="39" customWidth="1"/>
    <col min="1935" max="1935" width="6.28515625" customWidth="1"/>
    <col min="1936" max="1944" width="10" customWidth="1"/>
    <col min="1945" max="1945" width="5.85546875" customWidth="1"/>
    <col min="1988" max="1988" width="8.140625" customWidth="1"/>
    <col min="1989" max="1989" width="29.42578125" customWidth="1"/>
    <col min="1990" max="1990" width="7.140625" customWidth="1"/>
    <col min="1991" max="2001" width="8.7109375" customWidth="1"/>
    <col min="2002" max="2002" width="4" customWidth="1"/>
    <col min="2003" max="2003" width="8.5703125" customWidth="1"/>
    <col min="2004" max="2004" width="2.42578125" customWidth="1"/>
    <col min="2189" max="2189" width="7.85546875" customWidth="1"/>
    <col min="2190" max="2190" width="39" customWidth="1"/>
    <col min="2191" max="2191" width="6.28515625" customWidth="1"/>
    <col min="2192" max="2200" width="10" customWidth="1"/>
    <col min="2201" max="2201" width="5.85546875" customWidth="1"/>
    <col min="2244" max="2244" width="8.140625" customWidth="1"/>
    <col min="2245" max="2245" width="29.42578125" customWidth="1"/>
    <col min="2246" max="2246" width="7.140625" customWidth="1"/>
    <col min="2247" max="2257" width="8.7109375" customWidth="1"/>
    <col min="2258" max="2258" width="4" customWidth="1"/>
    <col min="2259" max="2259" width="8.5703125" customWidth="1"/>
    <col min="2260" max="2260" width="2.42578125" customWidth="1"/>
    <col min="2445" max="2445" width="7.85546875" customWidth="1"/>
    <col min="2446" max="2446" width="39" customWidth="1"/>
    <col min="2447" max="2447" width="6.28515625" customWidth="1"/>
    <col min="2448" max="2456" width="10" customWidth="1"/>
    <col min="2457" max="2457" width="5.85546875" customWidth="1"/>
    <col min="2500" max="2500" width="8.140625" customWidth="1"/>
    <col min="2501" max="2501" width="29.42578125" customWidth="1"/>
    <col min="2502" max="2502" width="7.140625" customWidth="1"/>
    <col min="2503" max="2513" width="8.7109375" customWidth="1"/>
    <col min="2514" max="2514" width="4" customWidth="1"/>
    <col min="2515" max="2515" width="8.5703125" customWidth="1"/>
    <col min="2516" max="2516" width="2.42578125" customWidth="1"/>
    <col min="2701" max="2701" width="7.85546875" customWidth="1"/>
    <col min="2702" max="2702" width="39" customWidth="1"/>
    <col min="2703" max="2703" width="6.28515625" customWidth="1"/>
    <col min="2704" max="2712" width="10" customWidth="1"/>
    <col min="2713" max="2713" width="5.85546875" customWidth="1"/>
    <col min="2756" max="2756" width="8.140625" customWidth="1"/>
    <col min="2757" max="2757" width="29.42578125" customWidth="1"/>
    <col min="2758" max="2758" width="7.140625" customWidth="1"/>
    <col min="2759" max="2769" width="8.7109375" customWidth="1"/>
    <col min="2770" max="2770" width="4" customWidth="1"/>
    <col min="2771" max="2771" width="8.5703125" customWidth="1"/>
    <col min="2772" max="2772" width="2.42578125" customWidth="1"/>
    <col min="2957" max="2957" width="7.85546875" customWidth="1"/>
    <col min="2958" max="2958" width="39" customWidth="1"/>
    <col min="2959" max="2959" width="6.28515625" customWidth="1"/>
    <col min="2960" max="2968" width="10" customWidth="1"/>
    <col min="2969" max="2969" width="5.85546875" customWidth="1"/>
    <col min="3012" max="3012" width="8.140625" customWidth="1"/>
    <col min="3013" max="3013" width="29.42578125" customWidth="1"/>
    <col min="3014" max="3014" width="7.140625" customWidth="1"/>
    <col min="3015" max="3025" width="8.7109375" customWidth="1"/>
    <col min="3026" max="3026" width="4" customWidth="1"/>
    <col min="3027" max="3027" width="8.5703125" customWidth="1"/>
    <col min="3028" max="3028" width="2.42578125" customWidth="1"/>
    <col min="3213" max="3213" width="7.85546875" customWidth="1"/>
    <col min="3214" max="3214" width="39" customWidth="1"/>
    <col min="3215" max="3215" width="6.28515625" customWidth="1"/>
    <col min="3216" max="3224" width="10" customWidth="1"/>
    <col min="3225" max="3225" width="5.85546875" customWidth="1"/>
    <col min="3268" max="3268" width="8.140625" customWidth="1"/>
    <col min="3269" max="3269" width="29.42578125" customWidth="1"/>
    <col min="3270" max="3270" width="7.140625" customWidth="1"/>
    <col min="3271" max="3281" width="8.7109375" customWidth="1"/>
    <col min="3282" max="3282" width="4" customWidth="1"/>
    <col min="3283" max="3283" width="8.5703125" customWidth="1"/>
    <col min="3284" max="3284" width="2.42578125" customWidth="1"/>
    <col min="3469" max="3469" width="7.85546875" customWidth="1"/>
    <col min="3470" max="3470" width="39" customWidth="1"/>
    <col min="3471" max="3471" width="6.28515625" customWidth="1"/>
    <col min="3472" max="3480" width="10" customWidth="1"/>
    <col min="3481" max="3481" width="5.85546875" customWidth="1"/>
    <col min="3524" max="3524" width="8.140625" customWidth="1"/>
    <col min="3525" max="3525" width="29.42578125" customWidth="1"/>
    <col min="3526" max="3526" width="7.140625" customWidth="1"/>
    <col min="3527" max="3537" width="8.7109375" customWidth="1"/>
    <col min="3538" max="3538" width="4" customWidth="1"/>
    <col min="3539" max="3539" width="8.5703125" customWidth="1"/>
    <col min="3540" max="3540" width="2.42578125" customWidth="1"/>
    <col min="3725" max="3725" width="7.85546875" customWidth="1"/>
    <col min="3726" max="3726" width="39" customWidth="1"/>
    <col min="3727" max="3727" width="6.28515625" customWidth="1"/>
    <col min="3728" max="3736" width="10" customWidth="1"/>
    <col min="3737" max="3737" width="5.85546875" customWidth="1"/>
    <col min="3780" max="3780" width="8.140625" customWidth="1"/>
    <col min="3781" max="3781" width="29.42578125" customWidth="1"/>
    <col min="3782" max="3782" width="7.140625" customWidth="1"/>
    <col min="3783" max="3793" width="8.7109375" customWidth="1"/>
    <col min="3794" max="3794" width="4" customWidth="1"/>
    <col min="3795" max="3795" width="8.5703125" customWidth="1"/>
    <col min="3796" max="3796" width="2.42578125" customWidth="1"/>
    <col min="3981" max="3981" width="7.85546875" customWidth="1"/>
    <col min="3982" max="3982" width="39" customWidth="1"/>
    <col min="3983" max="3983" width="6.28515625" customWidth="1"/>
    <col min="3984" max="3992" width="10" customWidth="1"/>
    <col min="3993" max="3993" width="5.85546875" customWidth="1"/>
    <col min="4036" max="4036" width="8.140625" customWidth="1"/>
    <col min="4037" max="4037" width="29.42578125" customWidth="1"/>
    <col min="4038" max="4038" width="7.140625" customWidth="1"/>
    <col min="4039" max="4049" width="8.7109375" customWidth="1"/>
    <col min="4050" max="4050" width="4" customWidth="1"/>
    <col min="4051" max="4051" width="8.5703125" customWidth="1"/>
    <col min="4052" max="4052" width="2.42578125" customWidth="1"/>
    <col min="4237" max="4237" width="7.85546875" customWidth="1"/>
    <col min="4238" max="4238" width="39" customWidth="1"/>
    <col min="4239" max="4239" width="6.28515625" customWidth="1"/>
    <col min="4240" max="4248" width="10" customWidth="1"/>
    <col min="4249" max="4249" width="5.85546875" customWidth="1"/>
    <col min="4292" max="4292" width="8.140625" customWidth="1"/>
    <col min="4293" max="4293" width="29.42578125" customWidth="1"/>
    <col min="4294" max="4294" width="7.140625" customWidth="1"/>
    <col min="4295" max="4305" width="8.7109375" customWidth="1"/>
    <col min="4306" max="4306" width="4" customWidth="1"/>
    <col min="4307" max="4307" width="8.5703125" customWidth="1"/>
    <col min="4308" max="4308" width="2.42578125" customWidth="1"/>
    <col min="4493" max="4493" width="7.85546875" customWidth="1"/>
    <col min="4494" max="4494" width="39" customWidth="1"/>
    <col min="4495" max="4495" width="6.28515625" customWidth="1"/>
    <col min="4496" max="4504" width="10" customWidth="1"/>
    <col min="4505" max="4505" width="5.85546875" customWidth="1"/>
    <col min="4548" max="4548" width="8.140625" customWidth="1"/>
    <col min="4549" max="4549" width="29.42578125" customWidth="1"/>
    <col min="4550" max="4550" width="7.140625" customWidth="1"/>
    <col min="4551" max="4561" width="8.7109375" customWidth="1"/>
    <col min="4562" max="4562" width="4" customWidth="1"/>
    <col min="4563" max="4563" width="8.5703125" customWidth="1"/>
    <col min="4564" max="4564" width="2.42578125" customWidth="1"/>
    <col min="4749" max="4749" width="7.85546875" customWidth="1"/>
    <col min="4750" max="4750" width="39" customWidth="1"/>
    <col min="4751" max="4751" width="6.28515625" customWidth="1"/>
    <col min="4752" max="4760" width="10" customWidth="1"/>
    <col min="4761" max="4761" width="5.85546875" customWidth="1"/>
    <col min="4804" max="4804" width="8.140625" customWidth="1"/>
    <col min="4805" max="4805" width="29.42578125" customWidth="1"/>
    <col min="4806" max="4806" width="7.140625" customWidth="1"/>
    <col min="4807" max="4817" width="8.7109375" customWidth="1"/>
    <col min="4818" max="4818" width="4" customWidth="1"/>
    <col min="4819" max="4819" width="8.5703125" customWidth="1"/>
    <col min="4820" max="4820" width="2.42578125" customWidth="1"/>
    <col min="5005" max="5005" width="7.85546875" customWidth="1"/>
    <col min="5006" max="5006" width="39" customWidth="1"/>
    <col min="5007" max="5007" width="6.28515625" customWidth="1"/>
    <col min="5008" max="5016" width="10" customWidth="1"/>
    <col min="5017" max="5017" width="5.85546875" customWidth="1"/>
    <col min="5060" max="5060" width="8.140625" customWidth="1"/>
    <col min="5061" max="5061" width="29.42578125" customWidth="1"/>
    <col min="5062" max="5062" width="7.140625" customWidth="1"/>
    <col min="5063" max="5073" width="8.7109375" customWidth="1"/>
    <col min="5074" max="5074" width="4" customWidth="1"/>
    <col min="5075" max="5075" width="8.5703125" customWidth="1"/>
    <col min="5076" max="5076" width="2.42578125" customWidth="1"/>
    <col min="5261" max="5261" width="7.85546875" customWidth="1"/>
    <col min="5262" max="5262" width="39" customWidth="1"/>
    <col min="5263" max="5263" width="6.28515625" customWidth="1"/>
    <col min="5264" max="5272" width="10" customWidth="1"/>
    <col min="5273" max="5273" width="5.85546875" customWidth="1"/>
    <col min="5316" max="5316" width="8.140625" customWidth="1"/>
    <col min="5317" max="5317" width="29.42578125" customWidth="1"/>
    <col min="5318" max="5318" width="7.140625" customWidth="1"/>
    <col min="5319" max="5329" width="8.7109375" customWidth="1"/>
    <col min="5330" max="5330" width="4" customWidth="1"/>
    <col min="5331" max="5331" width="8.5703125" customWidth="1"/>
    <col min="5332" max="5332" width="2.42578125" customWidth="1"/>
    <col min="5517" max="5517" width="7.85546875" customWidth="1"/>
    <col min="5518" max="5518" width="39" customWidth="1"/>
    <col min="5519" max="5519" width="6.28515625" customWidth="1"/>
    <col min="5520" max="5528" width="10" customWidth="1"/>
    <col min="5529" max="5529" width="5.85546875" customWidth="1"/>
    <col min="5572" max="5572" width="8.140625" customWidth="1"/>
    <col min="5573" max="5573" width="29.42578125" customWidth="1"/>
    <col min="5574" max="5574" width="7.140625" customWidth="1"/>
    <col min="5575" max="5585" width="8.7109375" customWidth="1"/>
    <col min="5586" max="5586" width="4" customWidth="1"/>
    <col min="5587" max="5587" width="8.5703125" customWidth="1"/>
    <col min="5588" max="5588" width="2.42578125" customWidth="1"/>
    <col min="5773" max="5773" width="7.85546875" customWidth="1"/>
    <col min="5774" max="5774" width="39" customWidth="1"/>
    <col min="5775" max="5775" width="6.28515625" customWidth="1"/>
    <col min="5776" max="5784" width="10" customWidth="1"/>
    <col min="5785" max="5785" width="5.85546875" customWidth="1"/>
    <col min="5828" max="5828" width="8.140625" customWidth="1"/>
    <col min="5829" max="5829" width="29.42578125" customWidth="1"/>
    <col min="5830" max="5830" width="7.140625" customWidth="1"/>
    <col min="5831" max="5841" width="8.7109375" customWidth="1"/>
    <col min="5842" max="5842" width="4" customWidth="1"/>
    <col min="5843" max="5843" width="8.5703125" customWidth="1"/>
    <col min="5844" max="5844" width="2.42578125" customWidth="1"/>
    <col min="6029" max="6029" width="7.85546875" customWidth="1"/>
    <col min="6030" max="6030" width="39" customWidth="1"/>
    <col min="6031" max="6031" width="6.28515625" customWidth="1"/>
    <col min="6032" max="6040" width="10" customWidth="1"/>
    <col min="6041" max="6041" width="5.85546875" customWidth="1"/>
    <col min="6084" max="6084" width="8.140625" customWidth="1"/>
    <col min="6085" max="6085" width="29.42578125" customWidth="1"/>
    <col min="6086" max="6086" width="7.140625" customWidth="1"/>
    <col min="6087" max="6097" width="8.7109375" customWidth="1"/>
    <col min="6098" max="6098" width="4" customWidth="1"/>
    <col min="6099" max="6099" width="8.5703125" customWidth="1"/>
    <col min="6100" max="6100" width="2.42578125" customWidth="1"/>
    <col min="6285" max="6285" width="7.85546875" customWidth="1"/>
    <col min="6286" max="6286" width="39" customWidth="1"/>
    <col min="6287" max="6287" width="6.28515625" customWidth="1"/>
    <col min="6288" max="6296" width="10" customWidth="1"/>
    <col min="6297" max="6297" width="5.85546875" customWidth="1"/>
    <col min="6340" max="6340" width="8.140625" customWidth="1"/>
    <col min="6341" max="6341" width="29.42578125" customWidth="1"/>
    <col min="6342" max="6342" width="7.140625" customWidth="1"/>
    <col min="6343" max="6353" width="8.7109375" customWidth="1"/>
    <col min="6354" max="6354" width="4" customWidth="1"/>
    <col min="6355" max="6355" width="8.5703125" customWidth="1"/>
    <col min="6356" max="6356" width="2.42578125" customWidth="1"/>
    <col min="6541" max="6541" width="7.85546875" customWidth="1"/>
    <col min="6542" max="6542" width="39" customWidth="1"/>
    <col min="6543" max="6543" width="6.28515625" customWidth="1"/>
    <col min="6544" max="6552" width="10" customWidth="1"/>
    <col min="6553" max="6553" width="5.85546875" customWidth="1"/>
    <col min="6596" max="6596" width="8.140625" customWidth="1"/>
    <col min="6597" max="6597" width="29.42578125" customWidth="1"/>
    <col min="6598" max="6598" width="7.140625" customWidth="1"/>
    <col min="6599" max="6609" width="8.7109375" customWidth="1"/>
    <col min="6610" max="6610" width="4" customWidth="1"/>
    <col min="6611" max="6611" width="8.5703125" customWidth="1"/>
    <col min="6612" max="6612" width="2.42578125" customWidth="1"/>
    <col min="6797" max="6797" width="7.85546875" customWidth="1"/>
    <col min="6798" max="6798" width="39" customWidth="1"/>
    <col min="6799" max="6799" width="6.28515625" customWidth="1"/>
    <col min="6800" max="6808" width="10" customWidth="1"/>
    <col min="6809" max="6809" width="5.85546875" customWidth="1"/>
    <col min="6852" max="6852" width="8.140625" customWidth="1"/>
    <col min="6853" max="6853" width="29.42578125" customWidth="1"/>
    <col min="6854" max="6854" width="7.140625" customWidth="1"/>
    <col min="6855" max="6865" width="8.7109375" customWidth="1"/>
    <col min="6866" max="6866" width="4" customWidth="1"/>
    <col min="6867" max="6867" width="8.5703125" customWidth="1"/>
    <col min="6868" max="6868" width="2.42578125" customWidth="1"/>
    <col min="7053" max="7053" width="7.85546875" customWidth="1"/>
    <col min="7054" max="7054" width="39" customWidth="1"/>
    <col min="7055" max="7055" width="6.28515625" customWidth="1"/>
    <col min="7056" max="7064" width="10" customWidth="1"/>
    <col min="7065" max="7065" width="5.85546875" customWidth="1"/>
    <col min="7108" max="7108" width="8.140625" customWidth="1"/>
    <col min="7109" max="7109" width="29.42578125" customWidth="1"/>
    <col min="7110" max="7110" width="7.140625" customWidth="1"/>
    <col min="7111" max="7121" width="8.7109375" customWidth="1"/>
    <col min="7122" max="7122" width="4" customWidth="1"/>
    <col min="7123" max="7123" width="8.5703125" customWidth="1"/>
    <col min="7124" max="7124" width="2.42578125" customWidth="1"/>
    <col min="7309" max="7309" width="7.85546875" customWidth="1"/>
    <col min="7310" max="7310" width="39" customWidth="1"/>
    <col min="7311" max="7311" width="6.28515625" customWidth="1"/>
    <col min="7312" max="7320" width="10" customWidth="1"/>
    <col min="7321" max="7321" width="5.85546875" customWidth="1"/>
    <col min="7364" max="7364" width="8.140625" customWidth="1"/>
    <col min="7365" max="7365" width="29.42578125" customWidth="1"/>
    <col min="7366" max="7366" width="7.140625" customWidth="1"/>
    <col min="7367" max="7377" width="8.7109375" customWidth="1"/>
    <col min="7378" max="7378" width="4" customWidth="1"/>
    <col min="7379" max="7379" width="8.5703125" customWidth="1"/>
    <col min="7380" max="7380" width="2.42578125" customWidth="1"/>
    <col min="7565" max="7565" width="7.85546875" customWidth="1"/>
    <col min="7566" max="7566" width="39" customWidth="1"/>
    <col min="7567" max="7567" width="6.28515625" customWidth="1"/>
    <col min="7568" max="7576" width="10" customWidth="1"/>
    <col min="7577" max="7577" width="5.85546875" customWidth="1"/>
    <col min="7620" max="7620" width="8.140625" customWidth="1"/>
    <col min="7621" max="7621" width="29.42578125" customWidth="1"/>
    <col min="7622" max="7622" width="7.140625" customWidth="1"/>
    <col min="7623" max="7633" width="8.7109375" customWidth="1"/>
    <col min="7634" max="7634" width="4" customWidth="1"/>
    <col min="7635" max="7635" width="8.5703125" customWidth="1"/>
    <col min="7636" max="7636" width="2.42578125" customWidth="1"/>
    <col min="7821" max="7821" width="7.85546875" customWidth="1"/>
    <col min="7822" max="7822" width="39" customWidth="1"/>
    <col min="7823" max="7823" width="6.28515625" customWidth="1"/>
    <col min="7824" max="7832" width="10" customWidth="1"/>
    <col min="7833" max="7833" width="5.85546875" customWidth="1"/>
    <col min="7876" max="7876" width="8.140625" customWidth="1"/>
    <col min="7877" max="7877" width="29.42578125" customWidth="1"/>
    <col min="7878" max="7878" width="7.140625" customWidth="1"/>
    <col min="7879" max="7889" width="8.7109375" customWidth="1"/>
    <col min="7890" max="7890" width="4" customWidth="1"/>
    <col min="7891" max="7891" width="8.5703125" customWidth="1"/>
    <col min="7892" max="7892" width="2.42578125" customWidth="1"/>
    <col min="8077" max="8077" width="7.85546875" customWidth="1"/>
    <col min="8078" max="8078" width="39" customWidth="1"/>
    <col min="8079" max="8079" width="6.28515625" customWidth="1"/>
    <col min="8080" max="8088" width="10" customWidth="1"/>
    <col min="8089" max="8089" width="5.85546875" customWidth="1"/>
    <col min="8132" max="8132" width="8.140625" customWidth="1"/>
    <col min="8133" max="8133" width="29.42578125" customWidth="1"/>
    <col min="8134" max="8134" width="7.140625" customWidth="1"/>
    <col min="8135" max="8145" width="8.7109375" customWidth="1"/>
    <col min="8146" max="8146" width="4" customWidth="1"/>
    <col min="8147" max="8147" width="8.5703125" customWidth="1"/>
    <col min="8148" max="8148" width="2.42578125" customWidth="1"/>
    <col min="8333" max="8333" width="7.85546875" customWidth="1"/>
    <col min="8334" max="8334" width="39" customWidth="1"/>
    <col min="8335" max="8335" width="6.28515625" customWidth="1"/>
    <col min="8336" max="8344" width="10" customWidth="1"/>
    <col min="8345" max="8345" width="5.85546875" customWidth="1"/>
    <col min="8388" max="8388" width="8.140625" customWidth="1"/>
    <col min="8389" max="8389" width="29.42578125" customWidth="1"/>
    <col min="8390" max="8390" width="7.140625" customWidth="1"/>
    <col min="8391" max="8401" width="8.7109375" customWidth="1"/>
    <col min="8402" max="8402" width="4" customWidth="1"/>
    <col min="8403" max="8403" width="8.5703125" customWidth="1"/>
    <col min="8404" max="8404" width="2.42578125" customWidth="1"/>
    <col min="8589" max="8589" width="7.85546875" customWidth="1"/>
    <col min="8590" max="8590" width="39" customWidth="1"/>
    <col min="8591" max="8591" width="6.28515625" customWidth="1"/>
    <col min="8592" max="8600" width="10" customWidth="1"/>
    <col min="8601" max="8601" width="5.85546875" customWidth="1"/>
    <col min="8644" max="8644" width="8.140625" customWidth="1"/>
    <col min="8645" max="8645" width="29.42578125" customWidth="1"/>
    <col min="8646" max="8646" width="7.140625" customWidth="1"/>
    <col min="8647" max="8657" width="8.7109375" customWidth="1"/>
    <col min="8658" max="8658" width="4" customWidth="1"/>
    <col min="8659" max="8659" width="8.5703125" customWidth="1"/>
    <col min="8660" max="8660" width="2.42578125" customWidth="1"/>
    <col min="8845" max="8845" width="7.85546875" customWidth="1"/>
    <col min="8846" max="8846" width="39" customWidth="1"/>
    <col min="8847" max="8847" width="6.28515625" customWidth="1"/>
    <col min="8848" max="8856" width="10" customWidth="1"/>
    <col min="8857" max="8857" width="5.85546875" customWidth="1"/>
    <col min="8900" max="8900" width="8.140625" customWidth="1"/>
    <col min="8901" max="8901" width="29.42578125" customWidth="1"/>
    <col min="8902" max="8902" width="7.140625" customWidth="1"/>
    <col min="8903" max="8913" width="8.7109375" customWidth="1"/>
    <col min="8914" max="8914" width="4" customWidth="1"/>
    <col min="8915" max="8915" width="8.5703125" customWidth="1"/>
    <col min="8916" max="8916" width="2.42578125" customWidth="1"/>
    <col min="9101" max="9101" width="7.85546875" customWidth="1"/>
    <col min="9102" max="9102" width="39" customWidth="1"/>
    <col min="9103" max="9103" width="6.28515625" customWidth="1"/>
    <col min="9104" max="9112" width="10" customWidth="1"/>
    <col min="9113" max="9113" width="5.85546875" customWidth="1"/>
    <col min="9156" max="9156" width="8.140625" customWidth="1"/>
    <col min="9157" max="9157" width="29.42578125" customWidth="1"/>
    <col min="9158" max="9158" width="7.140625" customWidth="1"/>
    <col min="9159" max="9169" width="8.7109375" customWidth="1"/>
    <col min="9170" max="9170" width="4" customWidth="1"/>
    <col min="9171" max="9171" width="8.5703125" customWidth="1"/>
    <col min="9172" max="9172" width="2.42578125" customWidth="1"/>
    <col min="9357" max="9357" width="7.85546875" customWidth="1"/>
    <col min="9358" max="9358" width="39" customWidth="1"/>
    <col min="9359" max="9359" width="6.28515625" customWidth="1"/>
    <col min="9360" max="9368" width="10" customWidth="1"/>
    <col min="9369" max="9369" width="5.85546875" customWidth="1"/>
    <col min="9412" max="9412" width="8.140625" customWidth="1"/>
    <col min="9413" max="9413" width="29.42578125" customWidth="1"/>
    <col min="9414" max="9414" width="7.140625" customWidth="1"/>
    <col min="9415" max="9425" width="8.7109375" customWidth="1"/>
    <col min="9426" max="9426" width="4" customWidth="1"/>
    <col min="9427" max="9427" width="8.5703125" customWidth="1"/>
    <col min="9428" max="9428" width="2.42578125" customWidth="1"/>
    <col min="9613" max="9613" width="7.85546875" customWidth="1"/>
    <col min="9614" max="9614" width="39" customWidth="1"/>
    <col min="9615" max="9615" width="6.28515625" customWidth="1"/>
    <col min="9616" max="9624" width="10" customWidth="1"/>
    <col min="9625" max="9625" width="5.85546875" customWidth="1"/>
    <col min="9668" max="9668" width="8.140625" customWidth="1"/>
    <col min="9669" max="9669" width="29.42578125" customWidth="1"/>
    <col min="9670" max="9670" width="7.140625" customWidth="1"/>
    <col min="9671" max="9681" width="8.7109375" customWidth="1"/>
    <col min="9682" max="9682" width="4" customWidth="1"/>
    <col min="9683" max="9683" width="8.5703125" customWidth="1"/>
    <col min="9684" max="9684" width="2.42578125" customWidth="1"/>
    <col min="9869" max="9869" width="7.85546875" customWidth="1"/>
    <col min="9870" max="9870" width="39" customWidth="1"/>
    <col min="9871" max="9871" width="6.28515625" customWidth="1"/>
    <col min="9872" max="9880" width="10" customWidth="1"/>
    <col min="9881" max="9881" width="5.85546875" customWidth="1"/>
    <col min="9924" max="9924" width="8.140625" customWidth="1"/>
    <col min="9925" max="9925" width="29.42578125" customWidth="1"/>
    <col min="9926" max="9926" width="7.140625" customWidth="1"/>
    <col min="9927" max="9937" width="8.7109375" customWidth="1"/>
    <col min="9938" max="9938" width="4" customWidth="1"/>
    <col min="9939" max="9939" width="8.5703125" customWidth="1"/>
    <col min="9940" max="9940" width="2.42578125" customWidth="1"/>
    <col min="10125" max="10125" width="7.85546875" customWidth="1"/>
    <col min="10126" max="10126" width="39" customWidth="1"/>
    <col min="10127" max="10127" width="6.28515625" customWidth="1"/>
    <col min="10128" max="10136" width="10" customWidth="1"/>
    <col min="10137" max="10137" width="5.85546875" customWidth="1"/>
    <col min="10180" max="10180" width="8.140625" customWidth="1"/>
    <col min="10181" max="10181" width="29.42578125" customWidth="1"/>
    <col min="10182" max="10182" width="7.140625" customWidth="1"/>
    <col min="10183" max="10193" width="8.7109375" customWidth="1"/>
    <col min="10194" max="10194" width="4" customWidth="1"/>
    <col min="10195" max="10195" width="8.5703125" customWidth="1"/>
    <col min="10196" max="10196" width="2.42578125" customWidth="1"/>
    <col min="10381" max="10381" width="7.85546875" customWidth="1"/>
    <col min="10382" max="10382" width="39" customWidth="1"/>
    <col min="10383" max="10383" width="6.28515625" customWidth="1"/>
    <col min="10384" max="10392" width="10" customWidth="1"/>
    <col min="10393" max="10393" width="5.85546875" customWidth="1"/>
    <col min="10436" max="10436" width="8.140625" customWidth="1"/>
    <col min="10437" max="10437" width="29.42578125" customWidth="1"/>
    <col min="10438" max="10438" width="7.140625" customWidth="1"/>
    <col min="10439" max="10449" width="8.7109375" customWidth="1"/>
    <col min="10450" max="10450" width="4" customWidth="1"/>
    <col min="10451" max="10451" width="8.5703125" customWidth="1"/>
    <col min="10452" max="10452" width="2.42578125" customWidth="1"/>
    <col min="10637" max="10637" width="7.85546875" customWidth="1"/>
    <col min="10638" max="10638" width="39" customWidth="1"/>
    <col min="10639" max="10639" width="6.28515625" customWidth="1"/>
    <col min="10640" max="10648" width="10" customWidth="1"/>
    <col min="10649" max="10649" width="5.85546875" customWidth="1"/>
    <col min="10692" max="10692" width="8.140625" customWidth="1"/>
    <col min="10693" max="10693" width="29.42578125" customWidth="1"/>
    <col min="10694" max="10694" width="7.140625" customWidth="1"/>
    <col min="10695" max="10705" width="8.7109375" customWidth="1"/>
    <col min="10706" max="10706" width="4" customWidth="1"/>
    <col min="10707" max="10707" width="8.5703125" customWidth="1"/>
    <col min="10708" max="10708" width="2.42578125" customWidth="1"/>
    <col min="10893" max="10893" width="7.85546875" customWidth="1"/>
    <col min="10894" max="10894" width="39" customWidth="1"/>
    <col min="10895" max="10895" width="6.28515625" customWidth="1"/>
    <col min="10896" max="10904" width="10" customWidth="1"/>
    <col min="10905" max="10905" width="5.85546875" customWidth="1"/>
    <col min="10948" max="10948" width="8.140625" customWidth="1"/>
    <col min="10949" max="10949" width="29.42578125" customWidth="1"/>
    <col min="10950" max="10950" width="7.140625" customWidth="1"/>
    <col min="10951" max="10961" width="8.7109375" customWidth="1"/>
    <col min="10962" max="10962" width="4" customWidth="1"/>
    <col min="10963" max="10963" width="8.5703125" customWidth="1"/>
    <col min="10964" max="10964" width="2.42578125" customWidth="1"/>
    <col min="11149" max="11149" width="7.85546875" customWidth="1"/>
    <col min="11150" max="11150" width="39" customWidth="1"/>
    <col min="11151" max="11151" width="6.28515625" customWidth="1"/>
    <col min="11152" max="11160" width="10" customWidth="1"/>
    <col min="11161" max="11161" width="5.85546875" customWidth="1"/>
    <col min="11204" max="11204" width="8.140625" customWidth="1"/>
    <col min="11205" max="11205" width="29.42578125" customWidth="1"/>
    <col min="11206" max="11206" width="7.140625" customWidth="1"/>
    <col min="11207" max="11217" width="8.7109375" customWidth="1"/>
    <col min="11218" max="11218" width="4" customWidth="1"/>
    <col min="11219" max="11219" width="8.5703125" customWidth="1"/>
    <col min="11220" max="11220" width="2.42578125" customWidth="1"/>
    <col min="11405" max="11405" width="7.85546875" customWidth="1"/>
    <col min="11406" max="11406" width="39" customWidth="1"/>
    <col min="11407" max="11407" width="6.28515625" customWidth="1"/>
    <col min="11408" max="11416" width="10" customWidth="1"/>
    <col min="11417" max="11417" width="5.85546875" customWidth="1"/>
    <col min="11460" max="11460" width="8.140625" customWidth="1"/>
    <col min="11461" max="11461" width="29.42578125" customWidth="1"/>
    <col min="11462" max="11462" width="7.140625" customWidth="1"/>
    <col min="11463" max="11473" width="8.7109375" customWidth="1"/>
    <col min="11474" max="11474" width="4" customWidth="1"/>
    <col min="11475" max="11475" width="8.5703125" customWidth="1"/>
    <col min="11476" max="11476" width="2.42578125" customWidth="1"/>
    <col min="11661" max="11661" width="7.85546875" customWidth="1"/>
    <col min="11662" max="11662" width="39" customWidth="1"/>
    <col min="11663" max="11663" width="6.28515625" customWidth="1"/>
    <col min="11664" max="11672" width="10" customWidth="1"/>
    <col min="11673" max="11673" width="5.85546875" customWidth="1"/>
    <col min="11716" max="11716" width="8.140625" customWidth="1"/>
    <col min="11717" max="11717" width="29.42578125" customWidth="1"/>
    <col min="11718" max="11718" width="7.140625" customWidth="1"/>
    <col min="11719" max="11729" width="8.7109375" customWidth="1"/>
    <col min="11730" max="11730" width="4" customWidth="1"/>
    <col min="11731" max="11731" width="8.5703125" customWidth="1"/>
    <col min="11732" max="11732" width="2.42578125" customWidth="1"/>
    <col min="11917" max="11917" width="7.85546875" customWidth="1"/>
    <col min="11918" max="11918" width="39" customWidth="1"/>
    <col min="11919" max="11919" width="6.28515625" customWidth="1"/>
    <col min="11920" max="11928" width="10" customWidth="1"/>
    <col min="11929" max="11929" width="5.85546875" customWidth="1"/>
    <col min="11972" max="11972" width="8.140625" customWidth="1"/>
    <col min="11973" max="11973" width="29.42578125" customWidth="1"/>
    <col min="11974" max="11974" width="7.140625" customWidth="1"/>
    <col min="11975" max="11985" width="8.7109375" customWidth="1"/>
    <col min="11986" max="11986" width="4" customWidth="1"/>
    <col min="11987" max="11987" width="8.5703125" customWidth="1"/>
    <col min="11988" max="11988" width="2.42578125" customWidth="1"/>
    <col min="12173" max="12173" width="7.85546875" customWidth="1"/>
    <col min="12174" max="12174" width="39" customWidth="1"/>
    <col min="12175" max="12175" width="6.28515625" customWidth="1"/>
    <col min="12176" max="12184" width="10" customWidth="1"/>
    <col min="12185" max="12185" width="5.85546875" customWidth="1"/>
    <col min="12228" max="12228" width="8.140625" customWidth="1"/>
    <col min="12229" max="12229" width="29.42578125" customWidth="1"/>
    <col min="12230" max="12230" width="7.140625" customWidth="1"/>
    <col min="12231" max="12241" width="8.7109375" customWidth="1"/>
    <col min="12242" max="12242" width="4" customWidth="1"/>
    <col min="12243" max="12243" width="8.5703125" customWidth="1"/>
    <col min="12244" max="12244" width="2.42578125" customWidth="1"/>
    <col min="12429" max="12429" width="7.85546875" customWidth="1"/>
    <col min="12430" max="12430" width="39" customWidth="1"/>
    <col min="12431" max="12431" width="6.28515625" customWidth="1"/>
    <col min="12432" max="12440" width="10" customWidth="1"/>
    <col min="12441" max="12441" width="5.85546875" customWidth="1"/>
    <col min="12484" max="12484" width="8.140625" customWidth="1"/>
    <col min="12485" max="12485" width="29.42578125" customWidth="1"/>
    <col min="12486" max="12486" width="7.140625" customWidth="1"/>
    <col min="12487" max="12497" width="8.7109375" customWidth="1"/>
    <col min="12498" max="12498" width="4" customWidth="1"/>
    <col min="12499" max="12499" width="8.5703125" customWidth="1"/>
    <col min="12500" max="12500" width="2.42578125" customWidth="1"/>
    <col min="12685" max="12685" width="7.85546875" customWidth="1"/>
    <col min="12686" max="12686" width="39" customWidth="1"/>
    <col min="12687" max="12687" width="6.28515625" customWidth="1"/>
    <col min="12688" max="12696" width="10" customWidth="1"/>
    <col min="12697" max="12697" width="5.85546875" customWidth="1"/>
    <col min="12740" max="12740" width="8.140625" customWidth="1"/>
    <col min="12741" max="12741" width="29.42578125" customWidth="1"/>
    <col min="12742" max="12742" width="7.140625" customWidth="1"/>
    <col min="12743" max="12753" width="8.7109375" customWidth="1"/>
    <col min="12754" max="12754" width="4" customWidth="1"/>
    <col min="12755" max="12755" width="8.5703125" customWidth="1"/>
    <col min="12756" max="12756" width="2.42578125" customWidth="1"/>
    <col min="12941" max="12941" width="7.85546875" customWidth="1"/>
    <col min="12942" max="12942" width="39" customWidth="1"/>
    <col min="12943" max="12943" width="6.28515625" customWidth="1"/>
    <col min="12944" max="12952" width="10" customWidth="1"/>
    <col min="12953" max="12953" width="5.85546875" customWidth="1"/>
    <col min="12996" max="12996" width="8.140625" customWidth="1"/>
    <col min="12997" max="12997" width="29.42578125" customWidth="1"/>
    <col min="12998" max="12998" width="7.140625" customWidth="1"/>
    <col min="12999" max="13009" width="8.7109375" customWidth="1"/>
    <col min="13010" max="13010" width="4" customWidth="1"/>
    <col min="13011" max="13011" width="8.5703125" customWidth="1"/>
    <col min="13012" max="13012" width="2.42578125" customWidth="1"/>
    <col min="13197" max="13197" width="7.85546875" customWidth="1"/>
    <col min="13198" max="13198" width="39" customWidth="1"/>
    <col min="13199" max="13199" width="6.28515625" customWidth="1"/>
    <col min="13200" max="13208" width="10" customWidth="1"/>
    <col min="13209" max="13209" width="5.85546875" customWidth="1"/>
    <col min="13252" max="13252" width="8.140625" customWidth="1"/>
    <col min="13253" max="13253" width="29.42578125" customWidth="1"/>
    <col min="13254" max="13254" width="7.140625" customWidth="1"/>
    <col min="13255" max="13265" width="8.7109375" customWidth="1"/>
    <col min="13266" max="13266" width="4" customWidth="1"/>
    <col min="13267" max="13267" width="8.5703125" customWidth="1"/>
    <col min="13268" max="13268" width="2.42578125" customWidth="1"/>
    <col min="13453" max="13453" width="7.85546875" customWidth="1"/>
    <col min="13454" max="13454" width="39" customWidth="1"/>
    <col min="13455" max="13455" width="6.28515625" customWidth="1"/>
    <col min="13456" max="13464" width="10" customWidth="1"/>
    <col min="13465" max="13465" width="5.85546875" customWidth="1"/>
    <col min="13508" max="13508" width="8.140625" customWidth="1"/>
    <col min="13509" max="13509" width="29.42578125" customWidth="1"/>
    <col min="13510" max="13510" width="7.140625" customWidth="1"/>
    <col min="13511" max="13521" width="8.7109375" customWidth="1"/>
    <col min="13522" max="13522" width="4" customWidth="1"/>
    <col min="13523" max="13523" width="8.5703125" customWidth="1"/>
    <col min="13524" max="13524" width="2.42578125" customWidth="1"/>
    <col min="13709" max="13709" width="7.85546875" customWidth="1"/>
    <col min="13710" max="13710" width="39" customWidth="1"/>
    <col min="13711" max="13711" width="6.28515625" customWidth="1"/>
    <col min="13712" max="13720" width="10" customWidth="1"/>
    <col min="13721" max="13721" width="5.85546875" customWidth="1"/>
    <col min="13764" max="13764" width="8.140625" customWidth="1"/>
    <col min="13765" max="13765" width="29.42578125" customWidth="1"/>
    <col min="13766" max="13766" width="7.140625" customWidth="1"/>
    <col min="13767" max="13777" width="8.7109375" customWidth="1"/>
    <col min="13778" max="13778" width="4" customWidth="1"/>
    <col min="13779" max="13779" width="8.5703125" customWidth="1"/>
    <col min="13780" max="13780" width="2.42578125" customWidth="1"/>
    <col min="13965" max="13965" width="7.85546875" customWidth="1"/>
    <col min="13966" max="13966" width="39" customWidth="1"/>
    <col min="13967" max="13967" width="6.28515625" customWidth="1"/>
    <col min="13968" max="13976" width="10" customWidth="1"/>
    <col min="13977" max="13977" width="5.85546875" customWidth="1"/>
    <col min="14020" max="14020" width="8.140625" customWidth="1"/>
    <col min="14021" max="14021" width="29.42578125" customWidth="1"/>
    <col min="14022" max="14022" width="7.140625" customWidth="1"/>
    <col min="14023" max="14033" width="8.7109375" customWidth="1"/>
    <col min="14034" max="14034" width="4" customWidth="1"/>
    <col min="14035" max="14035" width="8.5703125" customWidth="1"/>
    <col min="14036" max="14036" width="2.42578125" customWidth="1"/>
    <col min="14221" max="14221" width="7.85546875" customWidth="1"/>
    <col min="14222" max="14222" width="39" customWidth="1"/>
    <col min="14223" max="14223" width="6.28515625" customWidth="1"/>
    <col min="14224" max="14232" width="10" customWidth="1"/>
    <col min="14233" max="14233" width="5.85546875" customWidth="1"/>
    <col min="14276" max="14276" width="8.140625" customWidth="1"/>
    <col min="14277" max="14277" width="29.42578125" customWidth="1"/>
    <col min="14278" max="14278" width="7.140625" customWidth="1"/>
    <col min="14279" max="14289" width="8.7109375" customWidth="1"/>
    <col min="14290" max="14290" width="4" customWidth="1"/>
    <col min="14291" max="14291" width="8.5703125" customWidth="1"/>
    <col min="14292" max="14292" width="2.42578125" customWidth="1"/>
    <col min="14477" max="14477" width="7.85546875" customWidth="1"/>
    <col min="14478" max="14478" width="39" customWidth="1"/>
    <col min="14479" max="14479" width="6.28515625" customWidth="1"/>
    <col min="14480" max="14488" width="10" customWidth="1"/>
    <col min="14489" max="14489" width="5.85546875" customWidth="1"/>
    <col min="14532" max="14532" width="8.140625" customWidth="1"/>
    <col min="14533" max="14533" width="29.42578125" customWidth="1"/>
    <col min="14534" max="14534" width="7.140625" customWidth="1"/>
    <col min="14535" max="14545" width="8.7109375" customWidth="1"/>
    <col min="14546" max="14546" width="4" customWidth="1"/>
    <col min="14547" max="14547" width="8.5703125" customWidth="1"/>
    <col min="14548" max="14548" width="2.42578125" customWidth="1"/>
    <col min="14733" max="14733" width="7.85546875" customWidth="1"/>
    <col min="14734" max="14734" width="39" customWidth="1"/>
    <col min="14735" max="14735" width="6.28515625" customWidth="1"/>
    <col min="14736" max="14744" width="10" customWidth="1"/>
    <col min="14745" max="14745" width="5.85546875" customWidth="1"/>
    <col min="14788" max="14788" width="8.140625" customWidth="1"/>
    <col min="14789" max="14789" width="29.42578125" customWidth="1"/>
    <col min="14790" max="14790" width="7.140625" customWidth="1"/>
    <col min="14791" max="14801" width="8.7109375" customWidth="1"/>
    <col min="14802" max="14802" width="4" customWidth="1"/>
    <col min="14803" max="14803" width="8.5703125" customWidth="1"/>
    <col min="14804" max="14804" width="2.42578125" customWidth="1"/>
    <col min="14989" max="14989" width="7.85546875" customWidth="1"/>
    <col min="14990" max="14990" width="39" customWidth="1"/>
    <col min="14991" max="14991" width="6.28515625" customWidth="1"/>
    <col min="14992" max="15000" width="10" customWidth="1"/>
    <col min="15001" max="15001" width="5.85546875" customWidth="1"/>
    <col min="15044" max="15044" width="8.140625" customWidth="1"/>
    <col min="15045" max="15045" width="29.42578125" customWidth="1"/>
    <col min="15046" max="15046" width="7.140625" customWidth="1"/>
    <col min="15047" max="15057" width="8.7109375" customWidth="1"/>
    <col min="15058" max="15058" width="4" customWidth="1"/>
    <col min="15059" max="15059" width="8.5703125" customWidth="1"/>
    <col min="15060" max="15060" width="2.42578125" customWidth="1"/>
    <col min="15245" max="15245" width="7.85546875" customWidth="1"/>
    <col min="15246" max="15246" width="39" customWidth="1"/>
    <col min="15247" max="15247" width="6.28515625" customWidth="1"/>
    <col min="15248" max="15256" width="10" customWidth="1"/>
    <col min="15257" max="15257" width="5.85546875" customWidth="1"/>
    <col min="15300" max="15300" width="8.140625" customWidth="1"/>
    <col min="15301" max="15301" width="29.42578125" customWidth="1"/>
    <col min="15302" max="15302" width="7.140625" customWidth="1"/>
    <col min="15303" max="15313" width="8.7109375" customWidth="1"/>
    <col min="15314" max="15314" width="4" customWidth="1"/>
    <col min="15315" max="15315" width="8.5703125" customWidth="1"/>
    <col min="15316" max="15316" width="2.42578125" customWidth="1"/>
    <col min="15501" max="15501" width="7.85546875" customWidth="1"/>
    <col min="15502" max="15502" width="39" customWidth="1"/>
    <col min="15503" max="15503" width="6.28515625" customWidth="1"/>
    <col min="15504" max="15512" width="10" customWidth="1"/>
    <col min="15513" max="15513" width="5.85546875" customWidth="1"/>
    <col min="15556" max="15556" width="8.140625" customWidth="1"/>
    <col min="15557" max="15557" width="29.42578125" customWidth="1"/>
    <col min="15558" max="15558" width="7.140625" customWidth="1"/>
    <col min="15559" max="15569" width="8.7109375" customWidth="1"/>
    <col min="15570" max="15570" width="4" customWidth="1"/>
    <col min="15571" max="15571" width="8.5703125" customWidth="1"/>
    <col min="15572" max="15572" width="2.42578125" customWidth="1"/>
    <col min="15757" max="15757" width="7.85546875" customWidth="1"/>
    <col min="15758" max="15758" width="39" customWidth="1"/>
    <col min="15759" max="15759" width="6.28515625" customWidth="1"/>
    <col min="15760" max="15768" width="10" customWidth="1"/>
    <col min="15769" max="15769" width="5.85546875" customWidth="1"/>
    <col min="15812" max="15812" width="8.140625" customWidth="1"/>
    <col min="15813" max="15813" width="29.42578125" customWidth="1"/>
    <col min="15814" max="15814" width="7.140625" customWidth="1"/>
    <col min="15815" max="15825" width="8.7109375" customWidth="1"/>
    <col min="15826" max="15826" width="4" customWidth="1"/>
    <col min="15827" max="15827" width="8.5703125" customWidth="1"/>
    <col min="15828" max="15828" width="2.42578125" customWidth="1"/>
    <col min="16013" max="16013" width="7.85546875" customWidth="1"/>
    <col min="16014" max="16014" width="39" customWidth="1"/>
    <col min="16015" max="16015" width="6.28515625" customWidth="1"/>
    <col min="16016" max="16024" width="10" customWidth="1"/>
    <col min="16025" max="16025" width="5.85546875" customWidth="1"/>
    <col min="16068" max="16068" width="8.140625" customWidth="1"/>
    <col min="16069" max="16069" width="29.42578125" customWidth="1"/>
    <col min="16070" max="16070" width="7.140625" customWidth="1"/>
    <col min="16071" max="16081" width="8.7109375" customWidth="1"/>
    <col min="16082" max="16082" width="4" customWidth="1"/>
    <col min="16083" max="16083" width="8.5703125" customWidth="1"/>
    <col min="16084" max="16084" width="2.42578125" customWidth="1"/>
    <col min="16269" max="16269" width="7.85546875" customWidth="1"/>
    <col min="16270" max="16270" width="39" customWidth="1"/>
    <col min="16271" max="16271" width="6.28515625" customWidth="1"/>
    <col min="16272" max="16280" width="10" customWidth="1"/>
    <col min="16281" max="16281" width="5.85546875" customWidth="1"/>
  </cols>
  <sheetData>
    <row r="1" spans="1:18" s="5569" customFormat="1" ht="34.5" customHeight="1">
      <c r="A1" s="6448" t="s">
        <v>4128</v>
      </c>
      <c r="B1" s="6448"/>
      <c r="C1" s="6448"/>
      <c r="D1" s="6448"/>
      <c r="E1" s="6448"/>
      <c r="F1" s="6448"/>
      <c r="G1" s="6448"/>
      <c r="H1" s="6448"/>
      <c r="I1" s="6448"/>
      <c r="J1" s="6448"/>
      <c r="K1" s="6448"/>
      <c r="L1" s="6448"/>
      <c r="M1" s="6448"/>
      <c r="N1" s="6448"/>
      <c r="O1" s="6448"/>
    </row>
    <row r="2" spans="1:18" ht="15.75" thickBot="1">
      <c r="A2" s="5507"/>
      <c r="B2" s="5503"/>
      <c r="C2" s="6449" t="s">
        <v>4080</v>
      </c>
      <c r="D2" s="6449"/>
      <c r="E2" s="6449"/>
      <c r="F2" s="6449"/>
      <c r="G2" s="6449"/>
      <c r="H2" s="6449"/>
      <c r="I2" s="6449"/>
      <c r="J2" s="6449"/>
      <c r="K2" s="6449"/>
      <c r="L2" s="6449"/>
      <c r="M2" s="6449"/>
      <c r="N2" s="6449"/>
      <c r="O2" s="6449"/>
    </row>
    <row r="3" spans="1:18" ht="15" customHeight="1">
      <c r="A3" s="6450" t="s">
        <v>4081</v>
      </c>
      <c r="B3" s="6452" t="s">
        <v>1766</v>
      </c>
      <c r="C3" s="6453" t="s">
        <v>1512</v>
      </c>
      <c r="D3" s="6455">
        <v>2020</v>
      </c>
      <c r="E3" s="6456"/>
      <c r="F3" s="6456"/>
      <c r="G3" s="6456"/>
      <c r="H3" s="6457"/>
      <c r="I3" s="6455">
        <v>2021</v>
      </c>
      <c r="J3" s="6456"/>
      <c r="K3" s="6456"/>
      <c r="L3" s="6456"/>
      <c r="M3" s="6457"/>
      <c r="N3" s="6455">
        <v>2022</v>
      </c>
      <c r="O3" s="6458"/>
    </row>
    <row r="4" spans="1:18" ht="25.5">
      <c r="A4" s="6451"/>
      <c r="B4" s="6452"/>
      <c r="C4" s="6454"/>
      <c r="D4" s="5508" t="s">
        <v>4082</v>
      </c>
      <c r="E4" s="5509" t="s">
        <v>4083</v>
      </c>
      <c r="F4" s="5509" t="s">
        <v>4084</v>
      </c>
      <c r="G4" s="5509" t="s">
        <v>4085</v>
      </c>
      <c r="H4" s="5510" t="s">
        <v>4086</v>
      </c>
      <c r="I4" s="5509" t="s">
        <v>4082</v>
      </c>
      <c r="J4" s="5509" t="s">
        <v>4083</v>
      </c>
      <c r="K4" s="5509" t="s">
        <v>4084</v>
      </c>
      <c r="L4" s="5509" t="s">
        <v>4085</v>
      </c>
      <c r="M4" s="5510" t="s">
        <v>4086</v>
      </c>
      <c r="N4" s="5509" t="s">
        <v>4082</v>
      </c>
      <c r="O4" s="5509" t="s">
        <v>4083</v>
      </c>
    </row>
    <row r="5" spans="1:18">
      <c r="A5" s="5538" t="s">
        <v>4101</v>
      </c>
      <c r="B5" s="5539" t="s">
        <v>4102</v>
      </c>
      <c r="C5" s="5540">
        <v>447</v>
      </c>
      <c r="D5" s="5541">
        <v>103.6</v>
      </c>
      <c r="E5" s="5541">
        <v>104.8</v>
      </c>
      <c r="F5" s="5541">
        <v>107.9</v>
      </c>
      <c r="G5" s="5541">
        <v>109</v>
      </c>
      <c r="H5" s="5542">
        <v>106.3</v>
      </c>
      <c r="I5" s="5541">
        <v>110.7</v>
      </c>
      <c r="J5" s="5541">
        <v>112.6</v>
      </c>
      <c r="K5" s="5541">
        <v>116.8</v>
      </c>
      <c r="L5" s="5541">
        <v>121.5</v>
      </c>
      <c r="M5" s="5542">
        <v>115.4</v>
      </c>
      <c r="N5" s="5541">
        <v>126.1</v>
      </c>
      <c r="O5" s="5541">
        <v>130.6</v>
      </c>
      <c r="P5" s="5518"/>
      <c r="Q5" s="5518"/>
      <c r="R5" s="5518"/>
    </row>
    <row r="6" spans="1:18">
      <c r="A6" s="5543" t="s">
        <v>4103</v>
      </c>
      <c r="B6" s="5544" t="s">
        <v>3713</v>
      </c>
      <c r="C6" s="5540">
        <v>283</v>
      </c>
      <c r="D6" s="5545">
        <v>104.8</v>
      </c>
      <c r="E6" s="5545">
        <v>106.2</v>
      </c>
      <c r="F6" s="5545">
        <v>108.4</v>
      </c>
      <c r="G6" s="5545">
        <v>109.6</v>
      </c>
      <c r="H6" s="5542">
        <v>107.3</v>
      </c>
      <c r="I6" s="5545">
        <v>112.2</v>
      </c>
      <c r="J6" s="5545">
        <v>114.7</v>
      </c>
      <c r="K6" s="5545">
        <v>118.9</v>
      </c>
      <c r="L6" s="5545">
        <v>125.7</v>
      </c>
      <c r="M6" s="5542">
        <v>117.9</v>
      </c>
      <c r="N6" s="5545">
        <v>132</v>
      </c>
      <c r="O6" s="5545">
        <v>138.30000000000001</v>
      </c>
    </row>
    <row r="7" spans="1:18" ht="25.5">
      <c r="A7" s="5546">
        <v>1010</v>
      </c>
      <c r="B7" s="5547" t="s">
        <v>4104</v>
      </c>
      <c r="C7" s="5548">
        <v>61</v>
      </c>
      <c r="D7" s="5549">
        <v>102.3</v>
      </c>
      <c r="E7" s="5549">
        <v>102.4</v>
      </c>
      <c r="F7" s="5549">
        <v>106.2</v>
      </c>
      <c r="G7" s="5549">
        <v>107.1</v>
      </c>
      <c r="H7" s="5542">
        <v>104.5</v>
      </c>
      <c r="I7" s="5549">
        <v>107.2</v>
      </c>
      <c r="J7" s="5549">
        <v>107.8</v>
      </c>
      <c r="K7" s="5549">
        <v>113.3</v>
      </c>
      <c r="L7" s="5549">
        <v>120.2</v>
      </c>
      <c r="M7" s="5542">
        <v>112.1</v>
      </c>
      <c r="N7" s="5549">
        <v>127.7</v>
      </c>
      <c r="O7" s="5549">
        <v>131.6</v>
      </c>
    </row>
    <row r="8" spans="1:18" ht="25.5">
      <c r="A8" s="5546">
        <v>1020</v>
      </c>
      <c r="B8" s="5547" t="s">
        <v>4105</v>
      </c>
      <c r="C8" s="5548">
        <v>3</v>
      </c>
      <c r="D8" s="5549">
        <v>100</v>
      </c>
      <c r="E8" s="5549">
        <v>107.3</v>
      </c>
      <c r="F8" s="5549">
        <v>109.2</v>
      </c>
      <c r="G8" s="5549">
        <v>109.2</v>
      </c>
      <c r="H8" s="5542">
        <v>106.4</v>
      </c>
      <c r="I8" s="5549">
        <v>109.2</v>
      </c>
      <c r="J8" s="5549">
        <v>109.2</v>
      </c>
      <c r="K8" s="5549">
        <v>109.2</v>
      </c>
      <c r="L8" s="5549">
        <v>113</v>
      </c>
      <c r="M8" s="5542">
        <v>110.2</v>
      </c>
      <c r="N8" s="5549">
        <v>114.1</v>
      </c>
      <c r="O8" s="5549">
        <v>121.7</v>
      </c>
    </row>
    <row r="9" spans="1:18" ht="25.5">
      <c r="A9" s="5546">
        <v>1030</v>
      </c>
      <c r="B9" s="5547" t="s">
        <v>4106</v>
      </c>
      <c r="C9" s="5548">
        <v>11</v>
      </c>
      <c r="D9" s="5549">
        <v>103</v>
      </c>
      <c r="E9" s="5549">
        <v>105.7</v>
      </c>
      <c r="F9" s="5549">
        <v>110.1</v>
      </c>
      <c r="G9" s="5549">
        <v>111.7</v>
      </c>
      <c r="H9" s="5542">
        <v>107.6</v>
      </c>
      <c r="I9" s="5549">
        <v>114.6</v>
      </c>
      <c r="J9" s="5549">
        <v>116.6</v>
      </c>
      <c r="K9" s="5549">
        <v>117.5</v>
      </c>
      <c r="L9" s="5549">
        <v>120.6</v>
      </c>
      <c r="M9" s="5542">
        <v>117.3</v>
      </c>
      <c r="N9" s="5549">
        <v>126.1</v>
      </c>
      <c r="O9" s="5549">
        <v>130.30000000000001</v>
      </c>
    </row>
    <row r="10" spans="1:18" ht="25.5">
      <c r="A10" s="5546">
        <v>1040</v>
      </c>
      <c r="B10" s="5547" t="s">
        <v>4107</v>
      </c>
      <c r="C10" s="5548">
        <v>21</v>
      </c>
      <c r="D10" s="5549">
        <v>94.8</v>
      </c>
      <c r="E10" s="5549">
        <v>95.5</v>
      </c>
      <c r="F10" s="5549">
        <v>96.7</v>
      </c>
      <c r="G10" s="5549">
        <v>103.3</v>
      </c>
      <c r="H10" s="5542">
        <v>97.6</v>
      </c>
      <c r="I10" s="5549">
        <v>119</v>
      </c>
      <c r="J10" s="5549">
        <v>129.5</v>
      </c>
      <c r="K10" s="5549">
        <v>132.9</v>
      </c>
      <c r="L10" s="5549">
        <v>130.19999999999999</v>
      </c>
      <c r="M10" s="5542">
        <v>127.9</v>
      </c>
      <c r="N10" s="5549">
        <v>131.9</v>
      </c>
      <c r="O10" s="5549">
        <v>133.19999999999999</v>
      </c>
    </row>
    <row r="11" spans="1:18">
      <c r="A11" s="5546">
        <v>1050</v>
      </c>
      <c r="B11" s="5547" t="s">
        <v>4108</v>
      </c>
      <c r="C11" s="5548">
        <v>22</v>
      </c>
      <c r="D11" s="5549">
        <v>104.2</v>
      </c>
      <c r="E11" s="5549">
        <v>105.1</v>
      </c>
      <c r="F11" s="5549">
        <v>106.5</v>
      </c>
      <c r="G11" s="5549">
        <v>105.3</v>
      </c>
      <c r="H11" s="5542">
        <v>105.3</v>
      </c>
      <c r="I11" s="5549">
        <v>108.6</v>
      </c>
      <c r="J11" s="5549">
        <v>112.1</v>
      </c>
      <c r="K11" s="5549">
        <v>119</v>
      </c>
      <c r="L11" s="5549">
        <v>122.9</v>
      </c>
      <c r="M11" s="5542">
        <v>115.7</v>
      </c>
      <c r="N11" s="5549">
        <v>125.5</v>
      </c>
      <c r="O11" s="5549">
        <v>128.4</v>
      </c>
    </row>
    <row r="12" spans="1:18">
      <c r="A12" s="5546">
        <v>1061</v>
      </c>
      <c r="B12" s="5547" t="s">
        <v>4109</v>
      </c>
      <c r="C12" s="5548">
        <v>28</v>
      </c>
      <c r="D12" s="5549">
        <v>120.2</v>
      </c>
      <c r="E12" s="5549">
        <v>127.9</v>
      </c>
      <c r="F12" s="5549">
        <v>128</v>
      </c>
      <c r="G12" s="5549">
        <v>127.4</v>
      </c>
      <c r="H12" s="5542">
        <v>125.9</v>
      </c>
      <c r="I12" s="5549">
        <v>127.7</v>
      </c>
      <c r="J12" s="5549">
        <v>130.4</v>
      </c>
      <c r="K12" s="5549">
        <v>136.30000000000001</v>
      </c>
      <c r="L12" s="5549">
        <v>137.4</v>
      </c>
      <c r="M12" s="5542">
        <v>133</v>
      </c>
      <c r="N12" s="5549">
        <v>149</v>
      </c>
      <c r="O12" s="5549">
        <v>183.9</v>
      </c>
    </row>
    <row r="13" spans="1:18">
      <c r="A13" s="5546">
        <v>1071</v>
      </c>
      <c r="B13" s="5547" t="s">
        <v>4110</v>
      </c>
      <c r="C13" s="5548">
        <v>43</v>
      </c>
      <c r="D13" s="5549">
        <v>101.8</v>
      </c>
      <c r="E13" s="5549">
        <v>103</v>
      </c>
      <c r="F13" s="5549">
        <v>103.6</v>
      </c>
      <c r="G13" s="5549">
        <v>103.7</v>
      </c>
      <c r="H13" s="5542">
        <v>103</v>
      </c>
      <c r="I13" s="5549">
        <v>103.7</v>
      </c>
      <c r="J13" s="5549">
        <v>104</v>
      </c>
      <c r="K13" s="5549">
        <v>107.5</v>
      </c>
      <c r="L13" s="5549">
        <v>107.8</v>
      </c>
      <c r="M13" s="5542">
        <v>105.8</v>
      </c>
      <c r="N13" s="5549">
        <v>113.2</v>
      </c>
      <c r="O13" s="5549">
        <v>113.3</v>
      </c>
    </row>
    <row r="14" spans="1:18" ht="38.25">
      <c r="A14" s="5550" t="s">
        <v>4111</v>
      </c>
      <c r="B14" s="5551" t="s">
        <v>4112</v>
      </c>
      <c r="C14" s="5552">
        <v>18</v>
      </c>
      <c r="D14" s="5553">
        <v>102.1</v>
      </c>
      <c r="E14" s="5553">
        <v>103</v>
      </c>
      <c r="F14" s="5553">
        <v>103.7</v>
      </c>
      <c r="G14" s="5553">
        <v>103.8</v>
      </c>
      <c r="H14" s="5542">
        <v>103.2</v>
      </c>
      <c r="I14" s="5553">
        <v>103.8</v>
      </c>
      <c r="J14" s="5553">
        <v>104.1</v>
      </c>
      <c r="K14" s="5553">
        <v>107.1</v>
      </c>
      <c r="L14" s="5553">
        <v>107.2</v>
      </c>
      <c r="M14" s="5542">
        <v>105.6</v>
      </c>
      <c r="N14" s="5553">
        <v>113.2</v>
      </c>
      <c r="O14" s="5553">
        <v>113.2</v>
      </c>
    </row>
    <row r="15" spans="1:18" ht="25.5">
      <c r="A15" s="5550" t="s">
        <v>4113</v>
      </c>
      <c r="B15" s="5551" t="s">
        <v>4114</v>
      </c>
      <c r="C15" s="5552">
        <v>4</v>
      </c>
      <c r="D15" s="5553">
        <v>99.3</v>
      </c>
      <c r="E15" s="5553">
        <v>103.2</v>
      </c>
      <c r="F15" s="5553">
        <v>103.3</v>
      </c>
      <c r="G15" s="5553">
        <v>103.3</v>
      </c>
      <c r="H15" s="5542">
        <v>102.3</v>
      </c>
      <c r="I15" s="5553">
        <v>103.3</v>
      </c>
      <c r="J15" s="5553">
        <v>103.3</v>
      </c>
      <c r="K15" s="5553">
        <v>111.8</v>
      </c>
      <c r="L15" s="5553">
        <v>113.4</v>
      </c>
      <c r="M15" s="5542">
        <v>108</v>
      </c>
      <c r="N15" s="5553">
        <v>113.4</v>
      </c>
      <c r="O15" s="5553">
        <v>114.4</v>
      </c>
    </row>
    <row r="16" spans="1:18" ht="25.5">
      <c r="A16" s="5546">
        <v>1074</v>
      </c>
      <c r="B16" s="5547" t="s">
        <v>4115</v>
      </c>
      <c r="C16" s="5548">
        <v>7</v>
      </c>
      <c r="D16" s="5549">
        <v>100.2</v>
      </c>
      <c r="E16" s="5549">
        <v>100.4</v>
      </c>
      <c r="F16" s="5549">
        <v>100.7</v>
      </c>
      <c r="G16" s="5549">
        <v>100.7</v>
      </c>
      <c r="H16" s="5542">
        <v>100.5</v>
      </c>
      <c r="I16" s="5549">
        <v>100.7</v>
      </c>
      <c r="J16" s="5549">
        <v>100.7</v>
      </c>
      <c r="K16" s="5549">
        <v>101.4</v>
      </c>
      <c r="L16" s="5549">
        <v>101.4</v>
      </c>
      <c r="M16" s="5542">
        <v>101.1</v>
      </c>
      <c r="N16" s="5549">
        <v>102.5</v>
      </c>
      <c r="O16" s="5549">
        <v>102.5</v>
      </c>
    </row>
    <row r="17" spans="1:15">
      <c r="A17" s="5546" t="s">
        <v>4116</v>
      </c>
      <c r="B17" s="5547" t="s">
        <v>4117</v>
      </c>
      <c r="C17" s="5548">
        <v>2</v>
      </c>
      <c r="D17" s="5549">
        <v>100</v>
      </c>
      <c r="E17" s="5549">
        <v>100</v>
      </c>
      <c r="F17" s="5549">
        <v>105.8</v>
      </c>
      <c r="G17" s="5549">
        <v>108.7</v>
      </c>
      <c r="H17" s="5542">
        <v>103.6</v>
      </c>
      <c r="I17" s="5549">
        <v>108.7</v>
      </c>
      <c r="J17" s="5549">
        <v>108.7</v>
      </c>
      <c r="K17" s="5549">
        <v>108.7</v>
      </c>
      <c r="L17" s="5549">
        <v>115.7</v>
      </c>
      <c r="M17" s="5542">
        <v>110.5</v>
      </c>
      <c r="N17" s="5549">
        <v>120.6</v>
      </c>
      <c r="O17" s="5549">
        <v>129.9</v>
      </c>
    </row>
    <row r="18" spans="1:15">
      <c r="A18" s="5546">
        <v>1079</v>
      </c>
      <c r="B18" s="5547" t="s">
        <v>4118</v>
      </c>
      <c r="C18" s="5548">
        <v>46</v>
      </c>
      <c r="D18" s="5549">
        <v>105.1</v>
      </c>
      <c r="E18" s="5549">
        <v>106</v>
      </c>
      <c r="F18" s="5549">
        <v>108.9</v>
      </c>
      <c r="G18" s="5549">
        <v>109.7</v>
      </c>
      <c r="H18" s="5542">
        <v>107.4</v>
      </c>
      <c r="I18" s="5549">
        <v>110.5</v>
      </c>
      <c r="J18" s="5549">
        <v>111.7</v>
      </c>
      <c r="K18" s="5549">
        <v>115</v>
      </c>
      <c r="L18" s="5549">
        <v>121</v>
      </c>
      <c r="M18" s="5542">
        <v>114.6</v>
      </c>
      <c r="N18" s="5549">
        <v>126.4</v>
      </c>
      <c r="O18" s="5549">
        <v>127.9</v>
      </c>
    </row>
    <row r="19" spans="1:15" ht="16.5" customHeight="1">
      <c r="A19" s="5550">
        <v>10791</v>
      </c>
      <c r="B19" s="5551" t="s">
        <v>4119</v>
      </c>
      <c r="C19" s="5552">
        <v>6</v>
      </c>
      <c r="D19" s="5553">
        <v>124.3</v>
      </c>
      <c r="E19" s="5553">
        <v>125</v>
      </c>
      <c r="F19" s="5553">
        <v>125</v>
      </c>
      <c r="G19" s="5553">
        <v>128.1</v>
      </c>
      <c r="H19" s="5542">
        <v>125.6</v>
      </c>
      <c r="I19" s="5553">
        <v>129.6</v>
      </c>
      <c r="J19" s="5553">
        <v>129.6</v>
      </c>
      <c r="K19" s="5553">
        <v>129.6</v>
      </c>
      <c r="L19" s="5553">
        <v>132.30000000000001</v>
      </c>
      <c r="M19" s="5542">
        <v>130.30000000000001</v>
      </c>
      <c r="N19" s="5553">
        <v>140.4</v>
      </c>
      <c r="O19" s="5553">
        <v>142</v>
      </c>
    </row>
    <row r="20" spans="1:15" ht="38.25">
      <c r="A20" s="5550" t="s">
        <v>4120</v>
      </c>
      <c r="B20" s="5551" t="s">
        <v>4121</v>
      </c>
      <c r="C20" s="5552">
        <v>22</v>
      </c>
      <c r="D20" s="5553">
        <v>106.6</v>
      </c>
      <c r="E20" s="5553">
        <v>107.5</v>
      </c>
      <c r="F20" s="5553">
        <v>113.4</v>
      </c>
      <c r="G20" s="5553">
        <v>114.9</v>
      </c>
      <c r="H20" s="5542">
        <v>110.6</v>
      </c>
      <c r="I20" s="5553">
        <v>116.5</v>
      </c>
      <c r="J20" s="5553">
        <v>119</v>
      </c>
      <c r="K20" s="5553">
        <v>123.1</v>
      </c>
      <c r="L20" s="5553">
        <v>136.6</v>
      </c>
      <c r="M20" s="5542">
        <v>123.8</v>
      </c>
      <c r="N20" s="5553">
        <v>142.4</v>
      </c>
      <c r="O20" s="5553">
        <v>145.4</v>
      </c>
    </row>
    <row r="21" spans="1:15">
      <c r="A21" s="5546">
        <v>1080</v>
      </c>
      <c r="B21" s="5547" t="s">
        <v>4122</v>
      </c>
      <c r="C21" s="5548">
        <v>39</v>
      </c>
      <c r="D21" s="5549">
        <v>103.5</v>
      </c>
      <c r="E21" s="5549">
        <v>103.5</v>
      </c>
      <c r="F21" s="5549">
        <v>103.5</v>
      </c>
      <c r="G21" s="5549">
        <v>105.5</v>
      </c>
      <c r="H21" s="5542">
        <v>104</v>
      </c>
      <c r="I21" s="5549">
        <v>111.2</v>
      </c>
      <c r="J21" s="5549">
        <v>115.6</v>
      </c>
      <c r="K21" s="5549">
        <v>118.6</v>
      </c>
      <c r="L21" s="5549">
        <v>139.69999999999999</v>
      </c>
      <c r="M21" s="5542">
        <v>121.3</v>
      </c>
      <c r="N21" s="5549">
        <v>147.5</v>
      </c>
      <c r="O21" s="5549">
        <v>153.5</v>
      </c>
    </row>
    <row r="22" spans="1:15" ht="17.25" customHeight="1">
      <c r="A22" s="5554">
        <v>110</v>
      </c>
      <c r="B22" s="5544" t="s">
        <v>3162</v>
      </c>
      <c r="C22" s="5540">
        <v>164</v>
      </c>
      <c r="D22" s="5545">
        <v>101.5</v>
      </c>
      <c r="E22" s="5545">
        <v>102.3</v>
      </c>
      <c r="F22" s="5545">
        <v>107</v>
      </c>
      <c r="G22" s="5545">
        <v>108</v>
      </c>
      <c r="H22" s="5542">
        <v>104.7</v>
      </c>
      <c r="I22" s="5545">
        <v>108</v>
      </c>
      <c r="J22" s="5545">
        <v>108.8</v>
      </c>
      <c r="K22" s="5545">
        <v>113.2</v>
      </c>
      <c r="L22" s="5545">
        <v>114.2</v>
      </c>
      <c r="M22" s="5542">
        <v>111.1</v>
      </c>
      <c r="N22" s="5545">
        <v>115.9</v>
      </c>
      <c r="O22" s="5545">
        <v>117.3</v>
      </c>
    </row>
    <row r="23" spans="1:15" ht="25.5">
      <c r="A23" s="5546">
        <v>1101</v>
      </c>
      <c r="B23" s="5555" t="s">
        <v>4123</v>
      </c>
      <c r="C23" s="5548">
        <v>48</v>
      </c>
      <c r="D23" s="5549">
        <v>100.7</v>
      </c>
      <c r="E23" s="5549">
        <v>101.3</v>
      </c>
      <c r="F23" s="5549">
        <v>101.3</v>
      </c>
      <c r="G23" s="5549">
        <v>101.3</v>
      </c>
      <c r="H23" s="5542">
        <v>101.2</v>
      </c>
      <c r="I23" s="5549">
        <v>101.4</v>
      </c>
      <c r="J23" s="5549">
        <v>103.1</v>
      </c>
      <c r="K23" s="5549">
        <v>110.4</v>
      </c>
      <c r="L23" s="5549">
        <v>110.7</v>
      </c>
      <c r="M23" s="5542">
        <v>106.4</v>
      </c>
      <c r="N23" s="5549">
        <v>110.7</v>
      </c>
      <c r="O23" s="5549">
        <v>115.4</v>
      </c>
    </row>
    <row r="24" spans="1:15" ht="17.25" customHeight="1">
      <c r="A24" s="5546">
        <v>1102</v>
      </c>
      <c r="B24" s="5555" t="s">
        <v>4124</v>
      </c>
      <c r="C24" s="5548">
        <v>7</v>
      </c>
      <c r="D24" s="5549">
        <v>102.7</v>
      </c>
      <c r="E24" s="5549">
        <v>102.7</v>
      </c>
      <c r="F24" s="5549">
        <v>103.9</v>
      </c>
      <c r="G24" s="5549">
        <v>108</v>
      </c>
      <c r="H24" s="5542">
        <v>104.3</v>
      </c>
      <c r="I24" s="5549">
        <v>108</v>
      </c>
      <c r="J24" s="5549">
        <v>109.3</v>
      </c>
      <c r="K24" s="5549">
        <v>115.2</v>
      </c>
      <c r="L24" s="5549">
        <v>119.3</v>
      </c>
      <c r="M24" s="5542">
        <v>113</v>
      </c>
      <c r="N24" s="5549">
        <v>119.3</v>
      </c>
      <c r="O24" s="5549">
        <v>119.3</v>
      </c>
    </row>
    <row r="25" spans="1:15" ht="25.5">
      <c r="A25" s="5546">
        <v>1103</v>
      </c>
      <c r="B25" s="5555" t="s">
        <v>4125</v>
      </c>
      <c r="C25" s="5548">
        <v>88</v>
      </c>
      <c r="D25" s="5549">
        <v>102.2</v>
      </c>
      <c r="E25" s="5549">
        <v>102.8</v>
      </c>
      <c r="F25" s="5549">
        <v>109.3</v>
      </c>
      <c r="G25" s="5549">
        <v>110.6</v>
      </c>
      <c r="H25" s="5542">
        <v>106.2</v>
      </c>
      <c r="I25" s="5549">
        <v>110.6</v>
      </c>
      <c r="J25" s="5549">
        <v>110.6</v>
      </c>
      <c r="K25" s="5549">
        <v>113.3</v>
      </c>
      <c r="L25" s="5549">
        <v>113.3</v>
      </c>
      <c r="M25" s="5542">
        <v>112</v>
      </c>
      <c r="N25" s="5549">
        <v>116.2</v>
      </c>
      <c r="O25" s="5549">
        <v>116.2</v>
      </c>
    </row>
    <row r="26" spans="1:15" ht="25.5">
      <c r="A26" s="5556">
        <v>1104</v>
      </c>
      <c r="B26" s="5557" t="s">
        <v>4126</v>
      </c>
      <c r="C26" s="5558">
        <v>21</v>
      </c>
      <c r="D26" s="5559">
        <v>100</v>
      </c>
      <c r="E26" s="5559">
        <v>101.9</v>
      </c>
      <c r="F26" s="5559">
        <v>111.7</v>
      </c>
      <c r="G26" s="5559">
        <v>112.9</v>
      </c>
      <c r="H26" s="5560">
        <v>106.6</v>
      </c>
      <c r="I26" s="5559">
        <v>113</v>
      </c>
      <c r="J26" s="5559">
        <v>114.9</v>
      </c>
      <c r="K26" s="5559">
        <v>118.7</v>
      </c>
      <c r="L26" s="5559">
        <v>124.5</v>
      </c>
      <c r="M26" s="5560">
        <v>117.8</v>
      </c>
      <c r="N26" s="5559">
        <v>125.3</v>
      </c>
      <c r="O26" s="5559">
        <v>125.3</v>
      </c>
    </row>
    <row r="27" spans="1:15" ht="30" customHeight="1">
      <c r="A27" s="5561"/>
      <c r="B27" s="5562"/>
      <c r="C27" s="5563"/>
      <c r="D27" s="5564"/>
      <c r="E27" s="5564"/>
      <c r="F27" s="5564"/>
      <c r="G27" s="5564"/>
      <c r="H27" s="5564"/>
      <c r="I27" s="5564"/>
      <c r="J27" s="5564"/>
      <c r="K27" s="5564"/>
      <c r="L27" s="5564"/>
      <c r="M27" s="5564"/>
      <c r="N27" s="5564"/>
      <c r="O27" s="5564"/>
    </row>
    <row r="28" spans="1:15">
      <c r="C28" s="5566"/>
    </row>
  </sheetData>
  <mergeCells count="8">
    <mergeCell ref="A1:O1"/>
    <mergeCell ref="C2:O2"/>
    <mergeCell ref="A3:A4"/>
    <mergeCell ref="B3:B4"/>
    <mergeCell ref="C3:C4"/>
    <mergeCell ref="D3:H3"/>
    <mergeCell ref="I3:M3"/>
    <mergeCell ref="N3:O3"/>
  </mergeCells>
  <pageMargins left="0.7" right="0.7" top="0.75" bottom="0.75" header="0.3" footer="0.3"/>
  <pageSetup paperSize="9" scale="88"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A210-B186-4319-987B-01ACEA0BBBA4}">
  <sheetPr>
    <pageSetUpPr fitToPage="1"/>
  </sheetPr>
  <dimension ref="A1:O13"/>
  <sheetViews>
    <sheetView showGridLines="0" workbookViewId="0">
      <selection sqref="A1:G1"/>
    </sheetView>
  </sheetViews>
  <sheetFormatPr defaultColWidth="7.85546875" defaultRowHeight="15"/>
  <cols>
    <col min="1" max="1" width="27.7109375" style="5470" customWidth="1"/>
    <col min="2" max="15" width="7.7109375" style="5470" customWidth="1"/>
    <col min="16" max="16" width="14.7109375" customWidth="1"/>
    <col min="252" max="252" width="14.42578125" customWidth="1"/>
    <col min="253" max="264" width="9.85546875" customWidth="1"/>
    <col min="265" max="265" width="1.85546875" customWidth="1"/>
    <col min="266" max="266" width="4" customWidth="1"/>
    <col min="267" max="267" width="3" customWidth="1"/>
    <col min="508" max="508" width="14.42578125" customWidth="1"/>
    <col min="509" max="520" width="9.85546875" customWidth="1"/>
    <col min="521" max="521" width="1.85546875" customWidth="1"/>
    <col min="522" max="522" width="4" customWidth="1"/>
    <col min="523" max="523" width="3" customWidth="1"/>
    <col min="764" max="764" width="14.42578125" customWidth="1"/>
    <col min="765" max="776" width="9.85546875" customWidth="1"/>
    <col min="777" max="777" width="1.85546875" customWidth="1"/>
    <col min="778" max="778" width="4" customWidth="1"/>
    <col min="779" max="779" width="3" customWidth="1"/>
    <col min="1020" max="1020" width="14.42578125" customWidth="1"/>
    <col min="1021" max="1032" width="9.85546875" customWidth="1"/>
    <col min="1033" max="1033" width="1.85546875" customWidth="1"/>
    <col min="1034" max="1034" width="4" customWidth="1"/>
    <col min="1035" max="1035" width="3" customWidth="1"/>
    <col min="1276" max="1276" width="14.42578125" customWidth="1"/>
    <col min="1277" max="1288" width="9.85546875" customWidth="1"/>
    <col min="1289" max="1289" width="1.85546875" customWidth="1"/>
    <col min="1290" max="1290" width="4" customWidth="1"/>
    <col min="1291" max="1291" width="3" customWidth="1"/>
    <col min="1532" max="1532" width="14.42578125" customWidth="1"/>
    <col min="1533" max="1544" width="9.85546875" customWidth="1"/>
    <col min="1545" max="1545" width="1.85546875" customWidth="1"/>
    <col min="1546" max="1546" width="4" customWidth="1"/>
    <col min="1547" max="1547" width="3" customWidth="1"/>
    <col min="1788" max="1788" width="14.42578125" customWidth="1"/>
    <col min="1789" max="1800" width="9.85546875" customWidth="1"/>
    <col min="1801" max="1801" width="1.85546875" customWidth="1"/>
    <col min="1802" max="1802" width="4" customWidth="1"/>
    <col min="1803" max="1803" width="3" customWidth="1"/>
    <col min="2044" max="2044" width="14.42578125" customWidth="1"/>
    <col min="2045" max="2056" width="9.85546875" customWidth="1"/>
    <col min="2057" max="2057" width="1.85546875" customWidth="1"/>
    <col min="2058" max="2058" width="4" customWidth="1"/>
    <col min="2059" max="2059" width="3" customWidth="1"/>
    <col min="2300" max="2300" width="14.42578125" customWidth="1"/>
    <col min="2301" max="2312" width="9.85546875" customWidth="1"/>
    <col min="2313" max="2313" width="1.85546875" customWidth="1"/>
    <col min="2314" max="2314" width="4" customWidth="1"/>
    <col min="2315" max="2315" width="3" customWidth="1"/>
    <col min="2556" max="2556" width="14.42578125" customWidth="1"/>
    <col min="2557" max="2568" width="9.85546875" customWidth="1"/>
    <col min="2569" max="2569" width="1.85546875" customWidth="1"/>
    <col min="2570" max="2570" width="4" customWidth="1"/>
    <col min="2571" max="2571" width="3" customWidth="1"/>
    <col min="2812" max="2812" width="14.42578125" customWidth="1"/>
    <col min="2813" max="2824" width="9.85546875" customWidth="1"/>
    <col min="2825" max="2825" width="1.85546875" customWidth="1"/>
    <col min="2826" max="2826" width="4" customWidth="1"/>
    <col min="2827" max="2827" width="3" customWidth="1"/>
    <col min="3068" max="3068" width="14.42578125" customWidth="1"/>
    <col min="3069" max="3080" width="9.85546875" customWidth="1"/>
    <col min="3081" max="3081" width="1.85546875" customWidth="1"/>
    <col min="3082" max="3082" width="4" customWidth="1"/>
    <col min="3083" max="3083" width="3" customWidth="1"/>
    <col min="3324" max="3324" width="14.42578125" customWidth="1"/>
    <col min="3325" max="3336" width="9.85546875" customWidth="1"/>
    <col min="3337" max="3337" width="1.85546875" customWidth="1"/>
    <col min="3338" max="3338" width="4" customWidth="1"/>
    <col min="3339" max="3339" width="3" customWidth="1"/>
    <col min="3580" max="3580" width="14.42578125" customWidth="1"/>
    <col min="3581" max="3592" width="9.85546875" customWidth="1"/>
    <col min="3593" max="3593" width="1.85546875" customWidth="1"/>
    <col min="3594" max="3594" width="4" customWidth="1"/>
    <col min="3595" max="3595" width="3" customWidth="1"/>
    <col min="3836" max="3836" width="14.42578125" customWidth="1"/>
    <col min="3837" max="3848" width="9.85546875" customWidth="1"/>
    <col min="3849" max="3849" width="1.85546875" customWidth="1"/>
    <col min="3850" max="3850" width="4" customWidth="1"/>
    <col min="3851" max="3851" width="3" customWidth="1"/>
    <col min="4092" max="4092" width="14.42578125" customWidth="1"/>
    <col min="4093" max="4104" width="9.85546875" customWidth="1"/>
    <col min="4105" max="4105" width="1.85546875" customWidth="1"/>
    <col min="4106" max="4106" width="4" customWidth="1"/>
    <col min="4107" max="4107" width="3" customWidth="1"/>
    <col min="4348" max="4348" width="14.42578125" customWidth="1"/>
    <col min="4349" max="4360" width="9.85546875" customWidth="1"/>
    <col min="4361" max="4361" width="1.85546875" customWidth="1"/>
    <col min="4362" max="4362" width="4" customWidth="1"/>
    <col min="4363" max="4363" width="3" customWidth="1"/>
    <col min="4604" max="4604" width="14.42578125" customWidth="1"/>
    <col min="4605" max="4616" width="9.85546875" customWidth="1"/>
    <col min="4617" max="4617" width="1.85546875" customWidth="1"/>
    <col min="4618" max="4618" width="4" customWidth="1"/>
    <col min="4619" max="4619" width="3" customWidth="1"/>
    <col min="4860" max="4860" width="14.42578125" customWidth="1"/>
    <col min="4861" max="4872" width="9.85546875" customWidth="1"/>
    <col min="4873" max="4873" width="1.85546875" customWidth="1"/>
    <col min="4874" max="4874" width="4" customWidth="1"/>
    <col min="4875" max="4875" width="3" customWidth="1"/>
    <col min="5116" max="5116" width="14.42578125" customWidth="1"/>
    <col min="5117" max="5128" width="9.85546875" customWidth="1"/>
    <col min="5129" max="5129" width="1.85546875" customWidth="1"/>
    <col min="5130" max="5130" width="4" customWidth="1"/>
    <col min="5131" max="5131" width="3" customWidth="1"/>
    <col min="5372" max="5372" width="14.42578125" customWidth="1"/>
    <col min="5373" max="5384" width="9.85546875" customWidth="1"/>
    <col min="5385" max="5385" width="1.85546875" customWidth="1"/>
    <col min="5386" max="5386" width="4" customWidth="1"/>
    <col min="5387" max="5387" width="3" customWidth="1"/>
    <col min="5628" max="5628" width="14.42578125" customWidth="1"/>
    <col min="5629" max="5640" width="9.85546875" customWidth="1"/>
    <col min="5641" max="5641" width="1.85546875" customWidth="1"/>
    <col min="5642" max="5642" width="4" customWidth="1"/>
    <col min="5643" max="5643" width="3" customWidth="1"/>
    <col min="5884" max="5884" width="14.42578125" customWidth="1"/>
    <col min="5885" max="5896" width="9.85546875" customWidth="1"/>
    <col min="5897" max="5897" width="1.85546875" customWidth="1"/>
    <col min="5898" max="5898" width="4" customWidth="1"/>
    <col min="5899" max="5899" width="3" customWidth="1"/>
    <col min="6140" max="6140" width="14.42578125" customWidth="1"/>
    <col min="6141" max="6152" width="9.85546875" customWidth="1"/>
    <col min="6153" max="6153" width="1.85546875" customWidth="1"/>
    <col min="6154" max="6154" width="4" customWidth="1"/>
    <col min="6155" max="6155" width="3" customWidth="1"/>
    <col min="6396" max="6396" width="14.42578125" customWidth="1"/>
    <col min="6397" max="6408" width="9.85546875" customWidth="1"/>
    <col min="6409" max="6409" width="1.85546875" customWidth="1"/>
    <col min="6410" max="6410" width="4" customWidth="1"/>
    <col min="6411" max="6411" width="3" customWidth="1"/>
    <col min="6652" max="6652" width="14.42578125" customWidth="1"/>
    <col min="6653" max="6664" width="9.85546875" customWidth="1"/>
    <col min="6665" max="6665" width="1.85546875" customWidth="1"/>
    <col min="6666" max="6666" width="4" customWidth="1"/>
    <col min="6667" max="6667" width="3" customWidth="1"/>
    <col min="6908" max="6908" width="14.42578125" customWidth="1"/>
    <col min="6909" max="6920" width="9.85546875" customWidth="1"/>
    <col min="6921" max="6921" width="1.85546875" customWidth="1"/>
    <col min="6922" max="6922" width="4" customWidth="1"/>
    <col min="6923" max="6923" width="3" customWidth="1"/>
    <col min="7164" max="7164" width="14.42578125" customWidth="1"/>
    <col min="7165" max="7176" width="9.85546875" customWidth="1"/>
    <col min="7177" max="7177" width="1.85546875" customWidth="1"/>
    <col min="7178" max="7178" width="4" customWidth="1"/>
    <col min="7179" max="7179" width="3" customWidth="1"/>
    <col min="7420" max="7420" width="14.42578125" customWidth="1"/>
    <col min="7421" max="7432" width="9.85546875" customWidth="1"/>
    <col min="7433" max="7433" width="1.85546875" customWidth="1"/>
    <col min="7434" max="7434" width="4" customWidth="1"/>
    <col min="7435" max="7435" width="3" customWidth="1"/>
    <col min="7676" max="7676" width="14.42578125" customWidth="1"/>
    <col min="7677" max="7688" width="9.85546875" customWidth="1"/>
    <col min="7689" max="7689" width="1.85546875" customWidth="1"/>
    <col min="7690" max="7690" width="4" customWidth="1"/>
    <col min="7691" max="7691" width="3" customWidth="1"/>
    <col min="7932" max="7932" width="14.42578125" customWidth="1"/>
    <col min="7933" max="7944" width="9.85546875" customWidth="1"/>
    <col min="7945" max="7945" width="1.85546875" customWidth="1"/>
    <col min="7946" max="7946" width="4" customWidth="1"/>
    <col min="7947" max="7947" width="3" customWidth="1"/>
    <col min="8188" max="8188" width="14.42578125" customWidth="1"/>
    <col min="8189" max="8200" width="9.85546875" customWidth="1"/>
    <col min="8201" max="8201" width="1.85546875" customWidth="1"/>
    <col min="8202" max="8202" width="4" customWidth="1"/>
    <col min="8203" max="8203" width="3" customWidth="1"/>
    <col min="8444" max="8444" width="14.42578125" customWidth="1"/>
    <col min="8445" max="8456" width="9.85546875" customWidth="1"/>
    <col min="8457" max="8457" width="1.85546875" customWidth="1"/>
    <col min="8458" max="8458" width="4" customWidth="1"/>
    <col min="8459" max="8459" width="3" customWidth="1"/>
    <col min="8700" max="8700" width="14.42578125" customWidth="1"/>
    <col min="8701" max="8712" width="9.85546875" customWidth="1"/>
    <col min="8713" max="8713" width="1.85546875" customWidth="1"/>
    <col min="8714" max="8714" width="4" customWidth="1"/>
    <col min="8715" max="8715" width="3" customWidth="1"/>
    <col min="8956" max="8956" width="14.42578125" customWidth="1"/>
    <col min="8957" max="8968" width="9.85546875" customWidth="1"/>
    <col min="8969" max="8969" width="1.85546875" customWidth="1"/>
    <col min="8970" max="8970" width="4" customWidth="1"/>
    <col min="8971" max="8971" width="3" customWidth="1"/>
    <col min="9212" max="9212" width="14.42578125" customWidth="1"/>
    <col min="9213" max="9224" width="9.85546875" customWidth="1"/>
    <col min="9225" max="9225" width="1.85546875" customWidth="1"/>
    <col min="9226" max="9226" width="4" customWidth="1"/>
    <col min="9227" max="9227" width="3" customWidth="1"/>
    <col min="9468" max="9468" width="14.42578125" customWidth="1"/>
    <col min="9469" max="9480" width="9.85546875" customWidth="1"/>
    <col min="9481" max="9481" width="1.85546875" customWidth="1"/>
    <col min="9482" max="9482" width="4" customWidth="1"/>
    <col min="9483" max="9483" width="3" customWidth="1"/>
    <col min="9724" max="9724" width="14.42578125" customWidth="1"/>
    <col min="9725" max="9736" width="9.85546875" customWidth="1"/>
    <col min="9737" max="9737" width="1.85546875" customWidth="1"/>
    <col min="9738" max="9738" width="4" customWidth="1"/>
    <col min="9739" max="9739" width="3" customWidth="1"/>
    <col min="9980" max="9980" width="14.42578125" customWidth="1"/>
    <col min="9981" max="9992" width="9.85546875" customWidth="1"/>
    <col min="9993" max="9993" width="1.85546875" customWidth="1"/>
    <col min="9994" max="9994" width="4" customWidth="1"/>
    <col min="9995" max="9995" width="3" customWidth="1"/>
    <col min="10236" max="10236" width="14.42578125" customWidth="1"/>
    <col min="10237" max="10248" width="9.85546875" customWidth="1"/>
    <col min="10249" max="10249" width="1.85546875" customWidth="1"/>
    <col min="10250" max="10250" width="4" customWidth="1"/>
    <col min="10251" max="10251" width="3" customWidth="1"/>
    <col min="10492" max="10492" width="14.42578125" customWidth="1"/>
    <col min="10493" max="10504" width="9.85546875" customWidth="1"/>
    <col min="10505" max="10505" width="1.85546875" customWidth="1"/>
    <col min="10506" max="10506" width="4" customWidth="1"/>
    <col min="10507" max="10507" width="3" customWidth="1"/>
    <col min="10748" max="10748" width="14.42578125" customWidth="1"/>
    <col min="10749" max="10760" width="9.85546875" customWidth="1"/>
    <col min="10761" max="10761" width="1.85546875" customWidth="1"/>
    <col min="10762" max="10762" width="4" customWidth="1"/>
    <col min="10763" max="10763" width="3" customWidth="1"/>
    <col min="11004" max="11004" width="14.42578125" customWidth="1"/>
    <col min="11005" max="11016" width="9.85546875" customWidth="1"/>
    <col min="11017" max="11017" width="1.85546875" customWidth="1"/>
    <col min="11018" max="11018" width="4" customWidth="1"/>
    <col min="11019" max="11019" width="3" customWidth="1"/>
    <col min="11260" max="11260" width="14.42578125" customWidth="1"/>
    <col min="11261" max="11272" width="9.85546875" customWidth="1"/>
    <col min="11273" max="11273" width="1.85546875" customWidth="1"/>
    <col min="11274" max="11274" width="4" customWidth="1"/>
    <col min="11275" max="11275" width="3" customWidth="1"/>
    <col min="11516" max="11516" width="14.42578125" customWidth="1"/>
    <col min="11517" max="11528" width="9.85546875" customWidth="1"/>
    <col min="11529" max="11529" width="1.85546875" customWidth="1"/>
    <col min="11530" max="11530" width="4" customWidth="1"/>
    <col min="11531" max="11531" width="3" customWidth="1"/>
    <col min="11772" max="11772" width="14.42578125" customWidth="1"/>
    <col min="11773" max="11784" width="9.85546875" customWidth="1"/>
    <col min="11785" max="11785" width="1.85546875" customWidth="1"/>
    <col min="11786" max="11786" width="4" customWidth="1"/>
    <col min="11787" max="11787" width="3" customWidth="1"/>
    <col min="12028" max="12028" width="14.42578125" customWidth="1"/>
    <col min="12029" max="12040" width="9.85546875" customWidth="1"/>
    <col min="12041" max="12041" width="1.85546875" customWidth="1"/>
    <col min="12042" max="12042" width="4" customWidth="1"/>
    <col min="12043" max="12043" width="3" customWidth="1"/>
    <col min="12284" max="12284" width="14.42578125" customWidth="1"/>
    <col min="12285" max="12296" width="9.85546875" customWidth="1"/>
    <col min="12297" max="12297" width="1.85546875" customWidth="1"/>
    <col min="12298" max="12298" width="4" customWidth="1"/>
    <col min="12299" max="12299" width="3" customWidth="1"/>
    <col min="12540" max="12540" width="14.42578125" customWidth="1"/>
    <col min="12541" max="12552" width="9.85546875" customWidth="1"/>
    <col min="12553" max="12553" width="1.85546875" customWidth="1"/>
    <col min="12554" max="12554" width="4" customWidth="1"/>
    <col min="12555" max="12555" width="3" customWidth="1"/>
    <col min="12796" max="12796" width="14.42578125" customWidth="1"/>
    <col min="12797" max="12808" width="9.85546875" customWidth="1"/>
    <col min="12809" max="12809" width="1.85546875" customWidth="1"/>
    <col min="12810" max="12810" width="4" customWidth="1"/>
    <col min="12811" max="12811" width="3" customWidth="1"/>
    <col min="13052" max="13052" width="14.42578125" customWidth="1"/>
    <col min="13053" max="13064" width="9.85546875" customWidth="1"/>
    <col min="13065" max="13065" width="1.85546875" customWidth="1"/>
    <col min="13066" max="13066" width="4" customWidth="1"/>
    <col min="13067" max="13067" width="3" customWidth="1"/>
    <col min="13308" max="13308" width="14.42578125" customWidth="1"/>
    <col min="13309" max="13320" width="9.85546875" customWidth="1"/>
    <col min="13321" max="13321" width="1.85546875" customWidth="1"/>
    <col min="13322" max="13322" width="4" customWidth="1"/>
    <col min="13323" max="13323" width="3" customWidth="1"/>
    <col min="13564" max="13564" width="14.42578125" customWidth="1"/>
    <col min="13565" max="13576" width="9.85546875" customWidth="1"/>
    <col min="13577" max="13577" width="1.85546875" customWidth="1"/>
    <col min="13578" max="13578" width="4" customWidth="1"/>
    <col min="13579" max="13579" width="3" customWidth="1"/>
    <col min="13820" max="13820" width="14.42578125" customWidth="1"/>
    <col min="13821" max="13832" width="9.85546875" customWidth="1"/>
    <col min="13833" max="13833" width="1.85546875" customWidth="1"/>
    <col min="13834" max="13834" width="4" customWidth="1"/>
    <col min="13835" max="13835" width="3" customWidth="1"/>
    <col min="14076" max="14076" width="14.42578125" customWidth="1"/>
    <col min="14077" max="14088" width="9.85546875" customWidth="1"/>
    <col min="14089" max="14089" width="1.85546875" customWidth="1"/>
    <col min="14090" max="14090" width="4" customWidth="1"/>
    <col min="14091" max="14091" width="3" customWidth="1"/>
    <col min="14332" max="14332" width="14.42578125" customWidth="1"/>
    <col min="14333" max="14344" width="9.85546875" customWidth="1"/>
    <col min="14345" max="14345" width="1.85546875" customWidth="1"/>
    <col min="14346" max="14346" width="4" customWidth="1"/>
    <col min="14347" max="14347" width="3" customWidth="1"/>
    <col min="14588" max="14588" width="14.42578125" customWidth="1"/>
    <col min="14589" max="14600" width="9.85546875" customWidth="1"/>
    <col min="14601" max="14601" width="1.85546875" customWidth="1"/>
    <col min="14602" max="14602" width="4" customWidth="1"/>
    <col min="14603" max="14603" width="3" customWidth="1"/>
    <col min="14844" max="14844" width="14.42578125" customWidth="1"/>
    <col min="14845" max="14856" width="9.85546875" customWidth="1"/>
    <col min="14857" max="14857" width="1.85546875" customWidth="1"/>
    <col min="14858" max="14858" width="4" customWidth="1"/>
    <col min="14859" max="14859" width="3" customWidth="1"/>
    <col min="15100" max="15100" width="14.42578125" customWidth="1"/>
    <col min="15101" max="15112" width="9.85546875" customWidth="1"/>
    <col min="15113" max="15113" width="1.85546875" customWidth="1"/>
    <col min="15114" max="15114" width="4" customWidth="1"/>
    <col min="15115" max="15115" width="3" customWidth="1"/>
    <col min="15356" max="15356" width="14.42578125" customWidth="1"/>
    <col min="15357" max="15368" width="9.85546875" customWidth="1"/>
    <col min="15369" max="15369" width="1.85546875" customWidth="1"/>
    <col min="15370" max="15370" width="4" customWidth="1"/>
    <col min="15371" max="15371" width="3" customWidth="1"/>
    <col min="15612" max="15612" width="14.42578125" customWidth="1"/>
    <col min="15613" max="15624" width="9.85546875" customWidth="1"/>
    <col min="15625" max="15625" width="1.85546875" customWidth="1"/>
    <col min="15626" max="15626" width="4" customWidth="1"/>
    <col min="15627" max="15627" width="3" customWidth="1"/>
    <col min="15868" max="15868" width="14.42578125" customWidth="1"/>
    <col min="15869" max="15880" width="9.85546875" customWidth="1"/>
    <col min="15881" max="15881" width="1.85546875" customWidth="1"/>
    <col min="15882" max="15882" width="4" customWidth="1"/>
    <col min="15883" max="15883" width="3" customWidth="1"/>
    <col min="16124" max="16124" width="14.42578125" customWidth="1"/>
    <col min="16125" max="16136" width="9.85546875" customWidth="1"/>
    <col min="16137" max="16137" width="1.85546875" customWidth="1"/>
    <col min="16138" max="16138" width="4" customWidth="1"/>
    <col min="16139" max="16139" width="3" customWidth="1"/>
  </cols>
  <sheetData>
    <row r="1" spans="1:15" ht="15.75">
      <c r="A1" s="5669" t="s">
        <v>710</v>
      </c>
      <c r="B1" s="5669"/>
      <c r="C1" s="5669"/>
      <c r="D1" s="2184"/>
      <c r="E1" s="2184"/>
      <c r="F1" s="2184"/>
      <c r="G1" s="2184"/>
      <c r="H1" s="2184"/>
      <c r="I1" s="2184"/>
      <c r="J1" s="2184"/>
      <c r="K1" s="2184"/>
      <c r="L1" s="2184"/>
      <c r="M1" s="2184"/>
      <c r="N1" s="2184"/>
      <c r="O1" s="2184"/>
    </row>
    <row r="2" spans="1:15" ht="15.75">
      <c r="A2" s="5469" t="s">
        <v>3978</v>
      </c>
    </row>
    <row r="3" spans="1:15" ht="15.75" thickBot="1">
      <c r="D3" s="5471"/>
      <c r="E3" s="5472"/>
      <c r="F3" s="5472"/>
      <c r="G3" s="5472"/>
      <c r="H3" s="5472"/>
      <c r="I3" s="5472"/>
      <c r="J3" s="5472"/>
      <c r="K3" s="5472"/>
      <c r="L3" s="5472"/>
      <c r="M3" s="5472"/>
      <c r="N3" s="5472"/>
      <c r="O3" s="5472"/>
    </row>
    <row r="4" spans="1:15" ht="30" customHeight="1">
      <c r="A4" s="6459" t="s">
        <v>3</v>
      </c>
      <c r="B4" s="6461" t="s">
        <v>3984</v>
      </c>
      <c r="C4" s="6462"/>
      <c r="D4" s="6462"/>
      <c r="E4" s="6462"/>
      <c r="F4" s="6462"/>
      <c r="G4" s="6462"/>
      <c r="H4" s="6462"/>
      <c r="I4" s="6462"/>
      <c r="J4" s="6462"/>
      <c r="K4" s="6462"/>
      <c r="L4" s="6462"/>
      <c r="M4" s="6462"/>
      <c r="N4" s="6462"/>
      <c r="O4" s="6463"/>
    </row>
    <row r="5" spans="1:15" ht="35.1" customHeight="1">
      <c r="A5" s="6460"/>
      <c r="B5" s="5473">
        <v>2007</v>
      </c>
      <c r="C5" s="5473">
        <v>2008</v>
      </c>
      <c r="D5" s="5473">
        <v>2009</v>
      </c>
      <c r="E5" s="5473">
        <v>2010</v>
      </c>
      <c r="F5" s="5473">
        <v>2011</v>
      </c>
      <c r="G5" s="5473">
        <v>2012</v>
      </c>
      <c r="H5" s="5473">
        <v>2013</v>
      </c>
      <c r="I5" s="5473">
        <v>2014</v>
      </c>
      <c r="J5" s="5473">
        <v>2015</v>
      </c>
      <c r="K5" s="5473">
        <v>2016</v>
      </c>
      <c r="L5" s="5473">
        <v>2017</v>
      </c>
      <c r="M5" s="5473">
        <v>2018</v>
      </c>
      <c r="N5" s="5474">
        <v>2019</v>
      </c>
      <c r="O5" s="5475">
        <v>2020</v>
      </c>
    </row>
    <row r="6" spans="1:15" ht="45" customHeight="1">
      <c r="A6" s="5500" t="s">
        <v>4077</v>
      </c>
      <c r="B6" s="5498">
        <v>83.297566105506036</v>
      </c>
      <c r="C6" s="5498">
        <v>85.713195522565726</v>
      </c>
      <c r="D6" s="5498">
        <v>87.77031221510731</v>
      </c>
      <c r="E6" s="5498">
        <v>89.437948147194348</v>
      </c>
      <c r="F6" s="5498">
        <v>90.064013784224699</v>
      </c>
      <c r="G6" s="5498">
        <v>91.95535807369339</v>
      </c>
      <c r="H6" s="5498">
        <v>96.277259903156988</v>
      </c>
      <c r="I6" s="5498">
        <v>97.978975074803614</v>
      </c>
      <c r="J6" s="5498">
        <v>97.961436385229391</v>
      </c>
      <c r="K6" s="5498">
        <v>98.278755772807784</v>
      </c>
      <c r="L6" s="5498">
        <v>99.753644416953634</v>
      </c>
      <c r="M6" s="5498">
        <v>100</v>
      </c>
      <c r="N6" s="5498">
        <v>100.56744787602881</v>
      </c>
      <c r="O6" s="5498">
        <v>83.489275097767987</v>
      </c>
    </row>
    <row r="7" spans="1:15" ht="45" customHeight="1">
      <c r="A7" s="5500" t="s">
        <v>4075</v>
      </c>
      <c r="B7" s="5498">
        <v>115.91375770020534</v>
      </c>
      <c r="C7" s="5498">
        <v>116.42710472279261</v>
      </c>
      <c r="D7" s="5498">
        <v>107.28952772073922</v>
      </c>
      <c r="E7" s="5498">
        <v>105.85215605749487</v>
      </c>
      <c r="F7" s="5498">
        <v>102.15605749486652</v>
      </c>
      <c r="G7" s="5498">
        <v>101.43737166324433</v>
      </c>
      <c r="H7" s="5498">
        <v>104.31211498973305</v>
      </c>
      <c r="I7" s="5498">
        <v>104.31211498973305</v>
      </c>
      <c r="J7" s="5498">
        <v>103.69609856262834</v>
      </c>
      <c r="K7" s="5498">
        <v>101.33470225872688</v>
      </c>
      <c r="L7" s="5498">
        <v>100.2053388090349</v>
      </c>
      <c r="M7" s="5498">
        <v>100</v>
      </c>
      <c r="N7" s="5498">
        <v>98.870636550308006</v>
      </c>
      <c r="O7" s="5498">
        <v>92.813141683778227</v>
      </c>
    </row>
    <row r="8" spans="1:15" ht="45" customHeight="1">
      <c r="A8" s="5500" t="s">
        <v>3979</v>
      </c>
      <c r="B8" s="5498">
        <v>125.99395175807557</v>
      </c>
      <c r="C8" s="5498">
        <v>126.42900009642631</v>
      </c>
      <c r="D8" s="5498">
        <v>126.45225932584671</v>
      </c>
      <c r="E8" s="5498">
        <v>121.60410967068003</v>
      </c>
      <c r="F8" s="5498">
        <v>120.1114014079336</v>
      </c>
      <c r="G8" s="5498">
        <v>116.90114381376253</v>
      </c>
      <c r="H8" s="5498">
        <v>113.80038126018306</v>
      </c>
      <c r="I8" s="5498">
        <v>113.68828694133381</v>
      </c>
      <c r="J8" s="5498">
        <v>108.58215303595338</v>
      </c>
      <c r="K8" s="5498">
        <v>104.65450024579572</v>
      </c>
      <c r="L8" s="5498">
        <v>101.44872530300239</v>
      </c>
      <c r="M8" s="5498">
        <v>100</v>
      </c>
      <c r="N8" s="5498">
        <v>97.47964517946572</v>
      </c>
      <c r="O8" s="5498">
        <v>92.686743711349578</v>
      </c>
    </row>
    <row r="9" spans="1:15" ht="45" customHeight="1">
      <c r="A9" s="5500" t="s">
        <v>3980</v>
      </c>
      <c r="B9" s="5498">
        <v>74.015396035032197</v>
      </c>
      <c r="C9" s="5498">
        <v>81.479214590257556</v>
      </c>
      <c r="D9" s="5498">
        <v>83.236543150478781</v>
      </c>
      <c r="E9" s="5498">
        <v>85.674595136500002</v>
      </c>
      <c r="F9" s="5498">
        <v>90.574838237116893</v>
      </c>
      <c r="G9" s="5498">
        <v>94.731596177640199</v>
      </c>
      <c r="H9" s="5498">
        <v>98.675929786708181</v>
      </c>
      <c r="I9" s="5498">
        <v>97.313687466770602</v>
      </c>
      <c r="J9" s="5498">
        <v>98.877624333515755</v>
      </c>
      <c r="K9" s="5498">
        <v>99.697821253633705</v>
      </c>
      <c r="L9" s="5498">
        <v>101.22769487618216</v>
      </c>
      <c r="M9" s="5498">
        <v>100</v>
      </c>
      <c r="N9" s="5498">
        <v>94.12361591793416</v>
      </c>
      <c r="O9" s="5498">
        <v>83.832028106575692</v>
      </c>
    </row>
    <row r="10" spans="1:15" ht="45" customHeight="1">
      <c r="A10" s="5500" t="s">
        <v>3981</v>
      </c>
      <c r="B10" s="5498">
        <v>71.861673504661539</v>
      </c>
      <c r="C10" s="5498">
        <v>73.619622962062621</v>
      </c>
      <c r="D10" s="5498">
        <v>81.806970428243559</v>
      </c>
      <c r="E10" s="5498">
        <v>84.49327012159776</v>
      </c>
      <c r="F10" s="5498">
        <v>88.163165252095339</v>
      </c>
      <c r="G10" s="5498">
        <v>90.652346926900179</v>
      </c>
      <c r="H10" s="5498">
        <v>92.297294434719419</v>
      </c>
      <c r="I10" s="5498">
        <v>93.928663113049936</v>
      </c>
      <c r="J10" s="5498">
        <v>94.469741622983591</v>
      </c>
      <c r="K10" s="5498">
        <v>96.984304075698887</v>
      </c>
      <c r="L10" s="5498">
        <v>99.549231211181194</v>
      </c>
      <c r="M10" s="5498">
        <v>100</v>
      </c>
      <c r="N10" s="5498">
        <v>101.71619338655458</v>
      </c>
      <c r="O10" s="5498">
        <v>89.954152594276579</v>
      </c>
    </row>
    <row r="11" spans="1:15" ht="45" customHeight="1">
      <c r="A11" s="5500" t="s">
        <v>3982</v>
      </c>
      <c r="B11" s="5498">
        <v>66.11235296869485</v>
      </c>
      <c r="C11" s="5498">
        <v>67.795518003933438</v>
      </c>
      <c r="D11" s="5498">
        <v>69.409841060204087</v>
      </c>
      <c r="E11" s="5498">
        <v>73.548458509670525</v>
      </c>
      <c r="F11" s="5498">
        <v>74.983734040651868</v>
      </c>
      <c r="G11" s="5498">
        <v>78.66078557810286</v>
      </c>
      <c r="H11" s="5498">
        <v>84.601878163340444</v>
      </c>
      <c r="I11" s="5498">
        <v>86.182119293752208</v>
      </c>
      <c r="J11" s="5498">
        <v>90.218727153800955</v>
      </c>
      <c r="K11" s="5498">
        <v>93.907816235313717</v>
      </c>
      <c r="L11" s="5498">
        <v>98.329125495676792</v>
      </c>
      <c r="M11" s="5498">
        <v>100</v>
      </c>
      <c r="N11" s="5498">
        <v>103.16763842428669</v>
      </c>
      <c r="O11" s="5498">
        <v>90.076824100947078</v>
      </c>
    </row>
    <row r="12" spans="1:15" ht="45" customHeight="1" thickBot="1">
      <c r="A12" s="5501" t="s">
        <v>3983</v>
      </c>
      <c r="B12" s="5498">
        <v>88.856613098734599</v>
      </c>
      <c r="C12" s="5498">
        <v>95.060292751314478</v>
      </c>
      <c r="D12" s="5498">
        <v>94.834507306391743</v>
      </c>
      <c r="E12" s="5498">
        <v>95.792218975662621</v>
      </c>
      <c r="F12" s="5498">
        <v>100.56717931105761</v>
      </c>
      <c r="G12" s="5498">
        <v>103.01911510335474</v>
      </c>
      <c r="H12" s="5498">
        <v>102.49141893523345</v>
      </c>
      <c r="I12" s="5498">
        <v>99.320989418877787</v>
      </c>
      <c r="J12" s="5498">
        <v>100.93525368971061</v>
      </c>
      <c r="K12" s="5498">
        <v>101.44391885068873</v>
      </c>
      <c r="L12" s="5498">
        <v>101.47769083309601</v>
      </c>
      <c r="M12" s="5498">
        <v>100</v>
      </c>
      <c r="N12" s="5498">
        <v>93.592527110722685</v>
      </c>
      <c r="O12" s="5498">
        <v>100.41053537523992</v>
      </c>
    </row>
    <row r="13" spans="1:15" s="5503" customFormat="1" ht="45" customHeight="1">
      <c r="A13" s="5502" t="s">
        <v>4076</v>
      </c>
      <c r="B13" s="5499"/>
      <c r="C13" s="5499"/>
      <c r="D13" s="5499"/>
      <c r="E13" s="5499"/>
      <c r="F13" s="5499"/>
      <c r="G13" s="5499"/>
      <c r="H13" s="5499"/>
      <c r="I13" s="5499"/>
      <c r="J13" s="5499"/>
      <c r="K13" s="5499"/>
      <c r="L13" s="5499"/>
      <c r="M13" s="5499"/>
      <c r="N13" s="5499"/>
      <c r="O13" s="5499"/>
    </row>
  </sheetData>
  <mergeCells count="3">
    <mergeCell ref="A1:C1"/>
    <mergeCell ref="A4:A5"/>
    <mergeCell ref="B4:O4"/>
  </mergeCells>
  <hyperlinks>
    <hyperlink ref="A1" location="CONTENT!A1" display="Back to table of contents" xr:uid="{CC9232FA-CD75-4207-83D6-9EB0C93073C0}"/>
  </hyperlinks>
  <pageMargins left="0.7" right="0.7" top="0.75" bottom="0.75" header="0.3" footer="0.3"/>
  <pageSetup paperSize="9" scale="96"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39">
    <pageSetUpPr fitToPage="1"/>
  </sheetPr>
  <dimension ref="A1:O31"/>
  <sheetViews>
    <sheetView showGridLines="0" workbookViewId="0">
      <selection sqref="A1:G1"/>
    </sheetView>
  </sheetViews>
  <sheetFormatPr defaultColWidth="8.85546875" defaultRowHeight="12.75"/>
  <cols>
    <col min="1" max="1" width="33.140625" style="3755" customWidth="1"/>
    <col min="2" max="2" width="8.42578125" style="3755" customWidth="1"/>
    <col min="3" max="7" width="9.140625" style="3755" customWidth="1"/>
    <col min="8" max="9" width="8.85546875" style="3755"/>
    <col min="10" max="11" width="10.7109375" style="3755" bestFit="1" customWidth="1"/>
    <col min="12" max="12" width="8.85546875" style="3755"/>
    <col min="13" max="13" width="10.7109375" style="3755" bestFit="1" customWidth="1"/>
    <col min="14" max="14" width="9.85546875" style="3755" bestFit="1" customWidth="1"/>
    <col min="15" max="16384" width="8.85546875" style="3755"/>
  </cols>
  <sheetData>
    <row r="1" spans="1:9" s="2184" customFormat="1" ht="15.75">
      <c r="A1" s="5669" t="s">
        <v>710</v>
      </c>
      <c r="B1" s="5669"/>
    </row>
    <row r="2" spans="1:9" ht="16.5" thickBot="1">
      <c r="A2" s="3754" t="s">
        <v>2648</v>
      </c>
    </row>
    <row r="3" spans="1:9" s="3760" customFormat="1" ht="16.5" thickBot="1">
      <c r="A3" s="3756" t="s">
        <v>2649</v>
      </c>
      <c r="B3" s="3757" t="s">
        <v>1095</v>
      </c>
      <c r="C3" s="3758">
        <v>2017</v>
      </c>
      <c r="D3" s="3758">
        <v>2018</v>
      </c>
      <c r="E3" s="3758">
        <v>2019</v>
      </c>
      <c r="F3" s="3758">
        <v>2020</v>
      </c>
      <c r="G3" s="3759" t="s">
        <v>2650</v>
      </c>
    </row>
    <row r="4" spans="1:9" ht="30" customHeight="1">
      <c r="A4" s="3761" t="s">
        <v>2651</v>
      </c>
      <c r="B4" s="3762"/>
      <c r="C4" s="3760"/>
      <c r="D4" s="3760"/>
      <c r="E4" s="3760"/>
      <c r="F4" s="3760"/>
      <c r="G4" s="3763"/>
    </row>
    <row r="5" spans="1:9" ht="30" customHeight="1">
      <c r="A5" s="3764" t="s">
        <v>2652</v>
      </c>
      <c r="B5" s="3765" t="s">
        <v>2653</v>
      </c>
      <c r="C5" s="3766">
        <v>1599.8</v>
      </c>
      <c r="D5" s="3766">
        <v>1586.3</v>
      </c>
      <c r="E5" s="3766">
        <v>1600.3</v>
      </c>
      <c r="F5" s="3766">
        <v>1333.907318403963</v>
      </c>
      <c r="G5" s="3767">
        <v>1367</v>
      </c>
    </row>
    <row r="6" spans="1:9" ht="30" customHeight="1">
      <c r="A6" s="3768" t="s">
        <v>2654</v>
      </c>
      <c r="B6" s="3769" t="s">
        <v>181</v>
      </c>
      <c r="C6" s="3770">
        <v>13.4</v>
      </c>
      <c r="D6" s="3770">
        <v>12.9</v>
      </c>
      <c r="E6" s="3770">
        <v>12.8</v>
      </c>
      <c r="F6" s="3770">
        <v>13.298246811048683</v>
      </c>
      <c r="G6" s="3771">
        <v>12.3</v>
      </c>
    </row>
    <row r="7" spans="1:9" ht="30" customHeight="1">
      <c r="A7" s="3772" t="s">
        <v>2655</v>
      </c>
      <c r="B7" s="3765" t="s">
        <v>181</v>
      </c>
      <c r="C7" s="3773">
        <v>2.9</v>
      </c>
      <c r="D7" s="3774">
        <v>-0.8</v>
      </c>
      <c r="E7" s="3775">
        <v>0.9</v>
      </c>
      <c r="F7" s="3776">
        <v>-16.600000000000001</v>
      </c>
      <c r="G7" s="3777">
        <v>2.5</v>
      </c>
      <c r="H7" s="3778"/>
    </row>
    <row r="8" spans="1:9" ht="30" customHeight="1">
      <c r="A8" s="3772" t="s">
        <v>2656</v>
      </c>
      <c r="B8" s="3765"/>
      <c r="C8" s="3779">
        <v>116.2</v>
      </c>
      <c r="D8" s="3779">
        <v>115.21891014606302</v>
      </c>
      <c r="E8" s="3779">
        <v>116.2</v>
      </c>
      <c r="F8" s="3779">
        <v>96.887237931113319</v>
      </c>
      <c r="G8" s="3780">
        <v>99.3</v>
      </c>
      <c r="H8" s="3781"/>
      <c r="I8" s="3782"/>
    </row>
    <row r="9" spans="1:9" ht="30" customHeight="1">
      <c r="A9" s="3772" t="s">
        <v>2657</v>
      </c>
      <c r="B9" s="3765" t="s">
        <v>181</v>
      </c>
      <c r="C9" s="3779">
        <v>86.6</v>
      </c>
      <c r="D9" s="3779">
        <v>87.1</v>
      </c>
      <c r="E9" s="3779">
        <v>87.2</v>
      </c>
      <c r="F9" s="3779">
        <v>86.701753188951315</v>
      </c>
      <c r="G9" s="3780">
        <v>87.7</v>
      </c>
      <c r="H9" s="3781"/>
      <c r="I9" s="3782"/>
    </row>
    <row r="10" spans="1:9" ht="38.25" customHeight="1">
      <c r="A10" s="3783" t="s">
        <v>2658</v>
      </c>
      <c r="B10" s="3784" t="s">
        <v>2659</v>
      </c>
      <c r="C10" s="3785">
        <v>0.46429392152706012</v>
      </c>
      <c r="D10" s="3785">
        <v>0.44</v>
      </c>
      <c r="E10" s="3785">
        <v>0.43</v>
      </c>
      <c r="F10" s="3785">
        <v>0.42455461945433415</v>
      </c>
      <c r="G10" s="3786">
        <v>0.42</v>
      </c>
    </row>
    <row r="11" spans="1:9" ht="30" customHeight="1">
      <c r="A11" s="3787" t="s">
        <v>2660</v>
      </c>
      <c r="B11" s="3765" t="s">
        <v>2661</v>
      </c>
      <c r="C11" s="3788">
        <v>1.2675543922131349</v>
      </c>
      <c r="D11" s="3788">
        <v>1.25</v>
      </c>
      <c r="E11" s="3788">
        <v>1.26</v>
      </c>
      <c r="F11" s="3788">
        <v>1.053855703702153</v>
      </c>
      <c r="G11" s="3789">
        <v>1.08</v>
      </c>
    </row>
    <row r="12" spans="1:9" ht="30" customHeight="1">
      <c r="A12" s="3787" t="s">
        <v>2662</v>
      </c>
      <c r="B12" s="3765" t="s">
        <v>2653</v>
      </c>
      <c r="C12" s="3790">
        <v>979</v>
      </c>
      <c r="D12" s="3790">
        <v>989</v>
      </c>
      <c r="E12" s="3790">
        <v>1015.97</v>
      </c>
      <c r="F12" s="3790">
        <v>813.8</v>
      </c>
      <c r="G12" s="3791">
        <v>805</v>
      </c>
    </row>
    <row r="13" spans="1:9" ht="30" customHeight="1">
      <c r="A13" s="3768" t="s">
        <v>2654</v>
      </c>
      <c r="B13" s="3769" t="s">
        <v>181</v>
      </c>
      <c r="C13" s="3792">
        <v>2.8393751593393262</v>
      </c>
      <c r="D13" s="3792">
        <v>2.4693060757237038</v>
      </c>
      <c r="E13" s="3792">
        <v>2.1</v>
      </c>
      <c r="F13" s="3792">
        <v>1.9572748737733614</v>
      </c>
      <c r="G13" s="3793">
        <v>1.9</v>
      </c>
    </row>
    <row r="14" spans="1:9" ht="30" customHeight="1">
      <c r="A14" s="3787" t="s">
        <v>2663</v>
      </c>
      <c r="B14" s="3765" t="s">
        <v>2661</v>
      </c>
      <c r="C14" s="3785">
        <v>0.77</v>
      </c>
      <c r="D14" s="3785">
        <v>0.78</v>
      </c>
      <c r="E14" s="3785">
        <v>0.8</v>
      </c>
      <c r="F14" s="3785">
        <v>0.64295529586533562</v>
      </c>
      <c r="G14" s="3786">
        <v>0.64</v>
      </c>
    </row>
    <row r="15" spans="1:9" ht="30" customHeight="1">
      <c r="A15" s="3787" t="s">
        <v>2664</v>
      </c>
      <c r="B15" s="3765" t="s">
        <v>2665</v>
      </c>
      <c r="C15" s="3790">
        <v>3120</v>
      </c>
      <c r="D15" s="3790">
        <v>3131.6409083569852</v>
      </c>
      <c r="E15" s="3790">
        <v>3236.583928030645</v>
      </c>
      <c r="F15" s="3790">
        <v>2882.4009449999999</v>
      </c>
      <c r="G15" s="3791">
        <v>2992</v>
      </c>
    </row>
    <row r="16" spans="1:9" ht="30" customHeight="1">
      <c r="A16" s="3768" t="s">
        <v>2666</v>
      </c>
      <c r="B16" s="3794" t="s">
        <v>181</v>
      </c>
      <c r="C16" s="3795">
        <v>20</v>
      </c>
      <c r="D16" s="3795">
        <v>20.711536135133656</v>
      </c>
      <c r="E16" s="3795">
        <v>21.681096848850235</v>
      </c>
      <c r="F16" s="3795">
        <v>23.868050275853911</v>
      </c>
      <c r="G16" s="3796">
        <v>21.5</v>
      </c>
    </row>
    <row r="17" spans="1:15" ht="30" customHeight="1">
      <c r="A17" s="3787" t="s">
        <v>2667</v>
      </c>
      <c r="B17" s="3765" t="s">
        <v>2665</v>
      </c>
      <c r="C17" s="3790">
        <v>2618.1227703999912</v>
      </c>
      <c r="D17" s="3790">
        <v>2650.2455089999999</v>
      </c>
      <c r="E17" s="3790">
        <v>2754.021812</v>
      </c>
      <c r="F17" s="3790">
        <v>2448.2412949999998</v>
      </c>
      <c r="G17" s="3791">
        <v>2524</v>
      </c>
    </row>
    <row r="18" spans="1:15" ht="30" customHeight="1">
      <c r="A18" s="3787" t="s">
        <v>2668</v>
      </c>
      <c r="B18" s="3765" t="s">
        <v>2669</v>
      </c>
      <c r="C18" s="3790">
        <v>2070.2956322606133</v>
      </c>
      <c r="D18" s="3790">
        <v>2094.6</v>
      </c>
      <c r="E18" s="3790">
        <v>2175.8693825051691</v>
      </c>
      <c r="F18" s="3790">
        <v>1934.2371221577891</v>
      </c>
      <c r="G18" s="3797">
        <v>1994</v>
      </c>
    </row>
    <row r="19" spans="1:15" ht="21" customHeight="1">
      <c r="A19" s="3798" t="s">
        <v>2670</v>
      </c>
      <c r="B19" s="3799"/>
      <c r="C19" s="3800"/>
      <c r="D19" s="3800"/>
      <c r="E19" s="3800"/>
      <c r="F19" s="3800"/>
      <c r="G19" s="3791"/>
    </row>
    <row r="20" spans="1:15" ht="30" customHeight="1">
      <c r="A20" s="3787" t="s">
        <v>2671</v>
      </c>
      <c r="B20" s="3801" t="s">
        <v>2672</v>
      </c>
      <c r="C20" s="3790">
        <v>2134</v>
      </c>
      <c r="D20" s="3790">
        <v>2816</v>
      </c>
      <c r="E20" s="3790">
        <v>2130</v>
      </c>
      <c r="F20" s="3790">
        <v>1993</v>
      </c>
      <c r="G20" s="3791">
        <v>2025</v>
      </c>
    </row>
    <row r="21" spans="1:15" ht="30" customHeight="1">
      <c r="A21" s="3787" t="s">
        <v>2673</v>
      </c>
      <c r="B21" s="3801" t="s">
        <v>2672</v>
      </c>
      <c r="C21" s="3790">
        <v>969</v>
      </c>
      <c r="D21" s="3790">
        <v>1601.5</v>
      </c>
      <c r="E21" s="3790">
        <v>1534</v>
      </c>
      <c r="F21" s="3790">
        <v>1039</v>
      </c>
      <c r="G21" s="3791">
        <v>1029</v>
      </c>
    </row>
    <row r="22" spans="1:15" ht="30" customHeight="1">
      <c r="A22" s="3787" t="s">
        <v>2674</v>
      </c>
      <c r="B22" s="3801" t="s">
        <v>2675</v>
      </c>
      <c r="C22" s="3790">
        <v>261.27</v>
      </c>
      <c r="D22" s="3790">
        <v>285.2</v>
      </c>
      <c r="E22" s="3790">
        <v>295</v>
      </c>
      <c r="F22" s="3790">
        <v>303.65427899999997</v>
      </c>
      <c r="G22" s="3791">
        <v>315</v>
      </c>
      <c r="K22" s="3802"/>
    </row>
    <row r="23" spans="1:15" ht="30" customHeight="1">
      <c r="A23" s="3787" t="s">
        <v>2676</v>
      </c>
      <c r="B23" s="3801" t="s">
        <v>2675</v>
      </c>
      <c r="C23" s="3790">
        <v>104.630939</v>
      </c>
      <c r="D23" s="3790">
        <v>108.6</v>
      </c>
      <c r="E23" s="3790">
        <v>110</v>
      </c>
      <c r="F23" s="3790">
        <v>108.55141</v>
      </c>
      <c r="G23" s="3791">
        <v>108</v>
      </c>
      <c r="K23" s="3803"/>
      <c r="N23" s="3803"/>
    </row>
    <row r="24" spans="1:15" ht="30" customHeight="1">
      <c r="A24" s="3787" t="s">
        <v>2677</v>
      </c>
      <c r="B24" s="3801" t="s">
        <v>2678</v>
      </c>
      <c r="C24" s="3790">
        <v>585.77975750574467</v>
      </c>
      <c r="D24" s="3790">
        <v>639.27867130097366</v>
      </c>
      <c r="E24" s="3790">
        <v>661.54487877618976</v>
      </c>
      <c r="F24" s="3790">
        <v>679</v>
      </c>
      <c r="G24" s="3791">
        <v>706.32</v>
      </c>
      <c r="J24" s="3802"/>
      <c r="K24" s="3803"/>
      <c r="L24" s="3803"/>
    </row>
    <row r="25" spans="1:15" ht="30" customHeight="1" thickBot="1">
      <c r="A25" s="3804" t="s">
        <v>2679</v>
      </c>
      <c r="B25" s="3805" t="s">
        <v>2678</v>
      </c>
      <c r="C25" s="3806">
        <v>234.58753808327918</v>
      </c>
      <c r="D25" s="3806">
        <v>243.48595655836931</v>
      </c>
      <c r="E25" s="3806">
        <v>246</v>
      </c>
      <c r="F25" s="3806">
        <v>242.72318088695448</v>
      </c>
      <c r="G25" s="3807">
        <v>242</v>
      </c>
      <c r="M25" s="3802"/>
      <c r="N25" s="3803"/>
    </row>
    <row r="26" spans="1:15" ht="30" customHeight="1">
      <c r="A26" s="3808" t="s">
        <v>2680</v>
      </c>
      <c r="B26" s="3809"/>
      <c r="C26" s="3790"/>
      <c r="D26" s="3790"/>
      <c r="E26" s="3790"/>
      <c r="F26" s="3790"/>
      <c r="G26" s="3790"/>
      <c r="J26" s="3803"/>
      <c r="L26" s="3803"/>
      <c r="O26" s="3803"/>
    </row>
    <row r="27" spans="1:15" ht="30" customHeight="1">
      <c r="A27" s="3810" t="s">
        <v>2681</v>
      </c>
    </row>
    <row r="28" spans="1:15" ht="15.75" customHeight="1">
      <c r="C28" s="3811"/>
      <c r="D28" s="3811"/>
      <c r="E28" s="3811"/>
      <c r="F28" s="3812"/>
      <c r="G28" s="3812"/>
    </row>
    <row r="29" spans="1:15" ht="21.75" customHeight="1">
      <c r="F29" s="3813"/>
      <c r="G29" s="3813"/>
      <c r="H29" s="3813"/>
      <c r="I29" s="3813"/>
    </row>
    <row r="30" spans="1:15" ht="22.5" customHeight="1">
      <c r="F30" s="3813"/>
      <c r="G30" s="3813"/>
      <c r="H30" s="3813"/>
      <c r="I30" s="3813"/>
    </row>
    <row r="31" spans="1:15" ht="24.75" customHeight="1">
      <c r="H31" s="3813"/>
      <c r="I31" s="3813"/>
    </row>
  </sheetData>
  <mergeCells count="1">
    <mergeCell ref="A1:B1"/>
  </mergeCells>
  <hyperlinks>
    <hyperlink ref="A1" location="CONTENT!A1" display="Back to table of contents" xr:uid="{00000000-0004-0000-9400-000000000000}"/>
  </hyperlinks>
  <pageMargins left="0.7" right="0.7" top="0.75" bottom="0.75" header="0.3" footer="0.3"/>
  <pageSetup paperSize="9" scale="98"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0">
    <pageSetUpPr fitToPage="1"/>
  </sheetPr>
  <dimension ref="A1:T27"/>
  <sheetViews>
    <sheetView showGridLines="0" zoomScale="115" zoomScaleNormal="115" workbookViewId="0">
      <selection sqref="A1:G1"/>
    </sheetView>
  </sheetViews>
  <sheetFormatPr defaultColWidth="7.85546875" defaultRowHeight="15.75"/>
  <cols>
    <col min="1" max="1" width="25.28515625" style="3815" customWidth="1"/>
    <col min="2" max="2" width="7" style="3815" customWidth="1"/>
    <col min="3" max="3" width="7.5703125" style="3815" customWidth="1"/>
    <col min="4" max="4" width="7.85546875" style="3815" customWidth="1"/>
    <col min="5" max="6" width="6.140625" style="3815" customWidth="1"/>
    <col min="7" max="7" width="7.85546875" style="3815" customWidth="1"/>
    <col min="8" max="8" width="7.140625" style="3815" bestFit="1" customWidth="1"/>
    <col min="9" max="9" width="6.5703125" style="3815" bestFit="1" customWidth="1"/>
    <col min="10" max="15" width="6.140625" style="3815" customWidth="1"/>
    <col min="16" max="16" width="7.5703125" style="3815" customWidth="1"/>
    <col min="17" max="17" width="6.140625" style="3815" customWidth="1"/>
    <col min="18" max="18" width="6.42578125" style="3815" bestFit="1" customWidth="1"/>
    <col min="19" max="19" width="8.42578125" style="3815" customWidth="1"/>
    <col min="20" max="20" width="6.28515625" style="3815" customWidth="1"/>
    <col min="21" max="16384" width="7.85546875" style="3815"/>
  </cols>
  <sheetData>
    <row r="1" spans="1:19" s="2184" customFormat="1">
      <c r="A1" s="5669" t="s">
        <v>710</v>
      </c>
      <c r="B1" s="5669"/>
      <c r="C1" s="5669"/>
    </row>
    <row r="2" spans="1:19">
      <c r="A2" s="3814" t="s">
        <v>2682</v>
      </c>
    </row>
    <row r="3" spans="1:19" ht="16.5" thickBot="1">
      <c r="Q3" s="3816"/>
      <c r="R3" s="3816"/>
      <c r="S3" s="3817" t="s">
        <v>2683</v>
      </c>
    </row>
    <row r="4" spans="1:19" s="3818" customFormat="1" ht="20.100000000000001" customHeight="1">
      <c r="A4" s="6477" t="s">
        <v>2684</v>
      </c>
      <c r="B4" s="6480" t="s">
        <v>2685</v>
      </c>
      <c r="C4" s="6481"/>
      <c r="D4" s="6481"/>
      <c r="E4" s="6481"/>
      <c r="F4" s="6481"/>
      <c r="G4" s="6481"/>
      <c r="H4" s="6481"/>
      <c r="I4" s="6482"/>
      <c r="J4" s="6483" t="s">
        <v>2686</v>
      </c>
      <c r="K4" s="6484"/>
      <c r="L4" s="6484"/>
      <c r="M4" s="6484"/>
      <c r="N4" s="6484"/>
      <c r="O4" s="6484"/>
      <c r="P4" s="6484"/>
      <c r="Q4" s="6485"/>
      <c r="R4" s="6489" t="s">
        <v>2687</v>
      </c>
      <c r="S4" s="6464" t="s">
        <v>257</v>
      </c>
    </row>
    <row r="5" spans="1:19" s="3818" customFormat="1" ht="20.100000000000001" customHeight="1">
      <c r="A5" s="6478"/>
      <c r="B5" s="6467" t="s">
        <v>2688</v>
      </c>
      <c r="C5" s="6469" t="s">
        <v>2689</v>
      </c>
      <c r="D5" s="6470"/>
      <c r="E5" s="6470"/>
      <c r="F5" s="6470"/>
      <c r="G5" s="6470"/>
      <c r="H5" s="6470"/>
      <c r="I5" s="6471"/>
      <c r="J5" s="6486"/>
      <c r="K5" s="6487"/>
      <c r="L5" s="6487"/>
      <c r="M5" s="6487"/>
      <c r="N5" s="6487"/>
      <c r="O5" s="6487"/>
      <c r="P5" s="6487"/>
      <c r="Q5" s="6488"/>
      <c r="R5" s="6490"/>
      <c r="S5" s="6465"/>
    </row>
    <row r="6" spans="1:19" s="3818" customFormat="1" ht="20.100000000000001" customHeight="1">
      <c r="A6" s="6478"/>
      <c r="B6" s="6467"/>
      <c r="C6" s="3819" t="s">
        <v>2690</v>
      </c>
      <c r="D6" s="3820" t="s">
        <v>2691</v>
      </c>
      <c r="E6" s="6472" t="s">
        <v>2692</v>
      </c>
      <c r="F6" s="3820" t="s">
        <v>2693</v>
      </c>
      <c r="G6" s="6472" t="s">
        <v>2694</v>
      </c>
      <c r="H6" s="3820" t="s">
        <v>2695</v>
      </c>
      <c r="I6" s="6474" t="s">
        <v>2696</v>
      </c>
      <c r="J6" s="3820" t="s">
        <v>2697</v>
      </c>
      <c r="K6" s="3820" t="s">
        <v>2698</v>
      </c>
      <c r="L6" s="3820" t="s">
        <v>2699</v>
      </c>
      <c r="M6" s="3820" t="s">
        <v>2700</v>
      </c>
      <c r="N6" s="6476" t="s">
        <v>2701</v>
      </c>
      <c r="O6" s="6476" t="s">
        <v>2702</v>
      </c>
      <c r="P6" s="3820" t="s">
        <v>2703</v>
      </c>
      <c r="Q6" s="6474" t="s">
        <v>2704</v>
      </c>
      <c r="R6" s="6490"/>
      <c r="S6" s="6465"/>
    </row>
    <row r="7" spans="1:19" s="3818" customFormat="1" ht="20.100000000000001" customHeight="1" thickBot="1">
      <c r="A7" s="6479"/>
      <c r="B7" s="6468"/>
      <c r="C7" s="3821"/>
      <c r="D7" s="3822"/>
      <c r="E7" s="6473"/>
      <c r="F7" s="3822"/>
      <c r="G7" s="6473"/>
      <c r="H7" s="3822"/>
      <c r="I7" s="6475"/>
      <c r="J7" s="3823"/>
      <c r="K7" s="3822"/>
      <c r="L7" s="3822"/>
      <c r="M7" s="3822"/>
      <c r="N7" s="6473"/>
      <c r="O7" s="6473"/>
      <c r="P7" s="3822"/>
      <c r="Q7" s="6475"/>
      <c r="R7" s="6491"/>
      <c r="S7" s="6466"/>
    </row>
    <row r="8" spans="1:19" s="3818" customFormat="1" ht="20.100000000000001" customHeight="1">
      <c r="A8" s="3824"/>
      <c r="B8" s="3825"/>
      <c r="C8" s="3826"/>
      <c r="D8" s="3827"/>
      <c r="E8" s="3827"/>
      <c r="F8" s="3827"/>
      <c r="G8" s="3827"/>
      <c r="H8" s="3827"/>
      <c r="I8" s="3828"/>
      <c r="J8" s="3829"/>
      <c r="K8" s="3829"/>
      <c r="L8" s="3829"/>
      <c r="M8" s="3829"/>
      <c r="N8" s="3829"/>
      <c r="O8" s="3829"/>
      <c r="P8" s="3829"/>
      <c r="Q8" s="3829"/>
      <c r="R8" s="3830"/>
      <c r="S8" s="3831"/>
    </row>
    <row r="9" spans="1:19" ht="20.100000000000001" customHeight="1">
      <c r="A9" s="3832" t="s">
        <v>2705</v>
      </c>
      <c r="B9" s="3833">
        <v>0</v>
      </c>
      <c r="C9" s="3834">
        <v>0</v>
      </c>
      <c r="D9" s="3833">
        <v>0</v>
      </c>
      <c r="E9" s="3833">
        <v>0</v>
      </c>
      <c r="F9" s="3833">
        <v>0</v>
      </c>
      <c r="G9" s="3833">
        <v>0</v>
      </c>
      <c r="H9" s="3833">
        <v>0</v>
      </c>
      <c r="I9" s="3835">
        <v>0</v>
      </c>
      <c r="J9" s="3836">
        <v>4196.8141386666675</v>
      </c>
      <c r="K9" s="3836">
        <v>0</v>
      </c>
      <c r="L9" s="3836">
        <v>9189.7241020000019</v>
      </c>
      <c r="M9" s="3836">
        <v>1322.7887040000001</v>
      </c>
      <c r="N9" s="3836">
        <v>1637.9674380000001</v>
      </c>
      <c r="O9" s="3836">
        <v>13009.966684276478</v>
      </c>
      <c r="P9" s="3836">
        <v>139151.48000000001</v>
      </c>
      <c r="Q9" s="3833">
        <v>168508.74106694316</v>
      </c>
      <c r="R9" s="3837">
        <v>0</v>
      </c>
      <c r="S9" s="3838">
        <v>168508.74106694316</v>
      </c>
    </row>
    <row r="10" spans="1:19" ht="20.100000000000001" customHeight="1">
      <c r="A10" s="3832" t="s">
        <v>2706</v>
      </c>
      <c r="B10" s="3833">
        <v>473546.01799999998</v>
      </c>
      <c r="C10" s="3839">
        <v>201734.02404000002</v>
      </c>
      <c r="D10" s="3836">
        <v>315882.12681000005</v>
      </c>
      <c r="E10" s="3836">
        <v>71324.261839999992</v>
      </c>
      <c r="F10" s="3836">
        <v>1651.52208</v>
      </c>
      <c r="G10" s="3836">
        <v>718784.95776000002</v>
      </c>
      <c r="H10" s="3836">
        <v>83283.982920000009</v>
      </c>
      <c r="I10" s="3835">
        <v>1392660.8754500004</v>
      </c>
      <c r="J10" s="3836">
        <v>0</v>
      </c>
      <c r="K10" s="3836">
        <v>142.76375999999999</v>
      </c>
      <c r="L10" s="3836">
        <v>0</v>
      </c>
      <c r="M10" s="3836">
        <v>0</v>
      </c>
      <c r="N10" s="3836">
        <v>0</v>
      </c>
      <c r="O10" s="3836">
        <v>0</v>
      </c>
      <c r="P10" s="3836">
        <v>0</v>
      </c>
      <c r="Q10" s="3833">
        <v>142.76375999999999</v>
      </c>
      <c r="R10" s="3837">
        <v>0</v>
      </c>
      <c r="S10" s="3838">
        <v>1866349.6572100003</v>
      </c>
    </row>
    <row r="11" spans="1:19" ht="20.100000000000001" customHeight="1">
      <c r="A11" s="3832" t="s">
        <v>2707</v>
      </c>
      <c r="B11" s="3833">
        <v>0</v>
      </c>
      <c r="C11" s="3839">
        <v>0</v>
      </c>
      <c r="D11" s="3836">
        <v>-111564.6</v>
      </c>
      <c r="E11" s="3836">
        <v>-32179.3432223198</v>
      </c>
      <c r="F11" s="3836">
        <v>0</v>
      </c>
      <c r="G11" s="3836">
        <v>-487411.20000000001</v>
      </c>
      <c r="H11" s="3836">
        <v>0</v>
      </c>
      <c r="I11" s="3835">
        <v>-631155.14322231978</v>
      </c>
      <c r="J11" s="3836">
        <v>0</v>
      </c>
      <c r="K11" s="3836">
        <v>0</v>
      </c>
      <c r="L11" s="3836">
        <v>0</v>
      </c>
      <c r="M11" s="3836">
        <v>0</v>
      </c>
      <c r="N11" s="3836">
        <v>0</v>
      </c>
      <c r="O11" s="3836">
        <v>0</v>
      </c>
      <c r="P11" s="3836">
        <v>0</v>
      </c>
      <c r="Q11" s="3833">
        <v>0</v>
      </c>
      <c r="R11" s="3837">
        <v>0</v>
      </c>
      <c r="S11" s="3838">
        <v>-631155.14322231978</v>
      </c>
    </row>
    <row r="12" spans="1:19" ht="20.100000000000001" customHeight="1">
      <c r="A12" s="3840" t="s">
        <v>2708</v>
      </c>
      <c r="B12" s="3833">
        <v>-16848.438000000002</v>
      </c>
      <c r="C12" s="3839">
        <v>-21250.043281490158</v>
      </c>
      <c r="D12" s="3836">
        <v>-12396.17433745609</v>
      </c>
      <c r="E12" s="3836">
        <v>-6611.2473311009744</v>
      </c>
      <c r="F12" s="3836">
        <v>-998.2823065575833</v>
      </c>
      <c r="G12" s="3836">
        <v>16540.612224552839</v>
      </c>
      <c r="H12" s="3836">
        <v>4984.0282800000132</v>
      </c>
      <c r="I12" s="3835">
        <v>-19731.106752051957</v>
      </c>
      <c r="J12" s="3836">
        <v>0</v>
      </c>
      <c r="K12" s="3836">
        <v>0</v>
      </c>
      <c r="L12" s="3836">
        <v>0</v>
      </c>
      <c r="M12" s="3836">
        <v>0</v>
      </c>
      <c r="N12" s="3836">
        <v>0</v>
      </c>
      <c r="O12" s="3836">
        <v>0</v>
      </c>
      <c r="P12" s="3836">
        <v>0</v>
      </c>
      <c r="Q12" s="3833">
        <v>0</v>
      </c>
      <c r="R12" s="3837">
        <v>0</v>
      </c>
      <c r="S12" s="3838">
        <v>-36579.408352052022</v>
      </c>
    </row>
    <row r="13" spans="1:19" s="3847" customFormat="1" ht="20.100000000000001" customHeight="1">
      <c r="A13" s="3841" t="s">
        <v>2709</v>
      </c>
      <c r="B13" s="3842">
        <v>456697.71639999992</v>
      </c>
      <c r="C13" s="3843">
        <v>180483.98075850986</v>
      </c>
      <c r="D13" s="3842">
        <v>191921.35247254395</v>
      </c>
      <c r="E13" s="3842">
        <v>32533.671286579214</v>
      </c>
      <c r="F13" s="3842">
        <v>653.23977344241666</v>
      </c>
      <c r="G13" s="3842">
        <v>247914.36998455285</v>
      </c>
      <c r="H13" s="3842">
        <v>88268.011200000023</v>
      </c>
      <c r="I13" s="3844">
        <v>741774.6254756283</v>
      </c>
      <c r="J13" s="3842">
        <v>4196.8141386666675</v>
      </c>
      <c r="K13" s="3842">
        <v>142.76375999999999</v>
      </c>
      <c r="L13" s="3842">
        <v>9189.7241020000019</v>
      </c>
      <c r="M13" s="3842">
        <v>1322.7887040000001</v>
      </c>
      <c r="N13" s="3842">
        <v>1637.9674380000001</v>
      </c>
      <c r="O13" s="3842">
        <v>13009.966684276478</v>
      </c>
      <c r="P13" s="3842">
        <v>139151.47999999998</v>
      </c>
      <c r="Q13" s="3842">
        <v>168651.50482694316</v>
      </c>
      <c r="R13" s="3845">
        <v>0</v>
      </c>
      <c r="S13" s="3846">
        <v>1367123.8467025713</v>
      </c>
    </row>
    <row r="14" spans="1:19" ht="20.100000000000001" customHeight="1">
      <c r="A14" s="3848" t="s">
        <v>2710</v>
      </c>
      <c r="B14" s="3833">
        <v>0</v>
      </c>
      <c r="C14" s="3834">
        <v>0</v>
      </c>
      <c r="D14" s="3836">
        <v>-894.8567269228821</v>
      </c>
      <c r="E14" s="3836">
        <v>0</v>
      </c>
      <c r="F14" s="3836">
        <v>-653.23977344241666</v>
      </c>
      <c r="G14" s="3836">
        <v>-213168.12998455288</v>
      </c>
      <c r="H14" s="3833">
        <v>0</v>
      </c>
      <c r="I14" s="3835">
        <v>-214716.22648491818</v>
      </c>
      <c r="J14" s="3836">
        <v>0</v>
      </c>
      <c r="K14" s="3836">
        <v>0</v>
      </c>
      <c r="L14" s="3836">
        <v>-9189.7241020000019</v>
      </c>
      <c r="M14" s="3836">
        <v>-243.92609999999999</v>
      </c>
      <c r="N14" s="3836">
        <v>0</v>
      </c>
      <c r="O14" s="3836">
        <v>-161.295322</v>
      </c>
      <c r="P14" s="3836">
        <v>0</v>
      </c>
      <c r="Q14" s="3833">
        <v>-9594.9455240000025</v>
      </c>
      <c r="R14" s="3837">
        <v>103799.55940599999</v>
      </c>
      <c r="S14" s="3838">
        <v>-120511.61260291821</v>
      </c>
    </row>
    <row r="15" spans="1:19" ht="20.100000000000001" customHeight="1">
      <c r="A15" s="3832" t="s">
        <v>2711</v>
      </c>
      <c r="B15" s="3833">
        <v>-431046.94</v>
      </c>
      <c r="C15" s="3834">
        <v>0</v>
      </c>
      <c r="D15" s="3833">
        <v>0</v>
      </c>
      <c r="E15" s="3833">
        <v>0</v>
      </c>
      <c r="F15" s="3833">
        <v>0</v>
      </c>
      <c r="G15" s="3833">
        <v>0</v>
      </c>
      <c r="H15" s="3833">
        <v>0</v>
      </c>
      <c r="I15" s="3835">
        <v>0</v>
      </c>
      <c r="J15" s="3836">
        <v>0</v>
      </c>
      <c r="K15" s="3836">
        <v>0</v>
      </c>
      <c r="L15" s="3836">
        <v>0</v>
      </c>
      <c r="M15" s="3836">
        <v>-1078.8626039999999</v>
      </c>
      <c r="N15" s="3836">
        <v>-1637.9674380000001</v>
      </c>
      <c r="O15" s="3836">
        <v>-12848.671362276476</v>
      </c>
      <c r="P15" s="3836">
        <v>-127646.57581228435</v>
      </c>
      <c r="Q15" s="3833">
        <v>-143212.07721656084</v>
      </c>
      <c r="R15" s="3837">
        <v>153681.59497227651</v>
      </c>
      <c r="S15" s="3838">
        <v>-420577.42224428442</v>
      </c>
    </row>
    <row r="16" spans="1:19" ht="20.100000000000001" customHeight="1">
      <c r="A16" s="3832" t="s">
        <v>2712</v>
      </c>
      <c r="B16" s="3833">
        <v>0</v>
      </c>
      <c r="C16" s="3834">
        <v>0</v>
      </c>
      <c r="D16" s="3833">
        <v>0</v>
      </c>
      <c r="E16" s="3833">
        <v>0</v>
      </c>
      <c r="F16" s="3833">
        <v>0</v>
      </c>
      <c r="G16" s="3833">
        <v>0</v>
      </c>
      <c r="H16" s="3833">
        <v>0</v>
      </c>
      <c r="I16" s="3835">
        <v>0</v>
      </c>
      <c r="J16" s="3836">
        <v>-433.2</v>
      </c>
      <c r="K16" s="3836">
        <v>211.1976204379562</v>
      </c>
      <c r="L16" s="3836">
        <v>0</v>
      </c>
      <c r="M16" s="3836">
        <v>0</v>
      </c>
      <c r="N16" s="3836">
        <v>0</v>
      </c>
      <c r="O16" s="3836">
        <v>0</v>
      </c>
      <c r="P16" s="3836">
        <v>0</v>
      </c>
      <c r="Q16" s="3833">
        <v>-222.3</v>
      </c>
      <c r="R16" s="3837">
        <v>0</v>
      </c>
      <c r="S16" s="3838">
        <v>-222.3</v>
      </c>
    </row>
    <row r="17" spans="1:20" ht="20.100000000000001" customHeight="1">
      <c r="A17" s="3832" t="s">
        <v>2713</v>
      </c>
      <c r="B17" s="3833">
        <v>0</v>
      </c>
      <c r="C17" s="3834">
        <v>0</v>
      </c>
      <c r="D17" s="3833">
        <v>0</v>
      </c>
      <c r="E17" s="3833">
        <v>0</v>
      </c>
      <c r="F17" s="3833">
        <v>0</v>
      </c>
      <c r="G17" s="3833">
        <v>0</v>
      </c>
      <c r="H17" s="3833">
        <v>0</v>
      </c>
      <c r="I17" s="3835">
        <v>0</v>
      </c>
      <c r="J17" s="3833">
        <v>0</v>
      </c>
      <c r="K17" s="3833">
        <v>0</v>
      </c>
      <c r="L17" s="3833">
        <v>0</v>
      </c>
      <c r="M17" s="3833">
        <v>0</v>
      </c>
      <c r="N17" s="3833">
        <v>0</v>
      </c>
      <c r="O17" s="3833">
        <v>0</v>
      </c>
      <c r="P17" s="3833">
        <v>0</v>
      </c>
      <c r="Q17" s="3833">
        <v>0</v>
      </c>
      <c r="R17" s="3837">
        <v>-4559.4497879999999</v>
      </c>
      <c r="S17" s="3838">
        <v>-4559.4497879999999</v>
      </c>
      <c r="T17" s="3849"/>
    </row>
    <row r="18" spans="1:20" ht="20.100000000000001" customHeight="1">
      <c r="A18" s="3832" t="s">
        <v>2714</v>
      </c>
      <c r="B18" s="3833">
        <v>0</v>
      </c>
      <c r="C18" s="3834">
        <v>0</v>
      </c>
      <c r="D18" s="3833">
        <v>0</v>
      </c>
      <c r="E18" s="3833">
        <v>0</v>
      </c>
      <c r="F18" s="3833">
        <v>0</v>
      </c>
      <c r="G18" s="3833">
        <v>0</v>
      </c>
      <c r="H18" s="3833">
        <v>0</v>
      </c>
      <c r="I18" s="3835">
        <v>0</v>
      </c>
      <c r="J18" s="3833">
        <v>0</v>
      </c>
      <c r="K18" s="3833">
        <v>0</v>
      </c>
      <c r="L18" s="3833">
        <v>0</v>
      </c>
      <c r="M18" s="3833">
        <v>0</v>
      </c>
      <c r="N18" s="3833">
        <v>0</v>
      </c>
      <c r="O18" s="3833">
        <v>0</v>
      </c>
      <c r="P18" s="3833">
        <v>0</v>
      </c>
      <c r="Q18" s="3833">
        <v>0</v>
      </c>
      <c r="R18" s="3837">
        <v>-16429.60780522315</v>
      </c>
      <c r="S18" s="3838">
        <v>-16429.60780522315</v>
      </c>
      <c r="T18" s="3849"/>
    </row>
    <row r="19" spans="1:20" s="3847" customFormat="1" ht="20.100000000000001" customHeight="1">
      <c r="A19" s="3850" t="s">
        <v>2715</v>
      </c>
      <c r="B19" s="3842">
        <v>25650.776399999915</v>
      </c>
      <c r="C19" s="3843">
        <v>180483.98075850986</v>
      </c>
      <c r="D19" s="3842">
        <v>191026.49574562107</v>
      </c>
      <c r="E19" s="3842">
        <v>32533.671286579214</v>
      </c>
      <c r="F19" s="3842">
        <v>0</v>
      </c>
      <c r="G19" s="3842">
        <v>34746.239999999962</v>
      </c>
      <c r="H19" s="3842">
        <v>88268.011200000023</v>
      </c>
      <c r="I19" s="3844">
        <v>527058.39899071015</v>
      </c>
      <c r="J19" s="3842">
        <v>3763.6141386666677</v>
      </c>
      <c r="K19" s="3842">
        <v>353.96138043795617</v>
      </c>
      <c r="L19" s="3842">
        <v>0</v>
      </c>
      <c r="M19" s="3842">
        <v>0</v>
      </c>
      <c r="N19" s="3842">
        <v>0</v>
      </c>
      <c r="O19" s="3842">
        <v>0</v>
      </c>
      <c r="P19" s="3842">
        <v>11504.904187715627</v>
      </c>
      <c r="Q19" s="3842">
        <v>15622.47970682025</v>
      </c>
      <c r="R19" s="3845">
        <v>236492.09678505335</v>
      </c>
      <c r="S19" s="3846">
        <v>804823.75188258372</v>
      </c>
      <c r="T19" s="3849"/>
    </row>
    <row r="20" spans="1:20" ht="20.100000000000001" customHeight="1">
      <c r="A20" s="3832" t="s">
        <v>2716</v>
      </c>
      <c r="B20" s="3833">
        <v>25650.776399999999</v>
      </c>
      <c r="C20" s="3834">
        <v>0</v>
      </c>
      <c r="D20" s="3836">
        <v>30113.44450971466</v>
      </c>
      <c r="E20" s="3836">
        <v>0</v>
      </c>
      <c r="F20" s="3836">
        <v>0</v>
      </c>
      <c r="G20" s="3836">
        <v>31305.599999999999</v>
      </c>
      <c r="H20" s="3836">
        <v>5200.6536000000006</v>
      </c>
      <c r="I20" s="3835">
        <v>66619.698109714664</v>
      </c>
      <c r="J20" s="3836">
        <v>380</v>
      </c>
      <c r="K20" s="3836">
        <v>0</v>
      </c>
      <c r="L20" s="3836">
        <v>0</v>
      </c>
      <c r="M20" s="3836">
        <v>0</v>
      </c>
      <c r="N20" s="3836">
        <v>0</v>
      </c>
      <c r="O20" s="3836">
        <v>0</v>
      </c>
      <c r="P20" s="3836">
        <v>11504.904187715645</v>
      </c>
      <c r="Q20" s="3833">
        <v>11884.904187715645</v>
      </c>
      <c r="R20" s="3837">
        <v>77579.168810803851</v>
      </c>
      <c r="S20" s="3838">
        <v>181734.54750823416</v>
      </c>
      <c r="T20" s="3849"/>
    </row>
    <row r="21" spans="1:20" ht="20.100000000000001" customHeight="1">
      <c r="A21" s="3832" t="s">
        <v>2717</v>
      </c>
      <c r="B21" s="3833">
        <v>0</v>
      </c>
      <c r="C21" s="3839">
        <v>180483.98075850983</v>
      </c>
      <c r="D21" s="3836">
        <v>159040.34901056139</v>
      </c>
      <c r="E21" s="3836">
        <v>32533.671286579214</v>
      </c>
      <c r="F21" s="3836">
        <v>0</v>
      </c>
      <c r="G21" s="3836">
        <v>3440.64</v>
      </c>
      <c r="H21" s="3836">
        <v>2829.3300000000004</v>
      </c>
      <c r="I21" s="3835">
        <v>378327.97105565044</v>
      </c>
      <c r="J21" s="3836">
        <v>0</v>
      </c>
      <c r="K21" s="3836">
        <v>0</v>
      </c>
      <c r="L21" s="3836">
        <v>0</v>
      </c>
      <c r="M21" s="3836">
        <v>0</v>
      </c>
      <c r="N21" s="3836">
        <v>0</v>
      </c>
      <c r="O21" s="3836">
        <v>0</v>
      </c>
      <c r="P21" s="3836">
        <v>0</v>
      </c>
      <c r="Q21" s="3833">
        <v>0</v>
      </c>
      <c r="R21" s="3837">
        <v>0</v>
      </c>
      <c r="S21" s="3838">
        <v>378327.97105565044</v>
      </c>
    </row>
    <row r="22" spans="1:20" ht="20.100000000000001" customHeight="1">
      <c r="A22" s="3848" t="s">
        <v>2718</v>
      </c>
      <c r="B22" s="3833">
        <v>0</v>
      </c>
      <c r="C22" s="3834">
        <v>0</v>
      </c>
      <c r="D22" s="3836">
        <v>0</v>
      </c>
      <c r="E22" s="3836">
        <v>0</v>
      </c>
      <c r="F22" s="3836">
        <v>0</v>
      </c>
      <c r="G22" s="3836">
        <v>0</v>
      </c>
      <c r="H22" s="3836">
        <v>18077.256000000001</v>
      </c>
      <c r="I22" s="3835">
        <v>18077.256000000001</v>
      </c>
      <c r="J22" s="3836">
        <v>0</v>
      </c>
      <c r="K22" s="3836">
        <v>310.28070175438597</v>
      </c>
      <c r="L22" s="3836">
        <v>0</v>
      </c>
      <c r="M22" s="3836">
        <v>0</v>
      </c>
      <c r="N22" s="3836">
        <v>0</v>
      </c>
      <c r="O22" s="3836">
        <v>0</v>
      </c>
      <c r="P22" s="3836">
        <v>0</v>
      </c>
      <c r="Q22" s="3833">
        <v>310.28070175438597</v>
      </c>
      <c r="R22" s="3837">
        <v>70160.062628241372</v>
      </c>
      <c r="S22" s="3838">
        <v>88547.599329995763</v>
      </c>
      <c r="T22" s="3851"/>
    </row>
    <row r="23" spans="1:20" ht="20.100000000000001" customHeight="1">
      <c r="A23" s="3832" t="s">
        <v>2719</v>
      </c>
      <c r="B23" s="3833">
        <v>0</v>
      </c>
      <c r="C23" s="3834">
        <v>0</v>
      </c>
      <c r="D23" s="3836">
        <v>0</v>
      </c>
      <c r="E23" s="3836">
        <v>0</v>
      </c>
      <c r="F23" s="3836">
        <v>0</v>
      </c>
      <c r="G23" s="3836">
        <v>0</v>
      </c>
      <c r="H23" s="3836">
        <v>61859.160000000011</v>
      </c>
      <c r="I23" s="3835">
        <v>61859.160000000011</v>
      </c>
      <c r="J23" s="3836">
        <v>3383.6141386666668</v>
      </c>
      <c r="K23" s="3836">
        <v>43.439298245614033</v>
      </c>
      <c r="L23" s="3836">
        <v>0</v>
      </c>
      <c r="M23" s="3836">
        <v>0</v>
      </c>
      <c r="N23" s="3836">
        <v>0</v>
      </c>
      <c r="O23" s="3836">
        <v>0</v>
      </c>
      <c r="P23" s="3836">
        <v>0</v>
      </c>
      <c r="Q23" s="3833">
        <v>3427.0534369122806</v>
      </c>
      <c r="R23" s="3837">
        <v>84524.726029800018</v>
      </c>
      <c r="S23" s="3838">
        <v>149810.9394667123</v>
      </c>
    </row>
    <row r="24" spans="1:20" ht="20.100000000000001" customHeight="1">
      <c r="A24" s="3832" t="s">
        <v>2099</v>
      </c>
      <c r="B24" s="3833">
        <v>0</v>
      </c>
      <c r="C24" s="3834">
        <v>0</v>
      </c>
      <c r="D24" s="3836">
        <v>1872.702225345023</v>
      </c>
      <c r="E24" s="3836">
        <v>0</v>
      </c>
      <c r="F24" s="3836">
        <v>0</v>
      </c>
      <c r="G24" s="3836">
        <v>0</v>
      </c>
      <c r="H24" s="3836">
        <v>0</v>
      </c>
      <c r="I24" s="3835">
        <v>1872.702225345023</v>
      </c>
      <c r="J24" s="3833">
        <v>0</v>
      </c>
      <c r="K24" s="3833">
        <v>0</v>
      </c>
      <c r="L24" s="3833">
        <v>0</v>
      </c>
      <c r="M24" s="3833">
        <v>0</v>
      </c>
      <c r="N24" s="3833">
        <v>0</v>
      </c>
      <c r="O24" s="3833">
        <v>0</v>
      </c>
      <c r="P24" s="3833">
        <v>0</v>
      </c>
      <c r="Q24" s="3833">
        <v>0</v>
      </c>
      <c r="R24" s="3837">
        <v>1544.3127411235969</v>
      </c>
      <c r="S24" s="3838">
        <v>3417.0149664686196</v>
      </c>
    </row>
    <row r="25" spans="1:20" ht="20.100000000000001" customHeight="1" thickBot="1">
      <c r="A25" s="3852" t="s">
        <v>1314</v>
      </c>
      <c r="B25" s="3853">
        <v>0</v>
      </c>
      <c r="C25" s="3854">
        <v>0</v>
      </c>
      <c r="D25" s="3855">
        <v>0</v>
      </c>
      <c r="E25" s="3856">
        <v>0</v>
      </c>
      <c r="F25" s="3856">
        <v>0</v>
      </c>
      <c r="G25" s="3856">
        <v>0</v>
      </c>
      <c r="H25" s="3856">
        <v>301.61160000001837</v>
      </c>
      <c r="I25" s="3857">
        <v>301.61160000001837</v>
      </c>
      <c r="J25" s="3853">
        <v>0</v>
      </c>
      <c r="K25" s="3853">
        <v>0</v>
      </c>
      <c r="L25" s="3853">
        <v>0</v>
      </c>
      <c r="M25" s="3853">
        <v>0</v>
      </c>
      <c r="N25" s="3853">
        <v>0</v>
      </c>
      <c r="O25" s="3853">
        <v>0</v>
      </c>
      <c r="P25" s="3853">
        <v>0</v>
      </c>
      <c r="Q25" s="3853">
        <v>0</v>
      </c>
      <c r="R25" s="3858">
        <v>2683.8265750845021</v>
      </c>
      <c r="S25" s="3859">
        <v>2985.4381750845023</v>
      </c>
    </row>
    <row r="26" spans="1:20" ht="20.100000000000001" customHeight="1">
      <c r="A26" s="3816" t="s">
        <v>2720</v>
      </c>
      <c r="B26" s="3816"/>
      <c r="C26" s="3816" t="s">
        <v>2721</v>
      </c>
      <c r="D26" s="3816"/>
      <c r="E26" s="3816"/>
      <c r="F26" s="3816"/>
      <c r="G26" s="3816"/>
      <c r="H26" s="3816"/>
      <c r="I26" s="3816"/>
      <c r="J26" s="3816"/>
      <c r="K26" s="3816"/>
      <c r="L26" s="3816"/>
      <c r="M26" s="3816"/>
      <c r="N26" s="3816"/>
      <c r="O26" s="3816"/>
      <c r="P26" s="3816"/>
      <c r="Q26" s="3816"/>
    </row>
    <row r="27" spans="1:20" ht="20.100000000000001" customHeight="1">
      <c r="A27" s="3860" t="s">
        <v>2722</v>
      </c>
      <c r="B27" s="3816"/>
      <c r="C27" s="3816"/>
      <c r="D27" s="3816"/>
      <c r="E27" s="3816"/>
      <c r="F27" s="3816"/>
      <c r="G27" s="3816"/>
      <c r="H27" s="3816"/>
      <c r="I27" s="3816"/>
      <c r="J27" s="3816"/>
      <c r="K27" s="3816"/>
      <c r="L27" s="3816"/>
      <c r="M27" s="3816"/>
      <c r="N27" s="3816"/>
      <c r="O27" s="3816"/>
      <c r="P27" s="3816"/>
      <c r="Q27" s="3816"/>
    </row>
  </sheetData>
  <mergeCells count="14">
    <mergeCell ref="A1:C1"/>
    <mergeCell ref="A4:A7"/>
    <mergeCell ref="B4:I4"/>
    <mergeCell ref="J4:Q5"/>
    <mergeCell ref="R4:R7"/>
    <mergeCell ref="S4:S7"/>
    <mergeCell ref="B5:B7"/>
    <mergeCell ref="C5:I5"/>
    <mergeCell ref="E6:E7"/>
    <mergeCell ref="G6:G7"/>
    <mergeCell ref="I6:I7"/>
    <mergeCell ref="N6:N7"/>
    <mergeCell ref="O6:O7"/>
    <mergeCell ref="Q6:Q7"/>
  </mergeCells>
  <hyperlinks>
    <hyperlink ref="A1" location="CONTENT!A1" display="Back to table of contents" xr:uid="{00000000-0004-0000-9500-000000000000}"/>
  </hyperlinks>
  <pageMargins left="0.7" right="0.7" top="0.75" bottom="0.75" header="0.3" footer="0.3"/>
  <pageSetup paperSize="9" scale="89"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1">
    <pageSetUpPr fitToPage="1"/>
  </sheetPr>
  <dimension ref="A1:R44"/>
  <sheetViews>
    <sheetView showGridLines="0" zoomScale="90" zoomScaleNormal="90" workbookViewId="0">
      <selection sqref="A1:G1"/>
    </sheetView>
  </sheetViews>
  <sheetFormatPr defaultColWidth="7.85546875" defaultRowHeight="12.75"/>
  <cols>
    <col min="1" max="6" width="10.140625" style="3813" customWidth="1"/>
    <col min="7" max="7" width="11" style="3813" customWidth="1"/>
    <col min="8" max="8" width="10.42578125" style="3813" customWidth="1"/>
    <col min="9" max="13" width="11.7109375" style="3813" customWidth="1"/>
    <col min="14" max="14" width="2.140625" style="3813" customWidth="1"/>
    <col min="15" max="15" width="8.5703125" style="3813" hidden="1" customWidth="1"/>
    <col min="16" max="16" width="9" style="3813" hidden="1" customWidth="1"/>
    <col min="17" max="17" width="19" style="3813" bestFit="1" customWidth="1"/>
    <col min="18" max="18" width="8.5703125" style="3813" bestFit="1" customWidth="1"/>
    <col min="19" max="16384" width="7.85546875" style="3813"/>
  </cols>
  <sheetData>
    <row r="1" spans="1:18" s="2184" customFormat="1" ht="15.75">
      <c r="A1" s="5669" t="s">
        <v>710</v>
      </c>
      <c r="B1" s="5669"/>
      <c r="C1" s="5669"/>
    </row>
    <row r="2" spans="1:18" ht="14.25">
      <c r="A2" s="3861" t="s">
        <v>2723</v>
      </c>
    </row>
    <row r="3" spans="1:18" ht="17.25" thickBot="1">
      <c r="A3" s="3862"/>
      <c r="I3" s="3863"/>
      <c r="J3" s="3863"/>
      <c r="K3" s="3863"/>
      <c r="L3" s="3863"/>
    </row>
    <row r="4" spans="1:18" ht="16.149999999999999" customHeight="1" thickBot="1">
      <c r="A4" s="3864"/>
      <c r="B4" s="3865"/>
      <c r="C4" s="3865"/>
      <c r="D4" s="3865"/>
      <c r="E4" s="3865"/>
      <c r="F4" s="3866"/>
      <c r="G4" s="3867" t="s">
        <v>1095</v>
      </c>
      <c r="H4" s="3868">
        <v>2017</v>
      </c>
      <c r="I4" s="3869">
        <v>2018</v>
      </c>
      <c r="J4" s="3870">
        <v>2019</v>
      </c>
      <c r="K4" s="3869">
        <v>2020</v>
      </c>
      <c r="L4" s="3759" t="s">
        <v>2650</v>
      </c>
    </row>
    <row r="5" spans="1:18" ht="14.25">
      <c r="A5" s="3871" t="s">
        <v>2724</v>
      </c>
      <c r="B5" s="3872"/>
      <c r="C5" s="3873"/>
      <c r="D5" s="3874"/>
      <c r="E5" s="3875"/>
      <c r="F5" s="3876"/>
      <c r="G5" s="3877" t="s">
        <v>2725</v>
      </c>
      <c r="H5" s="3878">
        <v>776.60500000000002</v>
      </c>
      <c r="I5" s="3879">
        <v>814.64</v>
      </c>
      <c r="J5" s="3880">
        <v>771.91</v>
      </c>
      <c r="K5" s="3878">
        <v>772.55</v>
      </c>
      <c r="L5" s="3881">
        <v>774.2</v>
      </c>
      <c r="O5" s="3863"/>
    </row>
    <row r="6" spans="1:18" ht="15">
      <c r="A6" s="3882"/>
      <c r="B6" s="3883" t="s">
        <v>2726</v>
      </c>
      <c r="C6" s="3884"/>
      <c r="D6" s="3885"/>
      <c r="E6" s="3885"/>
      <c r="F6" s="3877"/>
      <c r="G6" s="3877" t="s">
        <v>2472</v>
      </c>
      <c r="H6" s="3886">
        <v>56.300000000000004</v>
      </c>
      <c r="I6" s="3886">
        <v>56.3</v>
      </c>
      <c r="J6" s="3863">
        <v>56.3</v>
      </c>
      <c r="K6" s="3886">
        <v>56.4</v>
      </c>
      <c r="L6" s="3887">
        <v>56.400000000000006</v>
      </c>
      <c r="Q6" s="3888"/>
    </row>
    <row r="7" spans="1:18" ht="15">
      <c r="A7" s="3882"/>
      <c r="B7" s="3883" t="s">
        <v>2727</v>
      </c>
      <c r="C7" s="3884"/>
      <c r="D7" s="3885"/>
      <c r="E7" s="3885"/>
      <c r="F7" s="3877"/>
      <c r="G7" s="3889" t="s">
        <v>2472</v>
      </c>
      <c r="H7" s="3886">
        <v>10.629999999999999</v>
      </c>
      <c r="I7" s="3886">
        <v>10.63</v>
      </c>
      <c r="J7" s="3863">
        <v>10.63</v>
      </c>
      <c r="K7" s="3886">
        <v>10.629999999999999</v>
      </c>
      <c r="L7" s="3887">
        <v>10.63</v>
      </c>
      <c r="Q7" s="3888"/>
    </row>
    <row r="8" spans="1:18" ht="15">
      <c r="A8" s="3882"/>
      <c r="B8" s="6492" t="s">
        <v>2728</v>
      </c>
      <c r="C8" s="6492"/>
      <c r="D8" s="6492"/>
      <c r="E8" s="3885"/>
      <c r="F8" s="3877"/>
      <c r="G8" s="3889" t="s">
        <v>2472</v>
      </c>
      <c r="H8" s="3886">
        <v>27.875000000000004</v>
      </c>
      <c r="I8" s="3886">
        <v>65.91</v>
      </c>
      <c r="J8" s="3863">
        <v>88.078095000000033</v>
      </c>
      <c r="K8" s="3886">
        <v>95.42</v>
      </c>
      <c r="L8" s="3887">
        <v>97.06</v>
      </c>
      <c r="Q8" s="3888"/>
    </row>
    <row r="9" spans="1:18" ht="15">
      <c r="A9" s="3882"/>
      <c r="B9" s="3883" t="s">
        <v>2729</v>
      </c>
      <c r="C9" s="3884"/>
      <c r="D9" s="3885"/>
      <c r="E9" s="3885"/>
      <c r="F9" s="3877"/>
      <c r="G9" s="3889" t="s">
        <v>2472</v>
      </c>
      <c r="H9" s="3886">
        <v>3</v>
      </c>
      <c r="I9" s="3886">
        <v>3</v>
      </c>
      <c r="J9" s="3863">
        <v>3</v>
      </c>
      <c r="K9" s="3886">
        <v>3</v>
      </c>
      <c r="L9" s="3887">
        <v>3</v>
      </c>
      <c r="O9" s="3863"/>
      <c r="Q9" s="3888"/>
      <c r="R9" s="3890"/>
    </row>
    <row r="10" spans="1:18" ht="15">
      <c r="A10" s="3882"/>
      <c r="B10" s="3883" t="s">
        <v>2730</v>
      </c>
      <c r="C10" s="3884"/>
      <c r="D10" s="3885"/>
      <c r="E10" s="3885"/>
      <c r="F10" s="3877"/>
      <c r="G10" s="3889" t="s">
        <v>2472</v>
      </c>
      <c r="H10" s="3886">
        <v>437.6</v>
      </c>
      <c r="I10" s="3886">
        <v>437.6</v>
      </c>
      <c r="J10" s="3863">
        <v>414.9</v>
      </c>
      <c r="K10" s="3886">
        <v>414.09999999999997</v>
      </c>
      <c r="L10" s="3887">
        <v>414.1</v>
      </c>
      <c r="Q10" s="3888"/>
    </row>
    <row r="11" spans="1:18" ht="15">
      <c r="A11" s="3882"/>
      <c r="B11" s="3883" t="s">
        <v>2731</v>
      </c>
      <c r="C11" s="3884"/>
      <c r="D11" s="3885"/>
      <c r="E11" s="3885"/>
      <c r="F11" s="3877"/>
      <c r="G11" s="3889" t="s">
        <v>2472</v>
      </c>
      <c r="H11" s="3886">
        <v>241.2</v>
      </c>
      <c r="I11" s="3886">
        <v>241.2</v>
      </c>
      <c r="J11" s="3863">
        <v>199</v>
      </c>
      <c r="K11" s="3886">
        <v>193</v>
      </c>
      <c r="L11" s="3887">
        <v>193</v>
      </c>
      <c r="N11" s="3863"/>
      <c r="O11" s="3863"/>
      <c r="P11" s="3863"/>
      <c r="Q11" s="3888"/>
      <c r="R11" s="3863"/>
    </row>
    <row r="12" spans="1:18" ht="14.25">
      <c r="A12" s="3891" t="s">
        <v>2732</v>
      </c>
      <c r="B12" s="3892"/>
      <c r="C12" s="3893"/>
      <c r="D12" s="3894"/>
      <c r="E12" s="3894"/>
      <c r="F12" s="3895"/>
      <c r="G12" s="3896" t="s">
        <v>2665</v>
      </c>
      <c r="H12" s="3897">
        <v>3119.7</v>
      </c>
      <c r="I12" s="3897">
        <v>3131.6</v>
      </c>
      <c r="J12" s="3898">
        <v>3236.6</v>
      </c>
      <c r="K12" s="3897">
        <v>2882.4</v>
      </c>
      <c r="L12" s="3899">
        <v>2992.1</v>
      </c>
      <c r="N12" s="3863"/>
      <c r="Q12" s="3888"/>
      <c r="R12" s="3890"/>
    </row>
    <row r="13" spans="1:18" ht="16.149999999999999" customHeight="1">
      <c r="A13" s="3882"/>
      <c r="C13" s="6493" t="s">
        <v>2733</v>
      </c>
      <c r="D13" s="6493"/>
      <c r="E13" s="3884" t="s">
        <v>2699</v>
      </c>
      <c r="F13" s="3877"/>
      <c r="G13" s="3877" t="s">
        <v>2472</v>
      </c>
      <c r="H13" s="3900">
        <v>89.8</v>
      </c>
      <c r="I13" s="3900">
        <v>124.5</v>
      </c>
      <c r="J13" s="3901">
        <v>98.6</v>
      </c>
      <c r="K13" s="3900">
        <v>115.8</v>
      </c>
      <c r="L13" s="3902">
        <v>106.9</v>
      </c>
      <c r="N13" s="3863"/>
      <c r="Q13" s="3888"/>
      <c r="R13" s="3890"/>
    </row>
    <row r="14" spans="1:18" ht="16.149999999999999" customHeight="1">
      <c r="A14" s="3882"/>
      <c r="B14" s="3884"/>
      <c r="C14" s="6493"/>
      <c r="D14" s="6493"/>
      <c r="E14" s="3884" t="s">
        <v>2727</v>
      </c>
      <c r="F14" s="3877"/>
      <c r="G14" s="3889" t="s">
        <v>2472</v>
      </c>
      <c r="H14" s="3900">
        <v>14.606755999999999</v>
      </c>
      <c r="I14" s="3900">
        <v>15.1</v>
      </c>
      <c r="J14" s="3901">
        <v>15.3</v>
      </c>
      <c r="K14" s="3900">
        <v>18.100000000000001</v>
      </c>
      <c r="L14" s="3902">
        <v>15.4</v>
      </c>
      <c r="N14" s="3863"/>
      <c r="Q14" s="3888"/>
    </row>
    <row r="15" spans="1:18" ht="16.149999999999999" customHeight="1">
      <c r="A15" s="3882"/>
      <c r="B15" s="3884"/>
      <c r="C15" s="3903"/>
      <c r="D15" s="3903"/>
      <c r="E15" s="3884" t="s">
        <v>2701</v>
      </c>
      <c r="F15" s="3877"/>
      <c r="G15" s="3889" t="s">
        <v>2472</v>
      </c>
      <c r="H15" s="3900">
        <v>16.899999999999999</v>
      </c>
      <c r="I15" s="3900">
        <v>22.6</v>
      </c>
      <c r="J15" s="3901">
        <v>19.8</v>
      </c>
      <c r="K15" s="3900">
        <v>24.8</v>
      </c>
      <c r="L15" s="3902">
        <v>19</v>
      </c>
      <c r="N15" s="3863"/>
      <c r="Q15" s="3888"/>
    </row>
    <row r="16" spans="1:18" ht="16.149999999999999" customHeight="1">
      <c r="A16" s="3882"/>
      <c r="B16" s="3884"/>
      <c r="C16" s="3903"/>
      <c r="D16" s="3903"/>
      <c r="E16" s="3884" t="s">
        <v>2728</v>
      </c>
      <c r="F16" s="3877"/>
      <c r="G16" s="3889" t="s">
        <v>2472</v>
      </c>
      <c r="H16" s="3900">
        <v>39.200000000000003</v>
      </c>
      <c r="I16" s="3900">
        <v>49.4</v>
      </c>
      <c r="J16" s="3901">
        <v>128.5</v>
      </c>
      <c r="K16" s="3900">
        <v>145.69999999999999</v>
      </c>
      <c r="L16" s="3902">
        <v>151.30000000000001</v>
      </c>
      <c r="N16" s="3863"/>
      <c r="Q16" s="3888"/>
    </row>
    <row r="17" spans="1:17" ht="16.149999999999999" customHeight="1">
      <c r="A17" s="3882"/>
      <c r="B17" s="3884"/>
      <c r="C17" s="3903"/>
      <c r="D17" s="3903"/>
      <c r="E17" s="3884" t="s">
        <v>2734</v>
      </c>
      <c r="F17" s="3877"/>
      <c r="G17" s="3889" t="s">
        <v>2472</v>
      </c>
      <c r="H17" s="3900">
        <v>463.2</v>
      </c>
      <c r="I17" s="3900">
        <v>437.1</v>
      </c>
      <c r="J17" s="3900">
        <v>439.6</v>
      </c>
      <c r="K17" s="3900">
        <v>383.6</v>
      </c>
      <c r="L17" s="3902">
        <v>349.7</v>
      </c>
      <c r="N17" s="3863"/>
      <c r="Q17" s="3888"/>
    </row>
    <row r="18" spans="1:17" ht="16.149999999999999" customHeight="1">
      <c r="A18" s="3882"/>
      <c r="C18" s="3904" t="s">
        <v>2735</v>
      </c>
      <c r="D18" s="3885"/>
      <c r="E18" s="3884" t="s">
        <v>2736</v>
      </c>
      <c r="F18" s="3877"/>
      <c r="G18" s="3889" t="s">
        <v>2472</v>
      </c>
      <c r="H18" s="3900">
        <v>1183.9770579999999</v>
      </c>
      <c r="I18" s="3900">
        <v>1223.3999999999999</v>
      </c>
      <c r="J18" s="3900">
        <v>1360.7</v>
      </c>
      <c r="K18" s="3900">
        <v>1056.8</v>
      </c>
      <c r="L18" s="3902">
        <v>1095.4000000000001</v>
      </c>
      <c r="N18" s="3863"/>
      <c r="Q18" s="3888"/>
    </row>
    <row r="19" spans="1:17" ht="16.149999999999999" customHeight="1">
      <c r="A19" s="3882"/>
      <c r="B19" s="3905"/>
      <c r="C19" s="3873"/>
      <c r="D19" s="3885"/>
      <c r="E19" s="3884" t="s">
        <v>2688</v>
      </c>
      <c r="F19" s="3877"/>
      <c r="G19" s="3889" t="s">
        <v>2472</v>
      </c>
      <c r="H19" s="3900">
        <v>1312.0099189999999</v>
      </c>
      <c r="I19" s="3900">
        <v>1259.5</v>
      </c>
      <c r="J19" s="3900">
        <v>1174.0999999999999</v>
      </c>
      <c r="K19" s="3900">
        <v>1137.5999999999999</v>
      </c>
      <c r="L19" s="3902">
        <v>1254.5</v>
      </c>
      <c r="N19" s="3863"/>
      <c r="Q19" s="3888"/>
    </row>
    <row r="20" spans="1:17" ht="13.5" thickBot="1">
      <c r="A20" s="3906"/>
      <c r="B20" s="3907" t="s">
        <v>2737</v>
      </c>
      <c r="C20" s="3908"/>
      <c r="D20" s="3909"/>
      <c r="E20" s="3910"/>
      <c r="F20" s="3911"/>
      <c r="G20" s="3912" t="s">
        <v>181</v>
      </c>
      <c r="H20" s="3913">
        <v>50.5</v>
      </c>
      <c r="I20" s="3913">
        <v>48.3</v>
      </c>
      <c r="J20" s="3913">
        <v>47.2</v>
      </c>
      <c r="K20" s="3913">
        <v>51.072023313905078</v>
      </c>
      <c r="L20" s="3914">
        <v>51.777630856334191</v>
      </c>
      <c r="N20" s="3863"/>
      <c r="P20" s="3901"/>
      <c r="Q20" s="3888"/>
    </row>
    <row r="21" spans="1:17" ht="15.75">
      <c r="A21" s="3915" t="s">
        <v>2680</v>
      </c>
      <c r="B21" s="3916"/>
      <c r="C21" s="3917"/>
      <c r="D21" s="3918"/>
      <c r="F21" s="3918"/>
      <c r="G21" s="3918"/>
      <c r="H21" s="3918"/>
      <c r="I21" s="3919"/>
      <c r="J21" s="3919"/>
      <c r="K21" s="3919"/>
      <c r="L21" s="3919"/>
      <c r="M21" s="3919"/>
      <c r="N21" s="3863"/>
      <c r="P21" s="3901"/>
      <c r="Q21" s="3888"/>
    </row>
    <row r="22" spans="1:17" ht="13.5">
      <c r="A22" s="3917" t="s">
        <v>2738</v>
      </c>
      <c r="B22" s="3920"/>
      <c r="C22" s="3920"/>
      <c r="D22" s="3920"/>
      <c r="E22" s="3921"/>
      <c r="F22" s="3922"/>
      <c r="G22" s="3885"/>
      <c r="H22" s="3885"/>
      <c r="N22" s="3863"/>
      <c r="Q22" s="3888"/>
    </row>
    <row r="23" spans="1:17" ht="13.5">
      <c r="A23" s="3923"/>
      <c r="B23" s="3922"/>
      <c r="C23" s="3921"/>
      <c r="D23" s="3920"/>
      <c r="E23" s="3921"/>
      <c r="F23" s="3918"/>
      <c r="G23" s="3885"/>
      <c r="H23" s="3885"/>
      <c r="I23" s="3924"/>
      <c r="J23" s="3924"/>
      <c r="K23" s="3924"/>
      <c r="L23" s="3924"/>
      <c r="M23" s="3924"/>
      <c r="N23" s="3863"/>
    </row>
    <row r="24" spans="1:17" ht="15.75">
      <c r="A24" s="3925"/>
      <c r="F24" s="3926"/>
      <c r="G24" s="3927"/>
      <c r="H24" s="3927"/>
      <c r="I24" s="3927"/>
      <c r="J24" s="3927"/>
      <c r="K24" s="3927"/>
      <c r="L24" s="3927"/>
      <c r="M24" s="3927"/>
      <c r="N24" s="3863"/>
    </row>
    <row r="25" spans="1:17" ht="15" thickBot="1">
      <c r="A25" s="3861" t="s">
        <v>2739</v>
      </c>
      <c r="N25" s="3863"/>
    </row>
    <row r="26" spans="1:17" ht="15.75" customHeight="1">
      <c r="A26" s="6494" t="s">
        <v>2740</v>
      </c>
      <c r="B26" s="6495"/>
      <c r="C26" s="6495"/>
      <c r="D26" s="6496"/>
      <c r="E26" s="3928" t="s">
        <v>2741</v>
      </c>
      <c r="F26" s="3929"/>
      <c r="G26" s="3928" t="s">
        <v>2742</v>
      </c>
      <c r="H26" s="3928"/>
      <c r="I26" s="6503" t="s">
        <v>2743</v>
      </c>
      <c r="J26" s="6503"/>
      <c r="K26" s="3930" t="s">
        <v>2744</v>
      </c>
      <c r="L26" s="3931"/>
      <c r="N26" s="3863"/>
    </row>
    <row r="27" spans="1:17" ht="16.149999999999999" customHeight="1">
      <c r="A27" s="6497"/>
      <c r="B27" s="6498"/>
      <c r="C27" s="6498"/>
      <c r="D27" s="6499"/>
      <c r="E27" s="3932" t="s">
        <v>2745</v>
      </c>
      <c r="F27" s="3933"/>
      <c r="G27" s="3932" t="s">
        <v>2746</v>
      </c>
      <c r="H27" s="3932"/>
      <c r="I27" s="6504" t="s">
        <v>2747</v>
      </c>
      <c r="J27" s="6505"/>
      <c r="K27" s="3934" t="s">
        <v>2748</v>
      </c>
      <c r="L27" s="3935"/>
      <c r="N27" s="3863"/>
    </row>
    <row r="28" spans="1:17" ht="16.149999999999999" customHeight="1">
      <c r="A28" s="6500"/>
      <c r="B28" s="6501"/>
      <c r="C28" s="6501"/>
      <c r="D28" s="6502"/>
      <c r="E28" s="3936">
        <v>2020</v>
      </c>
      <c r="F28" s="3936" t="s">
        <v>2749</v>
      </c>
      <c r="G28" s="3936">
        <v>2020</v>
      </c>
      <c r="H28" s="3936" t="s">
        <v>2749</v>
      </c>
      <c r="I28" s="3936">
        <v>2020</v>
      </c>
      <c r="J28" s="3936" t="s">
        <v>2749</v>
      </c>
      <c r="K28" s="3937">
        <v>2020</v>
      </c>
      <c r="L28" s="3938" t="s">
        <v>2749</v>
      </c>
      <c r="N28" s="3863"/>
    </row>
    <row r="29" spans="1:17" ht="16.149999999999999" customHeight="1">
      <c r="A29" s="3882" t="s">
        <v>895</v>
      </c>
      <c r="D29" s="3939"/>
      <c r="E29" s="3940">
        <v>444947</v>
      </c>
      <c r="F29" s="3940">
        <v>452806</v>
      </c>
      <c r="G29" s="3941">
        <v>958991</v>
      </c>
      <c r="H29" s="3941">
        <v>980211</v>
      </c>
      <c r="I29" s="3942">
        <v>5633.4820049999998</v>
      </c>
      <c r="J29" s="3942">
        <v>5781.3647099899999</v>
      </c>
      <c r="K29" s="3943">
        <v>5.87</v>
      </c>
      <c r="L29" s="3944">
        <v>5.8980795497119765</v>
      </c>
      <c r="N29" s="3863"/>
    </row>
    <row r="30" spans="1:17" ht="16.149999999999999" customHeight="1">
      <c r="A30" s="3882" t="s">
        <v>2750</v>
      </c>
      <c r="D30" s="3939"/>
      <c r="E30" s="3940">
        <v>44938</v>
      </c>
      <c r="F30" s="3940">
        <v>45527</v>
      </c>
      <c r="G30" s="3941">
        <v>795459</v>
      </c>
      <c r="H30" s="3941">
        <v>806329</v>
      </c>
      <c r="I30" s="3942">
        <v>6037.0577089999997</v>
      </c>
      <c r="J30" s="3942">
        <v>6063.1167035600001</v>
      </c>
      <c r="K30" s="3943">
        <v>7.59</v>
      </c>
      <c r="L30" s="3944">
        <v>7.5194113483532403</v>
      </c>
      <c r="N30" s="3863"/>
    </row>
    <row r="31" spans="1:17" ht="16.149999999999999" customHeight="1">
      <c r="A31" s="3882" t="s">
        <v>2751</v>
      </c>
      <c r="D31" s="3939"/>
      <c r="E31" s="3940">
        <v>6527</v>
      </c>
      <c r="F31" s="3940">
        <v>6570</v>
      </c>
      <c r="G31" s="3941">
        <v>654997</v>
      </c>
      <c r="H31" s="3941">
        <v>696907</v>
      </c>
      <c r="I31" s="3945">
        <v>2377.5366210000002</v>
      </c>
      <c r="J31" s="3945">
        <v>2493.8966885000009</v>
      </c>
      <c r="K31" s="3943">
        <v>3.63</v>
      </c>
      <c r="L31" s="3944">
        <v>3.578519102723396</v>
      </c>
      <c r="N31" s="3863"/>
    </row>
    <row r="32" spans="1:17" ht="16.149999999999999" customHeight="1">
      <c r="A32" s="3946" t="s">
        <v>2752</v>
      </c>
      <c r="D32" s="3939"/>
      <c r="E32" s="3947">
        <v>772</v>
      </c>
      <c r="F32" s="3947">
        <v>675</v>
      </c>
      <c r="G32" s="3948">
        <v>16325</v>
      </c>
      <c r="H32" s="3948">
        <v>17960</v>
      </c>
      <c r="I32" s="3942">
        <v>46.1</v>
      </c>
      <c r="J32" s="3942">
        <v>50.765638579999994</v>
      </c>
      <c r="K32" s="3943">
        <v>2.82</v>
      </c>
      <c r="L32" s="3944">
        <v>2.8266388009745578</v>
      </c>
      <c r="N32" s="3863"/>
    </row>
    <row r="33" spans="1:14" ht="16.149999999999999" customHeight="1">
      <c r="A33" s="3882" t="s">
        <v>1314</v>
      </c>
      <c r="D33" s="3939"/>
      <c r="E33" s="3940">
        <v>753</v>
      </c>
      <c r="F33" s="3940">
        <v>776</v>
      </c>
      <c r="G33" s="3941">
        <v>38794</v>
      </c>
      <c r="H33" s="3941">
        <v>40829</v>
      </c>
      <c r="I33" s="3949">
        <v>305.2</v>
      </c>
      <c r="J33" s="3949">
        <v>321.50156492000008</v>
      </c>
      <c r="K33" s="3950">
        <v>7.87</v>
      </c>
      <c r="L33" s="3951">
        <v>7.8743787692648404</v>
      </c>
      <c r="N33" s="3863"/>
    </row>
    <row r="34" spans="1:14" ht="13.5" thickBot="1">
      <c r="A34" s="3952" t="s">
        <v>257</v>
      </c>
      <c r="B34" s="3953"/>
      <c r="C34" s="3953"/>
      <c r="D34" s="3954"/>
      <c r="E34" s="3955">
        <v>497165</v>
      </c>
      <c r="F34" s="3955">
        <v>505679</v>
      </c>
      <c r="G34" s="3956">
        <v>2448241</v>
      </c>
      <c r="H34" s="3956">
        <v>2524276</v>
      </c>
      <c r="I34" s="3957">
        <v>14353.3</v>
      </c>
      <c r="J34" s="3957">
        <v>14659.87966697</v>
      </c>
      <c r="K34" s="3958">
        <v>5.86</v>
      </c>
      <c r="L34" s="3959">
        <v>5.8075574538402366</v>
      </c>
      <c r="N34" s="3863"/>
    </row>
    <row r="35" spans="1:14" ht="13.5">
      <c r="A35" s="3960" t="s">
        <v>2753</v>
      </c>
      <c r="B35" s="3925"/>
      <c r="C35" s="3925"/>
      <c r="D35" s="3960" t="s">
        <v>2754</v>
      </c>
      <c r="F35" s="3961"/>
      <c r="G35" s="3920"/>
      <c r="H35" s="3920"/>
      <c r="K35" s="3962"/>
      <c r="L35" s="3884"/>
      <c r="N35" s="3863"/>
    </row>
    <row r="36" spans="1:14">
      <c r="A36" s="3922" t="s">
        <v>2755</v>
      </c>
      <c r="I36" s="3963"/>
    </row>
    <row r="37" spans="1:14">
      <c r="E37" s="3964"/>
      <c r="F37" s="3965"/>
      <c r="G37" s="3966"/>
      <c r="H37" s="3966"/>
      <c r="I37" s="3964"/>
      <c r="J37" s="3964"/>
      <c r="K37" s="3964"/>
      <c r="L37" s="3964"/>
      <c r="M37" s="3964"/>
    </row>
    <row r="38" spans="1:14">
      <c r="I38" s="3963"/>
      <c r="J38" s="3967"/>
    </row>
    <row r="39" spans="1:14">
      <c r="I39" s="3963"/>
      <c r="J39" s="3967"/>
    </row>
    <row r="40" spans="1:14">
      <c r="E40" s="3964"/>
      <c r="F40" s="3964"/>
      <c r="G40" s="3964"/>
      <c r="H40" s="3964"/>
      <c r="I40" s="3963"/>
      <c r="J40" s="3967"/>
      <c r="K40" s="3964"/>
    </row>
    <row r="41" spans="1:14">
      <c r="I41" s="3963"/>
      <c r="J41" s="3967"/>
    </row>
    <row r="42" spans="1:14">
      <c r="I42" s="3963"/>
      <c r="J42" s="3967"/>
    </row>
    <row r="43" spans="1:14">
      <c r="I43" s="3963"/>
      <c r="J43" s="3967"/>
    </row>
    <row r="44" spans="1:14">
      <c r="I44" s="3963"/>
    </row>
  </sheetData>
  <mergeCells count="6">
    <mergeCell ref="A1:C1"/>
    <mergeCell ref="B8:D8"/>
    <mergeCell ref="C13:D14"/>
    <mergeCell ref="A26:D28"/>
    <mergeCell ref="I26:J26"/>
    <mergeCell ref="I27:J27"/>
  </mergeCells>
  <hyperlinks>
    <hyperlink ref="A1" location="CONTENT!A1" display="Back to table of contents" xr:uid="{00000000-0004-0000-9600-000000000000}"/>
  </hyperlinks>
  <pageMargins left="0.7" right="0.7" top="0.75" bottom="0.75" header="0.3" footer="0.3"/>
  <pageSetup paperSize="9" scale="9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2">
    <pageSetUpPr fitToPage="1"/>
  </sheetPr>
  <dimension ref="A1:AB42"/>
  <sheetViews>
    <sheetView showGridLines="0" workbookViewId="0">
      <selection sqref="A1:G1"/>
    </sheetView>
  </sheetViews>
  <sheetFormatPr defaultColWidth="7.85546875" defaultRowHeight="12.75"/>
  <cols>
    <col min="1" max="1" width="6.85546875" style="3813" customWidth="1"/>
    <col min="2" max="19" width="5.42578125" style="3813" customWidth="1"/>
    <col min="20" max="21" width="6" style="3813" customWidth="1"/>
    <col min="22" max="22" width="5.42578125" style="3813" customWidth="1"/>
    <col min="23" max="24" width="6.7109375" style="3813" customWidth="1"/>
    <col min="25" max="16384" width="7.85546875" style="3813"/>
  </cols>
  <sheetData>
    <row r="1" spans="1:24" s="2184" customFormat="1" ht="15.75">
      <c r="A1" s="5669" t="s">
        <v>710</v>
      </c>
      <c r="B1" s="5669"/>
      <c r="C1" s="5669"/>
    </row>
    <row r="2" spans="1:24" s="3971" customFormat="1" ht="16.5">
      <c r="A2" s="3968" t="s">
        <v>2756</v>
      </c>
      <c r="B2" s="3969"/>
      <c r="C2" s="3969"/>
      <c r="D2" s="3969"/>
      <c r="E2" s="3969"/>
      <c r="F2" s="3969"/>
      <c r="G2" s="3969"/>
      <c r="H2" s="3969"/>
      <c r="I2" s="3969"/>
      <c r="J2" s="3969"/>
      <c r="K2" s="3969"/>
      <c r="L2" s="3969"/>
      <c r="M2" s="3969"/>
      <c r="N2" s="3969"/>
      <c r="O2" s="3969"/>
      <c r="P2" s="3969"/>
      <c r="Q2" s="3970"/>
      <c r="R2" s="3970"/>
      <c r="S2" s="3970"/>
      <c r="T2" s="3969"/>
      <c r="U2" s="3969"/>
      <c r="V2" s="3969"/>
      <c r="W2" s="3969"/>
      <c r="X2" s="3969"/>
    </row>
    <row r="3" spans="1:24" ht="16.5" thickBot="1">
      <c r="A3" s="3970"/>
      <c r="B3" s="3972"/>
      <c r="C3" s="3972"/>
      <c r="D3" s="3972"/>
      <c r="E3" s="3972"/>
      <c r="F3" s="3972"/>
      <c r="G3" s="3972"/>
      <c r="H3" s="3972"/>
      <c r="I3" s="3972"/>
      <c r="J3" s="3972"/>
      <c r="K3" s="3972"/>
      <c r="L3" s="3972"/>
      <c r="M3" s="3972"/>
      <c r="N3" s="3972"/>
      <c r="O3" s="3972"/>
      <c r="P3" s="3972"/>
      <c r="Q3" s="3970"/>
      <c r="R3" s="3970"/>
      <c r="S3" s="3970"/>
      <c r="T3" s="3972"/>
      <c r="U3" s="3972"/>
      <c r="V3" s="3972"/>
      <c r="W3" s="3972"/>
      <c r="X3" s="3972"/>
    </row>
    <row r="4" spans="1:24" ht="19.899999999999999" customHeight="1">
      <c r="A4" s="3973" t="s">
        <v>341</v>
      </c>
      <c r="B4" s="6506" t="s">
        <v>2757</v>
      </c>
      <c r="C4" s="6507"/>
      <c r="D4" s="6508"/>
      <c r="E4" s="6506" t="s">
        <v>2758</v>
      </c>
      <c r="F4" s="6507"/>
      <c r="G4" s="6508"/>
      <c r="H4" s="6506" t="s">
        <v>2759</v>
      </c>
      <c r="I4" s="6507"/>
      <c r="J4" s="6508"/>
      <c r="K4" s="6506" t="s">
        <v>2760</v>
      </c>
      <c r="L4" s="6507"/>
      <c r="M4" s="6508"/>
      <c r="N4" s="6506" t="s">
        <v>2761</v>
      </c>
      <c r="O4" s="6507"/>
      <c r="P4" s="6508"/>
      <c r="Q4" s="6506" t="s">
        <v>2762</v>
      </c>
      <c r="R4" s="6507"/>
      <c r="S4" s="6508"/>
      <c r="T4" s="6512" t="s">
        <v>2763</v>
      </c>
      <c r="U4" s="6513"/>
      <c r="V4" s="6513"/>
      <c r="W4" s="6513"/>
      <c r="X4" s="6514"/>
    </row>
    <row r="5" spans="1:24" ht="19.899999999999999" customHeight="1">
      <c r="A5" s="3974"/>
      <c r="B5" s="3975" t="s">
        <v>2764</v>
      </c>
      <c r="C5" s="3976" t="s">
        <v>2765</v>
      </c>
      <c r="D5" s="3977" t="s">
        <v>257</v>
      </c>
      <c r="E5" s="3975" t="s">
        <v>2764</v>
      </c>
      <c r="F5" s="3976" t="s">
        <v>2765</v>
      </c>
      <c r="G5" s="3977" t="s">
        <v>257</v>
      </c>
      <c r="H5" s="3975" t="s">
        <v>2764</v>
      </c>
      <c r="I5" s="3976" t="s">
        <v>2765</v>
      </c>
      <c r="J5" s="3977" t="s">
        <v>257</v>
      </c>
      <c r="K5" s="3975" t="s">
        <v>2764</v>
      </c>
      <c r="L5" s="3976" t="s">
        <v>2765</v>
      </c>
      <c r="M5" s="3977" t="s">
        <v>257</v>
      </c>
      <c r="N5" s="3975" t="s">
        <v>2764</v>
      </c>
      <c r="O5" s="3976" t="s">
        <v>2765</v>
      </c>
      <c r="P5" s="3977" t="s">
        <v>257</v>
      </c>
      <c r="Q5" s="3975" t="s">
        <v>2764</v>
      </c>
      <c r="R5" s="3976" t="s">
        <v>2765</v>
      </c>
      <c r="S5" s="3977" t="s">
        <v>257</v>
      </c>
      <c r="T5" s="3975" t="s">
        <v>2764</v>
      </c>
      <c r="U5" s="3976" t="s">
        <v>2765</v>
      </c>
      <c r="V5" s="3977" t="s">
        <v>257</v>
      </c>
      <c r="W5" s="3978" t="s">
        <v>2764</v>
      </c>
      <c r="X5" s="3979" t="s">
        <v>2766</v>
      </c>
    </row>
    <row r="6" spans="1:24" ht="19.899999999999999" customHeight="1">
      <c r="A6" s="6515" t="s">
        <v>2767</v>
      </c>
      <c r="B6" s="6516"/>
      <c r="C6" s="6516"/>
      <c r="D6" s="6516"/>
      <c r="E6" s="6516"/>
      <c r="F6" s="6516"/>
      <c r="G6" s="6516"/>
      <c r="H6" s="6516"/>
      <c r="I6" s="6516"/>
      <c r="J6" s="6516"/>
      <c r="K6" s="6516"/>
      <c r="L6" s="6516"/>
      <c r="M6" s="6516"/>
      <c r="N6" s="6516"/>
      <c r="O6" s="6516"/>
      <c r="P6" s="6516"/>
      <c r="Q6" s="6516"/>
      <c r="R6" s="6516"/>
      <c r="S6" s="6516"/>
      <c r="T6" s="6516"/>
      <c r="U6" s="6516"/>
      <c r="V6" s="6516"/>
      <c r="W6" s="6516"/>
      <c r="X6" s="6517"/>
    </row>
    <row r="7" spans="1:24" ht="19.899999999999999" customHeight="1">
      <c r="A7" s="3980" t="s">
        <v>2624</v>
      </c>
      <c r="B7" s="3981">
        <v>43.64</v>
      </c>
      <c r="C7" s="3982">
        <v>7.79</v>
      </c>
      <c r="D7" s="3983">
        <v>51.43</v>
      </c>
      <c r="E7" s="3984">
        <v>10.6</v>
      </c>
      <c r="F7" s="3982">
        <v>35.53</v>
      </c>
      <c r="G7" s="3985">
        <v>46.150000000000006</v>
      </c>
      <c r="H7" s="3981">
        <v>31.270000000000003</v>
      </c>
      <c r="I7" s="3982">
        <v>12.969999999999997</v>
      </c>
      <c r="J7" s="3985">
        <v>44.24</v>
      </c>
      <c r="K7" s="3981">
        <v>31.16</v>
      </c>
      <c r="L7" s="3982">
        <v>7.84</v>
      </c>
      <c r="M7" s="3985">
        <v>39</v>
      </c>
      <c r="N7" s="3981">
        <v>11.33</v>
      </c>
      <c r="O7" s="3982">
        <v>26.630000000000003</v>
      </c>
      <c r="P7" s="3985">
        <v>37.96</v>
      </c>
      <c r="Q7" s="3981">
        <v>15.57</v>
      </c>
      <c r="R7" s="3982">
        <v>26.919999999999998</v>
      </c>
      <c r="S7" s="3985">
        <v>42.489999999999995</v>
      </c>
      <c r="T7" s="3981">
        <v>143.59</v>
      </c>
      <c r="U7" s="3982">
        <v>117.67999999999999</v>
      </c>
      <c r="V7" s="3986">
        <v>261.27</v>
      </c>
      <c r="W7" s="3987">
        <v>0.54958472078692544</v>
      </c>
      <c r="X7" s="3988">
        <v>0.45041527921307462</v>
      </c>
    </row>
    <row r="8" spans="1:24" ht="19.899999999999999" customHeight="1">
      <c r="A8" s="3980" t="s">
        <v>2625</v>
      </c>
      <c r="B8" s="3981">
        <v>45.2</v>
      </c>
      <c r="C8" s="3982">
        <v>7.7</v>
      </c>
      <c r="D8" s="3989">
        <v>52.9</v>
      </c>
      <c r="E8" s="3984">
        <v>13.3</v>
      </c>
      <c r="F8" s="3982">
        <v>34</v>
      </c>
      <c r="G8" s="3985">
        <v>47.3</v>
      </c>
      <c r="H8" s="3981">
        <v>31.2</v>
      </c>
      <c r="I8" s="3982">
        <v>14.4</v>
      </c>
      <c r="J8" s="3985">
        <v>45.6</v>
      </c>
      <c r="K8" s="3981">
        <v>30.3</v>
      </c>
      <c r="L8" s="3982">
        <v>26.8</v>
      </c>
      <c r="M8" s="3985">
        <v>57.1</v>
      </c>
      <c r="N8" s="3981">
        <v>11.7</v>
      </c>
      <c r="O8" s="3982">
        <v>27.8</v>
      </c>
      <c r="P8" s="3985">
        <v>39.5</v>
      </c>
      <c r="Q8" s="3981">
        <v>16</v>
      </c>
      <c r="R8" s="3982">
        <v>26.8</v>
      </c>
      <c r="S8" s="3985">
        <v>42.8</v>
      </c>
      <c r="T8" s="3981">
        <v>147.69999999999999</v>
      </c>
      <c r="U8" s="3982">
        <v>137.5</v>
      </c>
      <c r="V8" s="3986">
        <v>285.2</v>
      </c>
      <c r="W8" s="3987">
        <v>0.52</v>
      </c>
      <c r="X8" s="3988">
        <v>0.48</v>
      </c>
    </row>
    <row r="9" spans="1:24" ht="19.899999999999999" customHeight="1">
      <c r="A9" s="3980" t="s">
        <v>787</v>
      </c>
      <c r="B9" s="3981">
        <v>45.947839000000002</v>
      </c>
      <c r="C9" s="3982">
        <v>8.1851079999999996</v>
      </c>
      <c r="D9" s="3990">
        <v>54.132947000000001</v>
      </c>
      <c r="E9" s="3984">
        <v>15.47565</v>
      </c>
      <c r="F9" s="3982">
        <v>35.516712999999996</v>
      </c>
      <c r="G9" s="3982">
        <v>50.992362999999997</v>
      </c>
      <c r="H9" s="3981">
        <v>32.704702000000005</v>
      </c>
      <c r="I9" s="3982">
        <v>13.787955</v>
      </c>
      <c r="J9" s="3985">
        <v>46.492657000000008</v>
      </c>
      <c r="K9" s="3981">
        <v>32.82967</v>
      </c>
      <c r="L9" s="3982">
        <v>26.808515000000003</v>
      </c>
      <c r="M9" s="3985">
        <v>59.638185000000007</v>
      </c>
      <c r="N9" s="3981">
        <v>11.383571999999999</v>
      </c>
      <c r="O9" s="3982">
        <v>28.561420000000005</v>
      </c>
      <c r="P9" s="3985">
        <v>39.944992000000006</v>
      </c>
      <c r="Q9" s="3981">
        <v>15.541911000000001</v>
      </c>
      <c r="R9" s="3982">
        <v>28.407905000000003</v>
      </c>
      <c r="S9" s="3985">
        <v>43.949816000000006</v>
      </c>
      <c r="T9" s="3981">
        <v>153.88334399999999</v>
      </c>
      <c r="U9" s="3982">
        <v>141.267616</v>
      </c>
      <c r="V9" s="3986">
        <v>295.15096</v>
      </c>
      <c r="W9" s="3987">
        <v>0.52137165333970104</v>
      </c>
      <c r="X9" s="3988">
        <v>0.47868346660298999</v>
      </c>
    </row>
    <row r="10" spans="1:24" ht="19.899999999999999" customHeight="1">
      <c r="A10" s="3980" t="s">
        <v>788</v>
      </c>
      <c r="B10" s="3981">
        <v>46.139624999999995</v>
      </c>
      <c r="C10" s="3982">
        <v>8.4286589999999997</v>
      </c>
      <c r="D10" s="3989">
        <v>54.568283999999998</v>
      </c>
      <c r="E10" s="3991">
        <v>18.393553000000001</v>
      </c>
      <c r="F10" s="3982">
        <v>35.581142999999997</v>
      </c>
      <c r="G10" s="3985">
        <v>53.974696000000002</v>
      </c>
      <c r="H10" s="3981">
        <v>32.989103999999998</v>
      </c>
      <c r="I10" s="3982">
        <v>14.668102000000001</v>
      </c>
      <c r="J10" s="3985">
        <v>47.657205999999995</v>
      </c>
      <c r="K10" s="3981">
        <v>32.560642000000001</v>
      </c>
      <c r="L10" s="3982">
        <v>27.300861999999999</v>
      </c>
      <c r="M10" s="3985">
        <v>59.861503999999989</v>
      </c>
      <c r="N10" s="3981">
        <v>13.148961999999997</v>
      </c>
      <c r="O10" s="3982">
        <v>29.021805999999998</v>
      </c>
      <c r="P10" s="3985">
        <v>42.170768000000002</v>
      </c>
      <c r="Q10" s="3981">
        <v>16.625745999999999</v>
      </c>
      <c r="R10" s="3982">
        <v>28.796075000000002</v>
      </c>
      <c r="S10" s="3985">
        <v>45.421821000000001</v>
      </c>
      <c r="T10" s="3981">
        <v>159.857632</v>
      </c>
      <c r="U10" s="3982">
        <v>143.79664700000001</v>
      </c>
      <c r="V10" s="3986">
        <v>303.65427899999997</v>
      </c>
      <c r="W10" s="3987">
        <v>0.52644616939516198</v>
      </c>
      <c r="X10" s="3988">
        <v>0.47355383060483702</v>
      </c>
    </row>
    <row r="11" spans="1:24" ht="15" thickBot="1">
      <c r="A11" s="3992" t="s">
        <v>2768</v>
      </c>
      <c r="B11" s="3993">
        <v>46.836514000000001</v>
      </c>
      <c r="C11" s="3994">
        <v>8.2642159999999993</v>
      </c>
      <c r="D11" s="3995">
        <v>55.100729999999999</v>
      </c>
      <c r="E11" s="3996">
        <v>24.514727000000001</v>
      </c>
      <c r="F11" s="3994">
        <v>35.548251</v>
      </c>
      <c r="G11" s="3997">
        <v>60.062978000000001</v>
      </c>
      <c r="H11" s="3993">
        <v>31.268260000000001</v>
      </c>
      <c r="I11" s="3994">
        <v>14.112924</v>
      </c>
      <c r="J11" s="3997">
        <v>45.381184000000005</v>
      </c>
      <c r="K11" s="3993">
        <v>33.799999999999997</v>
      </c>
      <c r="L11" s="3994">
        <v>31.219663000000001</v>
      </c>
      <c r="M11" s="3997">
        <v>65.032064000000005</v>
      </c>
      <c r="N11" s="3993">
        <v>12.803457</v>
      </c>
      <c r="O11" s="3994">
        <v>27.987310000000001</v>
      </c>
      <c r="P11" s="3997">
        <v>40.790767000000002</v>
      </c>
      <c r="Q11" s="3993">
        <v>18.318442000000001</v>
      </c>
      <c r="R11" s="3994">
        <v>30.486473</v>
      </c>
      <c r="S11" s="3997">
        <v>48.804915000000001</v>
      </c>
      <c r="T11" s="3993">
        <v>167.55380099999999</v>
      </c>
      <c r="U11" s="3994">
        <v>147.61883700000001</v>
      </c>
      <c r="V11" s="3998">
        <v>315.17263800000001</v>
      </c>
      <c r="W11" s="3999">
        <v>0.53161999999999998</v>
      </c>
      <c r="X11" s="4000">
        <v>0.46837000000000001</v>
      </c>
    </row>
    <row r="12" spans="1:24" ht="15.75">
      <c r="A12" s="3960" t="s">
        <v>2769</v>
      </c>
      <c r="B12" s="3970"/>
      <c r="C12" s="3970"/>
      <c r="D12" s="3970"/>
      <c r="E12" s="3970"/>
      <c r="F12" s="3970"/>
      <c r="G12" s="3970"/>
      <c r="H12" s="3970"/>
      <c r="I12" s="3970"/>
      <c r="J12" s="3970"/>
      <c r="K12" s="3970"/>
      <c r="L12" s="3970"/>
      <c r="M12" s="3970"/>
      <c r="N12" s="3970"/>
      <c r="O12" s="3970"/>
      <c r="P12" s="3970"/>
      <c r="Q12" s="3970"/>
      <c r="R12" s="3970"/>
      <c r="S12" s="3970"/>
      <c r="T12" s="3970"/>
      <c r="U12" s="3970"/>
      <c r="V12" s="3970"/>
      <c r="W12" s="3970"/>
      <c r="X12" s="3970"/>
    </row>
    <row r="13" spans="1:24" ht="15.75">
      <c r="A13" s="3922" t="s">
        <v>2770</v>
      </c>
      <c r="B13" s="3970"/>
      <c r="C13" s="3970"/>
      <c r="D13" s="3970"/>
      <c r="E13" s="3970"/>
      <c r="F13" s="3970"/>
      <c r="G13" s="3970"/>
      <c r="H13" s="3970"/>
      <c r="I13" s="3970"/>
      <c r="J13" s="3970"/>
      <c r="K13" s="3970"/>
      <c r="L13" s="3970"/>
      <c r="M13" s="3970"/>
      <c r="N13" s="3970"/>
      <c r="O13" s="3970"/>
      <c r="P13" s="3970"/>
      <c r="Q13" s="3970"/>
      <c r="R13" s="3970"/>
      <c r="S13" s="3970"/>
      <c r="T13" s="3970"/>
      <c r="U13" s="3970"/>
      <c r="V13" s="3970"/>
      <c r="W13" s="3970"/>
      <c r="X13" s="3970"/>
    </row>
    <row r="14" spans="1:24" ht="16.5">
      <c r="A14" s="3862"/>
    </row>
    <row r="15" spans="1:24" s="4003" customFormat="1" ht="16.5" thickBot="1">
      <c r="A15" s="4001" t="s">
        <v>2771</v>
      </c>
      <c r="B15" s="4002"/>
      <c r="C15" s="4002"/>
      <c r="D15" s="4002"/>
      <c r="S15" s="4004"/>
      <c r="T15" s="4004"/>
      <c r="U15" s="4004"/>
      <c r="V15" s="4004"/>
      <c r="W15" s="4004"/>
      <c r="X15" s="4004"/>
    </row>
    <row r="16" spans="1:24" ht="36.6" customHeight="1">
      <c r="A16" s="6518" t="s">
        <v>2772</v>
      </c>
      <c r="B16" s="6519"/>
      <c r="C16" s="6519"/>
      <c r="D16" s="6520"/>
      <c r="E16" s="6524" t="s">
        <v>2773</v>
      </c>
      <c r="F16" s="6525"/>
      <c r="G16" s="6525"/>
      <c r="H16" s="6525"/>
      <c r="I16" s="6526" t="s">
        <v>2774</v>
      </c>
      <c r="J16" s="6526"/>
      <c r="K16" s="6526"/>
      <c r="L16" s="6526"/>
      <c r="M16" s="6526"/>
      <c r="N16" s="6526"/>
      <c r="O16" s="6526" t="s">
        <v>2775</v>
      </c>
      <c r="P16" s="6526"/>
      <c r="Q16" s="6526"/>
      <c r="R16" s="6526"/>
      <c r="S16" s="6526"/>
      <c r="T16" s="6526"/>
      <c r="U16" s="6526" t="s">
        <v>2776</v>
      </c>
      <c r="V16" s="6526"/>
      <c r="W16" s="6526"/>
      <c r="X16" s="6527"/>
    </row>
    <row r="17" spans="1:28" ht="19.899999999999999" customHeight="1">
      <c r="A17" s="6521"/>
      <c r="B17" s="6522"/>
      <c r="C17" s="6522"/>
      <c r="D17" s="6523"/>
      <c r="E17" s="6509">
        <v>2020</v>
      </c>
      <c r="F17" s="6509"/>
      <c r="G17" s="6509" t="s">
        <v>2777</v>
      </c>
      <c r="H17" s="6509"/>
      <c r="I17" s="6509">
        <v>2020</v>
      </c>
      <c r="J17" s="6509"/>
      <c r="K17" s="6509"/>
      <c r="L17" s="6509" t="s">
        <v>2777</v>
      </c>
      <c r="M17" s="6509"/>
      <c r="N17" s="6509"/>
      <c r="O17" s="6509">
        <v>2020</v>
      </c>
      <c r="P17" s="6509"/>
      <c r="Q17" s="6509"/>
      <c r="R17" s="6509" t="s">
        <v>2777</v>
      </c>
      <c r="S17" s="6509"/>
      <c r="T17" s="6509"/>
      <c r="U17" s="6509">
        <v>2020</v>
      </c>
      <c r="V17" s="6510"/>
      <c r="W17" s="6509" t="s">
        <v>2777</v>
      </c>
      <c r="X17" s="6511"/>
      <c r="AA17" s="3885"/>
    </row>
    <row r="18" spans="1:28" ht="19.899999999999999" customHeight="1">
      <c r="A18" s="6542" t="s">
        <v>895</v>
      </c>
      <c r="B18" s="6543"/>
      <c r="C18" s="6543"/>
      <c r="D18" s="6544"/>
      <c r="E18" s="6545">
        <v>358082</v>
      </c>
      <c r="F18" s="6546"/>
      <c r="G18" s="6545">
        <v>365971</v>
      </c>
      <c r="H18" s="6546"/>
      <c r="I18" s="6528">
        <v>84.468999999999994</v>
      </c>
      <c r="J18" s="6529"/>
      <c r="K18" s="6530"/>
      <c r="L18" s="6528">
        <v>85.053398999999999</v>
      </c>
      <c r="M18" s="6529"/>
      <c r="N18" s="6530"/>
      <c r="O18" s="6528">
        <v>831.50066900000002</v>
      </c>
      <c r="P18" s="6529"/>
      <c r="Q18" s="6530"/>
      <c r="R18" s="6528">
        <v>832.55579997000007</v>
      </c>
      <c r="S18" s="6529"/>
      <c r="T18" s="6530"/>
      <c r="U18" s="6531">
        <v>9.84</v>
      </c>
      <c r="V18" s="6532"/>
      <c r="W18" s="6531">
        <v>9.7886246729539881</v>
      </c>
      <c r="X18" s="6533"/>
      <c r="AA18" s="3885"/>
    </row>
    <row r="19" spans="1:28" ht="19.899999999999999" customHeight="1">
      <c r="A19" s="6534" t="s">
        <v>2778</v>
      </c>
      <c r="B19" s="6535"/>
      <c r="C19" s="6535"/>
      <c r="D19" s="6536"/>
      <c r="E19" s="6537">
        <v>2578</v>
      </c>
      <c r="F19" s="6538"/>
      <c r="G19" s="6537">
        <v>2587</v>
      </c>
      <c r="H19" s="6538"/>
      <c r="I19" s="6539">
        <v>4.2389999999999999</v>
      </c>
      <c r="J19" s="6540"/>
      <c r="K19" s="6541"/>
      <c r="L19" s="6539">
        <v>4.096654</v>
      </c>
      <c r="M19" s="6540"/>
      <c r="N19" s="6541"/>
      <c r="O19" s="6539">
        <v>101.80639599999999</v>
      </c>
      <c r="P19" s="6540"/>
      <c r="Q19" s="6541"/>
      <c r="R19" s="6539">
        <v>98.681706999999989</v>
      </c>
      <c r="S19" s="6540"/>
      <c r="T19" s="6541"/>
      <c r="U19" s="6547">
        <v>24.01</v>
      </c>
      <c r="V19" s="6548"/>
      <c r="W19" s="6547">
        <v>24.088367482340466</v>
      </c>
      <c r="X19" s="6549"/>
      <c r="AA19" s="3885"/>
    </row>
    <row r="20" spans="1:28" ht="19.899999999999999" customHeight="1">
      <c r="A20" s="6534" t="s">
        <v>2779</v>
      </c>
      <c r="B20" s="6535"/>
      <c r="C20" s="6535"/>
      <c r="D20" s="6536"/>
      <c r="E20" s="6537">
        <v>26</v>
      </c>
      <c r="F20" s="6538"/>
      <c r="G20" s="6537">
        <v>12</v>
      </c>
      <c r="H20" s="6538"/>
      <c r="I20" s="6539">
        <v>1.2E-2</v>
      </c>
      <c r="J20" s="6540"/>
      <c r="K20" s="6541"/>
      <c r="L20" s="6539">
        <v>6.5290000000000001E-3</v>
      </c>
      <c r="M20" s="6540"/>
      <c r="N20" s="6541"/>
      <c r="O20" s="6539">
        <v>0.121505</v>
      </c>
      <c r="P20" s="6540"/>
      <c r="Q20" s="6541"/>
      <c r="R20" s="6539">
        <v>3.9484999999999999E-2</v>
      </c>
      <c r="S20" s="6540"/>
      <c r="T20" s="6541"/>
      <c r="U20" s="6547">
        <v>10.25</v>
      </c>
      <c r="V20" s="6548"/>
      <c r="W20" s="6547">
        <v>6.04763363455353</v>
      </c>
      <c r="X20" s="6549"/>
      <c r="AA20" s="3885"/>
    </row>
    <row r="21" spans="1:28" ht="19.899999999999999" customHeight="1">
      <c r="A21" s="6534" t="s">
        <v>1317</v>
      </c>
      <c r="B21" s="6535"/>
      <c r="C21" s="6535"/>
      <c r="D21" s="6536"/>
      <c r="E21" s="6537">
        <v>1324</v>
      </c>
      <c r="F21" s="6538"/>
      <c r="G21" s="6537">
        <v>1339</v>
      </c>
      <c r="H21" s="6538"/>
      <c r="I21" s="6539">
        <v>6.9820000000000002</v>
      </c>
      <c r="J21" s="6540"/>
      <c r="K21" s="6541"/>
      <c r="L21" s="6539">
        <v>6.20099</v>
      </c>
      <c r="M21" s="6540"/>
      <c r="N21" s="6541"/>
      <c r="O21" s="6539">
        <v>241.923012</v>
      </c>
      <c r="P21" s="6540"/>
      <c r="Q21" s="6541"/>
      <c r="R21" s="6539">
        <v>215.670905</v>
      </c>
      <c r="S21" s="6540"/>
      <c r="T21" s="6541"/>
      <c r="U21" s="6547">
        <v>34.65</v>
      </c>
      <c r="V21" s="6548"/>
      <c r="W21" s="6547">
        <v>34.780076245889767</v>
      </c>
      <c r="X21" s="6549"/>
      <c r="AA21" s="3885"/>
      <c r="AB21" s="4005"/>
    </row>
    <row r="22" spans="1:28" ht="19.899999999999999" customHeight="1">
      <c r="A22" s="6534" t="s">
        <v>2750</v>
      </c>
      <c r="B22" s="6535"/>
      <c r="C22" s="6535"/>
      <c r="D22" s="6536"/>
      <c r="E22" s="6537">
        <v>15952</v>
      </c>
      <c r="F22" s="6538"/>
      <c r="G22" s="6537">
        <v>16511</v>
      </c>
      <c r="H22" s="6538"/>
      <c r="I22" s="6539">
        <v>7.5759999999999996</v>
      </c>
      <c r="J22" s="6540"/>
      <c r="K22" s="6541"/>
      <c r="L22" s="6539">
        <v>7.3689650000000002</v>
      </c>
      <c r="M22" s="6540"/>
      <c r="N22" s="6541"/>
      <c r="O22" s="6539">
        <v>202.564943</v>
      </c>
      <c r="P22" s="6540"/>
      <c r="Q22" s="6541"/>
      <c r="R22" s="6539">
        <v>198.72421400000002</v>
      </c>
      <c r="S22" s="6540"/>
      <c r="T22" s="6541"/>
      <c r="U22" s="6547">
        <v>26.74</v>
      </c>
      <c r="V22" s="6548"/>
      <c r="W22" s="6547">
        <v>26.967723961234718</v>
      </c>
      <c r="X22" s="6549"/>
      <c r="AA22" s="3885"/>
    </row>
    <row r="23" spans="1:28" ht="19.899999999999999" customHeight="1">
      <c r="A23" s="6534" t="s">
        <v>2780</v>
      </c>
      <c r="B23" s="6535"/>
      <c r="C23" s="6535"/>
      <c r="D23" s="6536"/>
      <c r="E23" s="6537">
        <v>2267</v>
      </c>
      <c r="F23" s="6538"/>
      <c r="G23" s="6537">
        <v>2293</v>
      </c>
      <c r="H23" s="6538"/>
      <c r="I23" s="6539">
        <v>0.69599999999999995</v>
      </c>
      <c r="J23" s="6540"/>
      <c r="K23" s="6541"/>
      <c r="L23" s="6539">
        <v>0.64857899999999991</v>
      </c>
      <c r="M23" s="6540"/>
      <c r="N23" s="6541"/>
      <c r="O23" s="6539">
        <v>14.147043999999999</v>
      </c>
      <c r="P23" s="6540"/>
      <c r="Q23" s="6541"/>
      <c r="R23" s="6539">
        <v>13.2811</v>
      </c>
      <c r="S23" s="6540"/>
      <c r="T23" s="6541"/>
      <c r="U23" s="6547">
        <v>20.32</v>
      </c>
      <c r="V23" s="6548"/>
      <c r="W23" s="6547">
        <v>20.477227909013397</v>
      </c>
      <c r="X23" s="6549"/>
      <c r="AA23" s="3885"/>
    </row>
    <row r="24" spans="1:28" ht="19.899999999999999" customHeight="1">
      <c r="A24" s="6534" t="s">
        <v>2751</v>
      </c>
      <c r="B24" s="6535"/>
      <c r="C24" s="6535"/>
      <c r="D24" s="6536"/>
      <c r="E24" s="6537">
        <v>522</v>
      </c>
      <c r="F24" s="6538"/>
      <c r="G24" s="6537">
        <v>522</v>
      </c>
      <c r="H24" s="6538"/>
      <c r="I24" s="6539">
        <v>2.9870000000000001</v>
      </c>
      <c r="J24" s="6540"/>
      <c r="K24" s="6541"/>
      <c r="L24" s="6539">
        <v>2.776316</v>
      </c>
      <c r="M24" s="6540"/>
      <c r="N24" s="6541"/>
      <c r="O24" s="6539">
        <v>54.59787</v>
      </c>
      <c r="P24" s="6540"/>
      <c r="Q24" s="6541"/>
      <c r="R24" s="6539">
        <v>50.827957999999995</v>
      </c>
      <c r="S24" s="6540"/>
      <c r="T24" s="6541"/>
      <c r="U24" s="6547">
        <v>18.28</v>
      </c>
      <c r="V24" s="6548"/>
      <c r="W24" s="6547">
        <v>18.307699123586797</v>
      </c>
      <c r="X24" s="6549"/>
      <c r="AA24" s="3885"/>
    </row>
    <row r="25" spans="1:28" ht="19.899999999999999" customHeight="1">
      <c r="A25" s="6534" t="s">
        <v>2099</v>
      </c>
      <c r="B25" s="6535"/>
      <c r="C25" s="6535"/>
      <c r="D25" s="6536"/>
      <c r="E25" s="6550">
        <v>4211</v>
      </c>
      <c r="F25" s="6551"/>
      <c r="G25" s="6550">
        <v>4182</v>
      </c>
      <c r="H25" s="6551"/>
      <c r="I25" s="6552">
        <v>1.59</v>
      </c>
      <c r="J25" s="6553"/>
      <c r="K25" s="6554"/>
      <c r="L25" s="6552">
        <v>1.6011249999999999</v>
      </c>
      <c r="M25" s="6553"/>
      <c r="N25" s="6554"/>
      <c r="O25" s="6552">
        <v>23.129917000000003</v>
      </c>
      <c r="P25" s="6553"/>
      <c r="Q25" s="6554"/>
      <c r="R25" s="6552">
        <v>23.164914</v>
      </c>
      <c r="S25" s="6553"/>
      <c r="T25" s="6554"/>
      <c r="U25" s="6555">
        <v>14.55</v>
      </c>
      <c r="V25" s="6556"/>
      <c r="W25" s="6555">
        <v>14.467898508860957</v>
      </c>
      <c r="X25" s="6557"/>
      <c r="AA25" s="3885"/>
    </row>
    <row r="26" spans="1:28" ht="19.899999999999999" customHeight="1">
      <c r="A26" s="6566" t="s">
        <v>2781</v>
      </c>
      <c r="B26" s="6567"/>
      <c r="C26" s="6567"/>
      <c r="D26" s="6568"/>
      <c r="E26" s="6537">
        <v>384962</v>
      </c>
      <c r="F26" s="6538"/>
      <c r="G26" s="6537">
        <v>393417</v>
      </c>
      <c r="H26" s="6538"/>
      <c r="I26" s="6539">
        <v>108.551</v>
      </c>
      <c r="J26" s="6540"/>
      <c r="K26" s="6541"/>
      <c r="L26" s="6569">
        <v>107.752557</v>
      </c>
      <c r="M26" s="6570"/>
      <c r="N26" s="6571"/>
      <c r="O26" s="6539">
        <v>1469.791356</v>
      </c>
      <c r="P26" s="6540"/>
      <c r="Q26" s="6541"/>
      <c r="R26" s="6539">
        <v>1432.9460829700001</v>
      </c>
      <c r="S26" s="6540"/>
      <c r="T26" s="6541"/>
      <c r="U26" s="6547">
        <v>13.54</v>
      </c>
      <c r="V26" s="6548"/>
      <c r="W26" s="6547">
        <v>13.298487969710083</v>
      </c>
      <c r="X26" s="6549"/>
      <c r="AA26" s="3885"/>
    </row>
    <row r="27" spans="1:28" ht="33" customHeight="1" thickBot="1">
      <c r="A27" s="6558" t="s">
        <v>2782</v>
      </c>
      <c r="B27" s="6559"/>
      <c r="C27" s="6559"/>
      <c r="D27" s="6560"/>
      <c r="E27" s="6561">
        <v>410</v>
      </c>
      <c r="F27" s="6562"/>
      <c r="G27" s="6561">
        <v>418</v>
      </c>
      <c r="H27" s="6562"/>
      <c r="I27" s="6563">
        <v>13.991</v>
      </c>
      <c r="J27" s="6564"/>
      <c r="K27" s="6565"/>
      <c r="L27" s="6563">
        <v>14.1515235</v>
      </c>
      <c r="M27" s="6564"/>
      <c r="N27" s="6565"/>
      <c r="O27" s="6563">
        <v>84.278789000000003</v>
      </c>
      <c r="P27" s="6564"/>
      <c r="Q27" s="6565"/>
      <c r="R27" s="6563">
        <v>80.563497600000005</v>
      </c>
      <c r="S27" s="6564"/>
      <c r="T27" s="6565"/>
      <c r="U27" s="6574">
        <v>6.02</v>
      </c>
      <c r="V27" s="6575"/>
      <c r="W27" s="6574">
        <v>5.692920454818875</v>
      </c>
      <c r="X27" s="6576"/>
      <c r="Z27" s="4005"/>
      <c r="AA27" s="3885"/>
    </row>
    <row r="28" spans="1:28" ht="13.5" thickBot="1">
      <c r="A28" s="6577" t="s">
        <v>2339</v>
      </c>
      <c r="B28" s="6578"/>
      <c r="C28" s="6578"/>
      <c r="D28" s="6579"/>
      <c r="E28" s="6580">
        <v>385372</v>
      </c>
      <c r="F28" s="6581"/>
      <c r="G28" s="6580">
        <v>393835</v>
      </c>
      <c r="H28" s="6581"/>
      <c r="I28" s="6582">
        <v>122.542</v>
      </c>
      <c r="J28" s="6583"/>
      <c r="K28" s="6584"/>
      <c r="L28" s="6582">
        <v>121.90408049999999</v>
      </c>
      <c r="M28" s="6583"/>
      <c r="N28" s="6584"/>
      <c r="O28" s="6585">
        <v>1554.0701449999999</v>
      </c>
      <c r="P28" s="6586"/>
      <c r="Q28" s="6587"/>
      <c r="R28" s="6585">
        <v>1513.5095805700003</v>
      </c>
      <c r="S28" s="6586"/>
      <c r="T28" s="6587"/>
      <c r="U28" s="6572">
        <v>12.68</v>
      </c>
      <c r="V28" s="6573"/>
      <c r="W28" s="6572">
        <v>12.415577676827642</v>
      </c>
      <c r="X28" s="6573"/>
    </row>
    <row r="29" spans="1:28" ht="21.6" customHeight="1">
      <c r="A29" s="3960" t="s">
        <v>2769</v>
      </c>
      <c r="M29" s="4006"/>
      <c r="S29" s="4007"/>
      <c r="T29" s="4008"/>
      <c r="U29" s="4009"/>
    </row>
    <row r="30" spans="1:28">
      <c r="A30" s="4010" t="s">
        <v>2770</v>
      </c>
    </row>
    <row r="32" spans="1:28" ht="17.25" customHeight="1">
      <c r="S32" s="4005"/>
    </row>
    <row r="33" spans="19:19" ht="17.25" customHeight="1">
      <c r="S33" s="4005"/>
    </row>
    <row r="34" spans="19:19" ht="17.25" customHeight="1">
      <c r="S34" s="4005"/>
    </row>
    <row r="35" spans="19:19" ht="17.25" customHeight="1">
      <c r="S35" s="4005"/>
    </row>
    <row r="36" spans="19:19" ht="17.25" customHeight="1">
      <c r="S36" s="4005"/>
    </row>
    <row r="37" spans="19:19" ht="17.25" customHeight="1">
      <c r="S37" s="4005"/>
    </row>
    <row r="38" spans="19:19" ht="17.25" customHeight="1">
      <c r="S38" s="4005"/>
    </row>
    <row r="39" spans="19:19" ht="17.25" customHeight="1">
      <c r="S39" s="4005"/>
    </row>
    <row r="40" spans="19:19" ht="17.25" customHeight="1">
      <c r="S40" s="4005"/>
    </row>
    <row r="41" spans="19:19" ht="17.25" customHeight="1">
      <c r="S41" s="4005"/>
    </row>
    <row r="42" spans="19:19" ht="17.25" customHeight="1">
      <c r="S42" s="4005"/>
    </row>
  </sheetData>
  <mergeCells count="121">
    <mergeCell ref="W28:X28"/>
    <mergeCell ref="U27:V27"/>
    <mergeCell ref="W27:X27"/>
    <mergeCell ref="A28:D28"/>
    <mergeCell ref="E28:F28"/>
    <mergeCell ref="G28:H28"/>
    <mergeCell ref="I28:K28"/>
    <mergeCell ref="L28:N28"/>
    <mergeCell ref="O28:Q28"/>
    <mergeCell ref="R28:T28"/>
    <mergeCell ref="U28:V28"/>
    <mergeCell ref="R26:T26"/>
    <mergeCell ref="U26:V26"/>
    <mergeCell ref="W26:X26"/>
    <mergeCell ref="A27:D27"/>
    <mergeCell ref="E27:F27"/>
    <mergeCell ref="G27:H27"/>
    <mergeCell ref="I27:K27"/>
    <mergeCell ref="L27:N27"/>
    <mergeCell ref="O27:Q27"/>
    <mergeCell ref="R27:T27"/>
    <mergeCell ref="A26:D26"/>
    <mergeCell ref="E26:F26"/>
    <mergeCell ref="G26:H26"/>
    <mergeCell ref="I26:K26"/>
    <mergeCell ref="L26:N26"/>
    <mergeCell ref="O26:Q26"/>
    <mergeCell ref="A25:D25"/>
    <mergeCell ref="E25:F25"/>
    <mergeCell ref="G25:H25"/>
    <mergeCell ref="I25:K25"/>
    <mergeCell ref="L25:N25"/>
    <mergeCell ref="O25:Q25"/>
    <mergeCell ref="R25:T25"/>
    <mergeCell ref="U25:V25"/>
    <mergeCell ref="W25:X25"/>
    <mergeCell ref="A24:D24"/>
    <mergeCell ref="E24:F24"/>
    <mergeCell ref="G24:H24"/>
    <mergeCell ref="I24:K24"/>
    <mergeCell ref="L24:N24"/>
    <mergeCell ref="O24:Q24"/>
    <mergeCell ref="R24:T24"/>
    <mergeCell ref="U24:V24"/>
    <mergeCell ref="W24:X24"/>
    <mergeCell ref="R22:T22"/>
    <mergeCell ref="U22:V22"/>
    <mergeCell ref="W22:X22"/>
    <mergeCell ref="A23:D23"/>
    <mergeCell ref="E23:F23"/>
    <mergeCell ref="G23:H23"/>
    <mergeCell ref="I23:K23"/>
    <mergeCell ref="L23:N23"/>
    <mergeCell ref="O23:Q23"/>
    <mergeCell ref="R23:T23"/>
    <mergeCell ref="A22:D22"/>
    <mergeCell ref="E22:F22"/>
    <mergeCell ref="G22:H22"/>
    <mergeCell ref="I22:K22"/>
    <mergeCell ref="L22:N22"/>
    <mergeCell ref="O22:Q22"/>
    <mergeCell ref="U23:V23"/>
    <mergeCell ref="W23:X23"/>
    <mergeCell ref="A21:D21"/>
    <mergeCell ref="E21:F21"/>
    <mergeCell ref="G21:H21"/>
    <mergeCell ref="I21:K21"/>
    <mergeCell ref="L21:N21"/>
    <mergeCell ref="O21:Q21"/>
    <mergeCell ref="R21:T21"/>
    <mergeCell ref="U21:V21"/>
    <mergeCell ref="W21:X21"/>
    <mergeCell ref="A20:D20"/>
    <mergeCell ref="E20:F20"/>
    <mergeCell ref="G20:H20"/>
    <mergeCell ref="I20:K20"/>
    <mergeCell ref="L20:N20"/>
    <mergeCell ref="O20:Q20"/>
    <mergeCell ref="R20:T20"/>
    <mergeCell ref="U20:V20"/>
    <mergeCell ref="W20:X20"/>
    <mergeCell ref="R18:T18"/>
    <mergeCell ref="U18:V18"/>
    <mergeCell ref="W18:X18"/>
    <mergeCell ref="A19:D19"/>
    <mergeCell ref="E19:F19"/>
    <mergeCell ref="G19:H19"/>
    <mergeCell ref="I19:K19"/>
    <mergeCell ref="L19:N19"/>
    <mergeCell ref="O19:Q19"/>
    <mergeCell ref="R19:T19"/>
    <mergeCell ref="A18:D18"/>
    <mergeCell ref="E18:F18"/>
    <mergeCell ref="G18:H18"/>
    <mergeCell ref="I18:K18"/>
    <mergeCell ref="L18:N18"/>
    <mergeCell ref="O18:Q18"/>
    <mergeCell ref="U19:V19"/>
    <mergeCell ref="W19:X19"/>
    <mergeCell ref="R17:T17"/>
    <mergeCell ref="U17:V17"/>
    <mergeCell ref="W17:X17"/>
    <mergeCell ref="Q4:S4"/>
    <mergeCell ref="T4:X4"/>
    <mergeCell ref="A6:X6"/>
    <mergeCell ref="A16:D17"/>
    <mergeCell ref="E16:H16"/>
    <mergeCell ref="I16:N16"/>
    <mergeCell ref="O16:T16"/>
    <mergeCell ref="U16:X16"/>
    <mergeCell ref="E17:F17"/>
    <mergeCell ref="G17:H17"/>
    <mergeCell ref="A1:C1"/>
    <mergeCell ref="B4:D4"/>
    <mergeCell ref="E4:G4"/>
    <mergeCell ref="H4:J4"/>
    <mergeCell ref="K4:M4"/>
    <mergeCell ref="N4:P4"/>
    <mergeCell ref="I17:K17"/>
    <mergeCell ref="L17:N17"/>
    <mergeCell ref="O17:Q17"/>
  </mergeCells>
  <hyperlinks>
    <hyperlink ref="A1" location="CONTENT!A1" display="Back to table of contents" xr:uid="{00000000-0004-0000-9700-000000000000}"/>
  </hyperlinks>
  <pageMargins left="0.7" right="0.7" top="0.75" bottom="0.75" header="0.3" footer="0.3"/>
  <pageSetup paperSize="9" scale="86" orientation="landscape" r:id="rId1"/>
  <headerFooter alignWithMargins="0"/>
  <ignoredErrors>
    <ignoredError sqref="A7:B13"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2D59-7F1B-422A-A6B4-D6100147A9BA}">
  <sheetPr>
    <pageSetUpPr fitToPage="1"/>
  </sheetPr>
  <dimension ref="A1:AJ36"/>
  <sheetViews>
    <sheetView showGridLines="0" workbookViewId="0">
      <pane xSplit="1" ySplit="7" topLeftCell="B8" activePane="bottomRight" state="frozen"/>
      <selection sqref="A1:G1"/>
      <selection pane="topRight" sqref="A1:G1"/>
      <selection pane="bottomLeft" sqref="A1:G1"/>
      <selection pane="bottomRight" sqref="A1:G1"/>
    </sheetView>
  </sheetViews>
  <sheetFormatPr defaultColWidth="7.85546875" defaultRowHeight="12.75"/>
  <cols>
    <col min="1" max="1" width="29.42578125" style="1721" customWidth="1"/>
    <col min="2" max="4" width="13.5703125" style="1721" customWidth="1"/>
    <col min="5" max="5" width="15.85546875" style="1721" bestFit="1" customWidth="1"/>
    <col min="6" max="13" width="13.5703125" style="1721" customWidth="1"/>
    <col min="14" max="16384" width="7.85546875" style="1721"/>
  </cols>
  <sheetData>
    <row r="1" spans="1:36" s="2303" customFormat="1" ht="15.75">
      <c r="A1" s="5006" t="s">
        <v>710</v>
      </c>
      <c r="F1" s="5301"/>
    </row>
    <row r="2" spans="1:36" ht="16.5">
      <c r="A2" s="5302" t="s">
        <v>3735</v>
      </c>
    </row>
    <row r="4" spans="1:36">
      <c r="A4" s="5303"/>
      <c r="B4" s="6591">
        <v>2016</v>
      </c>
      <c r="C4" s="6592"/>
      <c r="D4" s="6591">
        <v>2017</v>
      </c>
      <c r="E4" s="6592"/>
      <c r="F4" s="6591">
        <v>2018</v>
      </c>
      <c r="G4" s="6592"/>
      <c r="H4" s="6588">
        <v>2019</v>
      </c>
      <c r="I4" s="6589"/>
      <c r="J4" s="6588">
        <v>2020</v>
      </c>
      <c r="K4" s="6589"/>
      <c r="L4" s="6588">
        <v>2021</v>
      </c>
      <c r="M4" s="6589"/>
    </row>
    <row r="5" spans="1:36">
      <c r="A5" s="5304"/>
      <c r="B5" s="5303" t="s">
        <v>3736</v>
      </c>
      <c r="C5" s="5305" t="s">
        <v>3737</v>
      </c>
      <c r="D5" s="5303" t="s">
        <v>3736</v>
      </c>
      <c r="E5" s="5305" t="s">
        <v>3737</v>
      </c>
      <c r="F5" s="5303" t="s">
        <v>3736</v>
      </c>
      <c r="G5" s="5305" t="s">
        <v>3737</v>
      </c>
      <c r="H5" s="5306" t="s">
        <v>3736</v>
      </c>
      <c r="I5" s="5307" t="s">
        <v>3737</v>
      </c>
      <c r="J5" s="5306" t="s">
        <v>3736</v>
      </c>
      <c r="K5" s="5307" t="s">
        <v>3737</v>
      </c>
      <c r="L5" s="5306" t="s">
        <v>3736</v>
      </c>
      <c r="M5" s="5307" t="s">
        <v>3737</v>
      </c>
    </row>
    <row r="6" spans="1:36" ht="14.25">
      <c r="A6" s="5308" t="s">
        <v>3738</v>
      </c>
      <c r="B6" s="5309" t="s">
        <v>3739</v>
      </c>
      <c r="C6" s="5305" t="s">
        <v>3740</v>
      </c>
      <c r="D6" s="5309" t="s">
        <v>3739</v>
      </c>
      <c r="E6" s="5305" t="s">
        <v>3740</v>
      </c>
      <c r="F6" s="5309" t="s">
        <v>3739</v>
      </c>
      <c r="G6" s="5305" t="s">
        <v>3740</v>
      </c>
      <c r="H6" s="5310" t="s">
        <v>3739</v>
      </c>
      <c r="I6" s="5307" t="s">
        <v>3740</v>
      </c>
      <c r="J6" s="5310" t="s">
        <v>3739</v>
      </c>
      <c r="K6" s="5307" t="s">
        <v>3740</v>
      </c>
      <c r="L6" s="5310" t="s">
        <v>3739</v>
      </c>
      <c r="M6" s="5307" t="s">
        <v>3740</v>
      </c>
    </row>
    <row r="7" spans="1:36" ht="15.75">
      <c r="A7" s="5311"/>
      <c r="B7" s="5312" t="s">
        <v>3741</v>
      </c>
      <c r="C7" s="5313" t="s">
        <v>3742</v>
      </c>
      <c r="D7" s="5312" t="s">
        <v>3741</v>
      </c>
      <c r="E7" s="5313" t="s">
        <v>3742</v>
      </c>
      <c r="F7" s="5312" t="s">
        <v>3741</v>
      </c>
      <c r="G7" s="5313" t="s">
        <v>3742</v>
      </c>
      <c r="H7" s="5314" t="s">
        <v>3741</v>
      </c>
      <c r="I7" s="5315" t="s">
        <v>3743</v>
      </c>
      <c r="J7" s="5314" t="s">
        <v>3741</v>
      </c>
      <c r="K7" s="5315" t="s">
        <v>3743</v>
      </c>
      <c r="L7" s="5314" t="s">
        <v>3741</v>
      </c>
      <c r="M7" s="5315" t="s">
        <v>3743</v>
      </c>
    </row>
    <row r="8" spans="1:36" ht="20.100000000000001" customHeight="1">
      <c r="A8" s="5316" t="s">
        <v>3744</v>
      </c>
      <c r="B8" s="5317">
        <v>6443</v>
      </c>
      <c r="C8" s="5318">
        <v>1171332.43</v>
      </c>
      <c r="D8" s="5319">
        <v>6377</v>
      </c>
      <c r="E8" s="5320">
        <f>SUM(E9:E10)</f>
        <v>1254625.94</v>
      </c>
      <c r="F8" s="5319">
        <v>6760</v>
      </c>
      <c r="G8" s="5321">
        <v>1141124.764</v>
      </c>
      <c r="H8" s="5319">
        <f t="shared" ref="H8:J8" si="0">SUM(H9:H10)</f>
        <v>6278</v>
      </c>
      <c r="I8" s="5321">
        <f t="shared" si="0"/>
        <v>1111811.5899999999</v>
      </c>
      <c r="J8" s="5319">
        <f t="shared" si="0"/>
        <v>5853</v>
      </c>
      <c r="K8" s="5321">
        <f>SUM(K9:K10)</f>
        <v>988931.81</v>
      </c>
      <c r="L8" s="5319">
        <v>7800</v>
      </c>
      <c r="M8" s="5321">
        <v>1298679.53</v>
      </c>
      <c r="T8" s="5322"/>
      <c r="U8" s="5322"/>
      <c r="V8" s="5322"/>
      <c r="W8" s="5322"/>
      <c r="X8" s="5322"/>
      <c r="Y8" s="5322"/>
      <c r="Z8" s="5322"/>
      <c r="AA8" s="5322"/>
      <c r="AB8" s="5322"/>
      <c r="AC8" s="5322"/>
      <c r="AD8" s="5322"/>
      <c r="AE8" s="5322"/>
      <c r="AF8" s="5322"/>
      <c r="AG8" s="5322"/>
      <c r="AH8" s="5322"/>
      <c r="AI8" s="5322"/>
      <c r="AJ8" s="5322"/>
    </row>
    <row r="9" spans="1:36" s="1722" customFormat="1" ht="20.100000000000001" customHeight="1">
      <c r="A9" s="5323" t="s">
        <v>3745</v>
      </c>
      <c r="B9" s="5324">
        <v>4565</v>
      </c>
      <c r="C9" s="5325">
        <v>969282.15999999992</v>
      </c>
      <c r="D9" s="5326">
        <v>4336</v>
      </c>
      <c r="E9" s="5327">
        <v>1030096.1499999999</v>
      </c>
      <c r="F9" s="5326">
        <v>4074</v>
      </c>
      <c r="G9" s="5327">
        <v>800349.76399999997</v>
      </c>
      <c r="H9" s="5326">
        <v>3695</v>
      </c>
      <c r="I9" s="5327">
        <v>817722</v>
      </c>
      <c r="J9" s="5326">
        <v>3420</v>
      </c>
      <c r="K9" s="5327">
        <v>712035</v>
      </c>
      <c r="L9" s="5326">
        <v>4266</v>
      </c>
      <c r="M9" s="5327">
        <v>893853.17</v>
      </c>
      <c r="T9" s="5328"/>
      <c r="U9" s="5328"/>
      <c r="V9" s="5328"/>
      <c r="W9" s="5328"/>
      <c r="X9" s="5328"/>
      <c r="Y9" s="5328"/>
      <c r="Z9" s="5328"/>
      <c r="AA9" s="5328"/>
      <c r="AB9" s="5328"/>
      <c r="AC9" s="5328"/>
      <c r="AD9" s="5328"/>
      <c r="AE9" s="5328"/>
      <c r="AF9" s="5328"/>
      <c r="AG9" s="5328"/>
      <c r="AH9" s="5328"/>
      <c r="AI9" s="5328"/>
    </row>
    <row r="10" spans="1:36" s="1722" customFormat="1" ht="20.100000000000001" customHeight="1">
      <c r="A10" s="5329" t="s">
        <v>3746</v>
      </c>
      <c r="B10" s="5324">
        <v>1878</v>
      </c>
      <c r="C10" s="5325">
        <v>202050.27</v>
      </c>
      <c r="D10" s="5326">
        <v>2041</v>
      </c>
      <c r="E10" s="5327">
        <v>224529.78999999998</v>
      </c>
      <c r="F10" s="5326">
        <v>2686</v>
      </c>
      <c r="G10" s="5327">
        <v>340775</v>
      </c>
      <c r="H10" s="5326">
        <v>2583</v>
      </c>
      <c r="I10" s="5327">
        <v>294089.58999999997</v>
      </c>
      <c r="J10" s="5326">
        <v>2433</v>
      </c>
      <c r="K10" s="5327">
        <v>276896.81</v>
      </c>
      <c r="L10" s="5326">
        <v>3534</v>
      </c>
      <c r="M10" s="5327">
        <v>404826.36</v>
      </c>
      <c r="T10" s="5328"/>
      <c r="U10" s="5328"/>
      <c r="V10" s="5328"/>
      <c r="W10" s="5328"/>
      <c r="X10" s="5328"/>
      <c r="Y10" s="5328"/>
      <c r="Z10" s="5328"/>
      <c r="AA10" s="5328"/>
      <c r="AB10" s="5328"/>
      <c r="AC10" s="5328"/>
      <c r="AD10" s="5328"/>
      <c r="AE10" s="5328"/>
      <c r="AF10" s="5328"/>
      <c r="AG10" s="5328"/>
      <c r="AH10" s="5328"/>
      <c r="AI10" s="5328"/>
    </row>
    <row r="11" spans="1:36" ht="20.100000000000001" customHeight="1">
      <c r="A11" s="5330"/>
      <c r="B11" s="5331"/>
      <c r="C11" s="5332"/>
      <c r="D11" s="5333"/>
      <c r="E11" s="5334"/>
      <c r="F11" s="5333"/>
      <c r="G11" s="5334"/>
      <c r="H11" s="5333"/>
      <c r="I11" s="5334"/>
      <c r="J11" s="5333"/>
      <c r="K11" s="5334"/>
      <c r="L11" s="5333"/>
      <c r="M11" s="5334"/>
      <c r="T11" s="5322"/>
      <c r="U11" s="5322"/>
      <c r="V11" s="5322"/>
      <c r="W11" s="5322"/>
      <c r="X11" s="5322"/>
      <c r="Y11" s="5322"/>
      <c r="Z11" s="5322"/>
      <c r="AA11" s="5322"/>
      <c r="AB11" s="5322"/>
      <c r="AC11" s="5322"/>
      <c r="AD11" s="5322"/>
      <c r="AE11" s="5322"/>
      <c r="AF11" s="5322"/>
      <c r="AG11" s="5322"/>
      <c r="AH11" s="5322"/>
      <c r="AI11" s="5322"/>
    </row>
    <row r="12" spans="1:36" ht="20.100000000000001" customHeight="1">
      <c r="A12" s="5335" t="s">
        <v>3747</v>
      </c>
      <c r="B12" s="5336">
        <v>427</v>
      </c>
      <c r="C12" s="5321">
        <v>271230.3</v>
      </c>
      <c r="D12" s="5336">
        <v>526</v>
      </c>
      <c r="E12" s="5321">
        <v>227829.99999999997</v>
      </c>
      <c r="F12" s="5336">
        <v>484</v>
      </c>
      <c r="G12" s="5321">
        <v>492632</v>
      </c>
      <c r="H12" s="5336">
        <f>H13+H15+H17+H18+SUM(H19:H32)</f>
        <v>457</v>
      </c>
      <c r="I12" s="5320">
        <f>I13+I15+I17+I18+SUM(I19:I32)</f>
        <v>499109.62</v>
      </c>
      <c r="J12" s="5336">
        <f>J13+J15+SUM(J19:J32)</f>
        <v>384</v>
      </c>
      <c r="K12" s="5321">
        <f>K13+K15+SUM(K19:K32)</f>
        <v>270969.66000000003</v>
      </c>
      <c r="L12" s="5336">
        <v>529</v>
      </c>
      <c r="M12" s="5321">
        <v>1061852.01</v>
      </c>
      <c r="T12" s="5322"/>
      <c r="U12" s="5322"/>
      <c r="V12" s="5322"/>
      <c r="W12" s="5322"/>
      <c r="X12" s="5322"/>
      <c r="Y12" s="5322"/>
      <c r="Z12" s="5322"/>
      <c r="AA12" s="5322"/>
      <c r="AB12" s="5322"/>
      <c r="AC12" s="5322"/>
      <c r="AD12" s="5322"/>
      <c r="AE12" s="5322"/>
      <c r="AF12" s="5322"/>
      <c r="AG12" s="5322"/>
      <c r="AH12" s="5322"/>
      <c r="AI12" s="5322"/>
    </row>
    <row r="13" spans="1:36" ht="20.100000000000001" customHeight="1">
      <c r="A13" s="5337" t="s">
        <v>3748</v>
      </c>
      <c r="B13" s="5338">
        <v>29</v>
      </c>
      <c r="C13" s="5339">
        <v>9956</v>
      </c>
      <c r="D13" s="5338">
        <v>17</v>
      </c>
      <c r="E13" s="5339">
        <v>10020.040000000001</v>
      </c>
      <c r="F13" s="5338">
        <v>45</v>
      </c>
      <c r="G13" s="5339">
        <v>28579</v>
      </c>
      <c r="H13" s="5338">
        <v>51</v>
      </c>
      <c r="I13" s="5339">
        <v>25180.5</v>
      </c>
      <c r="J13" s="5338">
        <v>45</v>
      </c>
      <c r="K13" s="5339">
        <v>19870.419999999998</v>
      </c>
      <c r="L13" s="5338">
        <v>74</v>
      </c>
      <c r="M13" s="5339">
        <v>44341.97</v>
      </c>
      <c r="T13" s="5322"/>
      <c r="U13" s="5322"/>
      <c r="V13" s="5322"/>
      <c r="W13" s="5322"/>
      <c r="X13" s="5322"/>
      <c r="Y13" s="5322"/>
      <c r="Z13" s="5322"/>
      <c r="AA13" s="5322"/>
      <c r="AB13" s="5322"/>
      <c r="AC13" s="5322"/>
      <c r="AD13" s="5322"/>
      <c r="AE13" s="5322"/>
      <c r="AF13" s="5322"/>
      <c r="AG13" s="5322"/>
      <c r="AH13" s="5322"/>
      <c r="AI13" s="5322"/>
    </row>
    <row r="14" spans="1:36" ht="20.100000000000001" customHeight="1">
      <c r="A14" s="5337" t="s">
        <v>3749</v>
      </c>
      <c r="B14" s="5340" t="s">
        <v>3750</v>
      </c>
      <c r="C14" s="5341" t="s">
        <v>1023</v>
      </c>
      <c r="D14" s="5340" t="s">
        <v>3750</v>
      </c>
      <c r="E14" s="5341" t="s">
        <v>1023</v>
      </c>
      <c r="F14" s="5340" t="s">
        <v>3750</v>
      </c>
      <c r="G14" s="5341" t="s">
        <v>1023</v>
      </c>
      <c r="H14" s="5340" t="s">
        <v>815</v>
      </c>
      <c r="I14" s="5341" t="s">
        <v>815</v>
      </c>
      <c r="J14" s="5340" t="s">
        <v>815</v>
      </c>
      <c r="K14" s="5341" t="s">
        <v>815</v>
      </c>
      <c r="L14" s="5340" t="s">
        <v>815</v>
      </c>
      <c r="M14" s="5341" t="s">
        <v>815</v>
      </c>
      <c r="T14" s="5322"/>
      <c r="U14" s="5322"/>
      <c r="V14" s="5322"/>
      <c r="W14" s="5322"/>
      <c r="X14" s="5322"/>
      <c r="Y14" s="5322"/>
      <c r="Z14" s="5322"/>
      <c r="AA14" s="5322"/>
      <c r="AB14" s="5322"/>
      <c r="AC14" s="5322"/>
      <c r="AD14" s="5322"/>
      <c r="AE14" s="5322"/>
      <c r="AF14" s="5322"/>
      <c r="AG14" s="5322"/>
      <c r="AH14" s="5322"/>
      <c r="AI14" s="5322"/>
    </row>
    <row r="15" spans="1:36" ht="20.100000000000001" customHeight="1">
      <c r="A15" s="5337" t="s">
        <v>1255</v>
      </c>
      <c r="B15" s="5338">
        <v>31</v>
      </c>
      <c r="C15" s="5339">
        <v>7352</v>
      </c>
      <c r="D15" s="5338">
        <v>34</v>
      </c>
      <c r="E15" s="5339">
        <v>12272.2</v>
      </c>
      <c r="F15" s="5338">
        <v>35</v>
      </c>
      <c r="G15" s="5339">
        <v>26084</v>
      </c>
      <c r="H15" s="5338">
        <v>30</v>
      </c>
      <c r="I15" s="5339">
        <v>24641.8</v>
      </c>
      <c r="J15" s="5338">
        <v>18</v>
      </c>
      <c r="K15" s="5339">
        <v>10564.54</v>
      </c>
      <c r="L15" s="5338">
        <v>24</v>
      </c>
      <c r="M15" s="5339">
        <v>34928.590000000004</v>
      </c>
      <c r="T15" s="5322"/>
      <c r="U15" s="5322"/>
      <c r="V15" s="5322"/>
      <c r="W15" s="5322"/>
      <c r="X15" s="5322"/>
      <c r="Y15" s="5322"/>
      <c r="Z15" s="5322"/>
      <c r="AA15" s="5322"/>
      <c r="AB15" s="5322"/>
      <c r="AC15" s="5322"/>
      <c r="AD15" s="5322"/>
      <c r="AE15" s="5322"/>
      <c r="AF15" s="5322"/>
      <c r="AG15" s="5322"/>
      <c r="AH15" s="5322"/>
      <c r="AI15" s="5322"/>
    </row>
    <row r="16" spans="1:36" ht="20.100000000000001" customHeight="1">
      <c r="A16" s="5342" t="s">
        <v>3751</v>
      </c>
      <c r="B16" s="5338" t="s">
        <v>1023</v>
      </c>
      <c r="C16" s="5339" t="s">
        <v>1023</v>
      </c>
      <c r="D16" s="5338" t="s">
        <v>1023</v>
      </c>
      <c r="E16" s="5339" t="s">
        <v>1023</v>
      </c>
      <c r="F16" s="5338">
        <v>0</v>
      </c>
      <c r="G16" s="5339">
        <v>0</v>
      </c>
      <c r="H16" s="5338" t="s">
        <v>815</v>
      </c>
      <c r="I16" s="5339" t="s">
        <v>815</v>
      </c>
      <c r="J16" s="5338" t="s">
        <v>815</v>
      </c>
      <c r="K16" s="5339" t="s">
        <v>815</v>
      </c>
      <c r="L16" s="5338" t="s">
        <v>815</v>
      </c>
      <c r="M16" s="5339" t="s">
        <v>815</v>
      </c>
      <c r="T16" s="5322"/>
      <c r="U16" s="5322"/>
      <c r="V16" s="5322"/>
      <c r="W16" s="5322"/>
      <c r="X16" s="5322"/>
      <c r="Y16" s="5322"/>
      <c r="Z16" s="5322"/>
      <c r="AA16" s="5322"/>
      <c r="AB16" s="5322"/>
      <c r="AC16" s="5322"/>
      <c r="AD16" s="5322"/>
      <c r="AE16" s="5322"/>
      <c r="AF16" s="5322"/>
      <c r="AG16" s="5322"/>
      <c r="AH16" s="5322"/>
      <c r="AI16" s="5322"/>
    </row>
    <row r="17" spans="1:35" ht="20.100000000000001" customHeight="1">
      <c r="A17" s="5343" t="s">
        <v>1256</v>
      </c>
      <c r="B17" s="5338" t="s">
        <v>1023</v>
      </c>
      <c r="C17" s="5339" t="s">
        <v>1023</v>
      </c>
      <c r="D17" s="5338" t="s">
        <v>1023</v>
      </c>
      <c r="E17" s="5339" t="s">
        <v>1023</v>
      </c>
      <c r="F17" s="5338">
        <v>3</v>
      </c>
      <c r="G17" s="5339">
        <v>4536</v>
      </c>
      <c r="H17" s="5338">
        <v>2</v>
      </c>
      <c r="I17" s="5339">
        <v>709.59</v>
      </c>
      <c r="J17" s="5338" t="s">
        <v>815</v>
      </c>
      <c r="K17" s="5339" t="s">
        <v>815</v>
      </c>
      <c r="L17" s="5338">
        <v>4</v>
      </c>
      <c r="M17" s="5339">
        <v>7721.4</v>
      </c>
      <c r="T17" s="5322"/>
      <c r="U17" s="5322"/>
      <c r="V17" s="5322"/>
      <c r="W17" s="5322"/>
      <c r="X17" s="5322"/>
      <c r="Y17" s="5322"/>
      <c r="Z17" s="5322"/>
      <c r="AA17" s="5322"/>
      <c r="AB17" s="5322"/>
      <c r="AC17" s="5322"/>
      <c r="AD17" s="5322"/>
      <c r="AE17" s="5322"/>
      <c r="AF17" s="5322"/>
      <c r="AG17" s="5322"/>
      <c r="AH17" s="5322"/>
      <c r="AI17" s="5322"/>
    </row>
    <row r="18" spans="1:35" ht="20.100000000000001" customHeight="1">
      <c r="A18" s="5343" t="s">
        <v>3752</v>
      </c>
      <c r="B18" s="5338" t="s">
        <v>1023</v>
      </c>
      <c r="C18" s="5339" t="s">
        <v>1023</v>
      </c>
      <c r="D18" s="5338" t="s">
        <v>1023</v>
      </c>
      <c r="E18" s="5339" t="s">
        <v>1023</v>
      </c>
      <c r="F18" s="5338">
        <v>1</v>
      </c>
      <c r="G18" s="5339">
        <v>79</v>
      </c>
      <c r="H18" s="5338">
        <v>1</v>
      </c>
      <c r="I18" s="5339">
        <v>174</v>
      </c>
      <c r="J18" s="5338" t="s">
        <v>815</v>
      </c>
      <c r="K18" s="5339" t="s">
        <v>815</v>
      </c>
      <c r="L18" s="5338">
        <v>2</v>
      </c>
      <c r="M18" s="5339">
        <v>7064.2</v>
      </c>
      <c r="T18" s="5322"/>
      <c r="U18" s="5322"/>
      <c r="V18" s="5322"/>
      <c r="W18" s="5322"/>
      <c r="X18" s="5322"/>
      <c r="Y18" s="5322"/>
      <c r="Z18" s="5322"/>
      <c r="AA18" s="5322"/>
      <c r="AB18" s="5322"/>
      <c r="AC18" s="5322"/>
      <c r="AD18" s="5322"/>
      <c r="AE18" s="5322"/>
      <c r="AF18" s="5322"/>
      <c r="AG18" s="5322"/>
      <c r="AH18" s="5322"/>
      <c r="AI18" s="5322"/>
    </row>
    <row r="19" spans="1:35" ht="20.100000000000001" customHeight="1">
      <c r="A19" s="5337" t="s">
        <v>1258</v>
      </c>
      <c r="B19" s="5338" t="s">
        <v>1023</v>
      </c>
      <c r="C19" s="5339" t="s">
        <v>1023</v>
      </c>
      <c r="D19" s="5338">
        <v>4</v>
      </c>
      <c r="E19" s="5339">
        <v>1496.73</v>
      </c>
      <c r="F19" s="5338">
        <v>7</v>
      </c>
      <c r="G19" s="5339">
        <v>6667</v>
      </c>
      <c r="H19" s="5338">
        <v>8</v>
      </c>
      <c r="I19" s="5339">
        <v>4425.3099999999995</v>
      </c>
      <c r="J19" s="5338">
        <v>7</v>
      </c>
      <c r="K19" s="5339">
        <v>13120.99</v>
      </c>
      <c r="L19" s="5338">
        <v>34</v>
      </c>
      <c r="M19" s="5339">
        <v>729965.28999999992</v>
      </c>
      <c r="T19" s="5322"/>
      <c r="U19" s="5322"/>
      <c r="V19" s="5322"/>
      <c r="W19" s="5322"/>
      <c r="X19" s="5322"/>
      <c r="Y19" s="5322"/>
      <c r="Z19" s="5322"/>
      <c r="AA19" s="5322"/>
      <c r="AB19" s="5322"/>
      <c r="AC19" s="5322"/>
      <c r="AD19" s="5322"/>
      <c r="AE19" s="5322"/>
      <c r="AF19" s="5322"/>
      <c r="AG19" s="5322"/>
      <c r="AH19" s="5322"/>
      <c r="AI19" s="5322"/>
    </row>
    <row r="20" spans="1:35" ht="20.100000000000001" customHeight="1">
      <c r="A20" s="5343" t="s">
        <v>3753</v>
      </c>
      <c r="B20" s="5338">
        <v>180</v>
      </c>
      <c r="C20" s="5339">
        <v>48287.3</v>
      </c>
      <c r="D20" s="5338">
        <v>204</v>
      </c>
      <c r="E20" s="5339">
        <v>46767.59</v>
      </c>
      <c r="F20" s="5338">
        <v>194</v>
      </c>
      <c r="G20" s="5339">
        <v>92854</v>
      </c>
      <c r="H20" s="5338">
        <v>162</v>
      </c>
      <c r="I20" s="5339">
        <v>175002.12</v>
      </c>
      <c r="J20" s="5338">
        <v>144</v>
      </c>
      <c r="K20" s="5339">
        <v>61651.56</v>
      </c>
      <c r="L20" s="5338">
        <v>204</v>
      </c>
      <c r="M20" s="5339">
        <v>58766.03</v>
      </c>
      <c r="T20" s="5322"/>
      <c r="U20" s="5322"/>
      <c r="V20" s="5322"/>
      <c r="W20" s="5322"/>
      <c r="X20" s="5322"/>
      <c r="Y20" s="5322"/>
      <c r="Z20" s="5322"/>
      <c r="AA20" s="5322"/>
      <c r="AB20" s="5322"/>
      <c r="AC20" s="5322"/>
      <c r="AD20" s="5322"/>
      <c r="AE20" s="5322"/>
      <c r="AF20" s="5322"/>
      <c r="AG20" s="5322"/>
      <c r="AH20" s="5322"/>
      <c r="AI20" s="5322"/>
    </row>
    <row r="21" spans="1:35" ht="20.100000000000001" customHeight="1">
      <c r="A21" s="5337" t="s">
        <v>3754</v>
      </c>
      <c r="B21" s="5338">
        <v>30</v>
      </c>
      <c r="C21" s="5339">
        <v>33845</v>
      </c>
      <c r="D21" s="5338">
        <v>42</v>
      </c>
      <c r="E21" s="5339">
        <v>43022.37</v>
      </c>
      <c r="F21" s="5338">
        <v>34</v>
      </c>
      <c r="G21" s="5339">
        <v>46550</v>
      </c>
      <c r="H21" s="5338">
        <v>47</v>
      </c>
      <c r="I21" s="5339">
        <v>61816.94</v>
      </c>
      <c r="J21" s="5338">
        <v>35</v>
      </c>
      <c r="K21" s="5339">
        <v>21557.56</v>
      </c>
      <c r="L21" s="5338">
        <v>53</v>
      </c>
      <c r="M21" s="5339">
        <v>86718.12</v>
      </c>
      <c r="T21" s="5322"/>
      <c r="U21" s="5322"/>
      <c r="V21" s="5322"/>
      <c r="W21" s="5322"/>
      <c r="X21" s="5322"/>
      <c r="Y21" s="5322"/>
      <c r="Z21" s="5322"/>
      <c r="AA21" s="5322"/>
      <c r="AB21" s="5322"/>
      <c r="AC21" s="5322"/>
      <c r="AD21" s="5322"/>
      <c r="AE21" s="5322"/>
      <c r="AF21" s="5322"/>
      <c r="AG21" s="5322"/>
      <c r="AH21" s="5322"/>
      <c r="AI21" s="5322"/>
    </row>
    <row r="22" spans="1:35" ht="20.100000000000001" customHeight="1">
      <c r="A22" s="5343" t="s">
        <v>3755</v>
      </c>
      <c r="B22" s="5338">
        <v>38</v>
      </c>
      <c r="C22" s="5339">
        <v>19564</v>
      </c>
      <c r="D22" s="5338">
        <v>79</v>
      </c>
      <c r="E22" s="5339">
        <v>23832.25</v>
      </c>
      <c r="F22" s="5338">
        <v>52</v>
      </c>
      <c r="G22" s="5339">
        <v>155764</v>
      </c>
      <c r="H22" s="5338">
        <v>60</v>
      </c>
      <c r="I22" s="5339">
        <v>89794.11</v>
      </c>
      <c r="J22" s="5338">
        <v>34</v>
      </c>
      <c r="K22" s="5339">
        <v>31191.83</v>
      </c>
      <c r="L22" s="5338">
        <v>37</v>
      </c>
      <c r="M22" s="5339">
        <v>32199.300000000003</v>
      </c>
      <c r="T22" s="5322"/>
      <c r="U22" s="5322"/>
      <c r="V22" s="5322"/>
      <c r="W22" s="5322"/>
      <c r="X22" s="5322"/>
      <c r="Y22" s="5322"/>
      <c r="Z22" s="5322"/>
      <c r="AA22" s="5322"/>
      <c r="AB22" s="5322"/>
      <c r="AC22" s="5322"/>
      <c r="AD22" s="5322"/>
      <c r="AE22" s="5322"/>
      <c r="AF22" s="5322"/>
      <c r="AG22" s="5322"/>
      <c r="AH22" s="5322"/>
      <c r="AI22" s="5322"/>
    </row>
    <row r="23" spans="1:35" ht="20.100000000000001" customHeight="1">
      <c r="A23" s="5337" t="s">
        <v>1874</v>
      </c>
      <c r="B23" s="5338" t="s">
        <v>1023</v>
      </c>
      <c r="C23" s="5339" t="s">
        <v>1023</v>
      </c>
      <c r="D23" s="5338">
        <v>1</v>
      </c>
      <c r="E23" s="5339">
        <v>41</v>
      </c>
      <c r="F23" s="5338">
        <v>4</v>
      </c>
      <c r="G23" s="5339">
        <v>677</v>
      </c>
      <c r="H23" s="5338">
        <v>2</v>
      </c>
      <c r="I23" s="5339">
        <v>2168.25</v>
      </c>
      <c r="J23" s="5338">
        <v>8</v>
      </c>
      <c r="K23" s="5339">
        <v>1007.95</v>
      </c>
      <c r="L23" s="5338">
        <v>3</v>
      </c>
      <c r="M23" s="5339">
        <v>211</v>
      </c>
      <c r="T23" s="5322"/>
      <c r="U23" s="5322"/>
      <c r="V23" s="5322"/>
      <c r="W23" s="5322"/>
      <c r="X23" s="5322"/>
      <c r="Y23" s="5322"/>
      <c r="Z23" s="5322"/>
      <c r="AA23" s="5322"/>
      <c r="AB23" s="5322"/>
      <c r="AC23" s="5322"/>
      <c r="AD23" s="5322"/>
      <c r="AE23" s="5322"/>
      <c r="AF23" s="5322"/>
      <c r="AG23" s="5322"/>
      <c r="AH23" s="5322"/>
      <c r="AI23" s="5322"/>
    </row>
    <row r="24" spans="1:35" ht="20.100000000000001" customHeight="1">
      <c r="A24" s="5337" t="s">
        <v>3756</v>
      </c>
      <c r="B24" s="5338" t="s">
        <v>1023</v>
      </c>
      <c r="C24" s="5339" t="s">
        <v>1023</v>
      </c>
      <c r="D24" s="5338">
        <v>1</v>
      </c>
      <c r="E24" s="5339">
        <v>100</v>
      </c>
      <c r="F24" s="5338">
        <v>3</v>
      </c>
      <c r="G24" s="5339">
        <v>458</v>
      </c>
      <c r="H24" s="5338" t="s">
        <v>815</v>
      </c>
      <c r="I24" s="5339" t="s">
        <v>1023</v>
      </c>
      <c r="J24" s="5338">
        <v>2</v>
      </c>
      <c r="K24" s="5339">
        <v>396</v>
      </c>
      <c r="L24" s="5338">
        <v>4</v>
      </c>
      <c r="M24" s="5339">
        <v>745.95</v>
      </c>
      <c r="T24" s="5322"/>
      <c r="U24" s="5322"/>
      <c r="V24" s="5322"/>
      <c r="W24" s="5322"/>
      <c r="X24" s="5322"/>
      <c r="Y24" s="5322"/>
      <c r="Z24" s="5322"/>
      <c r="AA24" s="5322"/>
      <c r="AB24" s="5322"/>
      <c r="AC24" s="5322"/>
      <c r="AD24" s="5322"/>
      <c r="AE24" s="5322"/>
      <c r="AF24" s="5322"/>
      <c r="AG24" s="5322"/>
      <c r="AH24" s="5322"/>
      <c r="AI24" s="5322"/>
    </row>
    <row r="25" spans="1:35" ht="20.100000000000001" customHeight="1">
      <c r="A25" s="5337" t="s">
        <v>1375</v>
      </c>
      <c r="B25" s="5338">
        <v>32</v>
      </c>
      <c r="C25" s="5339">
        <v>97792</v>
      </c>
      <c r="D25" s="5338">
        <v>29</v>
      </c>
      <c r="E25" s="5339">
        <v>38849.050000000003</v>
      </c>
      <c r="F25" s="5338">
        <v>31</v>
      </c>
      <c r="G25" s="5339">
        <v>72095</v>
      </c>
      <c r="H25" s="5338">
        <v>20</v>
      </c>
      <c r="I25" s="5339">
        <v>23464.62</v>
      </c>
      <c r="J25" s="5338">
        <v>31</v>
      </c>
      <c r="K25" s="5339">
        <v>81982.509999999995</v>
      </c>
      <c r="L25" s="5338">
        <v>21</v>
      </c>
      <c r="M25" s="5339">
        <v>12623.25</v>
      </c>
      <c r="T25" s="5322"/>
      <c r="U25" s="5322"/>
      <c r="V25" s="5322"/>
      <c r="W25" s="5322"/>
      <c r="X25" s="5322"/>
      <c r="Y25" s="5322"/>
      <c r="Z25" s="5322"/>
      <c r="AA25" s="5322"/>
      <c r="AB25" s="5322"/>
      <c r="AC25" s="5322"/>
      <c r="AD25" s="5322"/>
      <c r="AE25" s="5322"/>
      <c r="AF25" s="5322"/>
      <c r="AG25" s="5322"/>
      <c r="AH25" s="5322"/>
      <c r="AI25" s="5322"/>
    </row>
    <row r="26" spans="1:35" ht="20.100000000000001" customHeight="1">
      <c r="A26" s="5343" t="s">
        <v>1267</v>
      </c>
      <c r="B26" s="5338">
        <v>13</v>
      </c>
      <c r="C26" s="5339">
        <v>9955</v>
      </c>
      <c r="D26" s="5338">
        <v>15</v>
      </c>
      <c r="E26" s="5339">
        <v>12168.84</v>
      </c>
      <c r="F26" s="5338">
        <v>6</v>
      </c>
      <c r="G26" s="5339">
        <v>485</v>
      </c>
      <c r="H26" s="5338">
        <v>6</v>
      </c>
      <c r="I26" s="5339">
        <v>51027.63</v>
      </c>
      <c r="J26" s="5338">
        <v>2</v>
      </c>
      <c r="K26" s="5339">
        <v>5424</v>
      </c>
      <c r="L26" s="5338">
        <v>6</v>
      </c>
      <c r="M26" s="5339">
        <v>8897.0099999999984</v>
      </c>
      <c r="T26" s="5322"/>
      <c r="U26" s="5322"/>
      <c r="V26" s="5322"/>
      <c r="W26" s="5322"/>
      <c r="X26" s="5322"/>
      <c r="Y26" s="5322"/>
      <c r="Z26" s="5322"/>
      <c r="AA26" s="5322"/>
      <c r="AB26" s="5322"/>
      <c r="AC26" s="5322"/>
      <c r="AD26" s="5322"/>
      <c r="AE26" s="5322"/>
      <c r="AF26" s="5322"/>
      <c r="AG26" s="5322"/>
      <c r="AH26" s="5322"/>
      <c r="AI26" s="5322"/>
    </row>
    <row r="27" spans="1:35" ht="20.100000000000001" customHeight="1">
      <c r="A27" s="5343" t="s">
        <v>1268</v>
      </c>
      <c r="B27" s="5338">
        <v>14</v>
      </c>
      <c r="C27" s="5339">
        <v>5651</v>
      </c>
      <c r="D27" s="5338">
        <v>16</v>
      </c>
      <c r="E27" s="5339">
        <v>4941.1000000000004</v>
      </c>
      <c r="F27" s="5338">
        <v>12</v>
      </c>
      <c r="G27" s="5339">
        <v>10731</v>
      </c>
      <c r="H27" s="5338">
        <v>6</v>
      </c>
      <c r="I27" s="5339">
        <v>3556.63</v>
      </c>
      <c r="J27" s="5338">
        <v>6</v>
      </c>
      <c r="K27" s="5339">
        <v>2248.87</v>
      </c>
      <c r="L27" s="5338">
        <v>10</v>
      </c>
      <c r="M27" s="5339">
        <v>13835.08</v>
      </c>
      <c r="T27" s="5322"/>
      <c r="U27" s="5322"/>
      <c r="V27" s="5322"/>
      <c r="W27" s="5322"/>
      <c r="X27" s="5322"/>
      <c r="Y27" s="5322"/>
      <c r="Z27" s="5322"/>
      <c r="AA27" s="5322"/>
      <c r="AB27" s="5322"/>
      <c r="AC27" s="5322"/>
      <c r="AD27" s="5322"/>
      <c r="AE27" s="5322"/>
      <c r="AF27" s="5322"/>
      <c r="AG27" s="5322"/>
      <c r="AH27" s="5322"/>
      <c r="AI27" s="5322"/>
    </row>
    <row r="28" spans="1:35" ht="20.100000000000001" customHeight="1">
      <c r="A28" s="5343" t="s">
        <v>1269</v>
      </c>
      <c r="B28" s="5338" t="s">
        <v>1023</v>
      </c>
      <c r="C28" s="5339" t="s">
        <v>1023</v>
      </c>
      <c r="D28" s="5338" t="s">
        <v>1023</v>
      </c>
      <c r="E28" s="5339" t="s">
        <v>1023</v>
      </c>
      <c r="F28" s="5338" t="s">
        <v>815</v>
      </c>
      <c r="G28" s="5339" t="s">
        <v>1023</v>
      </c>
      <c r="H28" s="5338" t="s">
        <v>815</v>
      </c>
      <c r="I28" s="5339" t="s">
        <v>1023</v>
      </c>
      <c r="J28" s="5338" t="s">
        <v>815</v>
      </c>
      <c r="K28" s="5339" t="s">
        <v>1023</v>
      </c>
      <c r="L28" s="5338" t="s">
        <v>815</v>
      </c>
      <c r="M28" s="5339" t="s">
        <v>1023</v>
      </c>
      <c r="T28" s="5322"/>
      <c r="U28" s="5322"/>
      <c r="V28" s="5322"/>
      <c r="W28" s="5322"/>
      <c r="X28" s="5322"/>
      <c r="Y28" s="5322"/>
      <c r="Z28" s="5322"/>
      <c r="AA28" s="5322"/>
      <c r="AB28" s="5322"/>
      <c r="AC28" s="5322"/>
      <c r="AD28" s="5322"/>
      <c r="AE28" s="5322"/>
      <c r="AF28" s="5322"/>
      <c r="AG28" s="5322"/>
      <c r="AH28" s="5322"/>
      <c r="AI28" s="5322"/>
    </row>
    <row r="29" spans="1:35" ht="20.100000000000001" customHeight="1">
      <c r="A29" s="5337" t="s">
        <v>1270</v>
      </c>
      <c r="B29" s="5338">
        <v>18</v>
      </c>
      <c r="C29" s="5339">
        <v>26631</v>
      </c>
      <c r="D29" s="5338">
        <v>18</v>
      </c>
      <c r="E29" s="5339">
        <v>11957.78</v>
      </c>
      <c r="F29" s="5338">
        <v>12</v>
      </c>
      <c r="G29" s="5339">
        <v>5365</v>
      </c>
      <c r="H29" s="5338">
        <v>17</v>
      </c>
      <c r="I29" s="5339">
        <v>16822.7</v>
      </c>
      <c r="J29" s="5338">
        <v>10</v>
      </c>
      <c r="K29" s="5339">
        <v>5818.19</v>
      </c>
      <c r="L29" s="5338">
        <v>15</v>
      </c>
      <c r="M29" s="5339">
        <v>17482.419999999998</v>
      </c>
      <c r="T29" s="5322"/>
      <c r="U29" s="5322"/>
      <c r="V29" s="5322"/>
      <c r="W29" s="5322"/>
      <c r="X29" s="5322"/>
      <c r="Y29" s="5322"/>
      <c r="Z29" s="5322"/>
      <c r="AA29" s="5322"/>
      <c r="AB29" s="5322"/>
      <c r="AC29" s="5322"/>
      <c r="AD29" s="5322"/>
      <c r="AE29" s="5322"/>
      <c r="AF29" s="5322"/>
      <c r="AG29" s="5322"/>
      <c r="AH29" s="5322"/>
      <c r="AI29" s="5322"/>
    </row>
    <row r="30" spans="1:35" ht="20.100000000000001" customHeight="1">
      <c r="A30" s="5337" t="s">
        <v>1271</v>
      </c>
      <c r="B30" s="5338">
        <v>6</v>
      </c>
      <c r="C30" s="5339">
        <v>3751</v>
      </c>
      <c r="D30" s="5338">
        <v>13</v>
      </c>
      <c r="E30" s="5339">
        <v>3486.46</v>
      </c>
      <c r="F30" s="5338">
        <v>7</v>
      </c>
      <c r="G30" s="5339">
        <v>1192</v>
      </c>
      <c r="H30" s="5338">
        <v>8</v>
      </c>
      <c r="I30" s="5339">
        <v>6411.95</v>
      </c>
      <c r="J30" s="5338">
        <v>11</v>
      </c>
      <c r="K30" s="5339">
        <v>4758.91</v>
      </c>
      <c r="L30" s="5338">
        <v>5</v>
      </c>
      <c r="M30" s="5339">
        <v>1581.62</v>
      </c>
      <c r="T30" s="5322"/>
      <c r="U30" s="5322"/>
      <c r="V30" s="5322"/>
      <c r="W30" s="5322"/>
      <c r="X30" s="5322"/>
      <c r="Y30" s="5322"/>
      <c r="Z30" s="5322"/>
      <c r="AA30" s="5322"/>
      <c r="AB30" s="5322"/>
      <c r="AC30" s="5322"/>
      <c r="AD30" s="5322"/>
      <c r="AE30" s="5322"/>
      <c r="AF30" s="5322"/>
      <c r="AG30" s="5322"/>
      <c r="AH30" s="5322"/>
      <c r="AI30" s="5322"/>
    </row>
    <row r="31" spans="1:35" ht="20.100000000000001" customHeight="1">
      <c r="A31" s="5337" t="s">
        <v>1272</v>
      </c>
      <c r="B31" s="5338">
        <v>5</v>
      </c>
      <c r="C31" s="5339">
        <v>1351</v>
      </c>
      <c r="D31" s="5338">
        <v>22</v>
      </c>
      <c r="E31" s="5339">
        <v>15480.77</v>
      </c>
      <c r="F31" s="5338">
        <v>20</v>
      </c>
      <c r="G31" s="5339">
        <v>38075</v>
      </c>
      <c r="H31" s="5338">
        <v>20</v>
      </c>
      <c r="I31" s="5339">
        <v>11781.31</v>
      </c>
      <c r="J31" s="5338">
        <v>9</v>
      </c>
      <c r="K31" s="5339">
        <v>5945.45</v>
      </c>
      <c r="L31" s="5338">
        <v>7</v>
      </c>
      <c r="M31" s="5339">
        <v>2584.7299999999996</v>
      </c>
      <c r="T31" s="5322"/>
      <c r="U31" s="5322"/>
      <c r="V31" s="5322"/>
      <c r="W31" s="5322"/>
      <c r="X31" s="5322"/>
      <c r="Y31" s="5322"/>
      <c r="Z31" s="5322"/>
      <c r="AA31" s="5322"/>
      <c r="AB31" s="5322"/>
      <c r="AC31" s="5322"/>
      <c r="AD31" s="5322"/>
      <c r="AE31" s="5322"/>
      <c r="AF31" s="5322"/>
      <c r="AG31" s="5322"/>
      <c r="AH31" s="5322"/>
      <c r="AI31" s="5322"/>
    </row>
    <row r="32" spans="1:35" ht="20.100000000000001" customHeight="1">
      <c r="A32" s="5337" t="s">
        <v>1273</v>
      </c>
      <c r="B32" s="5338">
        <v>31</v>
      </c>
      <c r="C32" s="5339">
        <v>7095</v>
      </c>
      <c r="D32" s="5338">
        <v>31</v>
      </c>
      <c r="E32" s="5339">
        <v>3393.8199999999997</v>
      </c>
      <c r="F32" s="5338">
        <v>18</v>
      </c>
      <c r="G32" s="5339">
        <v>2441</v>
      </c>
      <c r="H32" s="5338">
        <v>17</v>
      </c>
      <c r="I32" s="5339">
        <v>2132.16</v>
      </c>
      <c r="J32" s="5338">
        <v>22</v>
      </c>
      <c r="K32" s="5339">
        <v>5430.8799999999992</v>
      </c>
      <c r="L32" s="5338">
        <v>26</v>
      </c>
      <c r="M32" s="5339">
        <v>2186.0500000000002</v>
      </c>
      <c r="T32" s="5322"/>
      <c r="U32" s="5322"/>
      <c r="V32" s="5322"/>
      <c r="W32" s="5322"/>
      <c r="X32" s="5322"/>
      <c r="Y32" s="5322"/>
      <c r="Z32" s="5322"/>
      <c r="AA32" s="5322"/>
      <c r="AB32" s="5322"/>
      <c r="AC32" s="5322"/>
      <c r="AD32" s="5322"/>
      <c r="AE32" s="5322"/>
      <c r="AF32" s="5322"/>
      <c r="AG32" s="5322"/>
      <c r="AH32" s="5322"/>
      <c r="AI32" s="5322"/>
    </row>
    <row r="33" spans="1:13" ht="20.100000000000001" customHeight="1">
      <c r="A33" s="5344"/>
      <c r="B33" s="5345"/>
      <c r="C33" s="5346"/>
      <c r="D33" s="5345"/>
      <c r="E33" s="5346"/>
      <c r="F33" s="5345"/>
      <c r="G33" s="5346"/>
      <c r="H33" s="5345"/>
      <c r="I33" s="5346"/>
      <c r="J33" s="5345"/>
      <c r="K33" s="5346"/>
      <c r="L33" s="5345"/>
      <c r="M33" s="5346"/>
    </row>
    <row r="34" spans="1:13" ht="20.100000000000001" customHeight="1">
      <c r="A34" s="5347" t="s">
        <v>3757</v>
      </c>
      <c r="B34" s="5348">
        <v>6870</v>
      </c>
      <c r="C34" s="5349">
        <v>1442562.73</v>
      </c>
      <c r="D34" s="5348">
        <v>6903</v>
      </c>
      <c r="E34" s="5350">
        <f>E12+E8</f>
        <v>1482455.94</v>
      </c>
      <c r="F34" s="5348">
        <v>7244</v>
      </c>
      <c r="G34" s="5349">
        <v>1633756.764</v>
      </c>
      <c r="H34" s="5348">
        <f>+H8+H12</f>
        <v>6735</v>
      </c>
      <c r="I34" s="5349">
        <f>+I8+I12</f>
        <v>1610921.21</v>
      </c>
      <c r="J34" s="5348">
        <f>+J8+J12</f>
        <v>6237</v>
      </c>
      <c r="K34" s="5349">
        <f>+K8+K12</f>
        <v>1259901.4700000002</v>
      </c>
      <c r="L34" s="5348">
        <v>8329</v>
      </c>
      <c r="M34" s="5349">
        <v>2360531.54</v>
      </c>
    </row>
    <row r="35" spans="1:13" ht="20.100000000000001" customHeight="1">
      <c r="A35" s="5351"/>
      <c r="B35" s="5352"/>
      <c r="C35" s="5352"/>
      <c r="D35" s="5352"/>
      <c r="E35" s="5353"/>
      <c r="F35" s="5352"/>
      <c r="G35" s="5352"/>
      <c r="H35" s="5336"/>
      <c r="I35" s="5336"/>
      <c r="J35" s="5336"/>
      <c r="K35" s="5336"/>
      <c r="L35" s="5336"/>
      <c r="M35" s="5336"/>
    </row>
    <row r="36" spans="1:13" ht="15.75">
      <c r="A36" s="6590" t="s">
        <v>3758</v>
      </c>
      <c r="B36" s="6590"/>
      <c r="C36" s="6590"/>
      <c r="D36" s="6590"/>
      <c r="E36" s="6590"/>
      <c r="F36" s="6590"/>
      <c r="G36" s="6590"/>
    </row>
  </sheetData>
  <mergeCells count="7">
    <mergeCell ref="J4:K4"/>
    <mergeCell ref="L4:M4"/>
    <mergeCell ref="A36:G36"/>
    <mergeCell ref="B4:C4"/>
    <mergeCell ref="D4:E4"/>
    <mergeCell ref="F4:G4"/>
    <mergeCell ref="H4:I4"/>
  </mergeCells>
  <hyperlinks>
    <hyperlink ref="A1" location="CONTENT!A1" display="Back to table of contents" xr:uid="{157E6795-B085-4EC9-B3CD-C50A74EB0D67}"/>
  </hyperlinks>
  <pageMargins left="0.7" right="0.7" top="0.75" bottom="0.75" header="0.3" footer="0.3"/>
  <pageSetup paperSize="9" scale="6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30"/>
  <sheetViews>
    <sheetView showGridLines="0" workbookViewId="0">
      <selection activeCell="J7" sqref="J7"/>
    </sheetView>
  </sheetViews>
  <sheetFormatPr defaultColWidth="10.28515625" defaultRowHeight="15.75"/>
  <cols>
    <col min="1" max="1" width="19.140625" style="8" customWidth="1"/>
    <col min="2" max="2" width="12.42578125" style="8" customWidth="1"/>
    <col min="3" max="3" width="13.42578125" style="8" customWidth="1"/>
    <col min="4" max="4" width="13.28515625" style="8" customWidth="1"/>
    <col min="5" max="5" width="11" style="8" customWidth="1"/>
    <col min="6" max="6" width="12.85546875" style="8" customWidth="1"/>
    <col min="7" max="7" width="13.140625" style="8" customWidth="1"/>
    <col min="8" max="8" width="12.7109375" style="8" customWidth="1"/>
    <col min="9" max="9" width="11.7109375" style="8" customWidth="1"/>
    <col min="10" max="10" width="8.28515625" style="8" customWidth="1"/>
    <col min="11" max="256" width="10.28515625" style="8"/>
    <col min="257" max="257" width="19.140625" style="8" customWidth="1"/>
    <col min="258" max="258" width="12.42578125" style="8" customWidth="1"/>
    <col min="259" max="259" width="13.42578125" style="8" customWidth="1"/>
    <col min="260" max="260" width="13.28515625" style="8" customWidth="1"/>
    <col min="261" max="261" width="11" style="8" customWidth="1"/>
    <col min="262" max="262" width="12.85546875" style="8" customWidth="1"/>
    <col min="263" max="263" width="13.140625" style="8" customWidth="1"/>
    <col min="264" max="264" width="12.7109375" style="8" customWidth="1"/>
    <col min="265" max="265" width="11.7109375" style="8" customWidth="1"/>
    <col min="266" max="266" width="8.28515625" style="8" customWidth="1"/>
    <col min="267" max="512" width="10.28515625" style="8"/>
    <col min="513" max="513" width="19.140625" style="8" customWidth="1"/>
    <col min="514" max="514" width="12.42578125" style="8" customWidth="1"/>
    <col min="515" max="515" width="13.42578125" style="8" customWidth="1"/>
    <col min="516" max="516" width="13.28515625" style="8" customWidth="1"/>
    <col min="517" max="517" width="11" style="8" customWidth="1"/>
    <col min="518" max="518" width="12.85546875" style="8" customWidth="1"/>
    <col min="519" max="519" width="13.140625" style="8" customWidth="1"/>
    <col min="520" max="520" width="12.7109375" style="8" customWidth="1"/>
    <col min="521" max="521" width="11.7109375" style="8" customWidth="1"/>
    <col min="522" max="522" width="8.28515625" style="8" customWidth="1"/>
    <col min="523" max="768" width="10.28515625" style="8"/>
    <col min="769" max="769" width="19.140625" style="8" customWidth="1"/>
    <col min="770" max="770" width="12.42578125" style="8" customWidth="1"/>
    <col min="771" max="771" width="13.42578125" style="8" customWidth="1"/>
    <col min="772" max="772" width="13.28515625" style="8" customWidth="1"/>
    <col min="773" max="773" width="11" style="8" customWidth="1"/>
    <col min="774" max="774" width="12.85546875" style="8" customWidth="1"/>
    <col min="775" max="775" width="13.140625" style="8" customWidth="1"/>
    <col min="776" max="776" width="12.7109375" style="8" customWidth="1"/>
    <col min="777" max="777" width="11.7109375" style="8" customWidth="1"/>
    <col min="778" max="778" width="8.28515625" style="8" customWidth="1"/>
    <col min="779" max="1024" width="10.28515625" style="8"/>
    <col min="1025" max="1025" width="19.140625" style="8" customWidth="1"/>
    <col min="1026" max="1026" width="12.42578125" style="8" customWidth="1"/>
    <col min="1027" max="1027" width="13.42578125" style="8" customWidth="1"/>
    <col min="1028" max="1028" width="13.28515625" style="8" customWidth="1"/>
    <col min="1029" max="1029" width="11" style="8" customWidth="1"/>
    <col min="1030" max="1030" width="12.85546875" style="8" customWidth="1"/>
    <col min="1031" max="1031" width="13.140625" style="8" customWidth="1"/>
    <col min="1032" max="1032" width="12.7109375" style="8" customWidth="1"/>
    <col min="1033" max="1033" width="11.7109375" style="8" customWidth="1"/>
    <col min="1034" max="1034" width="8.28515625" style="8" customWidth="1"/>
    <col min="1035" max="1280" width="10.28515625" style="8"/>
    <col min="1281" max="1281" width="19.140625" style="8" customWidth="1"/>
    <col min="1282" max="1282" width="12.42578125" style="8" customWidth="1"/>
    <col min="1283" max="1283" width="13.42578125" style="8" customWidth="1"/>
    <col min="1284" max="1284" width="13.28515625" style="8" customWidth="1"/>
    <col min="1285" max="1285" width="11" style="8" customWidth="1"/>
    <col min="1286" max="1286" width="12.85546875" style="8" customWidth="1"/>
    <col min="1287" max="1287" width="13.140625" style="8" customWidth="1"/>
    <col min="1288" max="1288" width="12.7109375" style="8" customWidth="1"/>
    <col min="1289" max="1289" width="11.7109375" style="8" customWidth="1"/>
    <col min="1290" max="1290" width="8.28515625" style="8" customWidth="1"/>
    <col min="1291" max="1536" width="10.28515625" style="8"/>
    <col min="1537" max="1537" width="19.140625" style="8" customWidth="1"/>
    <col min="1538" max="1538" width="12.42578125" style="8" customWidth="1"/>
    <col min="1539" max="1539" width="13.42578125" style="8" customWidth="1"/>
    <col min="1540" max="1540" width="13.28515625" style="8" customWidth="1"/>
    <col min="1541" max="1541" width="11" style="8" customWidth="1"/>
    <col min="1542" max="1542" width="12.85546875" style="8" customWidth="1"/>
    <col min="1543" max="1543" width="13.140625" style="8" customWidth="1"/>
    <col min="1544" max="1544" width="12.7109375" style="8" customWidth="1"/>
    <col min="1545" max="1545" width="11.7109375" style="8" customWidth="1"/>
    <col min="1546" max="1546" width="8.28515625" style="8" customWidth="1"/>
    <col min="1547" max="1792" width="10.28515625" style="8"/>
    <col min="1793" max="1793" width="19.140625" style="8" customWidth="1"/>
    <col min="1794" max="1794" width="12.42578125" style="8" customWidth="1"/>
    <col min="1795" max="1795" width="13.42578125" style="8" customWidth="1"/>
    <col min="1796" max="1796" width="13.28515625" style="8" customWidth="1"/>
    <col min="1797" max="1797" width="11" style="8" customWidth="1"/>
    <col min="1798" max="1798" width="12.85546875" style="8" customWidth="1"/>
    <col min="1799" max="1799" width="13.140625" style="8" customWidth="1"/>
    <col min="1800" max="1800" width="12.7109375" style="8" customWidth="1"/>
    <col min="1801" max="1801" width="11.7109375" style="8" customWidth="1"/>
    <col min="1802" max="1802" width="8.28515625" style="8" customWidth="1"/>
    <col min="1803" max="2048" width="10.28515625" style="8"/>
    <col min="2049" max="2049" width="19.140625" style="8" customWidth="1"/>
    <col min="2050" max="2050" width="12.42578125" style="8" customWidth="1"/>
    <col min="2051" max="2051" width="13.42578125" style="8" customWidth="1"/>
    <col min="2052" max="2052" width="13.28515625" style="8" customWidth="1"/>
    <col min="2053" max="2053" width="11" style="8" customWidth="1"/>
    <col min="2054" max="2054" width="12.85546875" style="8" customWidth="1"/>
    <col min="2055" max="2055" width="13.140625" style="8" customWidth="1"/>
    <col min="2056" max="2056" width="12.7109375" style="8" customWidth="1"/>
    <col min="2057" max="2057" width="11.7109375" style="8" customWidth="1"/>
    <col min="2058" max="2058" width="8.28515625" style="8" customWidth="1"/>
    <col min="2059" max="2304" width="10.28515625" style="8"/>
    <col min="2305" max="2305" width="19.140625" style="8" customWidth="1"/>
    <col min="2306" max="2306" width="12.42578125" style="8" customWidth="1"/>
    <col min="2307" max="2307" width="13.42578125" style="8" customWidth="1"/>
    <col min="2308" max="2308" width="13.28515625" style="8" customWidth="1"/>
    <col min="2309" max="2309" width="11" style="8" customWidth="1"/>
    <col min="2310" max="2310" width="12.85546875" style="8" customWidth="1"/>
    <col min="2311" max="2311" width="13.140625" style="8" customWidth="1"/>
    <col min="2312" max="2312" width="12.7109375" style="8" customWidth="1"/>
    <col min="2313" max="2313" width="11.7109375" style="8" customWidth="1"/>
    <col min="2314" max="2314" width="8.28515625" style="8" customWidth="1"/>
    <col min="2315" max="2560" width="10.28515625" style="8"/>
    <col min="2561" max="2561" width="19.140625" style="8" customWidth="1"/>
    <col min="2562" max="2562" width="12.42578125" style="8" customWidth="1"/>
    <col min="2563" max="2563" width="13.42578125" style="8" customWidth="1"/>
    <col min="2564" max="2564" width="13.28515625" style="8" customWidth="1"/>
    <col min="2565" max="2565" width="11" style="8" customWidth="1"/>
    <col min="2566" max="2566" width="12.85546875" style="8" customWidth="1"/>
    <col min="2567" max="2567" width="13.140625" style="8" customWidth="1"/>
    <col min="2568" max="2568" width="12.7109375" style="8" customWidth="1"/>
    <col min="2569" max="2569" width="11.7109375" style="8" customWidth="1"/>
    <col min="2570" max="2570" width="8.28515625" style="8" customWidth="1"/>
    <col min="2571" max="2816" width="10.28515625" style="8"/>
    <col min="2817" max="2817" width="19.140625" style="8" customWidth="1"/>
    <col min="2818" max="2818" width="12.42578125" style="8" customWidth="1"/>
    <col min="2819" max="2819" width="13.42578125" style="8" customWidth="1"/>
    <col min="2820" max="2820" width="13.28515625" style="8" customWidth="1"/>
    <col min="2821" max="2821" width="11" style="8" customWidth="1"/>
    <col min="2822" max="2822" width="12.85546875" style="8" customWidth="1"/>
    <col min="2823" max="2823" width="13.140625" style="8" customWidth="1"/>
    <col min="2824" max="2824" width="12.7109375" style="8" customWidth="1"/>
    <col min="2825" max="2825" width="11.7109375" style="8" customWidth="1"/>
    <col min="2826" max="2826" width="8.28515625" style="8" customWidth="1"/>
    <col min="2827" max="3072" width="10.28515625" style="8"/>
    <col min="3073" max="3073" width="19.140625" style="8" customWidth="1"/>
    <col min="3074" max="3074" width="12.42578125" style="8" customWidth="1"/>
    <col min="3075" max="3075" width="13.42578125" style="8" customWidth="1"/>
    <col min="3076" max="3076" width="13.28515625" style="8" customWidth="1"/>
    <col min="3077" max="3077" width="11" style="8" customWidth="1"/>
    <col min="3078" max="3078" width="12.85546875" style="8" customWidth="1"/>
    <col min="3079" max="3079" width="13.140625" style="8" customWidth="1"/>
    <col min="3080" max="3080" width="12.7109375" style="8" customWidth="1"/>
    <col min="3081" max="3081" width="11.7109375" style="8" customWidth="1"/>
    <col min="3082" max="3082" width="8.28515625" style="8" customWidth="1"/>
    <col min="3083" max="3328" width="10.28515625" style="8"/>
    <col min="3329" max="3329" width="19.140625" style="8" customWidth="1"/>
    <col min="3330" max="3330" width="12.42578125" style="8" customWidth="1"/>
    <col min="3331" max="3331" width="13.42578125" style="8" customWidth="1"/>
    <col min="3332" max="3332" width="13.28515625" style="8" customWidth="1"/>
    <col min="3333" max="3333" width="11" style="8" customWidth="1"/>
    <col min="3334" max="3334" width="12.85546875" style="8" customWidth="1"/>
    <col min="3335" max="3335" width="13.140625" style="8" customWidth="1"/>
    <col min="3336" max="3336" width="12.7109375" style="8" customWidth="1"/>
    <col min="3337" max="3337" width="11.7109375" style="8" customWidth="1"/>
    <col min="3338" max="3338" width="8.28515625" style="8" customWidth="1"/>
    <col min="3339" max="3584" width="10.28515625" style="8"/>
    <col min="3585" max="3585" width="19.140625" style="8" customWidth="1"/>
    <col min="3586" max="3586" width="12.42578125" style="8" customWidth="1"/>
    <col min="3587" max="3587" width="13.42578125" style="8" customWidth="1"/>
    <col min="3588" max="3588" width="13.28515625" style="8" customWidth="1"/>
    <col min="3589" max="3589" width="11" style="8" customWidth="1"/>
    <col min="3590" max="3590" width="12.85546875" style="8" customWidth="1"/>
    <col min="3591" max="3591" width="13.140625" style="8" customWidth="1"/>
    <col min="3592" max="3592" width="12.7109375" style="8" customWidth="1"/>
    <col min="3593" max="3593" width="11.7109375" style="8" customWidth="1"/>
    <col min="3594" max="3594" width="8.28515625" style="8" customWidth="1"/>
    <col min="3595" max="3840" width="10.28515625" style="8"/>
    <col min="3841" max="3841" width="19.140625" style="8" customWidth="1"/>
    <col min="3842" max="3842" width="12.42578125" style="8" customWidth="1"/>
    <col min="3843" max="3843" width="13.42578125" style="8" customWidth="1"/>
    <col min="3844" max="3844" width="13.28515625" style="8" customWidth="1"/>
    <col min="3845" max="3845" width="11" style="8" customWidth="1"/>
    <col min="3846" max="3846" width="12.85546875" style="8" customWidth="1"/>
    <col min="3847" max="3847" width="13.140625" style="8" customWidth="1"/>
    <col min="3848" max="3848" width="12.7109375" style="8" customWidth="1"/>
    <col min="3849" max="3849" width="11.7109375" style="8" customWidth="1"/>
    <col min="3850" max="3850" width="8.28515625" style="8" customWidth="1"/>
    <col min="3851" max="4096" width="10.28515625" style="8"/>
    <col min="4097" max="4097" width="19.140625" style="8" customWidth="1"/>
    <col min="4098" max="4098" width="12.42578125" style="8" customWidth="1"/>
    <col min="4099" max="4099" width="13.42578125" style="8" customWidth="1"/>
    <col min="4100" max="4100" width="13.28515625" style="8" customWidth="1"/>
    <col min="4101" max="4101" width="11" style="8" customWidth="1"/>
    <col min="4102" max="4102" width="12.85546875" style="8" customWidth="1"/>
    <col min="4103" max="4103" width="13.140625" style="8" customWidth="1"/>
    <col min="4104" max="4104" width="12.7109375" style="8" customWidth="1"/>
    <col min="4105" max="4105" width="11.7109375" style="8" customWidth="1"/>
    <col min="4106" max="4106" width="8.28515625" style="8" customWidth="1"/>
    <col min="4107" max="4352" width="10.28515625" style="8"/>
    <col min="4353" max="4353" width="19.140625" style="8" customWidth="1"/>
    <col min="4354" max="4354" width="12.42578125" style="8" customWidth="1"/>
    <col min="4355" max="4355" width="13.42578125" style="8" customWidth="1"/>
    <col min="4356" max="4356" width="13.28515625" style="8" customWidth="1"/>
    <col min="4357" max="4357" width="11" style="8" customWidth="1"/>
    <col min="4358" max="4358" width="12.85546875" style="8" customWidth="1"/>
    <col min="4359" max="4359" width="13.140625" style="8" customWidth="1"/>
    <col min="4360" max="4360" width="12.7109375" style="8" customWidth="1"/>
    <col min="4361" max="4361" width="11.7109375" style="8" customWidth="1"/>
    <col min="4362" max="4362" width="8.28515625" style="8" customWidth="1"/>
    <col min="4363" max="4608" width="10.28515625" style="8"/>
    <col min="4609" max="4609" width="19.140625" style="8" customWidth="1"/>
    <col min="4610" max="4610" width="12.42578125" style="8" customWidth="1"/>
    <col min="4611" max="4611" width="13.42578125" style="8" customWidth="1"/>
    <col min="4612" max="4612" width="13.28515625" style="8" customWidth="1"/>
    <col min="4613" max="4613" width="11" style="8" customWidth="1"/>
    <col min="4614" max="4614" width="12.85546875" style="8" customWidth="1"/>
    <col min="4615" max="4615" width="13.140625" style="8" customWidth="1"/>
    <col min="4616" max="4616" width="12.7109375" style="8" customWidth="1"/>
    <col min="4617" max="4617" width="11.7109375" style="8" customWidth="1"/>
    <col min="4618" max="4618" width="8.28515625" style="8" customWidth="1"/>
    <col min="4619" max="4864" width="10.28515625" style="8"/>
    <col min="4865" max="4865" width="19.140625" style="8" customWidth="1"/>
    <col min="4866" max="4866" width="12.42578125" style="8" customWidth="1"/>
    <col min="4867" max="4867" width="13.42578125" style="8" customWidth="1"/>
    <col min="4868" max="4868" width="13.28515625" style="8" customWidth="1"/>
    <col min="4869" max="4869" width="11" style="8" customWidth="1"/>
    <col min="4870" max="4870" width="12.85546875" style="8" customWidth="1"/>
    <col min="4871" max="4871" width="13.140625" style="8" customWidth="1"/>
    <col min="4872" max="4872" width="12.7109375" style="8" customWidth="1"/>
    <col min="4873" max="4873" width="11.7109375" style="8" customWidth="1"/>
    <col min="4874" max="4874" width="8.28515625" style="8" customWidth="1"/>
    <col min="4875" max="5120" width="10.28515625" style="8"/>
    <col min="5121" max="5121" width="19.140625" style="8" customWidth="1"/>
    <col min="5122" max="5122" width="12.42578125" style="8" customWidth="1"/>
    <col min="5123" max="5123" width="13.42578125" style="8" customWidth="1"/>
    <col min="5124" max="5124" width="13.28515625" style="8" customWidth="1"/>
    <col min="5125" max="5125" width="11" style="8" customWidth="1"/>
    <col min="5126" max="5126" width="12.85546875" style="8" customWidth="1"/>
    <col min="5127" max="5127" width="13.140625" style="8" customWidth="1"/>
    <col min="5128" max="5128" width="12.7109375" style="8" customWidth="1"/>
    <col min="5129" max="5129" width="11.7109375" style="8" customWidth="1"/>
    <col min="5130" max="5130" width="8.28515625" style="8" customWidth="1"/>
    <col min="5131" max="5376" width="10.28515625" style="8"/>
    <col min="5377" max="5377" width="19.140625" style="8" customWidth="1"/>
    <col min="5378" max="5378" width="12.42578125" style="8" customWidth="1"/>
    <col min="5379" max="5379" width="13.42578125" style="8" customWidth="1"/>
    <col min="5380" max="5380" width="13.28515625" style="8" customWidth="1"/>
    <col min="5381" max="5381" width="11" style="8" customWidth="1"/>
    <col min="5382" max="5382" width="12.85546875" style="8" customWidth="1"/>
    <col min="5383" max="5383" width="13.140625" style="8" customWidth="1"/>
    <col min="5384" max="5384" width="12.7109375" style="8" customWidth="1"/>
    <col min="5385" max="5385" width="11.7109375" style="8" customWidth="1"/>
    <col min="5386" max="5386" width="8.28515625" style="8" customWidth="1"/>
    <col min="5387" max="5632" width="10.28515625" style="8"/>
    <col min="5633" max="5633" width="19.140625" style="8" customWidth="1"/>
    <col min="5634" max="5634" width="12.42578125" style="8" customWidth="1"/>
    <col min="5635" max="5635" width="13.42578125" style="8" customWidth="1"/>
    <col min="5636" max="5636" width="13.28515625" style="8" customWidth="1"/>
    <col min="5637" max="5637" width="11" style="8" customWidth="1"/>
    <col min="5638" max="5638" width="12.85546875" style="8" customWidth="1"/>
    <col min="5639" max="5639" width="13.140625" style="8" customWidth="1"/>
    <col min="5640" max="5640" width="12.7109375" style="8" customWidth="1"/>
    <col min="5641" max="5641" width="11.7109375" style="8" customWidth="1"/>
    <col min="5642" max="5642" width="8.28515625" style="8" customWidth="1"/>
    <col min="5643" max="5888" width="10.28515625" style="8"/>
    <col min="5889" max="5889" width="19.140625" style="8" customWidth="1"/>
    <col min="5890" max="5890" width="12.42578125" style="8" customWidth="1"/>
    <col min="5891" max="5891" width="13.42578125" style="8" customWidth="1"/>
    <col min="5892" max="5892" width="13.28515625" style="8" customWidth="1"/>
    <col min="5893" max="5893" width="11" style="8" customWidth="1"/>
    <col min="5894" max="5894" width="12.85546875" style="8" customWidth="1"/>
    <col min="5895" max="5895" width="13.140625" style="8" customWidth="1"/>
    <col min="5896" max="5896" width="12.7109375" style="8" customWidth="1"/>
    <col min="5897" max="5897" width="11.7109375" style="8" customWidth="1"/>
    <col min="5898" max="5898" width="8.28515625" style="8" customWidth="1"/>
    <col min="5899" max="6144" width="10.28515625" style="8"/>
    <col min="6145" max="6145" width="19.140625" style="8" customWidth="1"/>
    <col min="6146" max="6146" width="12.42578125" style="8" customWidth="1"/>
    <col min="6147" max="6147" width="13.42578125" style="8" customWidth="1"/>
    <col min="6148" max="6148" width="13.28515625" style="8" customWidth="1"/>
    <col min="6149" max="6149" width="11" style="8" customWidth="1"/>
    <col min="6150" max="6150" width="12.85546875" style="8" customWidth="1"/>
    <col min="6151" max="6151" width="13.140625" style="8" customWidth="1"/>
    <col min="6152" max="6152" width="12.7109375" style="8" customWidth="1"/>
    <col min="6153" max="6153" width="11.7109375" style="8" customWidth="1"/>
    <col min="6154" max="6154" width="8.28515625" style="8" customWidth="1"/>
    <col min="6155" max="6400" width="10.28515625" style="8"/>
    <col min="6401" max="6401" width="19.140625" style="8" customWidth="1"/>
    <col min="6402" max="6402" width="12.42578125" style="8" customWidth="1"/>
    <col min="6403" max="6403" width="13.42578125" style="8" customWidth="1"/>
    <col min="6404" max="6404" width="13.28515625" style="8" customWidth="1"/>
    <col min="6405" max="6405" width="11" style="8" customWidth="1"/>
    <col min="6406" max="6406" width="12.85546875" style="8" customWidth="1"/>
    <col min="6407" max="6407" width="13.140625" style="8" customWidth="1"/>
    <col min="6408" max="6408" width="12.7109375" style="8" customWidth="1"/>
    <col min="6409" max="6409" width="11.7109375" style="8" customWidth="1"/>
    <col min="6410" max="6410" width="8.28515625" style="8" customWidth="1"/>
    <col min="6411" max="6656" width="10.28515625" style="8"/>
    <col min="6657" max="6657" width="19.140625" style="8" customWidth="1"/>
    <col min="6658" max="6658" width="12.42578125" style="8" customWidth="1"/>
    <col min="6659" max="6659" width="13.42578125" style="8" customWidth="1"/>
    <col min="6660" max="6660" width="13.28515625" style="8" customWidth="1"/>
    <col min="6661" max="6661" width="11" style="8" customWidth="1"/>
    <col min="6662" max="6662" width="12.85546875" style="8" customWidth="1"/>
    <col min="6663" max="6663" width="13.140625" style="8" customWidth="1"/>
    <col min="6664" max="6664" width="12.7109375" style="8" customWidth="1"/>
    <col min="6665" max="6665" width="11.7109375" style="8" customWidth="1"/>
    <col min="6666" max="6666" width="8.28515625" style="8" customWidth="1"/>
    <col min="6667" max="6912" width="10.28515625" style="8"/>
    <col min="6913" max="6913" width="19.140625" style="8" customWidth="1"/>
    <col min="6914" max="6914" width="12.42578125" style="8" customWidth="1"/>
    <col min="6915" max="6915" width="13.42578125" style="8" customWidth="1"/>
    <col min="6916" max="6916" width="13.28515625" style="8" customWidth="1"/>
    <col min="6917" max="6917" width="11" style="8" customWidth="1"/>
    <col min="6918" max="6918" width="12.85546875" style="8" customWidth="1"/>
    <col min="6919" max="6919" width="13.140625" style="8" customWidth="1"/>
    <col min="6920" max="6920" width="12.7109375" style="8" customWidth="1"/>
    <col min="6921" max="6921" width="11.7109375" style="8" customWidth="1"/>
    <col min="6922" max="6922" width="8.28515625" style="8" customWidth="1"/>
    <col min="6923" max="7168" width="10.28515625" style="8"/>
    <col min="7169" max="7169" width="19.140625" style="8" customWidth="1"/>
    <col min="7170" max="7170" width="12.42578125" style="8" customWidth="1"/>
    <col min="7171" max="7171" width="13.42578125" style="8" customWidth="1"/>
    <col min="7172" max="7172" width="13.28515625" style="8" customWidth="1"/>
    <col min="7173" max="7173" width="11" style="8" customWidth="1"/>
    <col min="7174" max="7174" width="12.85546875" style="8" customWidth="1"/>
    <col min="7175" max="7175" width="13.140625" style="8" customWidth="1"/>
    <col min="7176" max="7176" width="12.7109375" style="8" customWidth="1"/>
    <col min="7177" max="7177" width="11.7109375" style="8" customWidth="1"/>
    <col min="7178" max="7178" width="8.28515625" style="8" customWidth="1"/>
    <col min="7179" max="7424" width="10.28515625" style="8"/>
    <col min="7425" max="7425" width="19.140625" style="8" customWidth="1"/>
    <col min="7426" max="7426" width="12.42578125" style="8" customWidth="1"/>
    <col min="7427" max="7427" width="13.42578125" style="8" customWidth="1"/>
    <col min="7428" max="7428" width="13.28515625" style="8" customWidth="1"/>
    <col min="7429" max="7429" width="11" style="8" customWidth="1"/>
    <col min="7430" max="7430" width="12.85546875" style="8" customWidth="1"/>
    <col min="7431" max="7431" width="13.140625" style="8" customWidth="1"/>
    <col min="7432" max="7432" width="12.7109375" style="8" customWidth="1"/>
    <col min="7433" max="7433" width="11.7109375" style="8" customWidth="1"/>
    <col min="7434" max="7434" width="8.28515625" style="8" customWidth="1"/>
    <col min="7435" max="7680" width="10.28515625" style="8"/>
    <col min="7681" max="7681" width="19.140625" style="8" customWidth="1"/>
    <col min="7682" max="7682" width="12.42578125" style="8" customWidth="1"/>
    <col min="7683" max="7683" width="13.42578125" style="8" customWidth="1"/>
    <col min="7684" max="7684" width="13.28515625" style="8" customWidth="1"/>
    <col min="7685" max="7685" width="11" style="8" customWidth="1"/>
    <col min="7686" max="7686" width="12.85546875" style="8" customWidth="1"/>
    <col min="7687" max="7687" width="13.140625" style="8" customWidth="1"/>
    <col min="7688" max="7688" width="12.7109375" style="8" customWidth="1"/>
    <col min="7689" max="7689" width="11.7109375" style="8" customWidth="1"/>
    <col min="7690" max="7690" width="8.28515625" style="8" customWidth="1"/>
    <col min="7691" max="7936" width="10.28515625" style="8"/>
    <col min="7937" max="7937" width="19.140625" style="8" customWidth="1"/>
    <col min="7938" max="7938" width="12.42578125" style="8" customWidth="1"/>
    <col min="7939" max="7939" width="13.42578125" style="8" customWidth="1"/>
    <col min="7940" max="7940" width="13.28515625" style="8" customWidth="1"/>
    <col min="7941" max="7941" width="11" style="8" customWidth="1"/>
    <col min="7942" max="7942" width="12.85546875" style="8" customWidth="1"/>
    <col min="7943" max="7943" width="13.140625" style="8" customWidth="1"/>
    <col min="7944" max="7944" width="12.7109375" style="8" customWidth="1"/>
    <col min="7945" max="7945" width="11.7109375" style="8" customWidth="1"/>
    <col min="7946" max="7946" width="8.28515625" style="8" customWidth="1"/>
    <col min="7947" max="8192" width="10.28515625" style="8"/>
    <col min="8193" max="8193" width="19.140625" style="8" customWidth="1"/>
    <col min="8194" max="8194" width="12.42578125" style="8" customWidth="1"/>
    <col min="8195" max="8195" width="13.42578125" style="8" customWidth="1"/>
    <col min="8196" max="8196" width="13.28515625" style="8" customWidth="1"/>
    <col min="8197" max="8197" width="11" style="8" customWidth="1"/>
    <col min="8198" max="8198" width="12.85546875" style="8" customWidth="1"/>
    <col min="8199" max="8199" width="13.140625" style="8" customWidth="1"/>
    <col min="8200" max="8200" width="12.7109375" style="8" customWidth="1"/>
    <col min="8201" max="8201" width="11.7109375" style="8" customWidth="1"/>
    <col min="8202" max="8202" width="8.28515625" style="8" customWidth="1"/>
    <col min="8203" max="8448" width="10.28515625" style="8"/>
    <col min="8449" max="8449" width="19.140625" style="8" customWidth="1"/>
    <col min="8450" max="8450" width="12.42578125" style="8" customWidth="1"/>
    <col min="8451" max="8451" width="13.42578125" style="8" customWidth="1"/>
    <col min="8452" max="8452" width="13.28515625" style="8" customWidth="1"/>
    <col min="8453" max="8453" width="11" style="8" customWidth="1"/>
    <col min="8454" max="8454" width="12.85546875" style="8" customWidth="1"/>
    <col min="8455" max="8455" width="13.140625" style="8" customWidth="1"/>
    <col min="8456" max="8456" width="12.7109375" style="8" customWidth="1"/>
    <col min="8457" max="8457" width="11.7109375" style="8" customWidth="1"/>
    <col min="8458" max="8458" width="8.28515625" style="8" customWidth="1"/>
    <col min="8459" max="8704" width="10.28515625" style="8"/>
    <col min="8705" max="8705" width="19.140625" style="8" customWidth="1"/>
    <col min="8706" max="8706" width="12.42578125" style="8" customWidth="1"/>
    <col min="8707" max="8707" width="13.42578125" style="8" customWidth="1"/>
    <col min="8708" max="8708" width="13.28515625" style="8" customWidth="1"/>
    <col min="8709" max="8709" width="11" style="8" customWidth="1"/>
    <col min="8710" max="8710" width="12.85546875" style="8" customWidth="1"/>
    <col min="8711" max="8711" width="13.140625" style="8" customWidth="1"/>
    <col min="8712" max="8712" width="12.7109375" style="8" customWidth="1"/>
    <col min="8713" max="8713" width="11.7109375" style="8" customWidth="1"/>
    <col min="8714" max="8714" width="8.28515625" style="8" customWidth="1"/>
    <col min="8715" max="8960" width="10.28515625" style="8"/>
    <col min="8961" max="8961" width="19.140625" style="8" customWidth="1"/>
    <col min="8962" max="8962" width="12.42578125" style="8" customWidth="1"/>
    <col min="8963" max="8963" width="13.42578125" style="8" customWidth="1"/>
    <col min="8964" max="8964" width="13.28515625" style="8" customWidth="1"/>
    <col min="8965" max="8965" width="11" style="8" customWidth="1"/>
    <col min="8966" max="8966" width="12.85546875" style="8" customWidth="1"/>
    <col min="8967" max="8967" width="13.140625" style="8" customWidth="1"/>
    <col min="8968" max="8968" width="12.7109375" style="8" customWidth="1"/>
    <col min="8969" max="8969" width="11.7109375" style="8" customWidth="1"/>
    <col min="8970" max="8970" width="8.28515625" style="8" customWidth="1"/>
    <col min="8971" max="9216" width="10.28515625" style="8"/>
    <col min="9217" max="9217" width="19.140625" style="8" customWidth="1"/>
    <col min="9218" max="9218" width="12.42578125" style="8" customWidth="1"/>
    <col min="9219" max="9219" width="13.42578125" style="8" customWidth="1"/>
    <col min="9220" max="9220" width="13.28515625" style="8" customWidth="1"/>
    <col min="9221" max="9221" width="11" style="8" customWidth="1"/>
    <col min="9222" max="9222" width="12.85546875" style="8" customWidth="1"/>
    <col min="9223" max="9223" width="13.140625" style="8" customWidth="1"/>
    <col min="9224" max="9224" width="12.7109375" style="8" customWidth="1"/>
    <col min="9225" max="9225" width="11.7109375" style="8" customWidth="1"/>
    <col min="9226" max="9226" width="8.28515625" style="8" customWidth="1"/>
    <col min="9227" max="9472" width="10.28515625" style="8"/>
    <col min="9473" max="9473" width="19.140625" style="8" customWidth="1"/>
    <col min="9474" max="9474" width="12.42578125" style="8" customWidth="1"/>
    <col min="9475" max="9475" width="13.42578125" style="8" customWidth="1"/>
    <col min="9476" max="9476" width="13.28515625" style="8" customWidth="1"/>
    <col min="9477" max="9477" width="11" style="8" customWidth="1"/>
    <col min="9478" max="9478" width="12.85546875" style="8" customWidth="1"/>
    <col min="9479" max="9479" width="13.140625" style="8" customWidth="1"/>
    <col min="9480" max="9480" width="12.7109375" style="8" customWidth="1"/>
    <col min="9481" max="9481" width="11.7109375" style="8" customWidth="1"/>
    <col min="9482" max="9482" width="8.28515625" style="8" customWidth="1"/>
    <col min="9483" max="9728" width="10.28515625" style="8"/>
    <col min="9729" max="9729" width="19.140625" style="8" customWidth="1"/>
    <col min="9730" max="9730" width="12.42578125" style="8" customWidth="1"/>
    <col min="9731" max="9731" width="13.42578125" style="8" customWidth="1"/>
    <col min="9732" max="9732" width="13.28515625" style="8" customWidth="1"/>
    <col min="9733" max="9733" width="11" style="8" customWidth="1"/>
    <col min="9734" max="9734" width="12.85546875" style="8" customWidth="1"/>
    <col min="9735" max="9735" width="13.140625" style="8" customWidth="1"/>
    <col min="9736" max="9736" width="12.7109375" style="8" customWidth="1"/>
    <col min="9737" max="9737" width="11.7109375" style="8" customWidth="1"/>
    <col min="9738" max="9738" width="8.28515625" style="8" customWidth="1"/>
    <col min="9739" max="9984" width="10.28515625" style="8"/>
    <col min="9985" max="9985" width="19.140625" style="8" customWidth="1"/>
    <col min="9986" max="9986" width="12.42578125" style="8" customWidth="1"/>
    <col min="9987" max="9987" width="13.42578125" style="8" customWidth="1"/>
    <col min="9988" max="9988" width="13.28515625" style="8" customWidth="1"/>
    <col min="9989" max="9989" width="11" style="8" customWidth="1"/>
    <col min="9990" max="9990" width="12.85546875" style="8" customWidth="1"/>
    <col min="9991" max="9991" width="13.140625" style="8" customWidth="1"/>
    <col min="9992" max="9992" width="12.7109375" style="8" customWidth="1"/>
    <col min="9993" max="9993" width="11.7109375" style="8" customWidth="1"/>
    <col min="9994" max="9994" width="8.28515625" style="8" customWidth="1"/>
    <col min="9995" max="10240" width="10.28515625" style="8"/>
    <col min="10241" max="10241" width="19.140625" style="8" customWidth="1"/>
    <col min="10242" max="10242" width="12.42578125" style="8" customWidth="1"/>
    <col min="10243" max="10243" width="13.42578125" style="8" customWidth="1"/>
    <col min="10244" max="10244" width="13.28515625" style="8" customWidth="1"/>
    <col min="10245" max="10245" width="11" style="8" customWidth="1"/>
    <col min="10246" max="10246" width="12.85546875" style="8" customWidth="1"/>
    <col min="10247" max="10247" width="13.140625" style="8" customWidth="1"/>
    <col min="10248" max="10248" width="12.7109375" style="8" customWidth="1"/>
    <col min="10249" max="10249" width="11.7109375" style="8" customWidth="1"/>
    <col min="10250" max="10250" width="8.28515625" style="8" customWidth="1"/>
    <col min="10251" max="10496" width="10.28515625" style="8"/>
    <col min="10497" max="10497" width="19.140625" style="8" customWidth="1"/>
    <col min="10498" max="10498" width="12.42578125" style="8" customWidth="1"/>
    <col min="10499" max="10499" width="13.42578125" style="8" customWidth="1"/>
    <col min="10500" max="10500" width="13.28515625" style="8" customWidth="1"/>
    <col min="10501" max="10501" width="11" style="8" customWidth="1"/>
    <col min="10502" max="10502" width="12.85546875" style="8" customWidth="1"/>
    <col min="10503" max="10503" width="13.140625" style="8" customWidth="1"/>
    <col min="10504" max="10504" width="12.7109375" style="8" customWidth="1"/>
    <col min="10505" max="10505" width="11.7109375" style="8" customWidth="1"/>
    <col min="10506" max="10506" width="8.28515625" style="8" customWidth="1"/>
    <col min="10507" max="10752" width="10.28515625" style="8"/>
    <col min="10753" max="10753" width="19.140625" style="8" customWidth="1"/>
    <col min="10754" max="10754" width="12.42578125" style="8" customWidth="1"/>
    <col min="10755" max="10755" width="13.42578125" style="8" customWidth="1"/>
    <col min="10756" max="10756" width="13.28515625" style="8" customWidth="1"/>
    <col min="10757" max="10757" width="11" style="8" customWidth="1"/>
    <col min="10758" max="10758" width="12.85546875" style="8" customWidth="1"/>
    <col min="10759" max="10759" width="13.140625" style="8" customWidth="1"/>
    <col min="10760" max="10760" width="12.7109375" style="8" customWidth="1"/>
    <col min="10761" max="10761" width="11.7109375" style="8" customWidth="1"/>
    <col min="10762" max="10762" width="8.28515625" style="8" customWidth="1"/>
    <col min="10763" max="11008" width="10.28515625" style="8"/>
    <col min="11009" max="11009" width="19.140625" style="8" customWidth="1"/>
    <col min="11010" max="11010" width="12.42578125" style="8" customWidth="1"/>
    <col min="11011" max="11011" width="13.42578125" style="8" customWidth="1"/>
    <col min="11012" max="11012" width="13.28515625" style="8" customWidth="1"/>
    <col min="11013" max="11013" width="11" style="8" customWidth="1"/>
    <col min="11014" max="11014" width="12.85546875" style="8" customWidth="1"/>
    <col min="11015" max="11015" width="13.140625" style="8" customWidth="1"/>
    <col min="11016" max="11016" width="12.7109375" style="8" customWidth="1"/>
    <col min="11017" max="11017" width="11.7109375" style="8" customWidth="1"/>
    <col min="11018" max="11018" width="8.28515625" style="8" customWidth="1"/>
    <col min="11019" max="11264" width="10.28515625" style="8"/>
    <col min="11265" max="11265" width="19.140625" style="8" customWidth="1"/>
    <col min="11266" max="11266" width="12.42578125" style="8" customWidth="1"/>
    <col min="11267" max="11267" width="13.42578125" style="8" customWidth="1"/>
    <col min="11268" max="11268" width="13.28515625" style="8" customWidth="1"/>
    <col min="11269" max="11269" width="11" style="8" customWidth="1"/>
    <col min="11270" max="11270" width="12.85546875" style="8" customWidth="1"/>
    <col min="11271" max="11271" width="13.140625" style="8" customWidth="1"/>
    <col min="11272" max="11272" width="12.7109375" style="8" customWidth="1"/>
    <col min="11273" max="11273" width="11.7109375" style="8" customWidth="1"/>
    <col min="11274" max="11274" width="8.28515625" style="8" customWidth="1"/>
    <col min="11275" max="11520" width="10.28515625" style="8"/>
    <col min="11521" max="11521" width="19.140625" style="8" customWidth="1"/>
    <col min="11522" max="11522" width="12.42578125" style="8" customWidth="1"/>
    <col min="11523" max="11523" width="13.42578125" style="8" customWidth="1"/>
    <col min="11524" max="11524" width="13.28515625" style="8" customWidth="1"/>
    <col min="11525" max="11525" width="11" style="8" customWidth="1"/>
    <col min="11526" max="11526" width="12.85546875" style="8" customWidth="1"/>
    <col min="11527" max="11527" width="13.140625" style="8" customWidth="1"/>
    <col min="11528" max="11528" width="12.7109375" style="8" customWidth="1"/>
    <col min="11529" max="11529" width="11.7109375" style="8" customWidth="1"/>
    <col min="11530" max="11530" width="8.28515625" style="8" customWidth="1"/>
    <col min="11531" max="11776" width="10.28515625" style="8"/>
    <col min="11777" max="11777" width="19.140625" style="8" customWidth="1"/>
    <col min="11778" max="11778" width="12.42578125" style="8" customWidth="1"/>
    <col min="11779" max="11779" width="13.42578125" style="8" customWidth="1"/>
    <col min="11780" max="11780" width="13.28515625" style="8" customWidth="1"/>
    <col min="11781" max="11781" width="11" style="8" customWidth="1"/>
    <col min="11782" max="11782" width="12.85546875" style="8" customWidth="1"/>
    <col min="11783" max="11783" width="13.140625" style="8" customWidth="1"/>
    <col min="11784" max="11784" width="12.7109375" style="8" customWidth="1"/>
    <col min="11785" max="11785" width="11.7109375" style="8" customWidth="1"/>
    <col min="11786" max="11786" width="8.28515625" style="8" customWidth="1"/>
    <col min="11787" max="12032" width="10.28515625" style="8"/>
    <col min="12033" max="12033" width="19.140625" style="8" customWidth="1"/>
    <col min="12034" max="12034" width="12.42578125" style="8" customWidth="1"/>
    <col min="12035" max="12035" width="13.42578125" style="8" customWidth="1"/>
    <col min="12036" max="12036" width="13.28515625" style="8" customWidth="1"/>
    <col min="12037" max="12037" width="11" style="8" customWidth="1"/>
    <col min="12038" max="12038" width="12.85546875" style="8" customWidth="1"/>
    <col min="12039" max="12039" width="13.140625" style="8" customWidth="1"/>
    <col min="12040" max="12040" width="12.7109375" style="8" customWidth="1"/>
    <col min="12041" max="12041" width="11.7109375" style="8" customWidth="1"/>
    <col min="12042" max="12042" width="8.28515625" style="8" customWidth="1"/>
    <col min="12043" max="12288" width="10.28515625" style="8"/>
    <col min="12289" max="12289" width="19.140625" style="8" customWidth="1"/>
    <col min="12290" max="12290" width="12.42578125" style="8" customWidth="1"/>
    <col min="12291" max="12291" width="13.42578125" style="8" customWidth="1"/>
    <col min="12292" max="12292" width="13.28515625" style="8" customWidth="1"/>
    <col min="12293" max="12293" width="11" style="8" customWidth="1"/>
    <col min="12294" max="12294" width="12.85546875" style="8" customWidth="1"/>
    <col min="12295" max="12295" width="13.140625" style="8" customWidth="1"/>
    <col min="12296" max="12296" width="12.7109375" style="8" customWidth="1"/>
    <col min="12297" max="12297" width="11.7109375" style="8" customWidth="1"/>
    <col min="12298" max="12298" width="8.28515625" style="8" customWidth="1"/>
    <col min="12299" max="12544" width="10.28515625" style="8"/>
    <col min="12545" max="12545" width="19.140625" style="8" customWidth="1"/>
    <col min="12546" max="12546" width="12.42578125" style="8" customWidth="1"/>
    <col min="12547" max="12547" width="13.42578125" style="8" customWidth="1"/>
    <col min="12548" max="12548" width="13.28515625" style="8" customWidth="1"/>
    <col min="12549" max="12549" width="11" style="8" customWidth="1"/>
    <col min="12550" max="12550" width="12.85546875" style="8" customWidth="1"/>
    <col min="12551" max="12551" width="13.140625" style="8" customWidth="1"/>
    <col min="12552" max="12552" width="12.7109375" style="8" customWidth="1"/>
    <col min="12553" max="12553" width="11.7109375" style="8" customWidth="1"/>
    <col min="12554" max="12554" width="8.28515625" style="8" customWidth="1"/>
    <col min="12555" max="12800" width="10.28515625" style="8"/>
    <col min="12801" max="12801" width="19.140625" style="8" customWidth="1"/>
    <col min="12802" max="12802" width="12.42578125" style="8" customWidth="1"/>
    <col min="12803" max="12803" width="13.42578125" style="8" customWidth="1"/>
    <col min="12804" max="12804" width="13.28515625" style="8" customWidth="1"/>
    <col min="12805" max="12805" width="11" style="8" customWidth="1"/>
    <col min="12806" max="12806" width="12.85546875" style="8" customWidth="1"/>
    <col min="12807" max="12807" width="13.140625" style="8" customWidth="1"/>
    <col min="12808" max="12808" width="12.7109375" style="8" customWidth="1"/>
    <col min="12809" max="12809" width="11.7109375" style="8" customWidth="1"/>
    <col min="12810" max="12810" width="8.28515625" style="8" customWidth="1"/>
    <col min="12811" max="13056" width="10.28515625" style="8"/>
    <col min="13057" max="13057" width="19.140625" style="8" customWidth="1"/>
    <col min="13058" max="13058" width="12.42578125" style="8" customWidth="1"/>
    <col min="13059" max="13059" width="13.42578125" style="8" customWidth="1"/>
    <col min="13060" max="13060" width="13.28515625" style="8" customWidth="1"/>
    <col min="13061" max="13061" width="11" style="8" customWidth="1"/>
    <col min="13062" max="13062" width="12.85546875" style="8" customWidth="1"/>
    <col min="13063" max="13063" width="13.140625" style="8" customWidth="1"/>
    <col min="13064" max="13064" width="12.7109375" style="8" customWidth="1"/>
    <col min="13065" max="13065" width="11.7109375" style="8" customWidth="1"/>
    <col min="13066" max="13066" width="8.28515625" style="8" customWidth="1"/>
    <col min="13067" max="13312" width="10.28515625" style="8"/>
    <col min="13313" max="13313" width="19.140625" style="8" customWidth="1"/>
    <col min="13314" max="13314" width="12.42578125" style="8" customWidth="1"/>
    <col min="13315" max="13315" width="13.42578125" style="8" customWidth="1"/>
    <col min="13316" max="13316" width="13.28515625" style="8" customWidth="1"/>
    <col min="13317" max="13317" width="11" style="8" customWidth="1"/>
    <col min="13318" max="13318" width="12.85546875" style="8" customWidth="1"/>
    <col min="13319" max="13319" width="13.140625" style="8" customWidth="1"/>
    <col min="13320" max="13320" width="12.7109375" style="8" customWidth="1"/>
    <col min="13321" max="13321" width="11.7109375" style="8" customWidth="1"/>
    <col min="13322" max="13322" width="8.28515625" style="8" customWidth="1"/>
    <col min="13323" max="13568" width="10.28515625" style="8"/>
    <col min="13569" max="13569" width="19.140625" style="8" customWidth="1"/>
    <col min="13570" max="13570" width="12.42578125" style="8" customWidth="1"/>
    <col min="13571" max="13571" width="13.42578125" style="8" customWidth="1"/>
    <col min="13572" max="13572" width="13.28515625" style="8" customWidth="1"/>
    <col min="13573" max="13573" width="11" style="8" customWidth="1"/>
    <col min="13574" max="13574" width="12.85546875" style="8" customWidth="1"/>
    <col min="13575" max="13575" width="13.140625" style="8" customWidth="1"/>
    <col min="13576" max="13576" width="12.7109375" style="8" customWidth="1"/>
    <col min="13577" max="13577" width="11.7109375" style="8" customWidth="1"/>
    <col min="13578" max="13578" width="8.28515625" style="8" customWidth="1"/>
    <col min="13579" max="13824" width="10.28515625" style="8"/>
    <col min="13825" max="13825" width="19.140625" style="8" customWidth="1"/>
    <col min="13826" max="13826" width="12.42578125" style="8" customWidth="1"/>
    <col min="13827" max="13827" width="13.42578125" style="8" customWidth="1"/>
    <col min="13828" max="13828" width="13.28515625" style="8" customWidth="1"/>
    <col min="13829" max="13829" width="11" style="8" customWidth="1"/>
    <col min="13830" max="13830" width="12.85546875" style="8" customWidth="1"/>
    <col min="13831" max="13831" width="13.140625" style="8" customWidth="1"/>
    <col min="13832" max="13832" width="12.7109375" style="8" customWidth="1"/>
    <col min="13833" max="13833" width="11.7109375" style="8" customWidth="1"/>
    <col min="13834" max="13834" width="8.28515625" style="8" customWidth="1"/>
    <col min="13835" max="14080" width="10.28515625" style="8"/>
    <col min="14081" max="14081" width="19.140625" style="8" customWidth="1"/>
    <col min="14082" max="14082" width="12.42578125" style="8" customWidth="1"/>
    <col min="14083" max="14083" width="13.42578125" style="8" customWidth="1"/>
    <col min="14084" max="14084" width="13.28515625" style="8" customWidth="1"/>
    <col min="14085" max="14085" width="11" style="8" customWidth="1"/>
    <col min="14086" max="14086" width="12.85546875" style="8" customWidth="1"/>
    <col min="14087" max="14087" width="13.140625" style="8" customWidth="1"/>
    <col min="14088" max="14088" width="12.7109375" style="8" customWidth="1"/>
    <col min="14089" max="14089" width="11.7109375" style="8" customWidth="1"/>
    <col min="14090" max="14090" width="8.28515625" style="8" customWidth="1"/>
    <col min="14091" max="14336" width="10.28515625" style="8"/>
    <col min="14337" max="14337" width="19.140625" style="8" customWidth="1"/>
    <col min="14338" max="14338" width="12.42578125" style="8" customWidth="1"/>
    <col min="14339" max="14339" width="13.42578125" style="8" customWidth="1"/>
    <col min="14340" max="14340" width="13.28515625" style="8" customWidth="1"/>
    <col min="14341" max="14341" width="11" style="8" customWidth="1"/>
    <col min="14342" max="14342" width="12.85546875" style="8" customWidth="1"/>
    <col min="14343" max="14343" width="13.140625" style="8" customWidth="1"/>
    <col min="14344" max="14344" width="12.7109375" style="8" customWidth="1"/>
    <col min="14345" max="14345" width="11.7109375" style="8" customWidth="1"/>
    <col min="14346" max="14346" width="8.28515625" style="8" customWidth="1"/>
    <col min="14347" max="14592" width="10.28515625" style="8"/>
    <col min="14593" max="14593" width="19.140625" style="8" customWidth="1"/>
    <col min="14594" max="14594" width="12.42578125" style="8" customWidth="1"/>
    <col min="14595" max="14595" width="13.42578125" style="8" customWidth="1"/>
    <col min="14596" max="14596" width="13.28515625" style="8" customWidth="1"/>
    <col min="14597" max="14597" width="11" style="8" customWidth="1"/>
    <col min="14598" max="14598" width="12.85546875" style="8" customWidth="1"/>
    <col min="14599" max="14599" width="13.140625" style="8" customWidth="1"/>
    <col min="14600" max="14600" width="12.7109375" style="8" customWidth="1"/>
    <col min="14601" max="14601" width="11.7109375" style="8" customWidth="1"/>
    <col min="14602" max="14602" width="8.28515625" style="8" customWidth="1"/>
    <col min="14603" max="14848" width="10.28515625" style="8"/>
    <col min="14849" max="14849" width="19.140625" style="8" customWidth="1"/>
    <col min="14850" max="14850" width="12.42578125" style="8" customWidth="1"/>
    <col min="14851" max="14851" width="13.42578125" style="8" customWidth="1"/>
    <col min="14852" max="14852" width="13.28515625" style="8" customWidth="1"/>
    <col min="14853" max="14853" width="11" style="8" customWidth="1"/>
    <col min="14854" max="14854" width="12.85546875" style="8" customWidth="1"/>
    <col min="14855" max="14855" width="13.140625" style="8" customWidth="1"/>
    <col min="14856" max="14856" width="12.7109375" style="8" customWidth="1"/>
    <col min="14857" max="14857" width="11.7109375" style="8" customWidth="1"/>
    <col min="14858" max="14858" width="8.28515625" style="8" customWidth="1"/>
    <col min="14859" max="15104" width="10.28515625" style="8"/>
    <col min="15105" max="15105" width="19.140625" style="8" customWidth="1"/>
    <col min="15106" max="15106" width="12.42578125" style="8" customWidth="1"/>
    <col min="15107" max="15107" width="13.42578125" style="8" customWidth="1"/>
    <col min="15108" max="15108" width="13.28515625" style="8" customWidth="1"/>
    <col min="15109" max="15109" width="11" style="8" customWidth="1"/>
    <col min="15110" max="15110" width="12.85546875" style="8" customWidth="1"/>
    <col min="15111" max="15111" width="13.140625" style="8" customWidth="1"/>
    <col min="15112" max="15112" width="12.7109375" style="8" customWidth="1"/>
    <col min="15113" max="15113" width="11.7109375" style="8" customWidth="1"/>
    <col min="15114" max="15114" width="8.28515625" style="8" customWidth="1"/>
    <col min="15115" max="15360" width="10.28515625" style="8"/>
    <col min="15361" max="15361" width="19.140625" style="8" customWidth="1"/>
    <col min="15362" max="15362" width="12.42578125" style="8" customWidth="1"/>
    <col min="15363" max="15363" width="13.42578125" style="8" customWidth="1"/>
    <col min="15364" max="15364" width="13.28515625" style="8" customWidth="1"/>
    <col min="15365" max="15365" width="11" style="8" customWidth="1"/>
    <col min="15366" max="15366" width="12.85546875" style="8" customWidth="1"/>
    <col min="15367" max="15367" width="13.140625" style="8" customWidth="1"/>
    <col min="15368" max="15368" width="12.7109375" style="8" customWidth="1"/>
    <col min="15369" max="15369" width="11.7109375" style="8" customWidth="1"/>
    <col min="15370" max="15370" width="8.28515625" style="8" customWidth="1"/>
    <col min="15371" max="15616" width="10.28515625" style="8"/>
    <col min="15617" max="15617" width="19.140625" style="8" customWidth="1"/>
    <col min="15618" max="15618" width="12.42578125" style="8" customWidth="1"/>
    <col min="15619" max="15619" width="13.42578125" style="8" customWidth="1"/>
    <col min="15620" max="15620" width="13.28515625" style="8" customWidth="1"/>
    <col min="15621" max="15621" width="11" style="8" customWidth="1"/>
    <col min="15622" max="15622" width="12.85546875" style="8" customWidth="1"/>
    <col min="15623" max="15623" width="13.140625" style="8" customWidth="1"/>
    <col min="15624" max="15624" width="12.7109375" style="8" customWidth="1"/>
    <col min="15625" max="15625" width="11.7109375" style="8" customWidth="1"/>
    <col min="15626" max="15626" width="8.28515625" style="8" customWidth="1"/>
    <col min="15627" max="15872" width="10.28515625" style="8"/>
    <col min="15873" max="15873" width="19.140625" style="8" customWidth="1"/>
    <col min="15874" max="15874" width="12.42578125" style="8" customWidth="1"/>
    <col min="15875" max="15875" width="13.42578125" style="8" customWidth="1"/>
    <col min="15876" max="15876" width="13.28515625" style="8" customWidth="1"/>
    <col min="15877" max="15877" width="11" style="8" customWidth="1"/>
    <col min="15878" max="15878" width="12.85546875" style="8" customWidth="1"/>
    <col min="15879" max="15879" width="13.140625" style="8" customWidth="1"/>
    <col min="15880" max="15880" width="12.7109375" style="8" customWidth="1"/>
    <col min="15881" max="15881" width="11.7109375" style="8" customWidth="1"/>
    <col min="15882" max="15882" width="8.28515625" style="8" customWidth="1"/>
    <col min="15883" max="16128" width="10.28515625" style="8"/>
    <col min="16129" max="16129" width="19.140625" style="8" customWidth="1"/>
    <col min="16130" max="16130" width="12.42578125" style="8" customWidth="1"/>
    <col min="16131" max="16131" width="13.42578125" style="8" customWidth="1"/>
    <col min="16132" max="16132" width="13.28515625" style="8" customWidth="1"/>
    <col min="16133" max="16133" width="11" style="8" customWidth="1"/>
    <col min="16134" max="16134" width="12.85546875" style="8" customWidth="1"/>
    <col min="16135" max="16135" width="13.140625" style="8" customWidth="1"/>
    <col min="16136" max="16136" width="12.7109375" style="8" customWidth="1"/>
    <col min="16137" max="16137" width="11.7109375" style="8" customWidth="1"/>
    <col min="16138" max="16138" width="8.28515625" style="8" customWidth="1"/>
    <col min="16139" max="16384" width="10.28515625" style="8"/>
  </cols>
  <sheetData>
    <row r="1" spans="1:9">
      <c r="A1" s="5669" t="s">
        <v>710</v>
      </c>
      <c r="B1" s="5669"/>
      <c r="C1" s="5669"/>
      <c r="D1" s="5669"/>
      <c r="E1" s="5669"/>
      <c r="F1" s="5669"/>
      <c r="G1" s="5669"/>
    </row>
    <row r="2" spans="1:9" ht="24.75" customHeight="1">
      <c r="A2" s="5" t="s">
        <v>223</v>
      </c>
    </row>
    <row r="3" spans="1:9" ht="16.5" customHeight="1" thickBot="1">
      <c r="A3" s="33" t="s">
        <v>224</v>
      </c>
    </row>
    <row r="4" spans="1:9" ht="24.75" customHeight="1" thickBot="1">
      <c r="A4" s="438" t="s">
        <v>177</v>
      </c>
      <c r="B4" s="160" t="s">
        <v>225</v>
      </c>
      <c r="C4" s="339"/>
      <c r="D4" s="235"/>
      <c r="E4" s="291"/>
      <c r="F4" s="160" t="s">
        <v>221</v>
      </c>
      <c r="G4" s="339"/>
      <c r="H4" s="235"/>
      <c r="I4" s="291"/>
    </row>
    <row r="5" spans="1:9" ht="24" customHeight="1" thickBot="1">
      <c r="A5" s="439" t="s">
        <v>180</v>
      </c>
      <c r="B5" s="440" t="s">
        <v>6</v>
      </c>
      <c r="C5" s="441" t="s">
        <v>7</v>
      </c>
      <c r="D5" s="442" t="s">
        <v>5</v>
      </c>
      <c r="E5" s="443"/>
      <c r="F5" s="440" t="s">
        <v>6</v>
      </c>
      <c r="G5" s="441" t="s">
        <v>7</v>
      </c>
      <c r="H5" s="442" t="s">
        <v>5</v>
      </c>
      <c r="I5" s="443"/>
    </row>
    <row r="6" spans="1:9" ht="18.75" customHeight="1" thickBot="1">
      <c r="A6" s="444"/>
      <c r="B6" s="445"/>
      <c r="C6" s="446"/>
      <c r="D6" s="447" t="s">
        <v>97</v>
      </c>
      <c r="E6" s="448"/>
      <c r="F6" s="445"/>
      <c r="G6" s="446"/>
      <c r="H6" s="447" t="s">
        <v>97</v>
      </c>
      <c r="I6" s="448"/>
    </row>
    <row r="7" spans="1:9" ht="15.95" customHeight="1">
      <c r="A7" s="159" t="s">
        <v>226</v>
      </c>
      <c r="B7" s="349">
        <v>32783</v>
      </c>
      <c r="C7" s="350">
        <v>31542</v>
      </c>
      <c r="D7" s="174">
        <v>64325</v>
      </c>
      <c r="E7" s="449">
        <v>5.0820073632815586</v>
      </c>
      <c r="F7" s="349">
        <v>33043</v>
      </c>
      <c r="G7" s="350">
        <v>31717</v>
      </c>
      <c r="H7" s="174">
        <v>64760</v>
      </c>
      <c r="I7" s="449">
        <v>5.1150814337393173</v>
      </c>
    </row>
    <row r="8" spans="1:9" ht="15.95" customHeight="1">
      <c r="A8" s="113" t="s">
        <v>227</v>
      </c>
      <c r="B8" s="169">
        <v>50552</v>
      </c>
      <c r="C8" s="22">
        <v>49285</v>
      </c>
      <c r="D8" s="450">
        <v>99837</v>
      </c>
      <c r="E8" s="451">
        <v>7.8876388515808928</v>
      </c>
      <c r="F8" s="169">
        <v>49205</v>
      </c>
      <c r="G8" s="22">
        <v>47658</v>
      </c>
      <c r="H8" s="450">
        <v>96863</v>
      </c>
      <c r="I8" s="451">
        <v>7.6507432507148163</v>
      </c>
    </row>
    <row r="9" spans="1:9" ht="15.95" customHeight="1">
      <c r="A9" s="113" t="s">
        <v>228</v>
      </c>
      <c r="B9" s="169">
        <v>74856</v>
      </c>
      <c r="C9" s="22">
        <v>72435</v>
      </c>
      <c r="D9" s="450">
        <v>147291</v>
      </c>
      <c r="E9" s="451">
        <v>11.636750043452841</v>
      </c>
      <c r="F9" s="169">
        <v>72495</v>
      </c>
      <c r="G9" s="22">
        <v>70426</v>
      </c>
      <c r="H9" s="450">
        <v>142921</v>
      </c>
      <c r="I9" s="451">
        <v>11.288643508206562</v>
      </c>
    </row>
    <row r="10" spans="1:9" ht="15.95" customHeight="1">
      <c r="A10" s="113" t="s">
        <v>229</v>
      </c>
      <c r="B10" s="169">
        <v>29222</v>
      </c>
      <c r="C10" s="22">
        <v>28416</v>
      </c>
      <c r="D10" s="450">
        <v>57638</v>
      </c>
      <c r="E10" s="451">
        <v>4.5536998119677028</v>
      </c>
      <c r="F10" s="169">
        <v>28842</v>
      </c>
      <c r="G10" s="22">
        <v>28084</v>
      </c>
      <c r="H10" s="450">
        <v>56926</v>
      </c>
      <c r="I10" s="451">
        <v>4.496311391245281</v>
      </c>
    </row>
    <row r="11" spans="1:9" ht="15.95" customHeight="1">
      <c r="A11" s="113" t="s">
        <v>230</v>
      </c>
      <c r="B11" s="169">
        <v>109455</v>
      </c>
      <c r="C11" s="22">
        <v>105925</v>
      </c>
      <c r="D11" s="450">
        <v>215380</v>
      </c>
      <c r="E11" s="451">
        <v>17.016132855088724</v>
      </c>
      <c r="F11" s="169">
        <v>107000</v>
      </c>
      <c r="G11" s="22">
        <v>103563</v>
      </c>
      <c r="H11" s="450">
        <v>210563</v>
      </c>
      <c r="I11" s="451">
        <v>16.600000000000001</v>
      </c>
    </row>
    <row r="12" spans="1:9" ht="15.95" customHeight="1">
      <c r="A12" s="113" t="s">
        <v>231</v>
      </c>
      <c r="B12" s="169">
        <v>138323</v>
      </c>
      <c r="C12" s="22">
        <v>134036</v>
      </c>
      <c r="D12" s="450">
        <v>272359</v>
      </c>
      <c r="E12" s="451">
        <v>21.517768262044338</v>
      </c>
      <c r="F12" s="169">
        <v>135212</v>
      </c>
      <c r="G12" s="22">
        <v>130665</v>
      </c>
      <c r="H12" s="450">
        <v>265877</v>
      </c>
      <c r="I12" s="451">
        <v>21.000347534871963</v>
      </c>
    </row>
    <row r="13" spans="1:9" ht="15.95" customHeight="1">
      <c r="A13" s="113" t="s">
        <v>232</v>
      </c>
      <c r="B13" s="169">
        <v>168187</v>
      </c>
      <c r="C13" s="22">
        <v>162824</v>
      </c>
      <c r="D13" s="450">
        <v>331011</v>
      </c>
      <c r="E13" s="451">
        <v>26.151579313287087</v>
      </c>
      <c r="F13" s="169">
        <v>164835</v>
      </c>
      <c r="G13" s="22">
        <v>159503</v>
      </c>
      <c r="H13" s="450">
        <v>324338</v>
      </c>
      <c r="I13" s="451">
        <v>25.617901205314123</v>
      </c>
    </row>
    <row r="14" spans="1:9" ht="15.95" customHeight="1">
      <c r="A14" s="113" t="s">
        <v>233</v>
      </c>
      <c r="B14" s="169">
        <v>325916</v>
      </c>
      <c r="C14" s="22">
        <v>317329</v>
      </c>
      <c r="D14" s="450">
        <v>643245</v>
      </c>
      <c r="E14" s="451">
        <v>50.819678606980901</v>
      </c>
      <c r="F14" s="169">
        <v>325488</v>
      </c>
      <c r="G14" s="22">
        <v>316528</v>
      </c>
      <c r="H14" s="450">
        <v>642016</v>
      </c>
      <c r="I14" s="451">
        <v>50.8</v>
      </c>
    </row>
    <row r="15" spans="1:9" ht="15.95" customHeight="1">
      <c r="A15" s="113" t="s">
        <v>234</v>
      </c>
      <c r="B15" s="169">
        <v>414272</v>
      </c>
      <c r="C15" s="22">
        <v>407311</v>
      </c>
      <c r="D15" s="450">
        <v>821583</v>
      </c>
      <c r="E15" s="451">
        <v>64.909302068355274</v>
      </c>
      <c r="F15" s="169">
        <v>412804</v>
      </c>
      <c r="G15" s="22">
        <v>405498</v>
      </c>
      <c r="H15" s="450">
        <v>818302</v>
      </c>
      <c r="I15" s="451">
        <v>64.7</v>
      </c>
    </row>
    <row r="16" spans="1:9" ht="15.95" customHeight="1">
      <c r="A16" s="113" t="s">
        <v>235</v>
      </c>
      <c r="B16" s="169">
        <v>451135</v>
      </c>
      <c r="C16" s="22">
        <v>447204</v>
      </c>
      <c r="D16" s="450">
        <v>898339</v>
      </c>
      <c r="E16" s="451">
        <v>70.973422661842093</v>
      </c>
      <c r="F16" s="169">
        <v>450148</v>
      </c>
      <c r="G16" s="22">
        <v>445844</v>
      </c>
      <c r="H16" s="450">
        <v>895992</v>
      </c>
      <c r="I16" s="451">
        <v>70.770105682195151</v>
      </c>
    </row>
    <row r="17" spans="1:9" ht="15.95" customHeight="1">
      <c r="A17" s="113" t="s">
        <v>236</v>
      </c>
      <c r="B17" s="169">
        <v>542693</v>
      </c>
      <c r="C17" s="22">
        <v>558885</v>
      </c>
      <c r="D17" s="450">
        <v>1101578</v>
      </c>
      <c r="E17" s="451">
        <v>87.030353785137549</v>
      </c>
      <c r="F17" s="169">
        <v>543755</v>
      </c>
      <c r="G17" s="22">
        <v>560682</v>
      </c>
      <c r="H17" s="450">
        <v>1104437</v>
      </c>
      <c r="I17" s="451">
        <v>87.234175315545869</v>
      </c>
    </row>
    <row r="18" spans="1:9" ht="15.95" customHeight="1">
      <c r="A18" s="113" t="s">
        <v>237</v>
      </c>
      <c r="B18" s="169">
        <v>516573</v>
      </c>
      <c r="C18" s="22">
        <v>533787</v>
      </c>
      <c r="D18" s="450">
        <v>1050360</v>
      </c>
      <c r="E18" s="451">
        <v>82.983867144911272</v>
      </c>
      <c r="F18" s="169">
        <v>519003</v>
      </c>
      <c r="G18" s="22">
        <v>536494</v>
      </c>
      <c r="H18" s="450">
        <v>1055497</v>
      </c>
      <c r="I18" s="451">
        <v>83.368639716917045</v>
      </c>
    </row>
    <row r="19" spans="1:9" ht="15.95" customHeight="1">
      <c r="A19" s="113" t="s">
        <v>238</v>
      </c>
      <c r="B19" s="169">
        <v>507182</v>
      </c>
      <c r="C19" s="22">
        <v>524605</v>
      </c>
      <c r="D19" s="450">
        <v>1031787</v>
      </c>
      <c r="E19" s="451">
        <v>81.516504179373328</v>
      </c>
      <c r="F19" s="169">
        <v>509824</v>
      </c>
      <c r="G19" s="22">
        <v>527802</v>
      </c>
      <c r="H19" s="450">
        <v>1037626</v>
      </c>
      <c r="I19" s="451">
        <v>81.957095240351961</v>
      </c>
    </row>
    <row r="20" spans="1:9" ht="15.95" customHeight="1">
      <c r="A20" s="113" t="s">
        <v>239</v>
      </c>
      <c r="B20" s="169">
        <v>487705</v>
      </c>
      <c r="C20" s="22">
        <v>505676</v>
      </c>
      <c r="D20" s="450">
        <v>993381</v>
      </c>
      <c r="E20" s="451">
        <v>78.482231737955672</v>
      </c>
      <c r="F20" s="169">
        <v>490791</v>
      </c>
      <c r="G20" s="22">
        <v>509392</v>
      </c>
      <c r="H20" s="450">
        <v>1000183</v>
      </c>
      <c r="I20" s="451">
        <v>78.999652465128037</v>
      </c>
    </row>
    <row r="21" spans="1:9" ht="15.95" customHeight="1">
      <c r="A21" s="113" t="s">
        <v>240</v>
      </c>
      <c r="B21" s="169">
        <v>457841</v>
      </c>
      <c r="C21" s="22">
        <v>476888</v>
      </c>
      <c r="D21" s="450">
        <v>934729</v>
      </c>
      <c r="E21" s="451">
        <v>73.848420686712913</v>
      </c>
      <c r="F21" s="169">
        <v>461168</v>
      </c>
      <c r="G21" s="22">
        <v>480554</v>
      </c>
      <c r="H21" s="450">
        <v>941722</v>
      </c>
      <c r="I21" s="451">
        <v>74.382098794685874</v>
      </c>
    </row>
    <row r="22" spans="1:9" ht="15.95" customHeight="1">
      <c r="A22" s="113" t="s">
        <v>241</v>
      </c>
      <c r="B22" s="169">
        <v>102301</v>
      </c>
      <c r="C22" s="22">
        <v>126476</v>
      </c>
      <c r="D22" s="450">
        <v>228777</v>
      </c>
      <c r="E22" s="451">
        <v>18.074565076556006</v>
      </c>
      <c r="F22" s="169">
        <v>106199</v>
      </c>
      <c r="G22" s="22">
        <v>130996</v>
      </c>
      <c r="H22" s="450">
        <v>237195</v>
      </c>
      <c r="I22" s="451">
        <v>18.734894080849248</v>
      </c>
    </row>
    <row r="23" spans="1:9" ht="15.95" customHeight="1">
      <c r="A23" s="113" t="s">
        <v>242</v>
      </c>
      <c r="B23" s="169">
        <v>65438</v>
      </c>
      <c r="C23" s="22">
        <v>86583</v>
      </c>
      <c r="D23" s="450">
        <v>152021</v>
      </c>
      <c r="E23" s="451">
        <v>12.010444483069191</v>
      </c>
      <c r="F23" s="169">
        <v>68855</v>
      </c>
      <c r="G23" s="22">
        <v>90650</v>
      </c>
      <c r="H23" s="450">
        <v>159505</v>
      </c>
      <c r="I23" s="451">
        <v>12.598534034721894</v>
      </c>
    </row>
    <row r="24" spans="1:9" ht="15.95" customHeight="1" thickBot="1">
      <c r="A24" s="113" t="s">
        <v>202</v>
      </c>
      <c r="B24" s="452">
        <v>626028</v>
      </c>
      <c r="C24" s="453">
        <v>639712</v>
      </c>
      <c r="D24" s="180">
        <v>1265740</v>
      </c>
      <c r="E24" s="451">
        <v>100</v>
      </c>
      <c r="F24" s="452">
        <v>626003</v>
      </c>
      <c r="G24" s="453">
        <v>640057</v>
      </c>
      <c r="H24" s="180">
        <v>1266060</v>
      </c>
      <c r="I24" s="451">
        <v>100</v>
      </c>
    </row>
    <row r="25" spans="1:9" ht="15.95" customHeight="1">
      <c r="A25" s="159" t="s">
        <v>243</v>
      </c>
      <c r="B25" s="454">
        <v>37.14</v>
      </c>
      <c r="C25" s="455">
        <v>38.869999999999997</v>
      </c>
      <c r="D25" s="456">
        <v>38.01</v>
      </c>
      <c r="E25" s="457"/>
      <c r="F25" s="454">
        <v>37.468433058627518</v>
      </c>
      <c r="G25" s="455">
        <v>39.234304132288216</v>
      </c>
      <c r="H25" s="456">
        <v>38.361169691799759</v>
      </c>
      <c r="I25" s="457"/>
    </row>
    <row r="26" spans="1:9" ht="15.95" customHeight="1">
      <c r="A26" s="113" t="s">
        <v>244</v>
      </c>
      <c r="B26" s="458">
        <v>36.46</v>
      </c>
      <c r="C26" s="459">
        <v>38.229999999999997</v>
      </c>
      <c r="D26" s="460">
        <v>37.340000000000003</v>
      </c>
      <c r="E26" s="461"/>
      <c r="F26" s="458">
        <v>36.765217091026287</v>
      </c>
      <c r="G26" s="459">
        <v>38.687973831510831</v>
      </c>
      <c r="H26" s="460">
        <v>37.714300702969261</v>
      </c>
      <c r="I26" s="461"/>
    </row>
    <row r="27" spans="1:9" ht="17.25" customHeight="1" thickBot="1">
      <c r="A27" s="462" t="s">
        <v>245</v>
      </c>
      <c r="B27" s="463">
        <v>387.67</v>
      </c>
      <c r="C27" s="464">
        <v>430.47</v>
      </c>
      <c r="D27" s="465">
        <v>408.98</v>
      </c>
      <c r="E27" s="466"/>
      <c r="F27" s="463">
        <v>390.66040502234819</v>
      </c>
      <c r="G27" s="464">
        <v>435.60752191349439</v>
      </c>
      <c r="H27" s="465">
        <v>413.02600916079609</v>
      </c>
      <c r="I27" s="466"/>
    </row>
    <row r="28" spans="1:9" ht="15.95" customHeight="1">
      <c r="A28" s="437" t="s">
        <v>246</v>
      </c>
      <c r="B28" s="57"/>
      <c r="C28" s="57"/>
      <c r="D28" s="57"/>
      <c r="E28" s="57"/>
      <c r="F28" s="57"/>
      <c r="G28" s="57"/>
      <c r="H28" s="57"/>
    </row>
    <row r="29" spans="1:9" ht="15.95" customHeight="1">
      <c r="A29" s="437" t="s">
        <v>247</v>
      </c>
      <c r="B29" s="57"/>
      <c r="C29" s="57"/>
      <c r="D29" s="57"/>
      <c r="E29" s="57"/>
      <c r="F29" s="57"/>
      <c r="G29" s="57"/>
      <c r="H29" s="57"/>
    </row>
    <row r="30" spans="1:9" ht="15.95" customHeight="1">
      <c r="A30" s="437" t="s">
        <v>248</v>
      </c>
      <c r="B30" s="57"/>
      <c r="C30" s="57"/>
      <c r="D30" s="57"/>
      <c r="E30" s="57"/>
      <c r="F30" s="57"/>
      <c r="G30" s="57"/>
      <c r="H30" s="57"/>
    </row>
  </sheetData>
  <mergeCells count="1">
    <mergeCell ref="A1:G1"/>
  </mergeCells>
  <hyperlinks>
    <hyperlink ref="A1" location="CONTENT!A1" display="Back to table of contents" xr:uid="{00000000-0004-0000-1000-000000000000}"/>
  </hyperlinks>
  <pageMargins left="0.7" right="0.7" top="0.75" bottom="0.52" header="0.3" footer="0.3"/>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3D6C-E851-44F4-AE8F-A6AD907BA621}">
  <sheetPr>
    <pageSetUpPr fitToPage="1"/>
  </sheetPr>
  <dimension ref="A1:M24"/>
  <sheetViews>
    <sheetView showGridLines="0" workbookViewId="0">
      <pane xSplit="1" ySplit="10" topLeftCell="B11" activePane="bottomRight" state="frozen"/>
      <selection sqref="A1:G1"/>
      <selection pane="topRight" sqref="A1:G1"/>
      <selection pane="bottomLeft" sqref="A1:G1"/>
      <selection pane="bottomRight" sqref="A1:G1"/>
    </sheetView>
  </sheetViews>
  <sheetFormatPr defaultColWidth="7.85546875" defaultRowHeight="15"/>
  <cols>
    <col min="1" max="1" width="23.7109375" style="5356" customWidth="1"/>
    <col min="2" max="2" width="6.7109375" style="5356" customWidth="1"/>
    <col min="3" max="3" width="9.140625" style="5356" customWidth="1"/>
    <col min="4" max="4" width="7" style="5356" customWidth="1"/>
    <col min="5" max="5" width="14.7109375" style="5356" customWidth="1"/>
    <col min="6" max="6" width="7" style="5356" customWidth="1"/>
    <col min="7" max="7" width="8.42578125" style="5356" customWidth="1"/>
    <col min="8" max="8" width="7.85546875" style="5356"/>
    <col min="9" max="9" width="8.7109375" style="5356" customWidth="1"/>
    <col min="10" max="10" width="7" style="5356" customWidth="1"/>
    <col min="11" max="11" width="8.42578125" style="5356" customWidth="1"/>
    <col min="12" max="12" width="7" style="5356" customWidth="1"/>
    <col min="13" max="13" width="8.42578125" style="5356" customWidth="1"/>
    <col min="14" max="16384" width="7.85546875" style="5356"/>
  </cols>
  <sheetData>
    <row r="1" spans="1:13" s="2354" customFormat="1" ht="15.75">
      <c r="A1" s="5005" t="s">
        <v>710</v>
      </c>
    </row>
    <row r="2" spans="1:13" ht="17.25">
      <c r="A2" s="5354" t="s">
        <v>3759</v>
      </c>
      <c r="B2" s="5355"/>
      <c r="C2" s="5355"/>
      <c r="D2" s="5355"/>
      <c r="E2" s="5355"/>
      <c r="F2" s="5355"/>
      <c r="G2" s="5355"/>
    </row>
    <row r="3" spans="1:13">
      <c r="A3" s="5355"/>
      <c r="B3" s="5355"/>
      <c r="C3" s="5355"/>
      <c r="D3" s="5355"/>
      <c r="E3" s="5355"/>
      <c r="F3" s="5355"/>
      <c r="G3" s="5355"/>
    </row>
    <row r="4" spans="1:13">
      <c r="A4" s="5357"/>
      <c r="B4" s="6595">
        <v>2016</v>
      </c>
      <c r="C4" s="6596"/>
      <c r="D4" s="6595">
        <v>2017</v>
      </c>
      <c r="E4" s="6596"/>
      <c r="F4" s="6597">
        <v>2018</v>
      </c>
      <c r="G4" s="6594"/>
      <c r="H4" s="6595">
        <v>2019</v>
      </c>
      <c r="I4" s="6596"/>
      <c r="J4" s="6593">
        <v>2020</v>
      </c>
      <c r="K4" s="6594"/>
      <c r="L4" s="6593">
        <v>2021</v>
      </c>
      <c r="M4" s="6594"/>
    </row>
    <row r="5" spans="1:13">
      <c r="A5" s="5358" t="s">
        <v>3760</v>
      </c>
      <c r="B5" s="5359" t="s">
        <v>2741</v>
      </c>
      <c r="C5" s="5360" t="s">
        <v>3761</v>
      </c>
      <c r="D5" s="5359" t="s">
        <v>2741</v>
      </c>
      <c r="E5" s="5360" t="s">
        <v>3761</v>
      </c>
      <c r="F5" s="5359" t="s">
        <v>2741</v>
      </c>
      <c r="G5" s="5360" t="s">
        <v>3761</v>
      </c>
      <c r="H5" s="5359" t="s">
        <v>2741</v>
      </c>
      <c r="I5" s="5360" t="s">
        <v>3761</v>
      </c>
      <c r="J5" s="5361" t="s">
        <v>2741</v>
      </c>
      <c r="K5" s="5362" t="s">
        <v>3761</v>
      </c>
      <c r="L5" s="5361" t="s">
        <v>2741</v>
      </c>
      <c r="M5" s="5362" t="s">
        <v>3761</v>
      </c>
    </row>
    <row r="6" spans="1:13">
      <c r="A6" s="5363"/>
      <c r="B6" s="5359" t="s">
        <v>3762</v>
      </c>
      <c r="C6" s="5360" t="s">
        <v>3740</v>
      </c>
      <c r="D6" s="5359" t="s">
        <v>3762</v>
      </c>
      <c r="E6" s="5360" t="s">
        <v>3740</v>
      </c>
      <c r="F6" s="5359" t="s">
        <v>3762</v>
      </c>
      <c r="G6" s="5360" t="s">
        <v>3740</v>
      </c>
      <c r="H6" s="5359" t="s">
        <v>3762</v>
      </c>
      <c r="I6" s="5360" t="s">
        <v>3740</v>
      </c>
      <c r="J6" s="5364" t="s">
        <v>3762</v>
      </c>
      <c r="K6" s="5360" t="s">
        <v>3740</v>
      </c>
      <c r="L6" s="5364" t="s">
        <v>3762</v>
      </c>
      <c r="M6" s="5360" t="s">
        <v>3740</v>
      </c>
    </row>
    <row r="7" spans="1:13">
      <c r="A7" s="5365"/>
      <c r="B7" s="5366" t="s">
        <v>3741</v>
      </c>
      <c r="C7" s="5367" t="s">
        <v>3763</v>
      </c>
      <c r="D7" s="5366" t="s">
        <v>3741</v>
      </c>
      <c r="E7" s="5367" t="s">
        <v>3763</v>
      </c>
      <c r="F7" s="5366" t="s">
        <v>3741</v>
      </c>
      <c r="G7" s="5367" t="s">
        <v>3763</v>
      </c>
      <c r="H7" s="5366" t="s">
        <v>3741</v>
      </c>
      <c r="I7" s="5367" t="s">
        <v>3763</v>
      </c>
      <c r="J7" s="5368" t="s">
        <v>3741</v>
      </c>
      <c r="K7" s="5367" t="s">
        <v>3763</v>
      </c>
      <c r="L7" s="5368" t="s">
        <v>3741</v>
      </c>
      <c r="M7" s="5367" t="s">
        <v>3763</v>
      </c>
    </row>
    <row r="8" spans="1:13" ht="24.95" customHeight="1">
      <c r="A8" s="5369" t="s">
        <v>3764</v>
      </c>
      <c r="B8" s="5370">
        <v>2673</v>
      </c>
      <c r="C8" s="5371">
        <v>578071.86</v>
      </c>
      <c r="D8" s="5370">
        <v>2320</v>
      </c>
      <c r="E8" s="5371">
        <v>517358.38</v>
      </c>
      <c r="F8" s="5370">
        <v>2219</v>
      </c>
      <c r="G8" s="5371">
        <v>463978</v>
      </c>
      <c r="H8" s="5370">
        <v>2112</v>
      </c>
      <c r="I8" s="5371">
        <v>547596.28</v>
      </c>
      <c r="J8" s="5370">
        <v>1725</v>
      </c>
      <c r="K8" s="5371">
        <v>361277.95999999996</v>
      </c>
      <c r="L8" s="5370">
        <v>2526</v>
      </c>
      <c r="M8" s="5371">
        <v>581572.99</v>
      </c>
    </row>
    <row r="9" spans="1:13" ht="24.95" customHeight="1">
      <c r="A9" s="5372" t="s">
        <v>3765</v>
      </c>
      <c r="B9" s="5373">
        <v>668</v>
      </c>
      <c r="C9" s="5374">
        <v>112957.86</v>
      </c>
      <c r="D9" s="5373">
        <v>393</v>
      </c>
      <c r="E9" s="5374">
        <v>74632.38</v>
      </c>
      <c r="F9" s="5373">
        <v>418</v>
      </c>
      <c r="G9" s="5374">
        <v>132899</v>
      </c>
      <c r="H9" s="5373">
        <v>479</v>
      </c>
      <c r="I9" s="5374">
        <v>93650.95</v>
      </c>
      <c r="J9" s="5373">
        <v>414</v>
      </c>
      <c r="K9" s="5374">
        <v>77121.12999999999</v>
      </c>
      <c r="L9" s="5373">
        <v>501</v>
      </c>
      <c r="M9" s="5374">
        <v>136684.9</v>
      </c>
    </row>
    <row r="10" spans="1:13" ht="24.95" customHeight="1">
      <c r="A10" s="5372" t="s">
        <v>3766</v>
      </c>
      <c r="B10" s="5373">
        <v>441</v>
      </c>
      <c r="C10" s="5374">
        <v>69814</v>
      </c>
      <c r="D10" s="5373">
        <v>369</v>
      </c>
      <c r="E10" s="5374">
        <v>67592</v>
      </c>
      <c r="F10" s="5373">
        <v>362</v>
      </c>
      <c r="G10" s="5374">
        <v>71027</v>
      </c>
      <c r="H10" s="5373">
        <v>355</v>
      </c>
      <c r="I10" s="5374">
        <v>69171.3</v>
      </c>
      <c r="J10" s="5373">
        <v>253</v>
      </c>
      <c r="K10" s="5374">
        <v>47448.69</v>
      </c>
      <c r="L10" s="5373">
        <v>315</v>
      </c>
      <c r="M10" s="5374">
        <v>56656.3</v>
      </c>
    </row>
    <row r="11" spans="1:13" ht="24.95" customHeight="1">
      <c r="A11" s="5372" t="s">
        <v>3767</v>
      </c>
      <c r="B11" s="5373">
        <v>426</v>
      </c>
      <c r="C11" s="5374">
        <v>76536</v>
      </c>
      <c r="D11" s="5373">
        <v>338</v>
      </c>
      <c r="E11" s="5374">
        <v>80298</v>
      </c>
      <c r="F11" s="5373">
        <v>244</v>
      </c>
      <c r="G11" s="5374">
        <v>39076</v>
      </c>
      <c r="H11" s="5373">
        <v>196</v>
      </c>
      <c r="I11" s="5374">
        <v>32517.15</v>
      </c>
      <c r="J11" s="5373">
        <v>196</v>
      </c>
      <c r="K11" s="5374">
        <v>32818.870000000003</v>
      </c>
      <c r="L11" s="5373">
        <v>336</v>
      </c>
      <c r="M11" s="5374">
        <v>66146.899999999994</v>
      </c>
    </row>
    <row r="12" spans="1:13" ht="24.95" customHeight="1">
      <c r="A12" s="5372" t="s">
        <v>3768</v>
      </c>
      <c r="B12" s="5373">
        <v>450</v>
      </c>
      <c r="C12" s="5374">
        <v>175873</v>
      </c>
      <c r="D12" s="5373">
        <v>406</v>
      </c>
      <c r="E12" s="5374">
        <v>128763</v>
      </c>
      <c r="F12" s="5373">
        <v>328</v>
      </c>
      <c r="G12" s="5374">
        <v>65495</v>
      </c>
      <c r="H12" s="5373">
        <v>318</v>
      </c>
      <c r="I12" s="5374">
        <v>202743.44999999998</v>
      </c>
      <c r="J12" s="5373">
        <v>299</v>
      </c>
      <c r="K12" s="5374">
        <v>84441.41</v>
      </c>
      <c r="L12" s="5373">
        <v>315</v>
      </c>
      <c r="M12" s="5374">
        <v>90276.9</v>
      </c>
    </row>
    <row r="13" spans="1:13" ht="24.95" customHeight="1">
      <c r="A13" s="5372" t="s">
        <v>3769</v>
      </c>
      <c r="B13" s="5373">
        <v>688</v>
      </c>
      <c r="C13" s="5374">
        <v>142891</v>
      </c>
      <c r="D13" s="5375">
        <v>814</v>
      </c>
      <c r="E13" s="5374">
        <v>166073</v>
      </c>
      <c r="F13" s="5373">
        <v>867</v>
      </c>
      <c r="G13" s="5374">
        <v>155481</v>
      </c>
      <c r="H13" s="5373">
        <v>764</v>
      </c>
      <c r="I13" s="5374">
        <v>149513.43</v>
      </c>
      <c r="J13" s="5373">
        <v>563</v>
      </c>
      <c r="K13" s="5374">
        <v>119447.86</v>
      </c>
      <c r="L13" s="5373">
        <v>1059</v>
      </c>
      <c r="M13" s="5374">
        <v>231807.99</v>
      </c>
    </row>
    <row r="14" spans="1:13" ht="24.95" customHeight="1">
      <c r="A14" s="5376" t="s">
        <v>3770</v>
      </c>
      <c r="B14" s="5377">
        <v>4197</v>
      </c>
      <c r="C14" s="5378">
        <v>864490.74</v>
      </c>
      <c r="D14" s="5377">
        <v>4583</v>
      </c>
      <c r="E14" s="5378">
        <v>965097.49999999988</v>
      </c>
      <c r="F14" s="5377">
        <v>5025</v>
      </c>
      <c r="G14" s="5378">
        <v>1169778.764</v>
      </c>
      <c r="H14" s="5377">
        <v>4623</v>
      </c>
      <c r="I14" s="5378">
        <v>1063324.95</v>
      </c>
      <c r="J14" s="5377">
        <v>4512</v>
      </c>
      <c r="K14" s="5378">
        <v>898624.26</v>
      </c>
      <c r="L14" s="5377">
        <v>5803</v>
      </c>
      <c r="M14" s="5378">
        <v>1778958.55</v>
      </c>
    </row>
    <row r="15" spans="1:13" ht="24.95" customHeight="1">
      <c r="A15" s="5372" t="s">
        <v>3771</v>
      </c>
      <c r="B15" s="5373">
        <v>788</v>
      </c>
      <c r="C15" s="5374">
        <v>152098.45000000001</v>
      </c>
      <c r="D15" s="5373">
        <v>883</v>
      </c>
      <c r="E15" s="5374">
        <v>168322.21</v>
      </c>
      <c r="F15" s="5373">
        <v>946</v>
      </c>
      <c r="G15" s="5374">
        <v>283109.86</v>
      </c>
      <c r="H15" s="5373">
        <v>877</v>
      </c>
      <c r="I15" s="5374">
        <v>151616.47</v>
      </c>
      <c r="J15" s="5373">
        <v>861</v>
      </c>
      <c r="K15" s="5374">
        <v>145557.34</v>
      </c>
      <c r="L15" s="5373">
        <v>1247</v>
      </c>
      <c r="M15" s="5374">
        <v>303285.83999999997</v>
      </c>
    </row>
    <row r="16" spans="1:13" ht="24.95" customHeight="1">
      <c r="A16" s="5372" t="s">
        <v>3772</v>
      </c>
      <c r="B16" s="5373">
        <v>776</v>
      </c>
      <c r="C16" s="5374">
        <v>229336.72</v>
      </c>
      <c r="D16" s="5373">
        <v>832</v>
      </c>
      <c r="E16" s="5374">
        <v>218493.43999999997</v>
      </c>
      <c r="F16" s="5373">
        <v>980</v>
      </c>
      <c r="G16" s="5374">
        <v>241496.00400000002</v>
      </c>
      <c r="H16" s="5373">
        <v>732</v>
      </c>
      <c r="I16" s="5374">
        <v>202003.38</v>
      </c>
      <c r="J16" s="5373">
        <v>918</v>
      </c>
      <c r="K16" s="5374">
        <v>166913.79</v>
      </c>
      <c r="L16" s="5373">
        <v>1077</v>
      </c>
      <c r="M16" s="5374">
        <v>216336.50999999998</v>
      </c>
    </row>
    <row r="17" spans="1:13" ht="24.95" customHeight="1">
      <c r="A17" s="5372" t="s">
        <v>3773</v>
      </c>
      <c r="B17" s="5373">
        <v>761</v>
      </c>
      <c r="C17" s="5374">
        <v>107455.57</v>
      </c>
      <c r="D17" s="5373">
        <v>858</v>
      </c>
      <c r="E17" s="5374">
        <v>129580.51</v>
      </c>
      <c r="F17" s="5373">
        <v>1037</v>
      </c>
      <c r="G17" s="5374">
        <v>174581.57</v>
      </c>
      <c r="H17" s="5373">
        <v>1003</v>
      </c>
      <c r="I17" s="5374">
        <v>190872.55999999997</v>
      </c>
      <c r="J17" s="5373">
        <v>889</v>
      </c>
      <c r="K17" s="5374">
        <v>141006.88</v>
      </c>
      <c r="L17" s="5373">
        <v>1044</v>
      </c>
      <c r="M17" s="5374">
        <v>185449.05</v>
      </c>
    </row>
    <row r="18" spans="1:13" ht="24.95" customHeight="1">
      <c r="A18" s="5379" t="s">
        <v>3774</v>
      </c>
      <c r="B18" s="5373">
        <v>403</v>
      </c>
      <c r="C18" s="5374">
        <v>66152</v>
      </c>
      <c r="D18" s="5373">
        <v>558</v>
      </c>
      <c r="E18" s="5374">
        <v>82865</v>
      </c>
      <c r="F18" s="5373">
        <v>746</v>
      </c>
      <c r="G18" s="5374">
        <v>156012</v>
      </c>
      <c r="H18" s="5373">
        <v>566</v>
      </c>
      <c r="I18" s="5374">
        <v>120043.76000000001</v>
      </c>
      <c r="J18" s="5373">
        <v>484</v>
      </c>
      <c r="K18" s="5374">
        <v>79129.34</v>
      </c>
      <c r="L18" s="5373">
        <v>660</v>
      </c>
      <c r="M18" s="5374">
        <v>666655.84000000008</v>
      </c>
    </row>
    <row r="19" spans="1:13" ht="24.95" customHeight="1">
      <c r="A19" s="5372" t="s">
        <v>3775</v>
      </c>
      <c r="B19" s="5373">
        <v>480</v>
      </c>
      <c r="C19" s="5374">
        <v>61027</v>
      </c>
      <c r="D19" s="5373">
        <v>516</v>
      </c>
      <c r="E19" s="5374">
        <v>72107</v>
      </c>
      <c r="F19" s="5373">
        <v>515</v>
      </c>
      <c r="G19" s="5374">
        <v>68633</v>
      </c>
      <c r="H19" s="5373">
        <v>477</v>
      </c>
      <c r="I19" s="5374">
        <v>66511.490000000005</v>
      </c>
      <c r="J19" s="5373">
        <v>518</v>
      </c>
      <c r="K19" s="5374">
        <v>81637.73</v>
      </c>
      <c r="L19" s="5373">
        <v>581</v>
      </c>
      <c r="M19" s="5374">
        <v>83151.090000000026</v>
      </c>
    </row>
    <row r="20" spans="1:13" ht="24.95" customHeight="1">
      <c r="A20" s="5372" t="s">
        <v>3776</v>
      </c>
      <c r="B20" s="5373">
        <v>23</v>
      </c>
      <c r="C20" s="5374">
        <v>2902</v>
      </c>
      <c r="D20" s="5373">
        <v>28</v>
      </c>
      <c r="E20" s="5374">
        <v>3035</v>
      </c>
      <c r="F20" s="5373">
        <v>11</v>
      </c>
      <c r="G20" s="5374">
        <v>1883</v>
      </c>
      <c r="H20" s="5373">
        <v>21</v>
      </c>
      <c r="I20" s="5374">
        <v>3711.6000000000004</v>
      </c>
      <c r="J20" s="5373">
        <v>16</v>
      </c>
      <c r="K20" s="5374">
        <v>2658.81</v>
      </c>
      <c r="L20" s="5373">
        <v>31</v>
      </c>
      <c r="M20" s="5374">
        <v>3926.6500000000005</v>
      </c>
    </row>
    <row r="21" spans="1:13" ht="24.95" customHeight="1">
      <c r="A21" s="5372" t="s">
        <v>3777</v>
      </c>
      <c r="B21" s="5373">
        <v>433</v>
      </c>
      <c r="C21" s="5374">
        <v>88434</v>
      </c>
      <c r="D21" s="5373">
        <v>505</v>
      </c>
      <c r="E21" s="5374">
        <v>130035.73999999999</v>
      </c>
      <c r="F21" s="5373">
        <v>459</v>
      </c>
      <c r="G21" s="5374">
        <v>110420.33</v>
      </c>
      <c r="H21" s="5373">
        <v>372</v>
      </c>
      <c r="I21" s="5374">
        <v>118070.18</v>
      </c>
      <c r="J21" s="5373">
        <v>358</v>
      </c>
      <c r="K21" s="5374">
        <v>99585.93</v>
      </c>
      <c r="L21" s="5373">
        <v>589</v>
      </c>
      <c r="M21" s="5374">
        <v>163386.04999999999</v>
      </c>
    </row>
    <row r="22" spans="1:13" ht="24.95" customHeight="1">
      <c r="A22" s="5372" t="s">
        <v>3778</v>
      </c>
      <c r="B22" s="5373">
        <v>533</v>
      </c>
      <c r="C22" s="5374">
        <v>157085</v>
      </c>
      <c r="D22" s="5373">
        <v>403</v>
      </c>
      <c r="E22" s="5374">
        <v>160658.6</v>
      </c>
      <c r="F22" s="5373">
        <v>331</v>
      </c>
      <c r="G22" s="5374">
        <v>133643</v>
      </c>
      <c r="H22" s="5373">
        <v>575</v>
      </c>
      <c r="I22" s="5374">
        <v>210495.51</v>
      </c>
      <c r="J22" s="5373">
        <v>468</v>
      </c>
      <c r="K22" s="5374">
        <v>182134.44</v>
      </c>
      <c r="L22" s="5373">
        <v>574</v>
      </c>
      <c r="M22" s="5374">
        <v>156767.51999999999</v>
      </c>
    </row>
    <row r="23" spans="1:13">
      <c r="A23" s="5380" t="s">
        <v>836</v>
      </c>
      <c r="B23" s="5381">
        <v>6870</v>
      </c>
      <c r="C23" s="5382">
        <v>1442562.6</v>
      </c>
      <c r="D23" s="5381">
        <v>6903</v>
      </c>
      <c r="E23" s="5383">
        <v>1482455.88</v>
      </c>
      <c r="F23" s="5381">
        <v>7244</v>
      </c>
      <c r="G23" s="5382">
        <v>1633756.764</v>
      </c>
      <c r="H23" s="5381">
        <v>6735</v>
      </c>
      <c r="I23" s="5382">
        <v>1610921.23</v>
      </c>
      <c r="J23" s="5381">
        <v>6237</v>
      </c>
      <c r="K23" s="5382">
        <v>1259901</v>
      </c>
      <c r="L23" s="5381">
        <v>8329</v>
      </c>
      <c r="M23" s="5382">
        <v>2360531.54</v>
      </c>
    </row>
    <row r="24" spans="1:13" ht="18">
      <c r="A24" s="5384" t="s">
        <v>3779</v>
      </c>
      <c r="B24" s="5355"/>
      <c r="C24" s="5355"/>
      <c r="D24" s="5355"/>
      <c r="E24" s="5355"/>
      <c r="F24" s="5355"/>
      <c r="G24" s="5355"/>
    </row>
  </sheetData>
  <mergeCells count="6">
    <mergeCell ref="L4:M4"/>
    <mergeCell ref="B4:C4"/>
    <mergeCell ref="D4:E4"/>
    <mergeCell ref="F4:G4"/>
    <mergeCell ref="H4:I4"/>
    <mergeCell ref="J4:K4"/>
  </mergeCells>
  <hyperlinks>
    <hyperlink ref="A1" location="CONTENT!A1" display="Back to table of contents" xr:uid="{98B5F94C-C35A-4C89-8E04-04FF834719F5}"/>
  </hyperlinks>
  <pageMargins left="0.7" right="0.7" top="0.75" bottom="0.75" header="0.3" footer="0.3"/>
  <pageSetup paperSize="9" scale="97"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5B7B6-559F-43DF-83C3-DFF29C47A08F}">
  <sheetPr>
    <pageSetUpPr fitToPage="1"/>
  </sheetPr>
  <dimension ref="A1:M24"/>
  <sheetViews>
    <sheetView showGridLines="0" workbookViewId="0">
      <pane xSplit="1" ySplit="7" topLeftCell="B8" activePane="bottomRight" state="frozen"/>
      <selection sqref="A1:G1"/>
      <selection pane="topRight" sqref="A1:G1"/>
      <selection pane="bottomLeft" sqref="A1:G1"/>
      <selection pane="bottomRight" sqref="A1:G1"/>
    </sheetView>
  </sheetViews>
  <sheetFormatPr defaultColWidth="7.85546875" defaultRowHeight="15"/>
  <cols>
    <col min="1" max="1" width="23.85546875" style="5356" customWidth="1"/>
    <col min="2" max="2" width="6.5703125" style="5356" customWidth="1"/>
    <col min="3" max="3" width="8.7109375" style="5356" customWidth="1"/>
    <col min="4" max="4" width="6.85546875" style="5356" customWidth="1"/>
    <col min="5" max="5" width="8.42578125" style="5356" customWidth="1"/>
    <col min="6" max="6" width="6.7109375" style="5356" customWidth="1"/>
    <col min="7" max="7" width="8.42578125" style="5356" customWidth="1"/>
    <col min="8" max="8" width="6.85546875" style="5356" customWidth="1"/>
    <col min="9" max="9" width="9.85546875" style="5356" customWidth="1"/>
    <col min="10" max="10" width="7.42578125" style="5356" customWidth="1"/>
    <col min="11" max="11" width="9.5703125" style="5356" bestFit="1" customWidth="1"/>
    <col min="12" max="12" width="7.85546875" style="5356"/>
    <col min="13" max="13" width="8.7109375" style="5356" bestFit="1" customWidth="1"/>
    <col min="14" max="16384" width="7.85546875" style="5356"/>
  </cols>
  <sheetData>
    <row r="1" spans="1:13" s="2354" customFormat="1" ht="15.75">
      <c r="A1" s="5005" t="s">
        <v>710</v>
      </c>
    </row>
    <row r="2" spans="1:13" ht="17.25">
      <c r="A2" s="5354" t="s">
        <v>3780</v>
      </c>
      <c r="B2" s="5355"/>
      <c r="C2" s="5355"/>
      <c r="D2" s="5355"/>
      <c r="E2" s="5355"/>
      <c r="F2" s="5355"/>
      <c r="G2" s="5355"/>
    </row>
    <row r="3" spans="1:13">
      <c r="A3" s="5355"/>
      <c r="B3" s="5355"/>
      <c r="C3" s="5355"/>
      <c r="D3" s="5355"/>
      <c r="E3" s="5355"/>
      <c r="F3" s="5355"/>
      <c r="G3" s="5355"/>
    </row>
    <row r="4" spans="1:13">
      <c r="A4" s="5357"/>
      <c r="B4" s="6595">
        <v>2016</v>
      </c>
      <c r="C4" s="6596"/>
      <c r="D4" s="6595">
        <v>2017</v>
      </c>
      <c r="E4" s="6596"/>
      <c r="F4" s="6597">
        <v>2018</v>
      </c>
      <c r="G4" s="6594"/>
      <c r="H4" s="6597">
        <v>2019</v>
      </c>
      <c r="I4" s="6594"/>
      <c r="J4" s="6597">
        <v>2020</v>
      </c>
      <c r="K4" s="6594"/>
      <c r="L4" s="6597">
        <v>2021</v>
      </c>
      <c r="M4" s="6594"/>
    </row>
    <row r="5" spans="1:13">
      <c r="A5" s="5358" t="s">
        <v>3760</v>
      </c>
      <c r="B5" s="5359" t="s">
        <v>2741</v>
      </c>
      <c r="C5" s="5360" t="s">
        <v>3761</v>
      </c>
      <c r="D5" s="5359" t="s">
        <v>2741</v>
      </c>
      <c r="E5" s="5360" t="s">
        <v>3761</v>
      </c>
      <c r="F5" s="5359" t="s">
        <v>2741</v>
      </c>
      <c r="G5" s="5360" t="s">
        <v>3761</v>
      </c>
      <c r="H5" s="5359" t="s">
        <v>2741</v>
      </c>
      <c r="I5" s="5360" t="s">
        <v>3761</v>
      </c>
      <c r="J5" s="5359" t="s">
        <v>2741</v>
      </c>
      <c r="K5" s="5360" t="s">
        <v>3761</v>
      </c>
      <c r="L5" s="5359" t="s">
        <v>2741</v>
      </c>
      <c r="M5" s="5360" t="s">
        <v>3761</v>
      </c>
    </row>
    <row r="6" spans="1:13">
      <c r="A6" s="5363"/>
      <c r="B6" s="5359" t="s">
        <v>3762</v>
      </c>
      <c r="C6" s="5360" t="s">
        <v>3740</v>
      </c>
      <c r="D6" s="5359" t="s">
        <v>3762</v>
      </c>
      <c r="E6" s="5360" t="s">
        <v>3740</v>
      </c>
      <c r="F6" s="5359" t="s">
        <v>3762</v>
      </c>
      <c r="G6" s="5360" t="s">
        <v>3740</v>
      </c>
      <c r="H6" s="5359" t="s">
        <v>3762</v>
      </c>
      <c r="I6" s="5360" t="s">
        <v>3740</v>
      </c>
      <c r="J6" s="5359" t="s">
        <v>3762</v>
      </c>
      <c r="K6" s="5360" t="s">
        <v>3740</v>
      </c>
      <c r="L6" s="5359" t="s">
        <v>3762</v>
      </c>
      <c r="M6" s="5360" t="s">
        <v>3740</v>
      </c>
    </row>
    <row r="7" spans="1:13">
      <c r="A7" s="5365"/>
      <c r="B7" s="5366" t="s">
        <v>3741</v>
      </c>
      <c r="C7" s="5367" t="s">
        <v>3763</v>
      </c>
      <c r="D7" s="5366" t="s">
        <v>3741</v>
      </c>
      <c r="E7" s="5367" t="s">
        <v>3763</v>
      </c>
      <c r="F7" s="5366" t="s">
        <v>3741</v>
      </c>
      <c r="G7" s="5367" t="s">
        <v>3763</v>
      </c>
      <c r="H7" s="5366" t="s">
        <v>3741</v>
      </c>
      <c r="I7" s="5367" t="s">
        <v>3763</v>
      </c>
      <c r="J7" s="5366" t="s">
        <v>3741</v>
      </c>
      <c r="K7" s="5367" t="s">
        <v>3763</v>
      </c>
      <c r="L7" s="5366" t="s">
        <v>3741</v>
      </c>
      <c r="M7" s="5367" t="s">
        <v>3763</v>
      </c>
    </row>
    <row r="8" spans="1:13" ht="24.95" customHeight="1">
      <c r="A8" s="5369" t="s">
        <v>3764</v>
      </c>
      <c r="B8" s="5385">
        <v>2505</v>
      </c>
      <c r="C8" s="5386">
        <v>427325.56</v>
      </c>
      <c r="D8" s="5385">
        <v>2130</v>
      </c>
      <c r="E8" s="5386">
        <v>408896.63</v>
      </c>
      <c r="F8" s="5385">
        <v>2081</v>
      </c>
      <c r="G8" s="5386">
        <v>340775</v>
      </c>
      <c r="H8" s="5385">
        <v>1939</v>
      </c>
      <c r="I8" s="5386">
        <v>322419.56</v>
      </c>
      <c r="J8" s="5385">
        <v>1592</v>
      </c>
      <c r="K8" s="5386">
        <v>273409.08999999997</v>
      </c>
      <c r="L8" s="5385">
        <v>2347</v>
      </c>
      <c r="M8" s="5386">
        <v>386151.03999999992</v>
      </c>
    </row>
    <row r="9" spans="1:13" ht="24.95" customHeight="1">
      <c r="A9" s="5372" t="s">
        <v>3765</v>
      </c>
      <c r="B9" s="5387">
        <v>630</v>
      </c>
      <c r="C9" s="5388">
        <v>95416.56</v>
      </c>
      <c r="D9" s="5387">
        <v>350</v>
      </c>
      <c r="E9" s="5388">
        <v>50647.630000000005</v>
      </c>
      <c r="F9" s="5387">
        <v>368</v>
      </c>
      <c r="G9" s="5388">
        <v>47832</v>
      </c>
      <c r="H9" s="5387">
        <v>436</v>
      </c>
      <c r="I9" s="5388">
        <v>58816.81</v>
      </c>
      <c r="J9" s="5387">
        <v>377</v>
      </c>
      <c r="K9" s="5388">
        <v>51974.929999999993</v>
      </c>
      <c r="L9" s="5387">
        <v>469</v>
      </c>
      <c r="M9" s="5388">
        <v>64376.11</v>
      </c>
    </row>
    <row r="10" spans="1:13" ht="24.95" customHeight="1">
      <c r="A10" s="5372" t="s">
        <v>3766</v>
      </c>
      <c r="B10" s="5387">
        <v>408</v>
      </c>
      <c r="C10" s="5388">
        <v>62367</v>
      </c>
      <c r="D10" s="5387">
        <v>331</v>
      </c>
      <c r="E10" s="5388">
        <v>59896</v>
      </c>
      <c r="F10" s="5387">
        <v>341</v>
      </c>
      <c r="G10" s="5388">
        <v>65061</v>
      </c>
      <c r="H10" s="5387">
        <v>330</v>
      </c>
      <c r="I10" s="5388">
        <v>57972.08</v>
      </c>
      <c r="J10" s="5387">
        <v>240</v>
      </c>
      <c r="K10" s="5388">
        <v>42208.53</v>
      </c>
      <c r="L10" s="5387">
        <v>295</v>
      </c>
      <c r="M10" s="5388">
        <v>49902.080000000002</v>
      </c>
    </row>
    <row r="11" spans="1:13" ht="24.95" customHeight="1">
      <c r="A11" s="5372" t="s">
        <v>3767</v>
      </c>
      <c r="B11" s="5387">
        <v>406</v>
      </c>
      <c r="C11" s="5388">
        <v>72067</v>
      </c>
      <c r="D11" s="5387">
        <v>305</v>
      </c>
      <c r="E11" s="5388">
        <v>63015</v>
      </c>
      <c r="F11" s="5387">
        <v>227</v>
      </c>
      <c r="G11" s="5388">
        <v>34730</v>
      </c>
      <c r="H11" s="5387">
        <v>186</v>
      </c>
      <c r="I11" s="5388">
        <v>29175.34</v>
      </c>
      <c r="J11" s="5387">
        <v>184</v>
      </c>
      <c r="K11" s="5388">
        <v>29431.61</v>
      </c>
      <c r="L11" s="5387">
        <v>325</v>
      </c>
      <c r="M11" s="5388">
        <v>64623.729999999996</v>
      </c>
    </row>
    <row r="12" spans="1:13" ht="24.95" customHeight="1">
      <c r="A12" s="5372" t="s">
        <v>3768</v>
      </c>
      <c r="B12" s="5387">
        <v>407</v>
      </c>
      <c r="C12" s="5388">
        <v>80605</v>
      </c>
      <c r="D12" s="5387">
        <v>367</v>
      </c>
      <c r="E12" s="5388">
        <v>105753</v>
      </c>
      <c r="F12" s="5387">
        <v>316</v>
      </c>
      <c r="G12" s="5388">
        <v>60686</v>
      </c>
      <c r="H12" s="5387">
        <v>284</v>
      </c>
      <c r="I12" s="5388">
        <v>54049.71</v>
      </c>
      <c r="J12" s="5387">
        <v>272</v>
      </c>
      <c r="K12" s="5388">
        <v>59855.9</v>
      </c>
      <c r="L12" s="5387">
        <v>290</v>
      </c>
      <c r="M12" s="5388">
        <v>52691.67</v>
      </c>
    </row>
    <row r="13" spans="1:13" ht="24.95" customHeight="1">
      <c r="A13" s="5372" t="s">
        <v>3769</v>
      </c>
      <c r="B13" s="5387">
        <v>654</v>
      </c>
      <c r="C13" s="5388">
        <v>116870</v>
      </c>
      <c r="D13" s="5389">
        <v>777</v>
      </c>
      <c r="E13" s="5388">
        <v>129585</v>
      </c>
      <c r="F13" s="5387">
        <v>829</v>
      </c>
      <c r="G13" s="5388">
        <v>132466</v>
      </c>
      <c r="H13" s="5387">
        <v>703</v>
      </c>
      <c r="I13" s="5388">
        <v>122405.62</v>
      </c>
      <c r="J13" s="5387">
        <v>519</v>
      </c>
      <c r="K13" s="5388">
        <v>89938.12</v>
      </c>
      <c r="L13" s="5387">
        <v>968</v>
      </c>
      <c r="M13" s="5388">
        <v>154557.44999999998</v>
      </c>
    </row>
    <row r="14" spans="1:13" ht="24.95" customHeight="1">
      <c r="A14" s="5376" t="s">
        <v>3770</v>
      </c>
      <c r="B14" s="5390">
        <v>3938</v>
      </c>
      <c r="C14" s="5391">
        <v>744006.87</v>
      </c>
      <c r="D14" s="5390">
        <v>4247</v>
      </c>
      <c r="E14" s="5391">
        <v>845729.30999999994</v>
      </c>
      <c r="F14" s="5390">
        <v>4679</v>
      </c>
      <c r="G14" s="5391">
        <v>800349.76399999997</v>
      </c>
      <c r="H14" s="5390">
        <v>4339</v>
      </c>
      <c r="I14" s="5391">
        <v>789392.37</v>
      </c>
      <c r="J14" s="5390">
        <v>4261</v>
      </c>
      <c r="K14" s="5391">
        <v>715523.07000000007</v>
      </c>
      <c r="L14" s="5390">
        <v>5453</v>
      </c>
      <c r="M14" s="5391">
        <v>912528.49</v>
      </c>
    </row>
    <row r="15" spans="1:13" ht="24.95" customHeight="1">
      <c r="A15" s="5372" t="s">
        <v>3771</v>
      </c>
      <c r="B15" s="5387">
        <v>750</v>
      </c>
      <c r="C15" s="5388">
        <v>120118.45</v>
      </c>
      <c r="D15" s="5387">
        <v>802</v>
      </c>
      <c r="E15" s="5388">
        <v>140337.57999999999</v>
      </c>
      <c r="F15" s="5387">
        <v>879</v>
      </c>
      <c r="G15" s="5388">
        <v>136260.85999999999</v>
      </c>
      <c r="H15" s="5387">
        <v>834</v>
      </c>
      <c r="I15" s="5388">
        <v>129591</v>
      </c>
      <c r="J15" s="5387">
        <v>828</v>
      </c>
      <c r="K15" s="5388">
        <v>129633.96</v>
      </c>
      <c r="L15" s="5387">
        <v>1151</v>
      </c>
      <c r="M15" s="5388">
        <v>180716.12</v>
      </c>
    </row>
    <row r="16" spans="1:13" ht="24.95" customHeight="1">
      <c r="A16" s="5372" t="s">
        <v>3772</v>
      </c>
      <c r="B16" s="5387">
        <v>691</v>
      </c>
      <c r="C16" s="5388">
        <v>186790.72</v>
      </c>
      <c r="D16" s="5387">
        <v>763</v>
      </c>
      <c r="E16" s="5388">
        <v>185184.78999999998</v>
      </c>
      <c r="F16" s="5387">
        <v>924</v>
      </c>
      <c r="G16" s="5388">
        <v>212433.00400000002</v>
      </c>
      <c r="H16" s="5387">
        <v>698</v>
      </c>
      <c r="I16" s="5388">
        <v>158883</v>
      </c>
      <c r="J16" s="5387">
        <v>879</v>
      </c>
      <c r="K16" s="5388">
        <v>156591.16</v>
      </c>
      <c r="L16" s="5387">
        <v>1004</v>
      </c>
      <c r="M16" s="5388">
        <v>180543.8</v>
      </c>
    </row>
    <row r="17" spans="1:13" ht="24.95" customHeight="1">
      <c r="A17" s="5372" t="s">
        <v>3773</v>
      </c>
      <c r="B17" s="5387">
        <v>725</v>
      </c>
      <c r="C17" s="5388">
        <v>96248.700000000012</v>
      </c>
      <c r="D17" s="5387">
        <v>813</v>
      </c>
      <c r="E17" s="5388">
        <v>116153.06</v>
      </c>
      <c r="F17" s="5387">
        <v>943</v>
      </c>
      <c r="G17" s="5388">
        <v>134811.57</v>
      </c>
      <c r="H17" s="5387">
        <v>919</v>
      </c>
      <c r="I17" s="5388">
        <v>136553.34999999998</v>
      </c>
      <c r="J17" s="5387">
        <v>820</v>
      </c>
      <c r="K17" s="5388">
        <v>125759.74</v>
      </c>
      <c r="L17" s="5387">
        <v>994</v>
      </c>
      <c r="M17" s="5388">
        <v>164050.47</v>
      </c>
    </row>
    <row r="18" spans="1:13" ht="24.95" customHeight="1">
      <c r="A18" s="5379" t="s">
        <v>3774</v>
      </c>
      <c r="B18" s="5387">
        <v>374</v>
      </c>
      <c r="C18" s="5388">
        <v>55490</v>
      </c>
      <c r="D18" s="5387">
        <v>518</v>
      </c>
      <c r="E18" s="5388">
        <v>77698</v>
      </c>
      <c r="F18" s="5387">
        <v>690</v>
      </c>
      <c r="G18" s="5388">
        <v>96455</v>
      </c>
      <c r="H18" s="5387">
        <v>522</v>
      </c>
      <c r="I18" s="5388">
        <v>79915.94</v>
      </c>
      <c r="J18" s="5387">
        <v>464</v>
      </c>
      <c r="K18" s="5388">
        <v>71389.62</v>
      </c>
      <c r="L18" s="5387">
        <v>613</v>
      </c>
      <c r="M18" s="5388">
        <v>93076.88</v>
      </c>
    </row>
    <row r="19" spans="1:13" ht="24.95" customHeight="1">
      <c r="A19" s="5372" t="s">
        <v>3775</v>
      </c>
      <c r="B19" s="5387">
        <v>458</v>
      </c>
      <c r="C19" s="5388">
        <v>58007</v>
      </c>
      <c r="D19" s="5387">
        <v>483</v>
      </c>
      <c r="E19" s="5388">
        <v>64577</v>
      </c>
      <c r="F19" s="5387">
        <v>485</v>
      </c>
      <c r="G19" s="5388">
        <v>62245</v>
      </c>
      <c r="H19" s="5387">
        <v>457</v>
      </c>
      <c r="I19" s="5388">
        <v>57718.520000000004</v>
      </c>
      <c r="J19" s="5387">
        <v>496</v>
      </c>
      <c r="K19" s="5388">
        <v>60668.21</v>
      </c>
      <c r="L19" s="5387">
        <v>555</v>
      </c>
      <c r="M19" s="5388">
        <v>71285.550000000017</v>
      </c>
    </row>
    <row r="20" spans="1:13" ht="24.95" customHeight="1">
      <c r="A20" s="5372" t="s">
        <v>3776</v>
      </c>
      <c r="B20" s="5387">
        <v>23</v>
      </c>
      <c r="C20" s="5388">
        <v>2902</v>
      </c>
      <c r="D20" s="5387">
        <v>28</v>
      </c>
      <c r="E20" s="5388">
        <v>3035</v>
      </c>
      <c r="F20" s="5387">
        <v>11</v>
      </c>
      <c r="G20" s="5388">
        <v>1883</v>
      </c>
      <c r="H20" s="5387">
        <v>17</v>
      </c>
      <c r="I20" s="5388">
        <v>2567.36</v>
      </c>
      <c r="J20" s="5387">
        <v>16</v>
      </c>
      <c r="K20" s="5388">
        <v>2658.81</v>
      </c>
      <c r="L20" s="5387">
        <v>30</v>
      </c>
      <c r="M20" s="5388">
        <v>3783.6500000000005</v>
      </c>
    </row>
    <row r="21" spans="1:13" ht="24.95" customHeight="1">
      <c r="A21" s="5372" t="s">
        <v>3777</v>
      </c>
      <c r="B21" s="5387">
        <v>409</v>
      </c>
      <c r="C21" s="5388">
        <v>81045</v>
      </c>
      <c r="D21" s="5387">
        <v>470</v>
      </c>
      <c r="E21" s="5388">
        <v>110096.28</v>
      </c>
      <c r="F21" s="5387">
        <v>440</v>
      </c>
      <c r="G21" s="5388">
        <v>75114.33</v>
      </c>
      <c r="H21" s="5387">
        <v>352</v>
      </c>
      <c r="I21" s="5388">
        <v>83790.69</v>
      </c>
      <c r="J21" s="5387">
        <v>341</v>
      </c>
      <c r="K21" s="5388">
        <v>61903.08</v>
      </c>
      <c r="L21" s="5387">
        <v>566</v>
      </c>
      <c r="M21" s="5388">
        <v>95870.2</v>
      </c>
    </row>
    <row r="22" spans="1:13" ht="24.95" customHeight="1">
      <c r="A22" s="5372" t="s">
        <v>3778</v>
      </c>
      <c r="B22" s="5392">
        <v>508</v>
      </c>
      <c r="C22" s="5393">
        <v>143405</v>
      </c>
      <c r="D22" s="5392">
        <v>370</v>
      </c>
      <c r="E22" s="5393">
        <v>148647.6</v>
      </c>
      <c r="F22" s="5392">
        <v>307</v>
      </c>
      <c r="G22" s="5393">
        <v>81147</v>
      </c>
      <c r="H22" s="5392">
        <v>540</v>
      </c>
      <c r="I22" s="5393">
        <v>140372.51</v>
      </c>
      <c r="J22" s="5392">
        <v>417</v>
      </c>
      <c r="K22" s="5393">
        <v>106918.49</v>
      </c>
      <c r="L22" s="5392">
        <v>540</v>
      </c>
      <c r="M22" s="5393">
        <v>123201.81999999999</v>
      </c>
    </row>
    <row r="23" spans="1:13" ht="24.95" customHeight="1">
      <c r="A23" s="5380" t="s">
        <v>836</v>
      </c>
      <c r="B23" s="5394">
        <v>6443</v>
      </c>
      <c r="C23" s="5395">
        <v>1171332.43</v>
      </c>
      <c r="D23" s="5394">
        <v>6377</v>
      </c>
      <c r="E23" s="5396">
        <v>1254625.94</v>
      </c>
      <c r="F23" s="5394">
        <v>6760</v>
      </c>
      <c r="G23" s="5395">
        <v>1141124.764</v>
      </c>
      <c r="H23" s="5394">
        <v>6278</v>
      </c>
      <c r="I23" s="5395">
        <v>1111811.93</v>
      </c>
      <c r="J23" s="5394">
        <v>5853</v>
      </c>
      <c r="K23" s="5395">
        <v>988932.16</v>
      </c>
      <c r="L23" s="5394">
        <v>7800</v>
      </c>
      <c r="M23" s="5395">
        <v>1298679.5299999998</v>
      </c>
    </row>
    <row r="24" spans="1:13">
      <c r="A24" s="5384" t="s">
        <v>3781</v>
      </c>
      <c r="B24" s="5355"/>
      <c r="C24" s="5355"/>
      <c r="D24" s="5355"/>
      <c r="E24" s="5355"/>
      <c r="F24" s="5355"/>
      <c r="G24" s="5355"/>
    </row>
  </sheetData>
  <mergeCells count="6">
    <mergeCell ref="L4:M4"/>
    <mergeCell ref="B4:C4"/>
    <mergeCell ref="D4:E4"/>
    <mergeCell ref="F4:G4"/>
    <mergeCell ref="H4:I4"/>
    <mergeCell ref="J4:K4"/>
  </mergeCells>
  <hyperlinks>
    <hyperlink ref="A1" location="CONTENT!A1" display="Back to table of contents" xr:uid="{F3AB2E6A-C8DD-4CB1-B162-4198476E2A4C}"/>
  </hyperlinks>
  <pageMargins left="0.7" right="0.7" top="0.75" bottom="0.75" header="0.3" footer="0.3"/>
  <pageSetup paperSize="9" scale="96"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A7AB-6001-4005-9985-0AD213D11B60}">
  <sheetPr>
    <pageSetUpPr fitToPage="1"/>
  </sheetPr>
  <dimension ref="A1:M29"/>
  <sheetViews>
    <sheetView showGridLines="0" workbookViewId="0">
      <pane xSplit="1" ySplit="7" topLeftCell="B8" activePane="bottomRight" state="frozen"/>
      <selection sqref="A1:G1"/>
      <selection pane="topRight" sqref="A1:G1"/>
      <selection pane="bottomLeft" sqref="A1:G1"/>
      <selection pane="bottomRight" sqref="A1:G1"/>
    </sheetView>
  </sheetViews>
  <sheetFormatPr defaultColWidth="7.85546875" defaultRowHeight="15"/>
  <cols>
    <col min="1" max="1" width="29.5703125" style="5356" customWidth="1"/>
    <col min="2" max="8" width="7.28515625" style="5356" customWidth="1"/>
    <col min="9" max="10" width="10" style="5356" bestFit="1" customWidth="1"/>
    <col min="11" max="11" width="7.28515625" style="5356" customWidth="1"/>
    <col min="12" max="12" width="7.85546875" style="5356"/>
    <col min="13" max="13" width="8.7109375" style="5356" bestFit="1" customWidth="1"/>
    <col min="14" max="16384" width="7.85546875" style="5356"/>
  </cols>
  <sheetData>
    <row r="1" spans="1:13" s="2354" customFormat="1" ht="15.75">
      <c r="A1" s="5005" t="s">
        <v>710</v>
      </c>
    </row>
    <row r="2" spans="1:13" ht="17.25">
      <c r="A2" s="5354" t="s">
        <v>3782</v>
      </c>
      <c r="B2" s="5355"/>
      <c r="C2" s="5355"/>
      <c r="D2" s="5355"/>
      <c r="E2" s="5355"/>
      <c r="F2" s="5355"/>
      <c r="G2" s="5355"/>
    </row>
    <row r="3" spans="1:13">
      <c r="A3" s="5355"/>
      <c r="B3" s="5355"/>
      <c r="C3" s="5355"/>
      <c r="D3" s="5355"/>
      <c r="E3" s="5355"/>
      <c r="F3" s="5355"/>
      <c r="G3" s="5355"/>
    </row>
    <row r="4" spans="1:13">
      <c r="A4" s="5357"/>
      <c r="B4" s="6595">
        <v>2016</v>
      </c>
      <c r="C4" s="6596"/>
      <c r="D4" s="6595">
        <v>2017</v>
      </c>
      <c r="E4" s="6596"/>
      <c r="F4" s="6597">
        <v>2018</v>
      </c>
      <c r="G4" s="6594"/>
      <c r="H4" s="6597">
        <v>2019</v>
      </c>
      <c r="I4" s="6594"/>
      <c r="J4" s="6597">
        <v>2020</v>
      </c>
      <c r="K4" s="6594"/>
      <c r="L4" s="6598">
        <v>2021</v>
      </c>
      <c r="M4" s="6599"/>
    </row>
    <row r="5" spans="1:13">
      <c r="A5" s="5358" t="s">
        <v>3760</v>
      </c>
      <c r="B5" s="5359" t="s">
        <v>2741</v>
      </c>
      <c r="C5" s="5360" t="s">
        <v>3761</v>
      </c>
      <c r="D5" s="5359" t="s">
        <v>2741</v>
      </c>
      <c r="E5" s="5360" t="s">
        <v>3761</v>
      </c>
      <c r="F5" s="5359" t="s">
        <v>2741</v>
      </c>
      <c r="G5" s="5360" t="s">
        <v>3761</v>
      </c>
      <c r="H5" s="5359" t="s">
        <v>2741</v>
      </c>
      <c r="I5" s="5360" t="s">
        <v>3761</v>
      </c>
      <c r="J5" s="5359" t="s">
        <v>2741</v>
      </c>
      <c r="K5" s="5360" t="s">
        <v>3761</v>
      </c>
      <c r="L5" s="5397" t="s">
        <v>2741</v>
      </c>
      <c r="M5" s="5397" t="s">
        <v>3761</v>
      </c>
    </row>
    <row r="6" spans="1:13">
      <c r="A6" s="5363"/>
      <c r="B6" s="5359" t="s">
        <v>3762</v>
      </c>
      <c r="C6" s="5360" t="s">
        <v>3740</v>
      </c>
      <c r="D6" s="5359" t="s">
        <v>3762</v>
      </c>
      <c r="E6" s="5360" t="s">
        <v>3740</v>
      </c>
      <c r="F6" s="5359" t="s">
        <v>3762</v>
      </c>
      <c r="G6" s="5360" t="s">
        <v>3740</v>
      </c>
      <c r="H6" s="5359" t="s">
        <v>3762</v>
      </c>
      <c r="I6" s="5360" t="s">
        <v>3740</v>
      </c>
      <c r="J6" s="5359" t="s">
        <v>3762</v>
      </c>
      <c r="K6" s="5360" t="s">
        <v>3740</v>
      </c>
      <c r="L6" s="5397" t="s">
        <v>3762</v>
      </c>
      <c r="M6" s="5397" t="s">
        <v>3740</v>
      </c>
    </row>
    <row r="7" spans="1:13">
      <c r="A7" s="5365"/>
      <c r="B7" s="5366" t="s">
        <v>3741</v>
      </c>
      <c r="C7" s="5367" t="s">
        <v>3763</v>
      </c>
      <c r="D7" s="5366" t="s">
        <v>3741</v>
      </c>
      <c r="E7" s="5367" t="s">
        <v>3763</v>
      </c>
      <c r="F7" s="5366" t="s">
        <v>3741</v>
      </c>
      <c r="G7" s="5367" t="s">
        <v>3763</v>
      </c>
      <c r="H7" s="5366" t="s">
        <v>3741</v>
      </c>
      <c r="I7" s="5367" t="s">
        <v>3763</v>
      </c>
      <c r="J7" s="5366" t="s">
        <v>3741</v>
      </c>
      <c r="K7" s="5367" t="s">
        <v>3763</v>
      </c>
      <c r="L7" s="5398" t="s">
        <v>3741</v>
      </c>
      <c r="M7" s="5398" t="s">
        <v>3763</v>
      </c>
    </row>
    <row r="8" spans="1:13" ht="24.95" customHeight="1">
      <c r="A8" s="5369" t="s">
        <v>3764</v>
      </c>
      <c r="B8" s="5385">
        <v>168</v>
      </c>
      <c r="C8" s="5386">
        <v>150746.29999999999</v>
      </c>
      <c r="D8" s="5385">
        <v>190</v>
      </c>
      <c r="E8" s="5386">
        <v>108461.75</v>
      </c>
      <c r="F8" s="5385">
        <v>138</v>
      </c>
      <c r="G8" s="5386">
        <v>123203</v>
      </c>
      <c r="H8" s="5385">
        <v>173</v>
      </c>
      <c r="I8" s="5386">
        <f>SUM(I9:I13)</f>
        <v>225176.8</v>
      </c>
      <c r="J8" s="5385">
        <v>133</v>
      </c>
      <c r="K8" s="5386">
        <v>87868.87000000001</v>
      </c>
      <c r="L8" s="5399">
        <f>SUM(L9:L13)</f>
        <v>179</v>
      </c>
      <c r="M8" s="5400">
        <f>SUM(M9:M13)</f>
        <v>195421.94999999998</v>
      </c>
    </row>
    <row r="9" spans="1:13" ht="24.95" customHeight="1">
      <c r="A9" s="5372" t="s">
        <v>3765</v>
      </c>
      <c r="B9" s="5387">
        <v>38</v>
      </c>
      <c r="C9" s="5388">
        <v>17541.3</v>
      </c>
      <c r="D9" s="5387">
        <v>43</v>
      </c>
      <c r="E9" s="5388">
        <v>23984.75</v>
      </c>
      <c r="F9" s="5387">
        <v>50</v>
      </c>
      <c r="G9" s="5388">
        <v>85067</v>
      </c>
      <c r="H9" s="5387">
        <v>43</v>
      </c>
      <c r="I9" s="5388">
        <v>34834.14</v>
      </c>
      <c r="J9" s="5387">
        <v>37</v>
      </c>
      <c r="K9" s="5388">
        <v>25146.2</v>
      </c>
      <c r="L9" s="5401">
        <v>32</v>
      </c>
      <c r="M9" s="5402">
        <v>72308.789999999994</v>
      </c>
    </row>
    <row r="10" spans="1:13" ht="24.95" customHeight="1">
      <c r="A10" s="5372" t="s">
        <v>3766</v>
      </c>
      <c r="B10" s="5387">
        <v>33</v>
      </c>
      <c r="C10" s="5388">
        <v>7447</v>
      </c>
      <c r="D10" s="5387">
        <v>38</v>
      </c>
      <c r="E10" s="5388">
        <v>7696</v>
      </c>
      <c r="F10" s="5387">
        <v>21</v>
      </c>
      <c r="G10" s="5388">
        <v>5966</v>
      </c>
      <c r="H10" s="5387">
        <v>25</v>
      </c>
      <c r="I10" s="5388">
        <v>11199.24</v>
      </c>
      <c r="J10" s="5387">
        <v>13</v>
      </c>
      <c r="K10" s="5388">
        <v>5240.16</v>
      </c>
      <c r="L10" s="5401">
        <v>20</v>
      </c>
      <c r="M10" s="5402">
        <v>6754.2199999999993</v>
      </c>
    </row>
    <row r="11" spans="1:13" ht="24.95" customHeight="1">
      <c r="A11" s="5372" t="s">
        <v>3767</v>
      </c>
      <c r="B11" s="5387">
        <v>20</v>
      </c>
      <c r="C11" s="5388">
        <v>4469</v>
      </c>
      <c r="D11" s="5387">
        <v>33</v>
      </c>
      <c r="E11" s="5388">
        <v>17283</v>
      </c>
      <c r="F11" s="5387">
        <v>17</v>
      </c>
      <c r="G11" s="5388">
        <v>4346</v>
      </c>
      <c r="H11" s="5387">
        <v>10</v>
      </c>
      <c r="I11" s="5388">
        <v>3341.84</v>
      </c>
      <c r="J11" s="5387">
        <v>12</v>
      </c>
      <c r="K11" s="5388">
        <v>3387.26</v>
      </c>
      <c r="L11" s="5401">
        <v>11</v>
      </c>
      <c r="M11" s="5402">
        <v>1523.1699999999998</v>
      </c>
    </row>
    <row r="12" spans="1:13" ht="24.95" customHeight="1">
      <c r="A12" s="5372" t="s">
        <v>3768</v>
      </c>
      <c r="B12" s="5387">
        <v>43</v>
      </c>
      <c r="C12" s="5388">
        <v>95268</v>
      </c>
      <c r="D12" s="5387">
        <v>39</v>
      </c>
      <c r="E12" s="5388">
        <v>23010</v>
      </c>
      <c r="F12" s="5387">
        <v>12</v>
      </c>
      <c r="G12" s="5388">
        <v>4809</v>
      </c>
      <c r="H12" s="5387">
        <v>34</v>
      </c>
      <c r="I12" s="5388">
        <v>148693.74</v>
      </c>
      <c r="J12" s="5387">
        <v>27</v>
      </c>
      <c r="K12" s="5388">
        <v>24585.510000000002</v>
      </c>
      <c r="L12" s="5401">
        <v>25</v>
      </c>
      <c r="M12" s="5402">
        <v>37585.229999999996</v>
      </c>
    </row>
    <row r="13" spans="1:13" ht="24.95" customHeight="1">
      <c r="A13" s="5372" t="s">
        <v>3769</v>
      </c>
      <c r="B13" s="5387">
        <v>34</v>
      </c>
      <c r="C13" s="5388">
        <v>26021</v>
      </c>
      <c r="D13" s="5389">
        <v>37</v>
      </c>
      <c r="E13" s="5388">
        <v>36488</v>
      </c>
      <c r="F13" s="5387">
        <v>38</v>
      </c>
      <c r="G13" s="5388">
        <v>23015</v>
      </c>
      <c r="H13" s="5387">
        <v>61</v>
      </c>
      <c r="I13" s="5388">
        <v>27107.84</v>
      </c>
      <c r="J13" s="5387">
        <v>44</v>
      </c>
      <c r="K13" s="5388">
        <v>29509.74</v>
      </c>
      <c r="L13" s="5401">
        <v>91</v>
      </c>
      <c r="M13" s="5402">
        <v>77250.539999999994</v>
      </c>
    </row>
    <row r="14" spans="1:13" ht="24.95" customHeight="1">
      <c r="A14" s="5376" t="s">
        <v>3770</v>
      </c>
      <c r="B14" s="5390">
        <v>259</v>
      </c>
      <c r="C14" s="5391">
        <v>120483.87</v>
      </c>
      <c r="D14" s="5390">
        <v>336</v>
      </c>
      <c r="E14" s="5391">
        <v>119368.19</v>
      </c>
      <c r="F14" s="5390">
        <v>346</v>
      </c>
      <c r="G14" s="5391">
        <v>369429</v>
      </c>
      <c r="H14" s="5390">
        <v>284</v>
      </c>
      <c r="I14" s="5391">
        <f>SUM(I15:I22)</f>
        <v>273932.96999999997</v>
      </c>
      <c r="J14" s="5390">
        <v>251</v>
      </c>
      <c r="K14" s="5391">
        <v>183101.19</v>
      </c>
      <c r="L14" s="5403">
        <f>SUM(L15:L22)</f>
        <v>350</v>
      </c>
      <c r="M14" s="5404">
        <f>SUM(M15:M22)</f>
        <v>866430.06</v>
      </c>
    </row>
    <row r="15" spans="1:13" ht="24.95" customHeight="1">
      <c r="A15" s="5372" t="s">
        <v>3771</v>
      </c>
      <c r="B15" s="5387">
        <v>38</v>
      </c>
      <c r="C15" s="5388">
        <v>31980</v>
      </c>
      <c r="D15" s="5387">
        <v>81</v>
      </c>
      <c r="E15" s="5388">
        <v>27984.629999999997</v>
      </c>
      <c r="F15" s="5387">
        <v>67</v>
      </c>
      <c r="G15" s="5388">
        <v>146849</v>
      </c>
      <c r="H15" s="5387">
        <v>43</v>
      </c>
      <c r="I15" s="5388">
        <v>22025.49</v>
      </c>
      <c r="J15" s="5387">
        <v>33</v>
      </c>
      <c r="K15" s="5388">
        <v>15923.380000000001</v>
      </c>
      <c r="L15" s="5401">
        <v>96</v>
      </c>
      <c r="M15" s="5402">
        <v>122569.72</v>
      </c>
    </row>
    <row r="16" spans="1:13" ht="24.95" customHeight="1">
      <c r="A16" s="5372" t="s">
        <v>3772</v>
      </c>
      <c r="B16" s="5387">
        <v>85</v>
      </c>
      <c r="C16" s="5388">
        <v>42546</v>
      </c>
      <c r="D16" s="5387">
        <v>69</v>
      </c>
      <c r="E16" s="5388">
        <v>33308.65</v>
      </c>
      <c r="F16" s="5387">
        <v>56</v>
      </c>
      <c r="G16" s="5388">
        <v>29063</v>
      </c>
      <c r="H16" s="5387">
        <v>34</v>
      </c>
      <c r="I16" s="5388">
        <v>43120.39</v>
      </c>
      <c r="J16" s="5387">
        <v>39</v>
      </c>
      <c r="K16" s="5388">
        <v>10322.630000000001</v>
      </c>
      <c r="L16" s="5401">
        <v>73</v>
      </c>
      <c r="M16" s="5402">
        <v>35792.71</v>
      </c>
    </row>
    <row r="17" spans="1:13" ht="24.95" customHeight="1">
      <c r="A17" s="5372" t="s">
        <v>3773</v>
      </c>
      <c r="B17" s="5387">
        <v>36</v>
      </c>
      <c r="C17" s="5388">
        <v>11206.869999999999</v>
      </c>
      <c r="D17" s="5387">
        <v>45</v>
      </c>
      <c r="E17" s="5388">
        <v>13427.45</v>
      </c>
      <c r="F17" s="5387">
        <v>94</v>
      </c>
      <c r="G17" s="5388">
        <v>39770</v>
      </c>
      <c r="H17" s="5387">
        <v>84</v>
      </c>
      <c r="I17" s="5388">
        <v>54319.24</v>
      </c>
      <c r="J17" s="5387">
        <v>69</v>
      </c>
      <c r="K17" s="5388">
        <v>15247.140000000001</v>
      </c>
      <c r="L17" s="5401">
        <v>50</v>
      </c>
      <c r="M17" s="5402">
        <v>21398.58</v>
      </c>
    </row>
    <row r="18" spans="1:13" ht="24.95" customHeight="1">
      <c r="A18" s="5379" t="s">
        <v>3774</v>
      </c>
      <c r="B18" s="5387">
        <v>29</v>
      </c>
      <c r="C18" s="5388">
        <v>10662</v>
      </c>
      <c r="D18" s="5387">
        <v>40</v>
      </c>
      <c r="E18" s="5388">
        <v>5167</v>
      </c>
      <c r="F18" s="5387">
        <v>56</v>
      </c>
      <c r="G18" s="5388">
        <v>59557</v>
      </c>
      <c r="H18" s="5387">
        <v>44</v>
      </c>
      <c r="I18" s="5388">
        <v>40127.839999999997</v>
      </c>
      <c r="J18" s="5387">
        <v>20</v>
      </c>
      <c r="K18" s="5388">
        <v>7739.7199999999993</v>
      </c>
      <c r="L18" s="5401">
        <v>47</v>
      </c>
      <c r="M18" s="5402">
        <v>573578.96000000008</v>
      </c>
    </row>
    <row r="19" spans="1:13" ht="24.95" customHeight="1">
      <c r="A19" s="5372" t="s">
        <v>3775</v>
      </c>
      <c r="B19" s="5387">
        <v>22</v>
      </c>
      <c r="C19" s="5388">
        <v>3020</v>
      </c>
      <c r="D19" s="5387">
        <v>33</v>
      </c>
      <c r="E19" s="5388">
        <v>7530</v>
      </c>
      <c r="F19" s="5387">
        <v>30</v>
      </c>
      <c r="G19" s="5388">
        <v>6388</v>
      </c>
      <c r="H19" s="5387">
        <v>20</v>
      </c>
      <c r="I19" s="5388">
        <v>8792.98</v>
      </c>
      <c r="J19" s="5387">
        <v>22</v>
      </c>
      <c r="K19" s="5388">
        <v>20969.52</v>
      </c>
      <c r="L19" s="5401">
        <v>26</v>
      </c>
      <c r="M19" s="5402">
        <v>11865.54</v>
      </c>
    </row>
    <row r="20" spans="1:13" ht="24.95" customHeight="1">
      <c r="A20" s="5372" t="s">
        <v>3776</v>
      </c>
      <c r="B20" s="5387">
        <v>0</v>
      </c>
      <c r="C20" s="5388">
        <v>0</v>
      </c>
      <c r="D20" s="5387">
        <v>0</v>
      </c>
      <c r="E20" s="5388">
        <v>0</v>
      </c>
      <c r="F20" s="5387">
        <v>0</v>
      </c>
      <c r="G20" s="5388">
        <v>0</v>
      </c>
      <c r="H20" s="5387">
        <v>4</v>
      </c>
      <c r="I20" s="5388">
        <v>1144.24</v>
      </c>
      <c r="J20" s="5387">
        <v>0</v>
      </c>
      <c r="K20" s="5388">
        <v>0</v>
      </c>
      <c r="L20" s="5401">
        <v>1</v>
      </c>
      <c r="M20" s="5402">
        <v>143</v>
      </c>
    </row>
    <row r="21" spans="1:13" ht="24.95" customHeight="1">
      <c r="A21" s="5372" t="s">
        <v>3777</v>
      </c>
      <c r="B21" s="5387">
        <v>24</v>
      </c>
      <c r="C21" s="5388">
        <v>7389</v>
      </c>
      <c r="D21" s="5387">
        <v>35</v>
      </c>
      <c r="E21" s="5388">
        <v>19939.46</v>
      </c>
      <c r="F21" s="5387">
        <v>19</v>
      </c>
      <c r="G21" s="5388">
        <v>35306</v>
      </c>
      <c r="H21" s="5387">
        <v>20</v>
      </c>
      <c r="I21" s="5388">
        <v>34279.49</v>
      </c>
      <c r="J21" s="5387">
        <v>17</v>
      </c>
      <c r="K21" s="5388">
        <v>37682.85</v>
      </c>
      <c r="L21" s="5401">
        <v>23</v>
      </c>
      <c r="M21" s="5402">
        <v>67515.850000000006</v>
      </c>
    </row>
    <row r="22" spans="1:13" ht="24.95" customHeight="1">
      <c r="A22" s="5372" t="s">
        <v>3778</v>
      </c>
      <c r="B22" s="5392">
        <v>25</v>
      </c>
      <c r="C22" s="5393">
        <v>13680</v>
      </c>
      <c r="D22" s="5392">
        <v>33</v>
      </c>
      <c r="E22" s="5393">
        <v>12011</v>
      </c>
      <c r="F22" s="5392">
        <v>24</v>
      </c>
      <c r="G22" s="5393">
        <v>52496</v>
      </c>
      <c r="H22" s="5392">
        <v>35</v>
      </c>
      <c r="I22" s="5393">
        <v>70123.3</v>
      </c>
      <c r="J22" s="5392">
        <v>51</v>
      </c>
      <c r="K22" s="5393">
        <v>75215.950000000012</v>
      </c>
      <c r="L22" s="5401">
        <v>34</v>
      </c>
      <c r="M22" s="5402">
        <v>33565.699999999997</v>
      </c>
    </row>
    <row r="23" spans="1:13" ht="24.95" customHeight="1">
      <c r="A23" s="5380" t="s">
        <v>836</v>
      </c>
      <c r="B23" s="5394">
        <v>427</v>
      </c>
      <c r="C23" s="5395">
        <v>271230.17</v>
      </c>
      <c r="D23" s="5394">
        <v>526</v>
      </c>
      <c r="E23" s="5395">
        <v>227829.94</v>
      </c>
      <c r="F23" s="5394">
        <v>484</v>
      </c>
      <c r="G23" s="5395">
        <v>492632</v>
      </c>
      <c r="H23" s="5394">
        <v>457</v>
      </c>
      <c r="I23" s="5396">
        <f>I8+I14</f>
        <v>499109.76999999996</v>
      </c>
      <c r="J23" s="5394">
        <v>384</v>
      </c>
      <c r="K23" s="5395">
        <v>270970.06</v>
      </c>
      <c r="L23" s="5405">
        <f>L8+L14</f>
        <v>529</v>
      </c>
      <c r="M23" s="5406">
        <f>M8+M14</f>
        <v>1061852.01</v>
      </c>
    </row>
    <row r="24" spans="1:13">
      <c r="A24" s="5384" t="s">
        <v>3781</v>
      </c>
      <c r="B24" s="5355"/>
      <c r="C24" s="5355"/>
      <c r="D24" s="5355"/>
      <c r="E24" s="5355"/>
      <c r="F24" s="5355"/>
      <c r="G24" s="5355"/>
    </row>
    <row r="25" spans="1:13">
      <c r="I25" s="5407"/>
    </row>
    <row r="26" spans="1:13">
      <c r="I26" s="5408"/>
    </row>
    <row r="28" spans="1:13">
      <c r="I28" s="5408"/>
    </row>
    <row r="29" spans="1:13">
      <c r="J29" s="5409"/>
    </row>
  </sheetData>
  <mergeCells count="6">
    <mergeCell ref="L4:M4"/>
    <mergeCell ref="B4:C4"/>
    <mergeCell ref="D4:E4"/>
    <mergeCell ref="F4:G4"/>
    <mergeCell ref="H4:I4"/>
    <mergeCell ref="J4:K4"/>
  </mergeCells>
  <hyperlinks>
    <hyperlink ref="A1" location="CONTENT!A1" display="Back to table of contents" xr:uid="{455D482D-E9CA-4DC5-9BAB-90BC57125F95}"/>
  </hyperlinks>
  <pageMargins left="0.7" right="0.7" top="0.75" bottom="0.75" header="0.3" footer="0.3"/>
  <pageSetup paperSize="9" scale="96"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43D4-7327-41EC-8E9E-8D20B8B94FE8}">
  <sheetPr>
    <pageSetUpPr fitToPage="1"/>
  </sheetPr>
  <dimension ref="A1:Y13"/>
  <sheetViews>
    <sheetView showGridLines="0" zoomScale="110" zoomScaleNormal="110" workbookViewId="0">
      <selection sqref="A1:G1"/>
    </sheetView>
  </sheetViews>
  <sheetFormatPr defaultColWidth="9.140625" defaultRowHeight="12.75"/>
  <cols>
    <col min="1" max="1" width="14.42578125" style="5410" customWidth="1"/>
    <col min="2" max="21" width="5.7109375" style="5410" customWidth="1"/>
    <col min="22" max="24" width="6.28515625" style="5410" customWidth="1"/>
    <col min="25" max="25" width="5.7109375" style="5410" customWidth="1"/>
    <col min="26" max="16384" width="9.140625" style="5410"/>
  </cols>
  <sheetData>
    <row r="1" spans="1:25" ht="15.75">
      <c r="A1" s="5005" t="s">
        <v>710</v>
      </c>
      <c r="B1" s="2354"/>
      <c r="C1" s="2354"/>
      <c r="D1" s="2354"/>
      <c r="E1" s="2354"/>
      <c r="F1" s="2354"/>
      <c r="G1" s="2354"/>
      <c r="H1" s="2354"/>
      <c r="I1" s="2354"/>
      <c r="J1" s="2354"/>
      <c r="K1" s="2354"/>
      <c r="L1" s="2354"/>
      <c r="M1" s="2354"/>
      <c r="N1" s="2354"/>
      <c r="O1" s="2354"/>
      <c r="P1" s="2354"/>
      <c r="Q1" s="2354"/>
      <c r="R1" s="2354"/>
      <c r="S1" s="2354"/>
      <c r="T1" s="2354"/>
      <c r="U1" s="2354"/>
    </row>
    <row r="2" spans="1:25" ht="18.75">
      <c r="A2" s="5411" t="s">
        <v>3783</v>
      </c>
      <c r="B2" s="5412"/>
      <c r="C2" s="5412"/>
      <c r="D2" s="5412"/>
      <c r="E2" s="5412"/>
      <c r="F2" s="5412"/>
      <c r="G2" s="5412"/>
      <c r="H2" s="5412"/>
      <c r="I2" s="5412"/>
      <c r="J2" s="5412"/>
      <c r="K2" s="5412"/>
      <c r="L2" s="5412"/>
      <c r="M2" s="5412"/>
      <c r="N2" s="5412"/>
      <c r="O2" s="5412"/>
      <c r="P2" s="5412"/>
      <c r="Q2" s="5412"/>
      <c r="R2" s="5412"/>
      <c r="S2" s="5412"/>
      <c r="T2" s="5412"/>
      <c r="U2" s="5412"/>
    </row>
    <row r="3" spans="1:25" ht="15">
      <c r="A3" s="5412"/>
      <c r="B3" s="5412"/>
      <c r="C3" s="5412"/>
      <c r="D3" s="5412"/>
      <c r="E3" s="5412"/>
      <c r="F3" s="5412"/>
      <c r="G3" s="5412"/>
      <c r="H3" s="5412"/>
      <c r="I3" s="5412"/>
      <c r="J3" s="5412"/>
      <c r="K3" s="5412"/>
      <c r="L3" s="5412"/>
      <c r="M3" s="5412"/>
      <c r="N3" s="5412"/>
      <c r="O3" s="5412"/>
      <c r="P3" s="5412"/>
      <c r="Q3" s="5412"/>
      <c r="R3" s="5412"/>
      <c r="S3" s="5412"/>
      <c r="T3" s="5412"/>
      <c r="U3" s="5412"/>
    </row>
    <row r="4" spans="1:25" ht="50.1" customHeight="1">
      <c r="A4" s="6600" t="s">
        <v>3784</v>
      </c>
      <c r="B4" s="6603">
        <v>2016</v>
      </c>
      <c r="C4" s="6603"/>
      <c r="D4" s="6603"/>
      <c r="E4" s="6604"/>
      <c r="F4" s="6603">
        <v>2017</v>
      </c>
      <c r="G4" s="6603"/>
      <c r="H4" s="6603"/>
      <c r="I4" s="6604"/>
      <c r="J4" s="6603">
        <v>2018</v>
      </c>
      <c r="K4" s="6603"/>
      <c r="L4" s="6603"/>
      <c r="M4" s="6604"/>
      <c r="N4" s="6603">
        <v>2019</v>
      </c>
      <c r="O4" s="6603"/>
      <c r="P4" s="6603"/>
      <c r="Q4" s="6604"/>
      <c r="R4" s="6603">
        <v>2020</v>
      </c>
      <c r="S4" s="6603"/>
      <c r="T4" s="6603"/>
      <c r="U4" s="6604"/>
      <c r="V4" s="6603">
        <v>2021</v>
      </c>
      <c r="W4" s="6603"/>
      <c r="X4" s="6603"/>
      <c r="Y4" s="6604"/>
    </row>
    <row r="5" spans="1:25" ht="50.1" customHeight="1">
      <c r="A5" s="6601"/>
      <c r="B5" s="5413" t="s">
        <v>1426</v>
      </c>
      <c r="C5" s="5414" t="s">
        <v>1427</v>
      </c>
      <c r="D5" s="6605" t="s">
        <v>257</v>
      </c>
      <c r="E5" s="6607"/>
      <c r="F5" s="5413" t="s">
        <v>1426</v>
      </c>
      <c r="G5" s="5414" t="s">
        <v>1427</v>
      </c>
      <c r="H5" s="6605" t="s">
        <v>257</v>
      </c>
      <c r="I5" s="6607"/>
      <c r="J5" s="5413" t="s">
        <v>1426</v>
      </c>
      <c r="K5" s="5414" t="s">
        <v>1427</v>
      </c>
      <c r="L5" s="6605" t="s">
        <v>257</v>
      </c>
      <c r="M5" s="6607"/>
      <c r="N5" s="5413" t="s">
        <v>1426</v>
      </c>
      <c r="O5" s="5414" t="s">
        <v>1427</v>
      </c>
      <c r="P5" s="6605" t="s">
        <v>257</v>
      </c>
      <c r="Q5" s="6607"/>
      <c r="R5" s="5413" t="s">
        <v>1426</v>
      </c>
      <c r="S5" s="5414" t="s">
        <v>1427</v>
      </c>
      <c r="T5" s="6605" t="s">
        <v>257</v>
      </c>
      <c r="U5" s="6607"/>
      <c r="V5" s="5415" t="s">
        <v>1426</v>
      </c>
      <c r="W5" s="5416" t="s">
        <v>1427</v>
      </c>
      <c r="X5" s="6608" t="s">
        <v>257</v>
      </c>
      <c r="Y5" s="6610"/>
    </row>
    <row r="6" spans="1:25" ht="50.1" customHeight="1">
      <c r="A6" s="6602"/>
      <c r="B6" s="6605" t="s">
        <v>97</v>
      </c>
      <c r="C6" s="6606"/>
      <c r="D6" s="6607"/>
      <c r="E6" s="5417" t="s">
        <v>181</v>
      </c>
      <c r="F6" s="6605" t="s">
        <v>97</v>
      </c>
      <c r="G6" s="6606"/>
      <c r="H6" s="6607"/>
      <c r="I6" s="5417" t="s">
        <v>181</v>
      </c>
      <c r="J6" s="6605" t="s">
        <v>97</v>
      </c>
      <c r="K6" s="6606"/>
      <c r="L6" s="6607"/>
      <c r="M6" s="5417" t="s">
        <v>181</v>
      </c>
      <c r="N6" s="6605" t="s">
        <v>97</v>
      </c>
      <c r="O6" s="6606"/>
      <c r="P6" s="6607"/>
      <c r="Q6" s="5418" t="s">
        <v>181</v>
      </c>
      <c r="R6" s="6605" t="s">
        <v>97</v>
      </c>
      <c r="S6" s="6606"/>
      <c r="T6" s="6607"/>
      <c r="U6" s="5418" t="s">
        <v>181</v>
      </c>
      <c r="V6" s="6608" t="s">
        <v>97</v>
      </c>
      <c r="W6" s="6609"/>
      <c r="X6" s="6610"/>
      <c r="Y6" s="5419" t="s">
        <v>181</v>
      </c>
    </row>
    <row r="7" spans="1:25" ht="50.1" customHeight="1">
      <c r="A7" s="5420" t="s">
        <v>3785</v>
      </c>
      <c r="B7" s="5421">
        <v>341</v>
      </c>
      <c r="C7" s="5422">
        <v>242</v>
      </c>
      <c r="D7" s="5423">
        <v>583</v>
      </c>
      <c r="E7" s="5424">
        <v>9.0485798541052311</v>
      </c>
      <c r="F7" s="5421">
        <v>263</v>
      </c>
      <c r="G7" s="5422">
        <v>313</v>
      </c>
      <c r="H7" s="5423">
        <v>576</v>
      </c>
      <c r="I7" s="5425">
        <v>9.0324604045789556</v>
      </c>
      <c r="J7" s="5421">
        <v>236</v>
      </c>
      <c r="K7" s="5422">
        <v>336</v>
      </c>
      <c r="L7" s="5423">
        <v>572</v>
      </c>
      <c r="M7" s="5424">
        <v>8.4615384615384617</v>
      </c>
      <c r="N7" s="5426">
        <v>320</v>
      </c>
      <c r="O7" s="5426">
        <v>388</v>
      </c>
      <c r="P7" s="5426">
        <v>708</v>
      </c>
      <c r="Q7" s="5425">
        <v>11.277476903472444</v>
      </c>
      <c r="R7" s="5426">
        <v>216</v>
      </c>
      <c r="S7" s="5426">
        <v>422</v>
      </c>
      <c r="T7" s="5426">
        <v>638</v>
      </c>
      <c r="U7" s="5424">
        <v>10.900392960874765</v>
      </c>
      <c r="V7" s="5426">
        <v>353</v>
      </c>
      <c r="W7" s="5426">
        <v>480</v>
      </c>
      <c r="X7" s="5426">
        <f>W7+V7</f>
        <v>833</v>
      </c>
      <c r="Y7" s="5424">
        <v>10.679487179487179</v>
      </c>
    </row>
    <row r="8" spans="1:25" ht="50.1" customHeight="1">
      <c r="A8" s="5427" t="s">
        <v>3786</v>
      </c>
      <c r="B8" s="5428">
        <v>1139</v>
      </c>
      <c r="C8" s="5429">
        <v>2113</v>
      </c>
      <c r="D8" s="5430">
        <v>3252</v>
      </c>
      <c r="E8" s="5431">
        <v>50.473381964923171</v>
      </c>
      <c r="F8" s="5428">
        <v>986</v>
      </c>
      <c r="G8" s="5429">
        <v>2224</v>
      </c>
      <c r="H8" s="5430">
        <v>3210</v>
      </c>
      <c r="I8" s="5432">
        <v>50.337149129684796</v>
      </c>
      <c r="J8" s="5428">
        <v>991</v>
      </c>
      <c r="K8" s="5429">
        <v>2536</v>
      </c>
      <c r="L8" s="5430">
        <v>3527</v>
      </c>
      <c r="M8" s="5431">
        <v>52.174556213017752</v>
      </c>
      <c r="N8" s="5426">
        <v>747</v>
      </c>
      <c r="O8" s="5426">
        <v>2061</v>
      </c>
      <c r="P8" s="5426">
        <v>2808</v>
      </c>
      <c r="Q8" s="5432">
        <v>44.727620261229688</v>
      </c>
      <c r="R8" s="5426">
        <v>601</v>
      </c>
      <c r="S8" s="5426">
        <v>1976</v>
      </c>
      <c r="T8" s="5426">
        <v>2577</v>
      </c>
      <c r="U8" s="5431">
        <v>44.028703229113276</v>
      </c>
      <c r="V8" s="5426">
        <v>941</v>
      </c>
      <c r="W8" s="5426">
        <v>2525</v>
      </c>
      <c r="X8" s="5426">
        <f t="shared" ref="X8:X11" si="0">W8+V8</f>
        <v>3466</v>
      </c>
      <c r="Y8" s="5431">
        <v>44.435897435897438</v>
      </c>
    </row>
    <row r="9" spans="1:25" ht="50.1" customHeight="1">
      <c r="A9" s="5427" t="s">
        <v>3787</v>
      </c>
      <c r="B9" s="5428">
        <v>837</v>
      </c>
      <c r="C9" s="5429">
        <v>1229</v>
      </c>
      <c r="D9" s="5430">
        <v>2066</v>
      </c>
      <c r="E9" s="5431">
        <v>32.065807853484401</v>
      </c>
      <c r="F9" s="5428">
        <v>667</v>
      </c>
      <c r="G9" s="5429">
        <v>1339</v>
      </c>
      <c r="H9" s="5430">
        <v>2006</v>
      </c>
      <c r="I9" s="5432">
        <v>31.456797867335741</v>
      </c>
      <c r="J9" s="5428">
        <v>669</v>
      </c>
      <c r="K9" s="5429">
        <v>1420</v>
      </c>
      <c r="L9" s="5430">
        <v>2089</v>
      </c>
      <c r="M9" s="5431">
        <v>30.902366863905321</v>
      </c>
      <c r="N9" s="5426">
        <v>684</v>
      </c>
      <c r="O9" s="5426">
        <v>1448</v>
      </c>
      <c r="P9" s="5426">
        <v>2132</v>
      </c>
      <c r="Q9" s="5432">
        <v>33.959859827970689</v>
      </c>
      <c r="R9" s="5426">
        <v>588</v>
      </c>
      <c r="S9" s="5426">
        <v>1470</v>
      </c>
      <c r="T9" s="5426">
        <v>2058</v>
      </c>
      <c r="U9" s="5431">
        <v>35.161455663762176</v>
      </c>
      <c r="V9" s="5426">
        <v>823</v>
      </c>
      <c r="W9" s="5426">
        <v>1996</v>
      </c>
      <c r="X9" s="5426">
        <f t="shared" si="0"/>
        <v>2819</v>
      </c>
      <c r="Y9" s="5431">
        <v>36.141025641025642</v>
      </c>
    </row>
    <row r="10" spans="1:25" ht="50.1" customHeight="1">
      <c r="A10" s="5427" t="s">
        <v>3788</v>
      </c>
      <c r="B10" s="5428">
        <v>160</v>
      </c>
      <c r="C10" s="5429">
        <v>267</v>
      </c>
      <c r="D10" s="5430">
        <v>427</v>
      </c>
      <c r="E10" s="5431">
        <v>6.627347508924414</v>
      </c>
      <c r="F10" s="5428">
        <v>177</v>
      </c>
      <c r="G10" s="5429">
        <v>271</v>
      </c>
      <c r="H10" s="5430">
        <v>448</v>
      </c>
      <c r="I10" s="5432">
        <v>7.0252469813391878</v>
      </c>
      <c r="J10" s="5428">
        <v>160</v>
      </c>
      <c r="K10" s="5429">
        <v>297</v>
      </c>
      <c r="L10" s="5430">
        <v>457</v>
      </c>
      <c r="M10" s="5431">
        <v>6.7603550295857993</v>
      </c>
      <c r="N10" s="5428">
        <v>161</v>
      </c>
      <c r="O10" s="5429">
        <v>312</v>
      </c>
      <c r="P10" s="5430">
        <v>473</v>
      </c>
      <c r="Q10" s="5432">
        <v>7.5342465753424657</v>
      </c>
      <c r="R10" s="5428">
        <v>155</v>
      </c>
      <c r="S10" s="5429">
        <v>308</v>
      </c>
      <c r="T10" s="5430">
        <v>463</v>
      </c>
      <c r="U10" s="5431">
        <v>7.9104732615752598</v>
      </c>
      <c r="V10" s="5428">
        <v>194</v>
      </c>
      <c r="W10" s="5429">
        <v>355</v>
      </c>
      <c r="X10" s="5430">
        <f t="shared" si="0"/>
        <v>549</v>
      </c>
      <c r="Y10" s="5431">
        <v>7.0384615384615383</v>
      </c>
    </row>
    <row r="11" spans="1:25" ht="50.1" customHeight="1">
      <c r="A11" s="5427" t="s">
        <v>3789</v>
      </c>
      <c r="B11" s="5428">
        <v>28</v>
      </c>
      <c r="C11" s="5429">
        <v>87</v>
      </c>
      <c r="D11" s="5430">
        <v>115</v>
      </c>
      <c r="E11" s="5431">
        <v>1.7848828185627812</v>
      </c>
      <c r="F11" s="5428">
        <v>37</v>
      </c>
      <c r="G11" s="5429">
        <v>100</v>
      </c>
      <c r="H11" s="5430">
        <v>137</v>
      </c>
      <c r="I11" s="5432">
        <v>2.148345617061314</v>
      </c>
      <c r="J11" s="5428">
        <v>25</v>
      </c>
      <c r="K11" s="5429">
        <v>90</v>
      </c>
      <c r="L11" s="5430">
        <v>115</v>
      </c>
      <c r="M11" s="5431">
        <v>1.7011834319526626</v>
      </c>
      <c r="N11" s="5428">
        <v>27</v>
      </c>
      <c r="O11" s="5429">
        <v>130</v>
      </c>
      <c r="P11" s="5430">
        <v>157</v>
      </c>
      <c r="Q11" s="5432">
        <v>2.5007964319847082</v>
      </c>
      <c r="R11" s="5428">
        <v>32</v>
      </c>
      <c r="S11" s="5429">
        <v>85</v>
      </c>
      <c r="T11" s="5430">
        <v>117</v>
      </c>
      <c r="U11" s="5431">
        <v>1.9989748846745259</v>
      </c>
      <c r="V11" s="5428">
        <v>36</v>
      </c>
      <c r="W11" s="5429">
        <v>97</v>
      </c>
      <c r="X11" s="5430">
        <f t="shared" si="0"/>
        <v>133</v>
      </c>
      <c r="Y11" s="5431">
        <v>1.7051282051282053</v>
      </c>
    </row>
    <row r="12" spans="1:25" ht="50.1" customHeight="1">
      <c r="A12" s="5433" t="s">
        <v>836</v>
      </c>
      <c r="B12" s="5434">
        <v>2505</v>
      </c>
      <c r="C12" s="5435">
        <v>3938</v>
      </c>
      <c r="D12" s="5435">
        <v>6443</v>
      </c>
      <c r="E12" s="5436">
        <v>100</v>
      </c>
      <c r="F12" s="5434">
        <v>2130</v>
      </c>
      <c r="G12" s="5435">
        <v>4247</v>
      </c>
      <c r="H12" s="5435">
        <v>6377</v>
      </c>
      <c r="I12" s="5436">
        <v>100</v>
      </c>
      <c r="J12" s="5434">
        <v>2081</v>
      </c>
      <c r="K12" s="5435">
        <v>4679</v>
      </c>
      <c r="L12" s="5435">
        <v>6760</v>
      </c>
      <c r="M12" s="5436">
        <v>99.999999999999986</v>
      </c>
      <c r="N12" s="5434">
        <v>1939</v>
      </c>
      <c r="O12" s="5435">
        <v>4339</v>
      </c>
      <c r="P12" s="5435">
        <v>6278</v>
      </c>
      <c r="Q12" s="5436">
        <v>100</v>
      </c>
      <c r="R12" s="5434">
        <v>1592</v>
      </c>
      <c r="S12" s="5435">
        <v>4261</v>
      </c>
      <c r="T12" s="5435">
        <v>5853</v>
      </c>
      <c r="U12" s="5436">
        <v>100</v>
      </c>
      <c r="V12" s="5434">
        <f>SUM(V7:V11)</f>
        <v>2347</v>
      </c>
      <c r="W12" s="5435">
        <f t="shared" ref="W12:X12" si="1">SUM(W7:W11)</f>
        <v>5453</v>
      </c>
      <c r="X12" s="5435">
        <f t="shared" si="1"/>
        <v>7800</v>
      </c>
      <c r="Y12" s="5436">
        <v>100</v>
      </c>
    </row>
    <row r="13" spans="1:25" ht="16.5" customHeight="1">
      <c r="A13" s="5437" t="s">
        <v>3790</v>
      </c>
      <c r="B13" s="5438"/>
      <c r="C13" s="5438"/>
      <c r="D13" s="5438"/>
      <c r="E13" s="5438"/>
      <c r="F13" s="5438"/>
      <c r="G13" s="5438"/>
      <c r="H13" s="5438"/>
      <c r="I13" s="5438"/>
      <c r="J13" s="5438"/>
      <c r="K13" s="5438"/>
      <c r="L13" s="5438"/>
      <c r="M13" s="5438"/>
      <c r="N13" s="5438"/>
      <c r="O13" s="5438"/>
      <c r="P13" s="5438"/>
      <c r="Q13" s="5438"/>
      <c r="R13" s="5438"/>
      <c r="S13" s="5438"/>
      <c r="T13" s="5438"/>
      <c r="U13" s="5438"/>
    </row>
  </sheetData>
  <mergeCells count="19">
    <mergeCell ref="R6:T6"/>
    <mergeCell ref="V6:X6"/>
    <mergeCell ref="V4:Y4"/>
    <mergeCell ref="D5:E5"/>
    <mergeCell ref="H5:I5"/>
    <mergeCell ref="L5:M5"/>
    <mergeCell ref="P5:Q5"/>
    <mergeCell ref="T5:U5"/>
    <mergeCell ref="X5:Y5"/>
    <mergeCell ref="R4:U4"/>
    <mergeCell ref="A4:A6"/>
    <mergeCell ref="B4:E4"/>
    <mergeCell ref="F4:I4"/>
    <mergeCell ref="J4:M4"/>
    <mergeCell ref="N4:Q4"/>
    <mergeCell ref="B6:D6"/>
    <mergeCell ref="F6:H6"/>
    <mergeCell ref="J6:L6"/>
    <mergeCell ref="N6:P6"/>
  </mergeCells>
  <hyperlinks>
    <hyperlink ref="A1" location="CONTENT!A1" display="Back to table of contents" xr:uid="{94A5BF4E-6BA1-430A-8EF7-214F33B1D5F0}"/>
  </hyperlinks>
  <pageMargins left="0.7" right="0.7" top="0.75" bottom="0.75" header="0.3" footer="0.3"/>
  <pageSetup paperSize="9" scale="8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4788-35F8-4E44-B515-2E2A79DC364B}">
  <sheetPr>
    <pageSetUpPr fitToPage="1"/>
  </sheetPr>
  <dimension ref="A1:O28"/>
  <sheetViews>
    <sheetView showGridLines="0" workbookViewId="0">
      <selection sqref="A1:C1"/>
    </sheetView>
  </sheetViews>
  <sheetFormatPr defaultRowHeight="15"/>
  <cols>
    <col min="1" max="1" width="22.140625" customWidth="1"/>
    <col min="2" max="2" width="8.28515625" customWidth="1"/>
    <col min="15" max="15" width="9.28515625" customWidth="1"/>
    <col min="16" max="16" width="7" customWidth="1"/>
    <col min="247" max="247" width="15.85546875" customWidth="1"/>
    <col min="248" max="267" width="6.28515625" customWidth="1"/>
    <col min="268" max="268" width="5.5703125" customWidth="1"/>
    <col min="503" max="503" width="15.85546875" customWidth="1"/>
    <col min="504" max="523" width="6.28515625" customWidth="1"/>
    <col min="524" max="524" width="5.5703125" customWidth="1"/>
    <col min="759" max="759" width="15.85546875" customWidth="1"/>
    <col min="760" max="779" width="6.28515625" customWidth="1"/>
    <col min="780" max="780" width="5.5703125" customWidth="1"/>
    <col min="1015" max="1015" width="15.85546875" customWidth="1"/>
    <col min="1016" max="1035" width="6.28515625" customWidth="1"/>
    <col min="1036" max="1036" width="5.5703125" customWidth="1"/>
    <col min="1271" max="1271" width="15.85546875" customWidth="1"/>
    <col min="1272" max="1291" width="6.28515625" customWidth="1"/>
    <col min="1292" max="1292" width="5.5703125" customWidth="1"/>
    <col min="1527" max="1527" width="15.85546875" customWidth="1"/>
    <col min="1528" max="1547" width="6.28515625" customWidth="1"/>
    <col min="1548" max="1548" width="5.5703125" customWidth="1"/>
    <col min="1783" max="1783" width="15.85546875" customWidth="1"/>
    <col min="1784" max="1803" width="6.28515625" customWidth="1"/>
    <col min="1804" max="1804" width="5.5703125" customWidth="1"/>
    <col min="2039" max="2039" width="15.85546875" customWidth="1"/>
    <col min="2040" max="2059" width="6.28515625" customWidth="1"/>
    <col min="2060" max="2060" width="5.5703125" customWidth="1"/>
    <col min="2295" max="2295" width="15.85546875" customWidth="1"/>
    <col min="2296" max="2315" width="6.28515625" customWidth="1"/>
    <col min="2316" max="2316" width="5.5703125" customWidth="1"/>
    <col min="2551" max="2551" width="15.85546875" customWidth="1"/>
    <col min="2552" max="2571" width="6.28515625" customWidth="1"/>
    <col min="2572" max="2572" width="5.5703125" customWidth="1"/>
    <col min="2807" max="2807" width="15.85546875" customWidth="1"/>
    <col min="2808" max="2827" width="6.28515625" customWidth="1"/>
    <col min="2828" max="2828" width="5.5703125" customWidth="1"/>
    <col min="3063" max="3063" width="15.85546875" customWidth="1"/>
    <col min="3064" max="3083" width="6.28515625" customWidth="1"/>
    <col min="3084" max="3084" width="5.5703125" customWidth="1"/>
    <col min="3319" max="3319" width="15.85546875" customWidth="1"/>
    <col min="3320" max="3339" width="6.28515625" customWidth="1"/>
    <col min="3340" max="3340" width="5.5703125" customWidth="1"/>
    <col min="3575" max="3575" width="15.85546875" customWidth="1"/>
    <col min="3576" max="3595" width="6.28515625" customWidth="1"/>
    <col min="3596" max="3596" width="5.5703125" customWidth="1"/>
    <col min="3831" max="3831" width="15.85546875" customWidth="1"/>
    <col min="3832" max="3851" width="6.28515625" customWidth="1"/>
    <col min="3852" max="3852" width="5.5703125" customWidth="1"/>
    <col min="4087" max="4087" width="15.85546875" customWidth="1"/>
    <col min="4088" max="4107" width="6.28515625" customWidth="1"/>
    <col min="4108" max="4108" width="5.5703125" customWidth="1"/>
    <col min="4343" max="4343" width="15.85546875" customWidth="1"/>
    <col min="4344" max="4363" width="6.28515625" customWidth="1"/>
    <col min="4364" max="4364" width="5.5703125" customWidth="1"/>
    <col min="4599" max="4599" width="15.85546875" customWidth="1"/>
    <col min="4600" max="4619" width="6.28515625" customWidth="1"/>
    <col min="4620" max="4620" width="5.5703125" customWidth="1"/>
    <col min="4855" max="4855" width="15.85546875" customWidth="1"/>
    <col min="4856" max="4875" width="6.28515625" customWidth="1"/>
    <col min="4876" max="4876" width="5.5703125" customWidth="1"/>
    <col min="5111" max="5111" width="15.85546875" customWidth="1"/>
    <col min="5112" max="5131" width="6.28515625" customWidth="1"/>
    <col min="5132" max="5132" width="5.5703125" customWidth="1"/>
    <col min="5367" max="5367" width="15.85546875" customWidth="1"/>
    <col min="5368" max="5387" width="6.28515625" customWidth="1"/>
    <col min="5388" max="5388" width="5.5703125" customWidth="1"/>
    <col min="5623" max="5623" width="15.85546875" customWidth="1"/>
    <col min="5624" max="5643" width="6.28515625" customWidth="1"/>
    <col min="5644" max="5644" width="5.5703125" customWidth="1"/>
    <col min="5879" max="5879" width="15.85546875" customWidth="1"/>
    <col min="5880" max="5899" width="6.28515625" customWidth="1"/>
    <col min="5900" max="5900" width="5.5703125" customWidth="1"/>
    <col min="6135" max="6135" width="15.85546875" customWidth="1"/>
    <col min="6136" max="6155" width="6.28515625" customWidth="1"/>
    <col min="6156" max="6156" width="5.5703125" customWidth="1"/>
    <col min="6391" max="6391" width="15.85546875" customWidth="1"/>
    <col min="6392" max="6411" width="6.28515625" customWidth="1"/>
    <col min="6412" max="6412" width="5.5703125" customWidth="1"/>
    <col min="6647" max="6647" width="15.85546875" customWidth="1"/>
    <col min="6648" max="6667" width="6.28515625" customWidth="1"/>
    <col min="6668" max="6668" width="5.5703125" customWidth="1"/>
    <col min="6903" max="6903" width="15.85546875" customWidth="1"/>
    <col min="6904" max="6923" width="6.28515625" customWidth="1"/>
    <col min="6924" max="6924" width="5.5703125" customWidth="1"/>
    <col min="7159" max="7159" width="15.85546875" customWidth="1"/>
    <col min="7160" max="7179" width="6.28515625" customWidth="1"/>
    <col min="7180" max="7180" width="5.5703125" customWidth="1"/>
    <col min="7415" max="7415" width="15.85546875" customWidth="1"/>
    <col min="7416" max="7435" width="6.28515625" customWidth="1"/>
    <col min="7436" max="7436" width="5.5703125" customWidth="1"/>
    <col min="7671" max="7671" width="15.85546875" customWidth="1"/>
    <col min="7672" max="7691" width="6.28515625" customWidth="1"/>
    <col min="7692" max="7692" width="5.5703125" customWidth="1"/>
    <col min="7927" max="7927" width="15.85546875" customWidth="1"/>
    <col min="7928" max="7947" width="6.28515625" customWidth="1"/>
    <col min="7948" max="7948" width="5.5703125" customWidth="1"/>
    <col min="8183" max="8183" width="15.85546875" customWidth="1"/>
    <col min="8184" max="8203" width="6.28515625" customWidth="1"/>
    <col min="8204" max="8204" width="5.5703125" customWidth="1"/>
    <col min="8439" max="8439" width="15.85546875" customWidth="1"/>
    <col min="8440" max="8459" width="6.28515625" customWidth="1"/>
    <col min="8460" max="8460" width="5.5703125" customWidth="1"/>
    <col min="8695" max="8695" width="15.85546875" customWidth="1"/>
    <col min="8696" max="8715" width="6.28515625" customWidth="1"/>
    <col min="8716" max="8716" width="5.5703125" customWidth="1"/>
    <col min="8951" max="8951" width="15.85546875" customWidth="1"/>
    <col min="8952" max="8971" width="6.28515625" customWidth="1"/>
    <col min="8972" max="8972" width="5.5703125" customWidth="1"/>
    <col min="9207" max="9207" width="15.85546875" customWidth="1"/>
    <col min="9208" max="9227" width="6.28515625" customWidth="1"/>
    <col min="9228" max="9228" width="5.5703125" customWidth="1"/>
    <col min="9463" max="9463" width="15.85546875" customWidth="1"/>
    <col min="9464" max="9483" width="6.28515625" customWidth="1"/>
    <col min="9484" max="9484" width="5.5703125" customWidth="1"/>
    <col min="9719" max="9719" width="15.85546875" customWidth="1"/>
    <col min="9720" max="9739" width="6.28515625" customWidth="1"/>
    <col min="9740" max="9740" width="5.5703125" customWidth="1"/>
    <col min="9975" max="9975" width="15.85546875" customWidth="1"/>
    <col min="9976" max="9995" width="6.28515625" customWidth="1"/>
    <col min="9996" max="9996" width="5.5703125" customWidth="1"/>
    <col min="10231" max="10231" width="15.85546875" customWidth="1"/>
    <col min="10232" max="10251" width="6.28515625" customWidth="1"/>
    <col min="10252" max="10252" width="5.5703125" customWidth="1"/>
    <col min="10487" max="10487" width="15.85546875" customWidth="1"/>
    <col min="10488" max="10507" width="6.28515625" customWidth="1"/>
    <col min="10508" max="10508" width="5.5703125" customWidth="1"/>
    <col min="10743" max="10743" width="15.85546875" customWidth="1"/>
    <col min="10744" max="10763" width="6.28515625" customWidth="1"/>
    <col min="10764" max="10764" width="5.5703125" customWidth="1"/>
    <col min="10999" max="10999" width="15.85546875" customWidth="1"/>
    <col min="11000" max="11019" width="6.28515625" customWidth="1"/>
    <col min="11020" max="11020" width="5.5703125" customWidth="1"/>
    <col min="11255" max="11255" width="15.85546875" customWidth="1"/>
    <col min="11256" max="11275" width="6.28515625" customWidth="1"/>
    <col min="11276" max="11276" width="5.5703125" customWidth="1"/>
    <col min="11511" max="11511" width="15.85546875" customWidth="1"/>
    <col min="11512" max="11531" width="6.28515625" customWidth="1"/>
    <col min="11532" max="11532" width="5.5703125" customWidth="1"/>
    <col min="11767" max="11767" width="15.85546875" customWidth="1"/>
    <col min="11768" max="11787" width="6.28515625" customWidth="1"/>
    <col min="11788" max="11788" width="5.5703125" customWidth="1"/>
    <col min="12023" max="12023" width="15.85546875" customWidth="1"/>
    <col min="12024" max="12043" width="6.28515625" customWidth="1"/>
    <col min="12044" max="12044" width="5.5703125" customWidth="1"/>
    <col min="12279" max="12279" width="15.85546875" customWidth="1"/>
    <col min="12280" max="12299" width="6.28515625" customWidth="1"/>
    <col min="12300" max="12300" width="5.5703125" customWidth="1"/>
    <col min="12535" max="12535" width="15.85546875" customWidth="1"/>
    <col min="12536" max="12555" width="6.28515625" customWidth="1"/>
    <col min="12556" max="12556" width="5.5703125" customWidth="1"/>
    <col min="12791" max="12791" width="15.85546875" customWidth="1"/>
    <col min="12792" max="12811" width="6.28515625" customWidth="1"/>
    <col min="12812" max="12812" width="5.5703125" customWidth="1"/>
    <col min="13047" max="13047" width="15.85546875" customWidth="1"/>
    <col min="13048" max="13067" width="6.28515625" customWidth="1"/>
    <col min="13068" max="13068" width="5.5703125" customWidth="1"/>
    <col min="13303" max="13303" width="15.85546875" customWidth="1"/>
    <col min="13304" max="13323" width="6.28515625" customWidth="1"/>
    <col min="13324" max="13324" width="5.5703125" customWidth="1"/>
    <col min="13559" max="13559" width="15.85546875" customWidth="1"/>
    <col min="13560" max="13579" width="6.28515625" customWidth="1"/>
    <col min="13580" max="13580" width="5.5703125" customWidth="1"/>
    <col min="13815" max="13815" width="15.85546875" customWidth="1"/>
    <col min="13816" max="13835" width="6.28515625" customWidth="1"/>
    <col min="13836" max="13836" width="5.5703125" customWidth="1"/>
    <col min="14071" max="14071" width="15.85546875" customWidth="1"/>
    <col min="14072" max="14091" width="6.28515625" customWidth="1"/>
    <col min="14092" max="14092" width="5.5703125" customWidth="1"/>
    <col min="14327" max="14327" width="15.85546875" customWidth="1"/>
    <col min="14328" max="14347" width="6.28515625" customWidth="1"/>
    <col min="14348" max="14348" width="5.5703125" customWidth="1"/>
    <col min="14583" max="14583" width="15.85546875" customWidth="1"/>
    <col min="14584" max="14603" width="6.28515625" customWidth="1"/>
    <col min="14604" max="14604" width="5.5703125" customWidth="1"/>
    <col min="14839" max="14839" width="15.85546875" customWidth="1"/>
    <col min="14840" max="14859" width="6.28515625" customWidth="1"/>
    <col min="14860" max="14860" width="5.5703125" customWidth="1"/>
    <col min="15095" max="15095" width="15.85546875" customWidth="1"/>
    <col min="15096" max="15115" width="6.28515625" customWidth="1"/>
    <col min="15116" max="15116" width="5.5703125" customWidth="1"/>
    <col min="15351" max="15351" width="15.85546875" customWidth="1"/>
    <col min="15352" max="15371" width="6.28515625" customWidth="1"/>
    <col min="15372" max="15372" width="5.5703125" customWidth="1"/>
    <col min="15607" max="15607" width="15.85546875" customWidth="1"/>
    <col min="15608" max="15627" width="6.28515625" customWidth="1"/>
    <col min="15628" max="15628" width="5.5703125" customWidth="1"/>
    <col min="15863" max="15863" width="15.85546875" customWidth="1"/>
    <col min="15864" max="15883" width="6.28515625" customWidth="1"/>
    <col min="15884" max="15884" width="5.5703125" customWidth="1"/>
    <col min="16119" max="16119" width="15.85546875" customWidth="1"/>
    <col min="16120" max="16139" width="6.28515625" customWidth="1"/>
    <col min="16140" max="16140" width="5.5703125" customWidth="1"/>
    <col min="16381" max="16384" width="7.85546875" customWidth="1"/>
  </cols>
  <sheetData>
    <row r="1" spans="1:15" ht="15.75">
      <c r="A1" s="5726" t="s">
        <v>710</v>
      </c>
      <c r="B1" s="5726"/>
      <c r="C1" s="5726"/>
      <c r="D1" s="4287"/>
      <c r="E1" s="4287"/>
      <c r="F1" s="4287"/>
      <c r="G1" s="4287"/>
      <c r="H1" s="4287"/>
      <c r="I1" s="4287"/>
      <c r="J1" s="4287"/>
      <c r="K1" s="4287"/>
      <c r="L1" s="4287"/>
      <c r="M1" s="4287"/>
      <c r="N1" s="4287"/>
      <c r="O1" s="4287"/>
    </row>
    <row r="2" spans="1:15">
      <c r="A2" s="4288" t="s">
        <v>3050</v>
      </c>
      <c r="B2" s="4289"/>
      <c r="C2" s="4289"/>
      <c r="D2" s="4289"/>
      <c r="E2" s="4289"/>
      <c r="F2" s="4289"/>
      <c r="G2" s="4289"/>
      <c r="H2" s="4289"/>
      <c r="I2" s="4289"/>
      <c r="J2" s="4289"/>
      <c r="K2" s="4289"/>
      <c r="L2" s="4289"/>
      <c r="M2" s="4289"/>
      <c r="N2" s="4289"/>
      <c r="O2" s="4290"/>
    </row>
    <row r="3" spans="1:15">
      <c r="A3" s="6611" t="s">
        <v>3051</v>
      </c>
      <c r="B3" s="6611"/>
      <c r="C3" s="6611"/>
      <c r="D3" s="6611"/>
      <c r="E3" s="6611"/>
      <c r="F3" s="6611"/>
      <c r="G3" s="6611"/>
      <c r="H3" s="6611"/>
      <c r="I3" s="6611"/>
      <c r="J3" s="6611"/>
      <c r="K3" s="6611"/>
      <c r="L3" s="6611"/>
      <c r="M3" s="6611"/>
      <c r="N3" s="6611"/>
      <c r="O3" s="4290"/>
    </row>
    <row r="4" spans="1:15">
      <c r="A4" s="6612" t="s">
        <v>3052</v>
      </c>
      <c r="B4" s="6614" t="s">
        <v>1512</v>
      </c>
      <c r="C4" s="6616">
        <v>2021</v>
      </c>
      <c r="D4" s="6617"/>
      <c r="E4" s="6617"/>
      <c r="F4" s="6617"/>
      <c r="G4" s="6617"/>
      <c r="H4" s="6617"/>
      <c r="I4" s="6617"/>
      <c r="J4" s="6617"/>
      <c r="K4" s="6617"/>
      <c r="L4" s="6617"/>
      <c r="M4" s="6617"/>
      <c r="N4" s="6618"/>
      <c r="O4" s="6619" t="s">
        <v>1448</v>
      </c>
    </row>
    <row r="5" spans="1:15">
      <c r="A5" s="6613"/>
      <c r="B5" s="6615"/>
      <c r="C5" s="4292" t="s">
        <v>2943</v>
      </c>
      <c r="D5" s="4292" t="s">
        <v>2878</v>
      </c>
      <c r="E5" s="4292" t="s">
        <v>2879</v>
      </c>
      <c r="F5" s="4292" t="s">
        <v>2880</v>
      </c>
      <c r="G5" s="4292" t="s">
        <v>531</v>
      </c>
      <c r="H5" s="4292" t="s">
        <v>2944</v>
      </c>
      <c r="I5" s="4292" t="s">
        <v>2945</v>
      </c>
      <c r="J5" s="4292" t="s">
        <v>2883</v>
      </c>
      <c r="K5" s="4292" t="s">
        <v>2946</v>
      </c>
      <c r="L5" s="4293" t="s">
        <v>2885</v>
      </c>
      <c r="M5" s="4293" t="s">
        <v>2886</v>
      </c>
      <c r="N5" s="4293" t="s">
        <v>2887</v>
      </c>
      <c r="O5" s="6620"/>
    </row>
    <row r="6" spans="1:15" ht="18" customHeight="1">
      <c r="A6" s="4294" t="s">
        <v>3053</v>
      </c>
      <c r="B6" s="5439">
        <v>24.1</v>
      </c>
      <c r="C6" s="5440">
        <v>105.1</v>
      </c>
      <c r="D6" s="5441">
        <v>105.1</v>
      </c>
      <c r="E6" s="5441">
        <v>105.1</v>
      </c>
      <c r="F6" s="5441">
        <v>105.1</v>
      </c>
      <c r="G6" s="5441">
        <v>105.1</v>
      </c>
      <c r="H6" s="5441">
        <v>105.1</v>
      </c>
      <c r="I6" s="5441">
        <v>105.1</v>
      </c>
      <c r="J6" s="5441">
        <v>105.1</v>
      </c>
      <c r="K6" s="5441">
        <v>105.1</v>
      </c>
      <c r="L6" s="5441">
        <v>105.1</v>
      </c>
      <c r="M6" s="5441">
        <v>105.1</v>
      </c>
      <c r="N6" s="5442">
        <v>105.1</v>
      </c>
      <c r="O6" s="5442">
        <v>105.09999999999998</v>
      </c>
    </row>
    <row r="7" spans="1:15" ht="18" customHeight="1">
      <c r="A7" s="4294" t="s">
        <v>3054</v>
      </c>
      <c r="B7" s="5443">
        <v>5</v>
      </c>
      <c r="C7" s="5444">
        <v>103.7</v>
      </c>
      <c r="D7" s="5445">
        <v>103.7</v>
      </c>
      <c r="E7" s="5445">
        <v>103.7</v>
      </c>
      <c r="F7" s="5445">
        <v>103.7</v>
      </c>
      <c r="G7" s="5445">
        <v>103.7</v>
      </c>
      <c r="H7" s="5445">
        <v>103.7</v>
      </c>
      <c r="I7" s="5445">
        <v>103.7</v>
      </c>
      <c r="J7" s="5445">
        <v>103.7</v>
      </c>
      <c r="K7" s="5445">
        <v>103.7</v>
      </c>
      <c r="L7" s="5445">
        <v>107.4</v>
      </c>
      <c r="M7" s="5445">
        <v>108</v>
      </c>
      <c r="N7" s="5446">
        <v>108</v>
      </c>
      <c r="O7" s="5446">
        <v>104.72500000000002</v>
      </c>
    </row>
    <row r="8" spans="1:15" ht="18" customHeight="1">
      <c r="A8" s="4294" t="s">
        <v>3055</v>
      </c>
      <c r="B8" s="5443">
        <v>68.599999999999994</v>
      </c>
      <c r="C8" s="5444">
        <v>109.1</v>
      </c>
      <c r="D8" s="5445">
        <v>109.9</v>
      </c>
      <c r="E8" s="5445">
        <v>109.9</v>
      </c>
      <c r="F8" s="5445">
        <v>110.5</v>
      </c>
      <c r="G8" s="5445">
        <v>111.7</v>
      </c>
      <c r="H8" s="5445">
        <v>115.7</v>
      </c>
      <c r="I8" s="5445">
        <v>118.5</v>
      </c>
      <c r="J8" s="5445">
        <v>119.7</v>
      </c>
      <c r="K8" s="5445">
        <v>122.1</v>
      </c>
      <c r="L8" s="5445">
        <v>124.3</v>
      </c>
      <c r="M8" s="5445">
        <v>125.9</v>
      </c>
      <c r="N8" s="5446">
        <v>126.5</v>
      </c>
      <c r="O8" s="5446">
        <v>116.98333333333335</v>
      </c>
    </row>
    <row r="9" spans="1:15" ht="18" customHeight="1">
      <c r="A9" s="4295" t="s">
        <v>3056</v>
      </c>
      <c r="B9" s="5447">
        <v>2</v>
      </c>
      <c r="C9" s="5448">
        <v>107.4</v>
      </c>
      <c r="D9" s="4296">
        <v>107.4</v>
      </c>
      <c r="E9" s="4296">
        <v>107.4</v>
      </c>
      <c r="F9" s="4296">
        <v>107.4</v>
      </c>
      <c r="G9" s="4296">
        <v>107.4</v>
      </c>
      <c r="H9" s="4296">
        <v>107.4</v>
      </c>
      <c r="I9" s="4296">
        <v>107.4</v>
      </c>
      <c r="J9" s="4296">
        <v>107.4</v>
      </c>
      <c r="K9" s="4296">
        <v>107.4</v>
      </c>
      <c r="L9" s="4296">
        <v>107.4</v>
      </c>
      <c r="M9" s="4296">
        <v>110.4</v>
      </c>
      <c r="N9" s="5449">
        <v>110.4</v>
      </c>
      <c r="O9" s="5449">
        <v>107.90000000000002</v>
      </c>
    </row>
    <row r="10" spans="1:15" ht="18" customHeight="1">
      <c r="A10" s="4295" t="s">
        <v>3057</v>
      </c>
      <c r="B10" s="5447">
        <v>0.2</v>
      </c>
      <c r="C10" s="5448">
        <v>99.8</v>
      </c>
      <c r="D10" s="4296">
        <v>99.8</v>
      </c>
      <c r="E10" s="4296">
        <v>99.8</v>
      </c>
      <c r="F10" s="4296">
        <v>99.8</v>
      </c>
      <c r="G10" s="4296">
        <v>99.8</v>
      </c>
      <c r="H10" s="4296">
        <v>99.8</v>
      </c>
      <c r="I10" s="4296">
        <v>101.9</v>
      </c>
      <c r="J10" s="4296">
        <v>106.6</v>
      </c>
      <c r="K10" s="4296">
        <v>113</v>
      </c>
      <c r="L10" s="4296">
        <v>113</v>
      </c>
      <c r="M10" s="4296">
        <v>113</v>
      </c>
      <c r="N10" s="5449">
        <v>113</v>
      </c>
      <c r="O10" s="5449">
        <v>104.94166666666666</v>
      </c>
    </row>
    <row r="11" spans="1:15" ht="18" customHeight="1">
      <c r="A11" s="4295" t="s">
        <v>1646</v>
      </c>
      <c r="B11" s="5447">
        <v>4.0999999999999996</v>
      </c>
      <c r="C11" s="5448">
        <v>120.3</v>
      </c>
      <c r="D11" s="4296">
        <v>120.5</v>
      </c>
      <c r="E11" s="4296">
        <v>120.5</v>
      </c>
      <c r="F11" s="4296">
        <v>121.3</v>
      </c>
      <c r="G11" s="4296">
        <v>121.7</v>
      </c>
      <c r="H11" s="4296">
        <v>124.2</v>
      </c>
      <c r="I11" s="4296">
        <v>124.7</v>
      </c>
      <c r="J11" s="4296">
        <v>124.9</v>
      </c>
      <c r="K11" s="4296">
        <v>129.80000000000001</v>
      </c>
      <c r="L11" s="4296">
        <v>129.80000000000001</v>
      </c>
      <c r="M11" s="4296">
        <v>130.1</v>
      </c>
      <c r="N11" s="5449">
        <v>130.1</v>
      </c>
      <c r="O11" s="5449">
        <v>124.82499999999999</v>
      </c>
    </row>
    <row r="12" spans="1:15" ht="18" customHeight="1">
      <c r="A12" s="4295" t="s">
        <v>3058</v>
      </c>
      <c r="B12" s="5447">
        <v>3.1</v>
      </c>
      <c r="C12" s="5448">
        <v>108.1</v>
      </c>
      <c r="D12" s="4296">
        <v>108.1</v>
      </c>
      <c r="E12" s="4296">
        <v>108.1</v>
      </c>
      <c r="F12" s="4296">
        <v>108.1</v>
      </c>
      <c r="G12" s="4296">
        <v>108.1</v>
      </c>
      <c r="H12" s="4296">
        <v>108.1</v>
      </c>
      <c r="I12" s="4296">
        <v>108.1</v>
      </c>
      <c r="J12" s="4296">
        <v>108.1</v>
      </c>
      <c r="K12" s="4296">
        <v>108.1</v>
      </c>
      <c r="L12" s="4296">
        <v>108.1</v>
      </c>
      <c r="M12" s="4296">
        <v>111.3</v>
      </c>
      <c r="N12" s="5449">
        <v>111.3</v>
      </c>
      <c r="O12" s="5449">
        <v>108.63333333333333</v>
      </c>
    </row>
    <row r="13" spans="1:15" ht="18" customHeight="1">
      <c r="A13" s="4295" t="s">
        <v>3059</v>
      </c>
      <c r="B13" s="5447">
        <v>3.2</v>
      </c>
      <c r="C13" s="5448">
        <v>135.19999999999999</v>
      </c>
      <c r="D13" s="4296">
        <v>135.19999999999999</v>
      </c>
      <c r="E13" s="4296">
        <v>135.19999999999999</v>
      </c>
      <c r="F13" s="4296">
        <v>135.19999999999999</v>
      </c>
      <c r="G13" s="4296">
        <v>135.19999999999999</v>
      </c>
      <c r="H13" s="4296">
        <v>135.19999999999999</v>
      </c>
      <c r="I13" s="4296">
        <v>135.19999999999999</v>
      </c>
      <c r="J13" s="4296">
        <v>135.19999999999999</v>
      </c>
      <c r="K13" s="4296">
        <v>135.19999999999999</v>
      </c>
      <c r="L13" s="4296">
        <v>135.19999999999999</v>
      </c>
      <c r="M13" s="4296">
        <v>140.80000000000001</v>
      </c>
      <c r="N13" s="5449">
        <v>140.80000000000001</v>
      </c>
      <c r="O13" s="5449">
        <v>136.13333333333335</v>
      </c>
    </row>
    <row r="14" spans="1:15" ht="18" customHeight="1">
      <c r="A14" s="4295" t="s">
        <v>3060</v>
      </c>
      <c r="B14" s="5447">
        <v>13.9</v>
      </c>
      <c r="C14" s="5448">
        <v>113.5</v>
      </c>
      <c r="D14" s="4296">
        <v>113.5</v>
      </c>
      <c r="E14" s="4296">
        <v>113.5</v>
      </c>
      <c r="F14" s="4296">
        <v>113.5</v>
      </c>
      <c r="G14" s="4296">
        <v>113.5</v>
      </c>
      <c r="H14" s="4296">
        <v>113.5</v>
      </c>
      <c r="I14" s="4296">
        <v>114.2</v>
      </c>
      <c r="J14" s="4296">
        <v>114.2</v>
      </c>
      <c r="K14" s="4296">
        <v>114.2</v>
      </c>
      <c r="L14" s="4296">
        <v>115.7</v>
      </c>
      <c r="M14" s="4296">
        <v>115.7</v>
      </c>
      <c r="N14" s="5449">
        <v>115.7</v>
      </c>
      <c r="O14" s="5449">
        <v>114.22500000000002</v>
      </c>
    </row>
    <row r="15" spans="1:15" ht="18" customHeight="1">
      <c r="A15" s="4295" t="s">
        <v>3061</v>
      </c>
      <c r="B15" s="5447">
        <v>5</v>
      </c>
      <c r="C15" s="5448">
        <v>107.3</v>
      </c>
      <c r="D15" s="4296">
        <v>107.3</v>
      </c>
      <c r="E15" s="4296">
        <v>107.3</v>
      </c>
      <c r="F15" s="4296">
        <v>107.4</v>
      </c>
      <c r="G15" s="4296">
        <v>107.9</v>
      </c>
      <c r="H15" s="4296">
        <v>108.7</v>
      </c>
      <c r="I15" s="4296">
        <v>112.9</v>
      </c>
      <c r="J15" s="4296">
        <v>113.3</v>
      </c>
      <c r="K15" s="4296">
        <v>113.5</v>
      </c>
      <c r="L15" s="4296">
        <v>113.5</v>
      </c>
      <c r="M15" s="4296">
        <v>113.5</v>
      </c>
      <c r="N15" s="5449">
        <v>113.5</v>
      </c>
      <c r="O15" s="5449">
        <v>110.50833333333333</v>
      </c>
    </row>
    <row r="16" spans="1:15" ht="18" customHeight="1">
      <c r="A16" s="4295" t="s">
        <v>3062</v>
      </c>
      <c r="B16" s="5447">
        <v>6.4</v>
      </c>
      <c r="C16" s="5448">
        <v>111.8</v>
      </c>
      <c r="D16" s="4296">
        <v>120.4</v>
      </c>
      <c r="E16" s="4296">
        <v>120.4</v>
      </c>
      <c r="F16" s="4296">
        <v>125.2</v>
      </c>
      <c r="G16" s="4296">
        <v>133.5</v>
      </c>
      <c r="H16" s="4296">
        <v>139.6</v>
      </c>
      <c r="I16" s="4296">
        <v>147.80000000000001</v>
      </c>
      <c r="J16" s="4296">
        <v>152.4</v>
      </c>
      <c r="K16" s="4296">
        <v>159.6</v>
      </c>
      <c r="L16" s="4296">
        <v>159.1</v>
      </c>
      <c r="M16" s="4296">
        <v>159.69999999999999</v>
      </c>
      <c r="N16" s="5449">
        <v>161</v>
      </c>
      <c r="O16" s="5449">
        <v>140.875</v>
      </c>
    </row>
    <row r="17" spans="1:15" ht="18" customHeight="1">
      <c r="A17" s="4295" t="s">
        <v>3063</v>
      </c>
      <c r="B17" s="5447">
        <v>1.9</v>
      </c>
      <c r="C17" s="5448">
        <v>106.2</v>
      </c>
      <c r="D17" s="4296">
        <v>106.2</v>
      </c>
      <c r="E17" s="4296">
        <v>106.2</v>
      </c>
      <c r="F17" s="4296">
        <v>106.2</v>
      </c>
      <c r="G17" s="4296">
        <v>111.2</v>
      </c>
      <c r="H17" s="4296">
        <v>111.6</v>
      </c>
      <c r="I17" s="4296">
        <v>126.7</v>
      </c>
      <c r="J17" s="4296">
        <v>140.6</v>
      </c>
      <c r="K17" s="4296">
        <v>141.4</v>
      </c>
      <c r="L17" s="4296">
        <v>144.69999999999999</v>
      </c>
      <c r="M17" s="4296">
        <v>151.69999999999999</v>
      </c>
      <c r="N17" s="5449">
        <v>152.19999999999999</v>
      </c>
      <c r="O17" s="5449">
        <v>125.40833333333336</v>
      </c>
    </row>
    <row r="18" spans="1:15" ht="18" customHeight="1">
      <c r="A18" s="4295" t="s">
        <v>3064</v>
      </c>
      <c r="B18" s="5447">
        <v>2.1</v>
      </c>
      <c r="C18" s="5448">
        <v>113</v>
      </c>
      <c r="D18" s="4296">
        <v>113.3</v>
      </c>
      <c r="E18" s="4296">
        <v>113.3</v>
      </c>
      <c r="F18" s="4296">
        <v>113.3</v>
      </c>
      <c r="G18" s="4296">
        <v>114</v>
      </c>
      <c r="H18" s="4296">
        <v>114.5</v>
      </c>
      <c r="I18" s="4296">
        <v>116.5</v>
      </c>
      <c r="J18" s="4296">
        <v>119.6</v>
      </c>
      <c r="K18" s="4296">
        <v>121</v>
      </c>
      <c r="L18" s="4296">
        <v>122.2</v>
      </c>
      <c r="M18" s="4296">
        <v>124.4</v>
      </c>
      <c r="N18" s="5449">
        <v>124.1</v>
      </c>
      <c r="O18" s="5449">
        <v>117.43333333333334</v>
      </c>
    </row>
    <row r="19" spans="1:15" ht="18" customHeight="1">
      <c r="A19" s="4295" t="s">
        <v>3065</v>
      </c>
      <c r="B19" s="5447">
        <v>13.3</v>
      </c>
      <c r="C19" s="5448">
        <v>100</v>
      </c>
      <c r="D19" s="4296">
        <v>100</v>
      </c>
      <c r="E19" s="4296">
        <v>100</v>
      </c>
      <c r="F19" s="4296">
        <v>100</v>
      </c>
      <c r="G19" s="4296">
        <v>100</v>
      </c>
      <c r="H19" s="4296">
        <v>115.1</v>
      </c>
      <c r="I19" s="4296">
        <v>115.1</v>
      </c>
      <c r="J19" s="4296">
        <v>115.1</v>
      </c>
      <c r="K19" s="4296">
        <v>119</v>
      </c>
      <c r="L19" s="4296">
        <v>122.8</v>
      </c>
      <c r="M19" s="4296">
        <v>122.8</v>
      </c>
      <c r="N19" s="5449">
        <v>122.8</v>
      </c>
      <c r="O19" s="5449">
        <v>111.05833333333334</v>
      </c>
    </row>
    <row r="20" spans="1:15" ht="18" customHeight="1">
      <c r="A20" s="4295" t="s">
        <v>3066</v>
      </c>
      <c r="B20" s="5447">
        <v>3.6</v>
      </c>
      <c r="C20" s="5448">
        <v>102.7</v>
      </c>
      <c r="D20" s="4296">
        <v>102.7</v>
      </c>
      <c r="E20" s="4296">
        <v>102.7</v>
      </c>
      <c r="F20" s="4296">
        <v>102.7</v>
      </c>
      <c r="G20" s="4296">
        <v>104.9</v>
      </c>
      <c r="H20" s="4296">
        <v>104.9</v>
      </c>
      <c r="I20" s="4296">
        <v>111.5</v>
      </c>
      <c r="J20" s="4296">
        <v>112.5</v>
      </c>
      <c r="K20" s="4296">
        <v>114.6</v>
      </c>
      <c r="L20" s="4296">
        <v>125.8</v>
      </c>
      <c r="M20" s="4296">
        <v>134.1</v>
      </c>
      <c r="N20" s="5449">
        <v>135.69999999999999</v>
      </c>
      <c r="O20" s="5449">
        <v>112.89999999999999</v>
      </c>
    </row>
    <row r="21" spans="1:15" ht="18" customHeight="1">
      <c r="A21" s="4295" t="s">
        <v>3067</v>
      </c>
      <c r="B21" s="5447">
        <v>0.2</v>
      </c>
      <c r="C21" s="5448">
        <v>104.5</v>
      </c>
      <c r="D21" s="4296">
        <v>104.5</v>
      </c>
      <c r="E21" s="4296">
        <v>104.5</v>
      </c>
      <c r="F21" s="4296">
        <v>104.5</v>
      </c>
      <c r="G21" s="4296">
        <v>105.3</v>
      </c>
      <c r="H21" s="4296">
        <v>105.3</v>
      </c>
      <c r="I21" s="4296">
        <v>106.1</v>
      </c>
      <c r="J21" s="4296">
        <v>107.1</v>
      </c>
      <c r="K21" s="4296">
        <v>107.9</v>
      </c>
      <c r="L21" s="4296">
        <v>107.9</v>
      </c>
      <c r="M21" s="4296">
        <v>108.2</v>
      </c>
      <c r="N21" s="5449">
        <v>109.9</v>
      </c>
      <c r="O21" s="5449">
        <v>106.30833333333334</v>
      </c>
    </row>
    <row r="22" spans="1:15" ht="18" customHeight="1">
      <c r="A22" s="4295" t="s">
        <v>3068</v>
      </c>
      <c r="B22" s="5447">
        <v>1</v>
      </c>
      <c r="C22" s="5448">
        <v>106.6</v>
      </c>
      <c r="D22" s="4296">
        <v>106.8</v>
      </c>
      <c r="E22" s="4296">
        <v>106.8</v>
      </c>
      <c r="F22" s="4296">
        <v>107.2</v>
      </c>
      <c r="G22" s="4296">
        <v>107.4</v>
      </c>
      <c r="H22" s="4296">
        <v>107.4</v>
      </c>
      <c r="I22" s="4296">
        <v>112.7</v>
      </c>
      <c r="J22" s="4296">
        <v>113.3</v>
      </c>
      <c r="K22" s="4296">
        <v>113.5</v>
      </c>
      <c r="L22" s="4296">
        <v>113.9</v>
      </c>
      <c r="M22" s="4296">
        <v>113.7</v>
      </c>
      <c r="N22" s="5449">
        <v>113.8</v>
      </c>
      <c r="O22" s="5449">
        <v>110.25833333333333</v>
      </c>
    </row>
    <row r="23" spans="1:15" ht="18" customHeight="1">
      <c r="A23" s="4295" t="s">
        <v>3069</v>
      </c>
      <c r="B23" s="5447">
        <v>2.4</v>
      </c>
      <c r="C23" s="5448">
        <v>106.8</v>
      </c>
      <c r="D23" s="4296">
        <v>106.8</v>
      </c>
      <c r="E23" s="4296">
        <v>106.8</v>
      </c>
      <c r="F23" s="4296">
        <v>106.8</v>
      </c>
      <c r="G23" s="4296">
        <v>108.4</v>
      </c>
      <c r="H23" s="4296">
        <v>108.4</v>
      </c>
      <c r="I23" s="4296">
        <v>116.6</v>
      </c>
      <c r="J23" s="4296">
        <v>118.3</v>
      </c>
      <c r="K23" s="4296">
        <v>118.9</v>
      </c>
      <c r="L23" s="4296">
        <v>122.3</v>
      </c>
      <c r="M23" s="4296">
        <v>127.9</v>
      </c>
      <c r="N23" s="5449">
        <v>133.19999999999999</v>
      </c>
      <c r="O23" s="5449">
        <v>115.10000000000001</v>
      </c>
    </row>
    <row r="24" spans="1:15" ht="18" customHeight="1">
      <c r="A24" s="4295" t="s">
        <v>3070</v>
      </c>
      <c r="B24" s="5447">
        <v>3.9</v>
      </c>
      <c r="C24" s="5448">
        <v>101.1</v>
      </c>
      <c r="D24" s="4296">
        <v>101.1</v>
      </c>
      <c r="E24" s="4296">
        <v>101.1</v>
      </c>
      <c r="F24" s="4296">
        <v>101.1</v>
      </c>
      <c r="G24" s="4296">
        <v>101.2</v>
      </c>
      <c r="H24" s="4296">
        <v>105.5</v>
      </c>
      <c r="I24" s="4296">
        <v>108.8</v>
      </c>
      <c r="J24" s="4296">
        <v>109.2</v>
      </c>
      <c r="K24" s="4296">
        <v>115.7</v>
      </c>
      <c r="L24" s="4296">
        <v>118.5</v>
      </c>
      <c r="M24" s="4296">
        <v>120.8</v>
      </c>
      <c r="N24" s="5449">
        <v>122</v>
      </c>
      <c r="O24" s="5449">
        <v>108.84166666666665</v>
      </c>
    </row>
    <row r="25" spans="1:15" ht="18" customHeight="1">
      <c r="A25" s="4295" t="s">
        <v>3071</v>
      </c>
      <c r="B25" s="5447">
        <v>0.7</v>
      </c>
      <c r="C25" s="5448">
        <v>104.3</v>
      </c>
      <c r="D25" s="4296">
        <v>105.3</v>
      </c>
      <c r="E25" s="4296">
        <v>105.3</v>
      </c>
      <c r="F25" s="4296">
        <v>105.3</v>
      </c>
      <c r="G25" s="4296">
        <v>106.7</v>
      </c>
      <c r="H25" s="4296">
        <v>106.7</v>
      </c>
      <c r="I25" s="4296">
        <v>109.8</v>
      </c>
      <c r="J25" s="4296">
        <v>111.5</v>
      </c>
      <c r="K25" s="4296">
        <v>113.4</v>
      </c>
      <c r="L25" s="4296">
        <v>118.7</v>
      </c>
      <c r="M25" s="4296">
        <v>121.4</v>
      </c>
      <c r="N25" s="5449">
        <v>122.7</v>
      </c>
      <c r="O25" s="5449">
        <v>110.92500000000001</v>
      </c>
    </row>
    <row r="26" spans="1:15" ht="18" customHeight="1">
      <c r="A26" s="4297" t="s">
        <v>3072</v>
      </c>
      <c r="B26" s="5447">
        <v>1.5</v>
      </c>
      <c r="C26" s="5448">
        <v>105.5</v>
      </c>
      <c r="D26" s="4296">
        <v>107.1</v>
      </c>
      <c r="E26" s="4296">
        <v>107.1</v>
      </c>
      <c r="F26" s="4296">
        <v>107.1</v>
      </c>
      <c r="G26" s="4296">
        <v>107.1</v>
      </c>
      <c r="H26" s="4296">
        <v>107.9</v>
      </c>
      <c r="I26" s="4296">
        <v>115</v>
      </c>
      <c r="J26" s="4296">
        <v>116.6</v>
      </c>
      <c r="K26" s="4296">
        <v>120.5</v>
      </c>
      <c r="L26" s="4296">
        <v>125.3</v>
      </c>
      <c r="M26" s="4296">
        <v>127.1</v>
      </c>
      <c r="N26" s="5449">
        <v>130.19999999999999</v>
      </c>
      <c r="O26" s="5449">
        <v>114.70833333333333</v>
      </c>
    </row>
    <row r="27" spans="1:15" ht="18" customHeight="1">
      <c r="A27" s="4294" t="s">
        <v>3073</v>
      </c>
      <c r="B27" s="5443">
        <v>2.2000000000000002</v>
      </c>
      <c r="C27" s="5450">
        <v>110.4</v>
      </c>
      <c r="D27" s="5451">
        <v>110.4</v>
      </c>
      <c r="E27" s="5445">
        <v>110.4</v>
      </c>
      <c r="F27" s="5445">
        <v>110.4</v>
      </c>
      <c r="G27" s="5445">
        <v>110.4</v>
      </c>
      <c r="H27" s="5445">
        <v>110.4</v>
      </c>
      <c r="I27" s="5445">
        <v>116.8</v>
      </c>
      <c r="J27" s="5445">
        <v>116.8</v>
      </c>
      <c r="K27" s="5445">
        <v>116.8</v>
      </c>
      <c r="L27" s="5445">
        <v>116.8</v>
      </c>
      <c r="M27" s="5445">
        <v>116.8</v>
      </c>
      <c r="N27" s="5446">
        <v>116.8</v>
      </c>
      <c r="O27" s="5446">
        <v>113.59999999999998</v>
      </c>
    </row>
    <row r="28" spans="1:15" ht="18" customHeight="1">
      <c r="A28" s="5011" t="s">
        <v>257</v>
      </c>
      <c r="B28" s="5452">
        <v>100</v>
      </c>
      <c r="C28" s="5453">
        <v>107.9</v>
      </c>
      <c r="D28" s="5454">
        <v>108.5</v>
      </c>
      <c r="E28" s="5454">
        <v>108.5</v>
      </c>
      <c r="F28" s="5454">
        <v>108.8</v>
      </c>
      <c r="G28" s="5454">
        <v>109.6</v>
      </c>
      <c r="H28" s="5454">
        <v>112.4</v>
      </c>
      <c r="I28" s="5454">
        <v>114.5</v>
      </c>
      <c r="J28" s="5454">
        <v>115.3</v>
      </c>
      <c r="K28" s="5454">
        <v>117</v>
      </c>
      <c r="L28" s="5454">
        <v>118.6</v>
      </c>
      <c r="M28" s="5454">
        <v>119.8</v>
      </c>
      <c r="N28" s="5455">
        <v>120.2</v>
      </c>
      <c r="O28" s="5455">
        <v>113.425</v>
      </c>
    </row>
  </sheetData>
  <mergeCells count="6">
    <mergeCell ref="A1:C1"/>
    <mergeCell ref="A3:N3"/>
    <mergeCell ref="A4:A5"/>
    <mergeCell ref="B4:B5"/>
    <mergeCell ref="C4:N4"/>
    <mergeCell ref="O4:O5"/>
  </mergeCells>
  <hyperlinks>
    <hyperlink ref="A1:C1" location="CONTENT!A1" display="Back to table of contents" xr:uid="{A2C12A58-7B3C-43BD-8D68-8BF8355DEBDA}"/>
  </hyperlinks>
  <pageMargins left="0.7" right="0.7" top="0.75" bottom="0.75" header="0.3" footer="0.3"/>
  <pageSetup paperSize="9" scale="87"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F4D8-FCEA-4337-9486-A515D3490FEB}">
  <sheetPr>
    <pageSetUpPr fitToPage="1"/>
  </sheetPr>
  <dimension ref="A1:O24"/>
  <sheetViews>
    <sheetView showGridLines="0" workbookViewId="0">
      <selection activeCell="A3" sqref="A3:N3"/>
    </sheetView>
  </sheetViews>
  <sheetFormatPr defaultRowHeight="12.75"/>
  <cols>
    <col min="1" max="1" width="31.5703125" style="4291" customWidth="1"/>
    <col min="2" max="2" width="8.28515625" style="4291" customWidth="1"/>
    <col min="3" max="14" width="7.7109375" style="4291" customWidth="1"/>
    <col min="15" max="15" width="8.5703125" style="4291" customWidth="1"/>
    <col min="16" max="248" width="9.140625" style="4291"/>
    <col min="249" max="249" width="25.5703125" style="4291" customWidth="1"/>
    <col min="250" max="250" width="5.85546875" style="4291" customWidth="1"/>
    <col min="251" max="268" width="6.140625" style="4291" customWidth="1"/>
    <col min="269" max="269" width="5.7109375" style="4291" customWidth="1"/>
    <col min="270" max="504" width="9.140625" style="4291"/>
    <col min="505" max="505" width="25.5703125" style="4291" customWidth="1"/>
    <col min="506" max="506" width="5.85546875" style="4291" customWidth="1"/>
    <col min="507" max="524" width="6.140625" style="4291" customWidth="1"/>
    <col min="525" max="525" width="5.7109375" style="4291" customWidth="1"/>
    <col min="526" max="760" width="9.140625" style="4291"/>
    <col min="761" max="761" width="25.5703125" style="4291" customWidth="1"/>
    <col min="762" max="762" width="5.85546875" style="4291" customWidth="1"/>
    <col min="763" max="780" width="6.140625" style="4291" customWidth="1"/>
    <col min="781" max="781" width="5.7109375" style="4291" customWidth="1"/>
    <col min="782" max="1016" width="9.140625" style="4291"/>
    <col min="1017" max="1017" width="25.5703125" style="4291" customWidth="1"/>
    <col min="1018" max="1018" width="5.85546875" style="4291" customWidth="1"/>
    <col min="1019" max="1036" width="6.140625" style="4291" customWidth="1"/>
    <col min="1037" max="1037" width="5.7109375" style="4291" customWidth="1"/>
    <col min="1038" max="1272" width="9.140625" style="4291"/>
    <col min="1273" max="1273" width="25.5703125" style="4291" customWidth="1"/>
    <col min="1274" max="1274" width="5.85546875" style="4291" customWidth="1"/>
    <col min="1275" max="1292" width="6.140625" style="4291" customWidth="1"/>
    <col min="1293" max="1293" width="5.7109375" style="4291" customWidth="1"/>
    <col min="1294" max="1528" width="9.140625" style="4291"/>
    <col min="1529" max="1529" width="25.5703125" style="4291" customWidth="1"/>
    <col min="1530" max="1530" width="5.85546875" style="4291" customWidth="1"/>
    <col min="1531" max="1548" width="6.140625" style="4291" customWidth="1"/>
    <col min="1549" max="1549" width="5.7109375" style="4291" customWidth="1"/>
    <col min="1550" max="1784" width="9.140625" style="4291"/>
    <col min="1785" max="1785" width="25.5703125" style="4291" customWidth="1"/>
    <col min="1786" max="1786" width="5.85546875" style="4291" customWidth="1"/>
    <col min="1787" max="1804" width="6.140625" style="4291" customWidth="1"/>
    <col min="1805" max="1805" width="5.7109375" style="4291" customWidth="1"/>
    <col min="1806" max="2040" width="9.140625" style="4291"/>
    <col min="2041" max="2041" width="25.5703125" style="4291" customWidth="1"/>
    <col min="2042" max="2042" width="5.85546875" style="4291" customWidth="1"/>
    <col min="2043" max="2060" width="6.140625" style="4291" customWidth="1"/>
    <col min="2061" max="2061" width="5.7109375" style="4291" customWidth="1"/>
    <col min="2062" max="2296" width="9.140625" style="4291"/>
    <col min="2297" max="2297" width="25.5703125" style="4291" customWidth="1"/>
    <col min="2298" max="2298" width="5.85546875" style="4291" customWidth="1"/>
    <col min="2299" max="2316" width="6.140625" style="4291" customWidth="1"/>
    <col min="2317" max="2317" width="5.7109375" style="4291" customWidth="1"/>
    <col min="2318" max="2552" width="9.140625" style="4291"/>
    <col min="2553" max="2553" width="25.5703125" style="4291" customWidth="1"/>
    <col min="2554" max="2554" width="5.85546875" style="4291" customWidth="1"/>
    <col min="2555" max="2572" width="6.140625" style="4291" customWidth="1"/>
    <col min="2573" max="2573" width="5.7109375" style="4291" customWidth="1"/>
    <col min="2574" max="2808" width="9.140625" style="4291"/>
    <col min="2809" max="2809" width="25.5703125" style="4291" customWidth="1"/>
    <col min="2810" max="2810" width="5.85546875" style="4291" customWidth="1"/>
    <col min="2811" max="2828" width="6.140625" style="4291" customWidth="1"/>
    <col min="2829" max="2829" width="5.7109375" style="4291" customWidth="1"/>
    <col min="2830" max="3064" width="9.140625" style="4291"/>
    <col min="3065" max="3065" width="25.5703125" style="4291" customWidth="1"/>
    <col min="3066" max="3066" width="5.85546875" style="4291" customWidth="1"/>
    <col min="3067" max="3084" width="6.140625" style="4291" customWidth="1"/>
    <col min="3085" max="3085" width="5.7109375" style="4291" customWidth="1"/>
    <col min="3086" max="3320" width="9.140625" style="4291"/>
    <col min="3321" max="3321" width="25.5703125" style="4291" customWidth="1"/>
    <col min="3322" max="3322" width="5.85546875" style="4291" customWidth="1"/>
    <col min="3323" max="3340" width="6.140625" style="4291" customWidth="1"/>
    <col min="3341" max="3341" width="5.7109375" style="4291" customWidth="1"/>
    <col min="3342" max="3576" width="9.140625" style="4291"/>
    <col min="3577" max="3577" width="25.5703125" style="4291" customWidth="1"/>
    <col min="3578" max="3578" width="5.85546875" style="4291" customWidth="1"/>
    <col min="3579" max="3596" width="6.140625" style="4291" customWidth="1"/>
    <col min="3597" max="3597" width="5.7109375" style="4291" customWidth="1"/>
    <col min="3598" max="3832" width="9.140625" style="4291"/>
    <col min="3833" max="3833" width="25.5703125" style="4291" customWidth="1"/>
    <col min="3834" max="3834" width="5.85546875" style="4291" customWidth="1"/>
    <col min="3835" max="3852" width="6.140625" style="4291" customWidth="1"/>
    <col min="3853" max="3853" width="5.7109375" style="4291" customWidth="1"/>
    <col min="3854" max="4088" width="9.140625" style="4291"/>
    <col min="4089" max="4089" width="25.5703125" style="4291" customWidth="1"/>
    <col min="4090" max="4090" width="5.85546875" style="4291" customWidth="1"/>
    <col min="4091" max="4108" width="6.140625" style="4291" customWidth="1"/>
    <col min="4109" max="4109" width="5.7109375" style="4291" customWidth="1"/>
    <col min="4110" max="4344" width="9.140625" style="4291"/>
    <col min="4345" max="4345" width="25.5703125" style="4291" customWidth="1"/>
    <col min="4346" max="4346" width="5.85546875" style="4291" customWidth="1"/>
    <col min="4347" max="4364" width="6.140625" style="4291" customWidth="1"/>
    <col min="4365" max="4365" width="5.7109375" style="4291" customWidth="1"/>
    <col min="4366" max="4600" width="9.140625" style="4291"/>
    <col min="4601" max="4601" width="25.5703125" style="4291" customWidth="1"/>
    <col min="4602" max="4602" width="5.85546875" style="4291" customWidth="1"/>
    <col min="4603" max="4620" width="6.140625" style="4291" customWidth="1"/>
    <col min="4621" max="4621" width="5.7109375" style="4291" customWidth="1"/>
    <col min="4622" max="4856" width="9.140625" style="4291"/>
    <col min="4857" max="4857" width="25.5703125" style="4291" customWidth="1"/>
    <col min="4858" max="4858" width="5.85546875" style="4291" customWidth="1"/>
    <col min="4859" max="4876" width="6.140625" style="4291" customWidth="1"/>
    <col min="4877" max="4877" width="5.7109375" style="4291" customWidth="1"/>
    <col min="4878" max="5112" width="9.140625" style="4291"/>
    <col min="5113" max="5113" width="25.5703125" style="4291" customWidth="1"/>
    <col min="5114" max="5114" width="5.85546875" style="4291" customWidth="1"/>
    <col min="5115" max="5132" width="6.140625" style="4291" customWidth="1"/>
    <col min="5133" max="5133" width="5.7109375" style="4291" customWidth="1"/>
    <col min="5134" max="5368" width="9.140625" style="4291"/>
    <col min="5369" max="5369" width="25.5703125" style="4291" customWidth="1"/>
    <col min="5370" max="5370" width="5.85546875" style="4291" customWidth="1"/>
    <col min="5371" max="5388" width="6.140625" style="4291" customWidth="1"/>
    <col min="5389" max="5389" width="5.7109375" style="4291" customWidth="1"/>
    <col min="5390" max="5624" width="9.140625" style="4291"/>
    <col min="5625" max="5625" width="25.5703125" style="4291" customWidth="1"/>
    <col min="5626" max="5626" width="5.85546875" style="4291" customWidth="1"/>
    <col min="5627" max="5644" width="6.140625" style="4291" customWidth="1"/>
    <col min="5645" max="5645" width="5.7109375" style="4291" customWidth="1"/>
    <col min="5646" max="5880" width="9.140625" style="4291"/>
    <col min="5881" max="5881" width="25.5703125" style="4291" customWidth="1"/>
    <col min="5882" max="5882" width="5.85546875" style="4291" customWidth="1"/>
    <col min="5883" max="5900" width="6.140625" style="4291" customWidth="1"/>
    <col min="5901" max="5901" width="5.7109375" style="4291" customWidth="1"/>
    <col min="5902" max="6136" width="9.140625" style="4291"/>
    <col min="6137" max="6137" width="25.5703125" style="4291" customWidth="1"/>
    <col min="6138" max="6138" width="5.85546875" style="4291" customWidth="1"/>
    <col min="6139" max="6156" width="6.140625" style="4291" customWidth="1"/>
    <col min="6157" max="6157" width="5.7109375" style="4291" customWidth="1"/>
    <col min="6158" max="6392" width="9.140625" style="4291"/>
    <col min="6393" max="6393" width="25.5703125" style="4291" customWidth="1"/>
    <col min="6394" max="6394" width="5.85546875" style="4291" customWidth="1"/>
    <col min="6395" max="6412" width="6.140625" style="4291" customWidth="1"/>
    <col min="6413" max="6413" width="5.7109375" style="4291" customWidth="1"/>
    <col min="6414" max="6648" width="9.140625" style="4291"/>
    <col min="6649" max="6649" width="25.5703125" style="4291" customWidth="1"/>
    <col min="6650" max="6650" width="5.85546875" style="4291" customWidth="1"/>
    <col min="6651" max="6668" width="6.140625" style="4291" customWidth="1"/>
    <col min="6669" max="6669" width="5.7109375" style="4291" customWidth="1"/>
    <col min="6670" max="6904" width="9.140625" style="4291"/>
    <col min="6905" max="6905" width="25.5703125" style="4291" customWidth="1"/>
    <col min="6906" max="6906" width="5.85546875" style="4291" customWidth="1"/>
    <col min="6907" max="6924" width="6.140625" style="4291" customWidth="1"/>
    <col min="6925" max="6925" width="5.7109375" style="4291" customWidth="1"/>
    <col min="6926" max="7160" width="9.140625" style="4291"/>
    <col min="7161" max="7161" width="25.5703125" style="4291" customWidth="1"/>
    <col min="7162" max="7162" width="5.85546875" style="4291" customWidth="1"/>
    <col min="7163" max="7180" width="6.140625" style="4291" customWidth="1"/>
    <col min="7181" max="7181" width="5.7109375" style="4291" customWidth="1"/>
    <col min="7182" max="7416" width="9.140625" style="4291"/>
    <col min="7417" max="7417" width="25.5703125" style="4291" customWidth="1"/>
    <col min="7418" max="7418" width="5.85546875" style="4291" customWidth="1"/>
    <col min="7419" max="7436" width="6.140625" style="4291" customWidth="1"/>
    <col min="7437" max="7437" width="5.7109375" style="4291" customWidth="1"/>
    <col min="7438" max="7672" width="9.140625" style="4291"/>
    <col min="7673" max="7673" width="25.5703125" style="4291" customWidth="1"/>
    <col min="7674" max="7674" width="5.85546875" style="4291" customWidth="1"/>
    <col min="7675" max="7692" width="6.140625" style="4291" customWidth="1"/>
    <col min="7693" max="7693" width="5.7109375" style="4291" customWidth="1"/>
    <col min="7694" max="7928" width="9.140625" style="4291"/>
    <col min="7929" max="7929" width="25.5703125" style="4291" customWidth="1"/>
    <col min="7930" max="7930" width="5.85546875" style="4291" customWidth="1"/>
    <col min="7931" max="7948" width="6.140625" style="4291" customWidth="1"/>
    <col min="7949" max="7949" width="5.7109375" style="4291" customWidth="1"/>
    <col min="7950" max="8184" width="9.140625" style="4291"/>
    <col min="8185" max="8185" width="25.5703125" style="4291" customWidth="1"/>
    <col min="8186" max="8186" width="5.85546875" style="4291" customWidth="1"/>
    <col min="8187" max="8204" width="6.140625" style="4291" customWidth="1"/>
    <col min="8205" max="8205" width="5.7109375" style="4291" customWidth="1"/>
    <col min="8206" max="8440" width="9.140625" style="4291"/>
    <col min="8441" max="8441" width="25.5703125" style="4291" customWidth="1"/>
    <col min="8442" max="8442" width="5.85546875" style="4291" customWidth="1"/>
    <col min="8443" max="8460" width="6.140625" style="4291" customWidth="1"/>
    <col min="8461" max="8461" width="5.7109375" style="4291" customWidth="1"/>
    <col min="8462" max="8696" width="9.140625" style="4291"/>
    <col min="8697" max="8697" width="25.5703125" style="4291" customWidth="1"/>
    <col min="8698" max="8698" width="5.85546875" style="4291" customWidth="1"/>
    <col min="8699" max="8716" width="6.140625" style="4291" customWidth="1"/>
    <col min="8717" max="8717" width="5.7109375" style="4291" customWidth="1"/>
    <col min="8718" max="8952" width="9.140625" style="4291"/>
    <col min="8953" max="8953" width="25.5703125" style="4291" customWidth="1"/>
    <col min="8954" max="8954" width="5.85546875" style="4291" customWidth="1"/>
    <col min="8955" max="8972" width="6.140625" style="4291" customWidth="1"/>
    <col min="8973" max="8973" width="5.7109375" style="4291" customWidth="1"/>
    <col min="8974" max="9208" width="9.140625" style="4291"/>
    <col min="9209" max="9209" width="25.5703125" style="4291" customWidth="1"/>
    <col min="9210" max="9210" width="5.85546875" style="4291" customWidth="1"/>
    <col min="9211" max="9228" width="6.140625" style="4291" customWidth="1"/>
    <col min="9229" max="9229" width="5.7109375" style="4291" customWidth="1"/>
    <col min="9230" max="9464" width="9.140625" style="4291"/>
    <col min="9465" max="9465" width="25.5703125" style="4291" customWidth="1"/>
    <col min="9466" max="9466" width="5.85546875" style="4291" customWidth="1"/>
    <col min="9467" max="9484" width="6.140625" style="4291" customWidth="1"/>
    <col min="9485" max="9485" width="5.7109375" style="4291" customWidth="1"/>
    <col min="9486" max="9720" width="9.140625" style="4291"/>
    <col min="9721" max="9721" width="25.5703125" style="4291" customWidth="1"/>
    <col min="9722" max="9722" width="5.85546875" style="4291" customWidth="1"/>
    <col min="9723" max="9740" width="6.140625" style="4291" customWidth="1"/>
    <col min="9741" max="9741" width="5.7109375" style="4291" customWidth="1"/>
    <col min="9742" max="9976" width="9.140625" style="4291"/>
    <col min="9977" max="9977" width="25.5703125" style="4291" customWidth="1"/>
    <col min="9978" max="9978" width="5.85546875" style="4291" customWidth="1"/>
    <col min="9979" max="9996" width="6.140625" style="4291" customWidth="1"/>
    <col min="9997" max="9997" width="5.7109375" style="4291" customWidth="1"/>
    <col min="9998" max="10232" width="9.140625" style="4291"/>
    <col min="10233" max="10233" width="25.5703125" style="4291" customWidth="1"/>
    <col min="10234" max="10234" width="5.85546875" style="4291" customWidth="1"/>
    <col min="10235" max="10252" width="6.140625" style="4291" customWidth="1"/>
    <col min="10253" max="10253" width="5.7109375" style="4291" customWidth="1"/>
    <col min="10254" max="10488" width="9.140625" style="4291"/>
    <col min="10489" max="10489" width="25.5703125" style="4291" customWidth="1"/>
    <col min="10490" max="10490" width="5.85546875" style="4291" customWidth="1"/>
    <col min="10491" max="10508" width="6.140625" style="4291" customWidth="1"/>
    <col min="10509" max="10509" width="5.7109375" style="4291" customWidth="1"/>
    <col min="10510" max="10744" width="9.140625" style="4291"/>
    <col min="10745" max="10745" width="25.5703125" style="4291" customWidth="1"/>
    <col min="10746" max="10746" width="5.85546875" style="4291" customWidth="1"/>
    <col min="10747" max="10764" width="6.140625" style="4291" customWidth="1"/>
    <col min="10765" max="10765" width="5.7109375" style="4291" customWidth="1"/>
    <col min="10766" max="11000" width="9.140625" style="4291"/>
    <col min="11001" max="11001" width="25.5703125" style="4291" customWidth="1"/>
    <col min="11002" max="11002" width="5.85546875" style="4291" customWidth="1"/>
    <col min="11003" max="11020" width="6.140625" style="4291" customWidth="1"/>
    <col min="11021" max="11021" width="5.7109375" style="4291" customWidth="1"/>
    <col min="11022" max="11256" width="9.140625" style="4291"/>
    <col min="11257" max="11257" width="25.5703125" style="4291" customWidth="1"/>
    <col min="11258" max="11258" width="5.85546875" style="4291" customWidth="1"/>
    <col min="11259" max="11276" width="6.140625" style="4291" customWidth="1"/>
    <col min="11277" max="11277" width="5.7109375" style="4291" customWidth="1"/>
    <col min="11278" max="11512" width="9.140625" style="4291"/>
    <col min="11513" max="11513" width="25.5703125" style="4291" customWidth="1"/>
    <col min="11514" max="11514" width="5.85546875" style="4291" customWidth="1"/>
    <col min="11515" max="11532" width="6.140625" style="4291" customWidth="1"/>
    <col min="11533" max="11533" width="5.7109375" style="4291" customWidth="1"/>
    <col min="11534" max="11768" width="9.140625" style="4291"/>
    <col min="11769" max="11769" width="25.5703125" style="4291" customWidth="1"/>
    <col min="11770" max="11770" width="5.85546875" style="4291" customWidth="1"/>
    <col min="11771" max="11788" width="6.140625" style="4291" customWidth="1"/>
    <col min="11789" max="11789" width="5.7109375" style="4291" customWidth="1"/>
    <col min="11790" max="12024" width="9.140625" style="4291"/>
    <col min="12025" max="12025" width="25.5703125" style="4291" customWidth="1"/>
    <col min="12026" max="12026" width="5.85546875" style="4291" customWidth="1"/>
    <col min="12027" max="12044" width="6.140625" style="4291" customWidth="1"/>
    <col min="12045" max="12045" width="5.7109375" style="4291" customWidth="1"/>
    <col min="12046" max="12280" width="9.140625" style="4291"/>
    <col min="12281" max="12281" width="25.5703125" style="4291" customWidth="1"/>
    <col min="12282" max="12282" width="5.85546875" style="4291" customWidth="1"/>
    <col min="12283" max="12300" width="6.140625" style="4291" customWidth="1"/>
    <col min="12301" max="12301" width="5.7109375" style="4291" customWidth="1"/>
    <col min="12302" max="12536" width="9.140625" style="4291"/>
    <col min="12537" max="12537" width="25.5703125" style="4291" customWidth="1"/>
    <col min="12538" max="12538" width="5.85546875" style="4291" customWidth="1"/>
    <col min="12539" max="12556" width="6.140625" style="4291" customWidth="1"/>
    <col min="12557" max="12557" width="5.7109375" style="4291" customWidth="1"/>
    <col min="12558" max="12792" width="9.140625" style="4291"/>
    <col min="12793" max="12793" width="25.5703125" style="4291" customWidth="1"/>
    <col min="12794" max="12794" width="5.85546875" style="4291" customWidth="1"/>
    <col min="12795" max="12812" width="6.140625" style="4291" customWidth="1"/>
    <col min="12813" max="12813" width="5.7109375" style="4291" customWidth="1"/>
    <col min="12814" max="13048" width="9.140625" style="4291"/>
    <col min="13049" max="13049" width="25.5703125" style="4291" customWidth="1"/>
    <col min="13050" max="13050" width="5.85546875" style="4291" customWidth="1"/>
    <col min="13051" max="13068" width="6.140625" style="4291" customWidth="1"/>
    <col min="13069" max="13069" width="5.7109375" style="4291" customWidth="1"/>
    <col min="13070" max="13304" width="9.140625" style="4291"/>
    <col min="13305" max="13305" width="25.5703125" style="4291" customWidth="1"/>
    <col min="13306" max="13306" width="5.85546875" style="4291" customWidth="1"/>
    <col min="13307" max="13324" width="6.140625" style="4291" customWidth="1"/>
    <col min="13325" max="13325" width="5.7109375" style="4291" customWidth="1"/>
    <col min="13326" max="13560" width="9.140625" style="4291"/>
    <col min="13561" max="13561" width="25.5703125" style="4291" customWidth="1"/>
    <col min="13562" max="13562" width="5.85546875" style="4291" customWidth="1"/>
    <col min="13563" max="13580" width="6.140625" style="4291" customWidth="1"/>
    <col min="13581" max="13581" width="5.7109375" style="4291" customWidth="1"/>
    <col min="13582" max="13816" width="9.140625" style="4291"/>
    <col min="13817" max="13817" width="25.5703125" style="4291" customWidth="1"/>
    <col min="13818" max="13818" width="5.85546875" style="4291" customWidth="1"/>
    <col min="13819" max="13836" width="6.140625" style="4291" customWidth="1"/>
    <col min="13837" max="13837" width="5.7109375" style="4291" customWidth="1"/>
    <col min="13838" max="14072" width="9.140625" style="4291"/>
    <col min="14073" max="14073" width="25.5703125" style="4291" customWidth="1"/>
    <col min="14074" max="14074" width="5.85546875" style="4291" customWidth="1"/>
    <col min="14075" max="14092" width="6.140625" style="4291" customWidth="1"/>
    <col min="14093" max="14093" width="5.7109375" style="4291" customWidth="1"/>
    <col min="14094" max="14328" width="9.140625" style="4291"/>
    <col min="14329" max="14329" width="25.5703125" style="4291" customWidth="1"/>
    <col min="14330" max="14330" width="5.85546875" style="4291" customWidth="1"/>
    <col min="14331" max="14348" width="6.140625" style="4291" customWidth="1"/>
    <col min="14349" max="14349" width="5.7109375" style="4291" customWidth="1"/>
    <col min="14350" max="14584" width="9.140625" style="4291"/>
    <col min="14585" max="14585" width="25.5703125" style="4291" customWidth="1"/>
    <col min="14586" max="14586" width="5.85546875" style="4291" customWidth="1"/>
    <col min="14587" max="14604" width="6.140625" style="4291" customWidth="1"/>
    <col min="14605" max="14605" width="5.7109375" style="4291" customWidth="1"/>
    <col min="14606" max="14840" width="9.140625" style="4291"/>
    <col min="14841" max="14841" width="25.5703125" style="4291" customWidth="1"/>
    <col min="14842" max="14842" width="5.85546875" style="4291" customWidth="1"/>
    <col min="14843" max="14860" width="6.140625" style="4291" customWidth="1"/>
    <col min="14861" max="14861" width="5.7109375" style="4291" customWidth="1"/>
    <col min="14862" max="15096" width="9.140625" style="4291"/>
    <col min="15097" max="15097" width="25.5703125" style="4291" customWidth="1"/>
    <col min="15098" max="15098" width="5.85546875" style="4291" customWidth="1"/>
    <col min="15099" max="15116" width="6.140625" style="4291" customWidth="1"/>
    <col min="15117" max="15117" width="5.7109375" style="4291" customWidth="1"/>
    <col min="15118" max="15352" width="9.140625" style="4291"/>
    <col min="15353" max="15353" width="25.5703125" style="4291" customWidth="1"/>
    <col min="15354" max="15354" width="5.85546875" style="4291" customWidth="1"/>
    <col min="15355" max="15372" width="6.140625" style="4291" customWidth="1"/>
    <col min="15373" max="15373" width="5.7109375" style="4291" customWidth="1"/>
    <col min="15374" max="15608" width="9.140625" style="4291"/>
    <col min="15609" max="15609" width="25.5703125" style="4291" customWidth="1"/>
    <col min="15610" max="15610" width="5.85546875" style="4291" customWidth="1"/>
    <col min="15611" max="15628" width="6.140625" style="4291" customWidth="1"/>
    <col min="15629" max="15629" width="5.7109375" style="4291" customWidth="1"/>
    <col min="15630" max="15864" width="9.140625" style="4291"/>
    <col min="15865" max="15865" width="25.5703125" style="4291" customWidth="1"/>
    <col min="15866" max="15866" width="5.85546875" style="4291" customWidth="1"/>
    <col min="15867" max="15884" width="6.140625" style="4291" customWidth="1"/>
    <col min="15885" max="15885" width="5.7109375" style="4291" customWidth="1"/>
    <col min="15886" max="16120" width="9.140625" style="4291"/>
    <col min="16121" max="16121" width="25.5703125" style="4291" customWidth="1"/>
    <col min="16122" max="16122" width="5.85546875" style="4291" customWidth="1"/>
    <col min="16123" max="16140" width="6.140625" style="4291" customWidth="1"/>
    <col min="16141" max="16141" width="5.7109375" style="4291" customWidth="1"/>
    <col min="16142" max="16381" width="9.140625" style="4291"/>
    <col min="16382" max="16384" width="7.5703125" style="4291" customWidth="1"/>
  </cols>
  <sheetData>
    <row r="1" spans="1:15" s="4298" customFormat="1" ht="15.75">
      <c r="A1" s="5669" t="s">
        <v>710</v>
      </c>
      <c r="B1" s="5669"/>
      <c r="C1" s="5669"/>
    </row>
    <row r="2" spans="1:15" ht="15">
      <c r="A2" s="4288" t="s">
        <v>3074</v>
      </c>
      <c r="B2" s="4289"/>
      <c r="C2" s="4289"/>
      <c r="D2" s="4289"/>
      <c r="E2" s="4289"/>
      <c r="F2" s="4289"/>
      <c r="G2" s="4289"/>
      <c r="H2" s="4289"/>
      <c r="I2" s="4289"/>
      <c r="J2" s="4289"/>
      <c r="K2" s="4289"/>
      <c r="L2" s="4289"/>
      <c r="M2" s="4289"/>
      <c r="N2" s="4289"/>
      <c r="O2" s="4289"/>
    </row>
    <row r="3" spans="1:15" ht="15">
      <c r="A3" s="6611" t="s">
        <v>3075</v>
      </c>
      <c r="B3" s="6611"/>
      <c r="C3" s="6611"/>
      <c r="D3" s="6611"/>
      <c r="E3" s="6611"/>
      <c r="F3" s="6611"/>
      <c r="G3" s="6611"/>
      <c r="H3" s="6611"/>
      <c r="I3" s="6611"/>
      <c r="J3" s="6611"/>
      <c r="K3" s="6611"/>
      <c r="L3" s="6611"/>
      <c r="M3" s="6611"/>
      <c r="N3" s="6611"/>
      <c r="O3" s="4289"/>
    </row>
    <row r="4" spans="1:15" ht="14.25">
      <c r="A4" s="6614" t="s">
        <v>3076</v>
      </c>
      <c r="B4" s="6621" t="s">
        <v>1512</v>
      </c>
      <c r="C4" s="6623">
        <v>2021</v>
      </c>
      <c r="D4" s="6623"/>
      <c r="E4" s="6623"/>
      <c r="F4" s="6623"/>
      <c r="G4" s="6623"/>
      <c r="H4" s="6623"/>
      <c r="I4" s="6623"/>
      <c r="J4" s="6623"/>
      <c r="K4" s="6623"/>
      <c r="L4" s="6623"/>
      <c r="M4" s="6623"/>
      <c r="N4" s="6623"/>
      <c r="O4" s="6619" t="s">
        <v>1448</v>
      </c>
    </row>
    <row r="5" spans="1:15" ht="15">
      <c r="A5" s="6615"/>
      <c r="B5" s="6622"/>
      <c r="C5" s="4299" t="s">
        <v>2943</v>
      </c>
      <c r="D5" s="4299" t="s">
        <v>2878</v>
      </c>
      <c r="E5" s="4299" t="s">
        <v>2879</v>
      </c>
      <c r="F5" s="4299" t="s">
        <v>2880</v>
      </c>
      <c r="G5" s="4299" t="s">
        <v>531</v>
      </c>
      <c r="H5" s="4299" t="s">
        <v>2944</v>
      </c>
      <c r="I5" s="4299" t="s">
        <v>2945</v>
      </c>
      <c r="J5" s="4299" t="s">
        <v>2883</v>
      </c>
      <c r="K5" s="4299" t="s">
        <v>2946</v>
      </c>
      <c r="L5" s="4299" t="s">
        <v>2885</v>
      </c>
      <c r="M5" s="4299" t="s">
        <v>2886</v>
      </c>
      <c r="N5" s="4299" t="s">
        <v>2887</v>
      </c>
      <c r="O5" s="6620"/>
    </row>
    <row r="6" spans="1:15" ht="18" customHeight="1">
      <c r="A6" s="4295" t="s">
        <v>3077</v>
      </c>
      <c r="B6" s="5449">
        <v>58.3</v>
      </c>
      <c r="C6" s="5449">
        <v>111.1</v>
      </c>
      <c r="D6" s="5449">
        <v>112.1</v>
      </c>
      <c r="E6" s="5449">
        <v>112.1</v>
      </c>
      <c r="F6" s="5449">
        <v>112.7</v>
      </c>
      <c r="G6" s="5449">
        <v>113.9</v>
      </c>
      <c r="H6" s="5449">
        <v>114.8</v>
      </c>
      <c r="I6" s="5449">
        <v>116.9</v>
      </c>
      <c r="J6" s="5449">
        <v>118</v>
      </c>
      <c r="K6" s="5449">
        <v>119.2</v>
      </c>
      <c r="L6" s="5449">
        <v>119.6</v>
      </c>
      <c r="M6" s="5449">
        <v>120.6</v>
      </c>
      <c r="N6" s="5449">
        <v>120.7</v>
      </c>
      <c r="O6" s="5449">
        <v>116</v>
      </c>
    </row>
    <row r="7" spans="1:15" s="4301" customFormat="1" ht="18" customHeight="1">
      <c r="A7" s="4300" t="s">
        <v>3078</v>
      </c>
      <c r="B7" s="5456">
        <v>4.5</v>
      </c>
      <c r="C7" s="5456">
        <v>106.3</v>
      </c>
      <c r="D7" s="5456">
        <v>106.3</v>
      </c>
      <c r="E7" s="5456">
        <v>106.3</v>
      </c>
      <c r="F7" s="5456">
        <v>106.3</v>
      </c>
      <c r="G7" s="5456">
        <v>106.3</v>
      </c>
      <c r="H7" s="5456">
        <v>106.3</v>
      </c>
      <c r="I7" s="5456">
        <v>106.6</v>
      </c>
      <c r="J7" s="5456">
        <v>106.6</v>
      </c>
      <c r="K7" s="5456">
        <v>106.6</v>
      </c>
      <c r="L7" s="5456">
        <v>107.2</v>
      </c>
      <c r="M7" s="5456">
        <v>109</v>
      </c>
      <c r="N7" s="5456">
        <v>109</v>
      </c>
      <c r="O7" s="5456">
        <v>106.9</v>
      </c>
    </row>
    <row r="8" spans="1:15" s="4301" customFormat="1" ht="18" customHeight="1">
      <c r="A8" s="4300" t="s">
        <v>3079</v>
      </c>
      <c r="B8" s="5456">
        <v>19.3</v>
      </c>
      <c r="C8" s="5456">
        <v>113.1</v>
      </c>
      <c r="D8" s="5456">
        <v>113.1</v>
      </c>
      <c r="E8" s="5456">
        <v>113.1</v>
      </c>
      <c r="F8" s="5456">
        <v>113.2</v>
      </c>
      <c r="G8" s="5456">
        <v>113.2</v>
      </c>
      <c r="H8" s="5456">
        <v>113.5</v>
      </c>
      <c r="I8" s="5456">
        <v>114.2</v>
      </c>
      <c r="J8" s="5456">
        <v>114.3</v>
      </c>
      <c r="K8" s="5456">
        <v>114.9</v>
      </c>
      <c r="L8" s="5456">
        <v>116</v>
      </c>
      <c r="M8" s="5456">
        <v>116.4</v>
      </c>
      <c r="N8" s="5456">
        <v>116.4</v>
      </c>
      <c r="O8" s="5456">
        <v>114.3</v>
      </c>
    </row>
    <row r="9" spans="1:15" s="4301" customFormat="1" ht="18" customHeight="1">
      <c r="A9" s="4300" t="s">
        <v>3080</v>
      </c>
      <c r="B9" s="5456">
        <v>7.9</v>
      </c>
      <c r="C9" s="5456">
        <v>110.5</v>
      </c>
      <c r="D9" s="5456">
        <v>117.5</v>
      </c>
      <c r="E9" s="5456">
        <v>117.5</v>
      </c>
      <c r="F9" s="5456">
        <v>121.4</v>
      </c>
      <c r="G9" s="5456">
        <v>128.19999999999999</v>
      </c>
      <c r="H9" s="5456">
        <v>133.1</v>
      </c>
      <c r="I9" s="5456">
        <v>139.80000000000001</v>
      </c>
      <c r="J9" s="5456">
        <v>143.5</v>
      </c>
      <c r="K9" s="5456">
        <v>149.30000000000001</v>
      </c>
      <c r="L9" s="5456">
        <v>148.9</v>
      </c>
      <c r="M9" s="5456">
        <v>149.5</v>
      </c>
      <c r="N9" s="5456">
        <v>150.5</v>
      </c>
      <c r="O9" s="5456">
        <v>134.1</v>
      </c>
    </row>
    <row r="10" spans="1:15" s="4301" customFormat="1" ht="18" customHeight="1">
      <c r="A10" s="4300" t="s">
        <v>3081</v>
      </c>
      <c r="B10" s="5456">
        <v>6.5</v>
      </c>
      <c r="C10" s="5456">
        <v>105.9</v>
      </c>
      <c r="D10" s="5456">
        <v>105.9</v>
      </c>
      <c r="E10" s="5456">
        <v>105.9</v>
      </c>
      <c r="F10" s="5456">
        <v>105.9</v>
      </c>
      <c r="G10" s="5456">
        <v>107.4</v>
      </c>
      <c r="H10" s="5456">
        <v>107.5</v>
      </c>
      <c r="I10" s="5456">
        <v>112.3</v>
      </c>
      <c r="J10" s="5456">
        <v>116.3</v>
      </c>
      <c r="K10" s="5456">
        <v>116.5</v>
      </c>
      <c r="L10" s="5456">
        <v>117.5</v>
      </c>
      <c r="M10" s="5456">
        <v>119.5</v>
      </c>
      <c r="N10" s="5456">
        <v>119.6</v>
      </c>
      <c r="O10" s="5456">
        <v>111.7</v>
      </c>
    </row>
    <row r="11" spans="1:15" s="4301" customFormat="1" ht="18" customHeight="1">
      <c r="A11" s="4300" t="s">
        <v>3082</v>
      </c>
      <c r="B11" s="5456">
        <v>6.8</v>
      </c>
      <c r="C11" s="5456">
        <v>120.7</v>
      </c>
      <c r="D11" s="5456">
        <v>120.7</v>
      </c>
      <c r="E11" s="5456">
        <v>120.7</v>
      </c>
      <c r="F11" s="5456">
        <v>120.7</v>
      </c>
      <c r="G11" s="5456">
        <v>120.8</v>
      </c>
      <c r="H11" s="5456">
        <v>120.9</v>
      </c>
      <c r="I11" s="5456">
        <v>121.4</v>
      </c>
      <c r="J11" s="5456">
        <v>121.4</v>
      </c>
      <c r="K11" s="5456">
        <v>121.7</v>
      </c>
      <c r="L11" s="5456">
        <v>121.7</v>
      </c>
      <c r="M11" s="5456">
        <v>124.5</v>
      </c>
      <c r="N11" s="5456">
        <v>124.5</v>
      </c>
      <c r="O11" s="5456">
        <v>121.6</v>
      </c>
    </row>
    <row r="12" spans="1:15" s="4301" customFormat="1" ht="18" customHeight="1">
      <c r="A12" s="4300" t="s">
        <v>3083</v>
      </c>
      <c r="B12" s="5456">
        <v>9.3000000000000007</v>
      </c>
      <c r="C12" s="5456">
        <v>106.4</v>
      </c>
      <c r="D12" s="5456">
        <v>106.4</v>
      </c>
      <c r="E12" s="5456">
        <v>106.4</v>
      </c>
      <c r="F12" s="5456">
        <v>106.5</v>
      </c>
      <c r="G12" s="5456">
        <v>106.7</v>
      </c>
      <c r="H12" s="5456">
        <v>107.1</v>
      </c>
      <c r="I12" s="5456">
        <v>109.5</v>
      </c>
      <c r="J12" s="5456">
        <v>109.7</v>
      </c>
      <c r="K12" s="5456">
        <v>109.8</v>
      </c>
      <c r="L12" s="5456">
        <v>109.8</v>
      </c>
      <c r="M12" s="5456">
        <v>109.8</v>
      </c>
      <c r="N12" s="5456">
        <v>109.8</v>
      </c>
      <c r="O12" s="5456">
        <v>108.2</v>
      </c>
    </row>
    <row r="13" spans="1:15" s="4301" customFormat="1" ht="18" customHeight="1">
      <c r="A13" s="4300" t="s">
        <v>3084</v>
      </c>
      <c r="B13" s="5456">
        <v>4</v>
      </c>
      <c r="C13" s="5456">
        <v>111.7</v>
      </c>
      <c r="D13" s="5456">
        <v>111.8</v>
      </c>
      <c r="E13" s="5456">
        <v>111.8</v>
      </c>
      <c r="F13" s="5456">
        <v>112.1</v>
      </c>
      <c r="G13" s="5456">
        <v>112.3</v>
      </c>
      <c r="H13" s="5456">
        <v>113.2</v>
      </c>
      <c r="I13" s="5456">
        <v>113.9</v>
      </c>
      <c r="J13" s="5456">
        <v>114</v>
      </c>
      <c r="K13" s="5456">
        <v>115.8</v>
      </c>
      <c r="L13" s="5456">
        <v>115.8</v>
      </c>
      <c r="M13" s="5456">
        <v>116.4</v>
      </c>
      <c r="N13" s="5456">
        <v>116.4</v>
      </c>
      <c r="O13" s="5456">
        <v>113.8</v>
      </c>
    </row>
    <row r="14" spans="1:15" ht="18" customHeight="1">
      <c r="A14" s="4295" t="s">
        <v>3085</v>
      </c>
      <c r="B14" s="5449">
        <v>12.2</v>
      </c>
      <c r="C14" s="5449">
        <v>100</v>
      </c>
      <c r="D14" s="5449">
        <v>100</v>
      </c>
      <c r="E14" s="5449">
        <v>100</v>
      </c>
      <c r="F14" s="5449">
        <v>100</v>
      </c>
      <c r="G14" s="5449">
        <v>100</v>
      </c>
      <c r="H14" s="5449">
        <v>115.2</v>
      </c>
      <c r="I14" s="5449">
        <v>115.2</v>
      </c>
      <c r="J14" s="5449">
        <v>115.2</v>
      </c>
      <c r="K14" s="5449">
        <v>118.8</v>
      </c>
      <c r="L14" s="5449">
        <v>123</v>
      </c>
      <c r="M14" s="5449">
        <v>123</v>
      </c>
      <c r="N14" s="5449">
        <v>123</v>
      </c>
      <c r="O14" s="5449">
        <v>111.1</v>
      </c>
    </row>
    <row r="15" spans="1:15" ht="18" customHeight="1">
      <c r="A15" s="4295" t="s">
        <v>3086</v>
      </c>
      <c r="B15" s="5449">
        <v>2.7</v>
      </c>
      <c r="C15" s="5449">
        <v>110.3</v>
      </c>
      <c r="D15" s="5449">
        <v>110.4</v>
      </c>
      <c r="E15" s="5449">
        <v>110.4</v>
      </c>
      <c r="F15" s="5449">
        <v>110.4</v>
      </c>
      <c r="G15" s="5449">
        <v>111</v>
      </c>
      <c r="H15" s="5449">
        <v>111.3</v>
      </c>
      <c r="I15" s="5449">
        <v>112.9</v>
      </c>
      <c r="J15" s="5449">
        <v>114.1</v>
      </c>
      <c r="K15" s="5449">
        <v>115.2</v>
      </c>
      <c r="L15" s="5449">
        <v>116.1</v>
      </c>
      <c r="M15" s="5449">
        <v>117.8</v>
      </c>
      <c r="N15" s="5449">
        <v>117.6</v>
      </c>
      <c r="O15" s="5449">
        <v>113.1</v>
      </c>
    </row>
    <row r="16" spans="1:15" ht="18" customHeight="1">
      <c r="A16" s="4295" t="s">
        <v>3087</v>
      </c>
      <c r="B16" s="5449">
        <v>3.8</v>
      </c>
      <c r="C16" s="5449">
        <v>105.2</v>
      </c>
      <c r="D16" s="5449">
        <v>105.2</v>
      </c>
      <c r="E16" s="5449">
        <v>105.2</v>
      </c>
      <c r="F16" s="5449">
        <v>105.2</v>
      </c>
      <c r="G16" s="5449">
        <v>107.3</v>
      </c>
      <c r="H16" s="5449">
        <v>107.3</v>
      </c>
      <c r="I16" s="5449">
        <v>113.3</v>
      </c>
      <c r="J16" s="5449">
        <v>113.9</v>
      </c>
      <c r="K16" s="5449">
        <v>115.9</v>
      </c>
      <c r="L16" s="5449">
        <v>124</v>
      </c>
      <c r="M16" s="5449">
        <v>131.4</v>
      </c>
      <c r="N16" s="5449">
        <v>133</v>
      </c>
      <c r="O16" s="5449">
        <v>113.9</v>
      </c>
    </row>
    <row r="17" spans="1:15" ht="18" customHeight="1">
      <c r="A17" s="4295" t="s">
        <v>3088</v>
      </c>
      <c r="B17" s="5449">
        <v>1.9</v>
      </c>
      <c r="C17" s="5449">
        <v>106</v>
      </c>
      <c r="D17" s="5449">
        <v>106.1</v>
      </c>
      <c r="E17" s="5449">
        <v>106.1</v>
      </c>
      <c r="F17" s="5449">
        <v>106.3</v>
      </c>
      <c r="G17" s="5449">
        <v>106.4</v>
      </c>
      <c r="H17" s="5449">
        <v>106.4</v>
      </c>
      <c r="I17" s="5449">
        <v>109.3</v>
      </c>
      <c r="J17" s="5449">
        <v>109.6</v>
      </c>
      <c r="K17" s="5449">
        <v>109.8</v>
      </c>
      <c r="L17" s="5449">
        <v>110</v>
      </c>
      <c r="M17" s="5449">
        <v>109.9</v>
      </c>
      <c r="N17" s="5449">
        <v>109.9</v>
      </c>
      <c r="O17" s="5449">
        <v>108</v>
      </c>
    </row>
    <row r="18" spans="1:15" ht="18" customHeight="1">
      <c r="A18" s="4295" t="s">
        <v>3089</v>
      </c>
      <c r="B18" s="5449">
        <v>2.5</v>
      </c>
      <c r="C18" s="5449">
        <v>106.7</v>
      </c>
      <c r="D18" s="5449">
        <v>106.7</v>
      </c>
      <c r="E18" s="5449">
        <v>106.7</v>
      </c>
      <c r="F18" s="5449">
        <v>106.7</v>
      </c>
      <c r="G18" s="5449">
        <v>108.3</v>
      </c>
      <c r="H18" s="5449">
        <v>108.3</v>
      </c>
      <c r="I18" s="5449">
        <v>116</v>
      </c>
      <c r="J18" s="5449">
        <v>117.6</v>
      </c>
      <c r="K18" s="5449">
        <v>118.1</v>
      </c>
      <c r="L18" s="5449">
        <v>121.3</v>
      </c>
      <c r="M18" s="5449">
        <v>126.6</v>
      </c>
      <c r="N18" s="5449">
        <v>131.6</v>
      </c>
      <c r="O18" s="5449">
        <v>114.6</v>
      </c>
    </row>
    <row r="19" spans="1:15" ht="18" customHeight="1">
      <c r="A19" s="4295" t="s">
        <v>3090</v>
      </c>
      <c r="B19" s="5449">
        <v>2.2000000000000002</v>
      </c>
      <c r="C19" s="5449">
        <v>102.5</v>
      </c>
      <c r="D19" s="5449">
        <v>102.9</v>
      </c>
      <c r="E19" s="5449">
        <v>102.9</v>
      </c>
      <c r="F19" s="5449">
        <v>102.9</v>
      </c>
      <c r="G19" s="5449">
        <v>103.2</v>
      </c>
      <c r="H19" s="5449">
        <v>103.4</v>
      </c>
      <c r="I19" s="5449">
        <v>103.7</v>
      </c>
      <c r="J19" s="5449">
        <v>106.3</v>
      </c>
      <c r="K19" s="5449">
        <v>106.3</v>
      </c>
      <c r="L19" s="5449">
        <v>111</v>
      </c>
      <c r="M19" s="5449">
        <v>112</v>
      </c>
      <c r="N19" s="5449">
        <v>112</v>
      </c>
      <c r="O19" s="5449">
        <v>105.8</v>
      </c>
    </row>
    <row r="20" spans="1:15" ht="18" customHeight="1">
      <c r="A20" s="4295" t="s">
        <v>3091</v>
      </c>
      <c r="B20" s="5449">
        <v>1.7</v>
      </c>
      <c r="C20" s="5449">
        <v>101.6</v>
      </c>
      <c r="D20" s="5449">
        <v>101.6</v>
      </c>
      <c r="E20" s="5449">
        <v>101.6</v>
      </c>
      <c r="F20" s="5449">
        <v>101.6</v>
      </c>
      <c r="G20" s="5449">
        <v>101.8</v>
      </c>
      <c r="H20" s="5449">
        <v>111.5</v>
      </c>
      <c r="I20" s="5449">
        <v>112.9</v>
      </c>
      <c r="J20" s="5449">
        <v>113.6</v>
      </c>
      <c r="K20" s="5449">
        <v>118.1</v>
      </c>
      <c r="L20" s="5449">
        <v>119.9</v>
      </c>
      <c r="M20" s="5449">
        <v>120.9</v>
      </c>
      <c r="N20" s="5449">
        <v>121.5</v>
      </c>
      <c r="O20" s="5449">
        <v>110.6</v>
      </c>
    </row>
    <row r="21" spans="1:15" ht="18" customHeight="1">
      <c r="A21" s="4302" t="s">
        <v>3092</v>
      </c>
      <c r="B21" s="5447">
        <v>2.2000000000000002</v>
      </c>
      <c r="C21" s="5447">
        <v>105.4</v>
      </c>
      <c r="D21" s="5447">
        <v>106.5</v>
      </c>
      <c r="E21" s="5447">
        <v>106.5</v>
      </c>
      <c r="F21" s="5447">
        <v>106.5</v>
      </c>
      <c r="G21" s="5447">
        <v>106.5</v>
      </c>
      <c r="H21" s="5447">
        <v>107</v>
      </c>
      <c r="I21" s="5447">
        <v>111.7</v>
      </c>
      <c r="J21" s="5447">
        <v>112.8</v>
      </c>
      <c r="K21" s="5447">
        <v>115.4</v>
      </c>
      <c r="L21" s="5447">
        <v>118.6</v>
      </c>
      <c r="M21" s="5447">
        <v>119.8</v>
      </c>
      <c r="N21" s="5447">
        <v>121.8</v>
      </c>
      <c r="O21" s="5447">
        <v>111.5</v>
      </c>
    </row>
    <row r="22" spans="1:15" ht="18" customHeight="1">
      <c r="A22" s="4302" t="s">
        <v>3093</v>
      </c>
      <c r="B22" s="5447">
        <v>6.7</v>
      </c>
      <c r="C22" s="5447">
        <v>102.9</v>
      </c>
      <c r="D22" s="5447">
        <v>102.9</v>
      </c>
      <c r="E22" s="5447">
        <v>102.9</v>
      </c>
      <c r="F22" s="5447">
        <v>102.9</v>
      </c>
      <c r="G22" s="5447">
        <v>103</v>
      </c>
      <c r="H22" s="5447">
        <v>105.5</v>
      </c>
      <c r="I22" s="5447">
        <v>107.5</v>
      </c>
      <c r="J22" s="5447">
        <v>107.7</v>
      </c>
      <c r="K22" s="5447">
        <v>111.5</v>
      </c>
      <c r="L22" s="5447">
        <v>113.6</v>
      </c>
      <c r="M22" s="5447">
        <v>115.2</v>
      </c>
      <c r="N22" s="5447">
        <v>115.9</v>
      </c>
      <c r="O22" s="5447">
        <v>107.6</v>
      </c>
    </row>
    <row r="23" spans="1:15" ht="18" customHeight="1">
      <c r="A23" s="4302" t="s">
        <v>3094</v>
      </c>
      <c r="B23" s="5447">
        <v>5.8</v>
      </c>
      <c r="C23" s="5447">
        <v>103.9</v>
      </c>
      <c r="D23" s="5447">
        <v>103.9</v>
      </c>
      <c r="E23" s="5447">
        <v>103.9</v>
      </c>
      <c r="F23" s="5447">
        <v>103.9</v>
      </c>
      <c r="G23" s="5447">
        <v>103.9</v>
      </c>
      <c r="H23" s="5447">
        <v>104</v>
      </c>
      <c r="I23" s="5447">
        <v>104.5</v>
      </c>
      <c r="J23" s="5447">
        <v>104.6</v>
      </c>
      <c r="K23" s="5447">
        <v>104.6</v>
      </c>
      <c r="L23" s="5447">
        <v>106.8</v>
      </c>
      <c r="M23" s="5447">
        <v>106.9</v>
      </c>
      <c r="N23" s="5447">
        <v>106.9</v>
      </c>
      <c r="O23" s="5447">
        <v>104.8</v>
      </c>
    </row>
    <row r="24" spans="1:15" ht="18" customHeight="1">
      <c r="A24" s="5012" t="s">
        <v>257</v>
      </c>
      <c r="B24" s="5452">
        <v>100</v>
      </c>
      <c r="C24" s="5452">
        <v>107.9</v>
      </c>
      <c r="D24" s="5452">
        <v>108.5</v>
      </c>
      <c r="E24" s="5452">
        <v>108.5</v>
      </c>
      <c r="F24" s="5452">
        <v>108.8</v>
      </c>
      <c r="G24" s="5452">
        <v>109.6</v>
      </c>
      <c r="H24" s="5452">
        <v>112.4</v>
      </c>
      <c r="I24" s="5452">
        <v>114.5</v>
      </c>
      <c r="J24" s="5452">
        <v>115.3</v>
      </c>
      <c r="K24" s="5452">
        <v>117</v>
      </c>
      <c r="L24" s="5452">
        <v>118.6</v>
      </c>
      <c r="M24" s="5452">
        <v>119.8</v>
      </c>
      <c r="N24" s="5452">
        <v>120.2</v>
      </c>
      <c r="O24" s="5452">
        <v>113.4</v>
      </c>
    </row>
  </sheetData>
  <mergeCells count="6">
    <mergeCell ref="O4:O5"/>
    <mergeCell ref="A1:C1"/>
    <mergeCell ref="A3:N3"/>
    <mergeCell ref="A4:A5"/>
    <mergeCell ref="B4:B5"/>
    <mergeCell ref="C4:N4"/>
  </mergeCells>
  <hyperlinks>
    <hyperlink ref="A1:C1" location="CONTENT!A1" display="Back to table of contents" xr:uid="{6F92B6AD-5730-4502-9414-E1FB9DE53DA2}"/>
  </hyperlinks>
  <pageMargins left="0.7" right="0.7" top="0.75" bottom="0.75" header="0.3" footer="0.3"/>
  <pageSetup paperSize="9" scale="92"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3">
    <pageSetUpPr fitToPage="1"/>
  </sheetPr>
  <dimension ref="A1:H40"/>
  <sheetViews>
    <sheetView showGridLines="0" workbookViewId="0">
      <selection sqref="A1:G1"/>
    </sheetView>
  </sheetViews>
  <sheetFormatPr defaultRowHeight="15.75"/>
  <cols>
    <col min="1" max="1" width="17.28515625" style="4011" customWidth="1"/>
    <col min="2" max="2" width="9.140625" style="4011"/>
    <col min="3" max="3" width="9.85546875" style="4011" customWidth="1"/>
    <col min="4" max="4" width="9.140625" style="4011"/>
    <col min="5" max="5" width="12.140625" style="4011" customWidth="1"/>
    <col min="6" max="8" width="16" style="4011" customWidth="1"/>
    <col min="9" max="256" width="9.140625" style="4011"/>
    <col min="257" max="257" width="9.85546875" style="4011" customWidth="1"/>
    <col min="258" max="258" width="9.140625" style="4011"/>
    <col min="259" max="259" width="17.140625" style="4011" customWidth="1"/>
    <col min="260" max="260" width="19.28515625" style="4011" customWidth="1"/>
    <col min="261" max="261" width="11.42578125" style="4011" customWidth="1"/>
    <col min="262" max="262" width="11.5703125" style="4011" customWidth="1"/>
    <col min="263" max="512" width="9.140625" style="4011"/>
    <col min="513" max="513" width="9.85546875" style="4011" customWidth="1"/>
    <col min="514" max="514" width="9.140625" style="4011"/>
    <col min="515" max="515" width="17.140625" style="4011" customWidth="1"/>
    <col min="516" max="516" width="19.28515625" style="4011" customWidth="1"/>
    <col min="517" max="517" width="11.42578125" style="4011" customWidth="1"/>
    <col min="518" max="518" width="11.5703125" style="4011" customWidth="1"/>
    <col min="519" max="768" width="9.140625" style="4011"/>
    <col min="769" max="769" width="9.85546875" style="4011" customWidth="1"/>
    <col min="770" max="770" width="9.140625" style="4011"/>
    <col min="771" max="771" width="17.140625" style="4011" customWidth="1"/>
    <col min="772" max="772" width="19.28515625" style="4011" customWidth="1"/>
    <col min="773" max="773" width="11.42578125" style="4011" customWidth="1"/>
    <col min="774" max="774" width="11.5703125" style="4011" customWidth="1"/>
    <col min="775" max="1024" width="9.140625" style="4011"/>
    <col min="1025" max="1025" width="9.85546875" style="4011" customWidth="1"/>
    <col min="1026" max="1026" width="9.140625" style="4011"/>
    <col min="1027" max="1027" width="17.140625" style="4011" customWidth="1"/>
    <col min="1028" max="1028" width="19.28515625" style="4011" customWidth="1"/>
    <col min="1029" max="1029" width="11.42578125" style="4011" customWidth="1"/>
    <col min="1030" max="1030" width="11.5703125" style="4011" customWidth="1"/>
    <col min="1031" max="1280" width="9.140625" style="4011"/>
    <col min="1281" max="1281" width="9.85546875" style="4011" customWidth="1"/>
    <col min="1282" max="1282" width="9.140625" style="4011"/>
    <col min="1283" max="1283" width="17.140625" style="4011" customWidth="1"/>
    <col min="1284" max="1284" width="19.28515625" style="4011" customWidth="1"/>
    <col min="1285" max="1285" width="11.42578125" style="4011" customWidth="1"/>
    <col min="1286" max="1286" width="11.5703125" style="4011" customWidth="1"/>
    <col min="1287" max="1536" width="9.140625" style="4011"/>
    <col min="1537" max="1537" width="9.85546875" style="4011" customWidth="1"/>
    <col min="1538" max="1538" width="9.140625" style="4011"/>
    <col min="1539" max="1539" width="17.140625" style="4011" customWidth="1"/>
    <col min="1540" max="1540" width="19.28515625" style="4011" customWidth="1"/>
    <col min="1541" max="1541" width="11.42578125" style="4011" customWidth="1"/>
    <col min="1542" max="1542" width="11.5703125" style="4011" customWidth="1"/>
    <col min="1543" max="1792" width="9.140625" style="4011"/>
    <col min="1793" max="1793" width="9.85546875" style="4011" customWidth="1"/>
    <col min="1794" max="1794" width="9.140625" style="4011"/>
    <col min="1795" max="1795" width="17.140625" style="4011" customWidth="1"/>
    <col min="1796" max="1796" width="19.28515625" style="4011" customWidth="1"/>
    <col min="1797" max="1797" width="11.42578125" style="4011" customWidth="1"/>
    <col min="1798" max="1798" width="11.5703125" style="4011" customWidth="1"/>
    <col min="1799" max="2048" width="9.140625" style="4011"/>
    <col min="2049" max="2049" width="9.85546875" style="4011" customWidth="1"/>
    <col min="2050" max="2050" width="9.140625" style="4011"/>
    <col min="2051" max="2051" width="17.140625" style="4011" customWidth="1"/>
    <col min="2052" max="2052" width="19.28515625" style="4011" customWidth="1"/>
    <col min="2053" max="2053" width="11.42578125" style="4011" customWidth="1"/>
    <col min="2054" max="2054" width="11.5703125" style="4011" customWidth="1"/>
    <col min="2055" max="2304" width="9.140625" style="4011"/>
    <col min="2305" max="2305" width="9.85546875" style="4011" customWidth="1"/>
    <col min="2306" max="2306" width="9.140625" style="4011"/>
    <col min="2307" max="2307" width="17.140625" style="4011" customWidth="1"/>
    <col min="2308" max="2308" width="19.28515625" style="4011" customWidth="1"/>
    <col min="2309" max="2309" width="11.42578125" style="4011" customWidth="1"/>
    <col min="2310" max="2310" width="11.5703125" style="4011" customWidth="1"/>
    <col min="2311" max="2560" width="9.140625" style="4011"/>
    <col min="2561" max="2561" width="9.85546875" style="4011" customWidth="1"/>
    <col min="2562" max="2562" width="9.140625" style="4011"/>
    <col min="2563" max="2563" width="17.140625" style="4011" customWidth="1"/>
    <col min="2564" max="2564" width="19.28515625" style="4011" customWidth="1"/>
    <col min="2565" max="2565" width="11.42578125" style="4011" customWidth="1"/>
    <col min="2566" max="2566" width="11.5703125" style="4011" customWidth="1"/>
    <col min="2567" max="2816" width="9.140625" style="4011"/>
    <col min="2817" max="2817" width="9.85546875" style="4011" customWidth="1"/>
    <col min="2818" max="2818" width="9.140625" style="4011"/>
    <col min="2819" max="2819" width="17.140625" style="4011" customWidth="1"/>
    <col min="2820" max="2820" width="19.28515625" style="4011" customWidth="1"/>
    <col min="2821" max="2821" width="11.42578125" style="4011" customWidth="1"/>
    <col min="2822" max="2822" width="11.5703125" style="4011" customWidth="1"/>
    <col min="2823" max="3072" width="9.140625" style="4011"/>
    <col min="3073" max="3073" width="9.85546875" style="4011" customWidth="1"/>
    <col min="3074" max="3074" width="9.140625" style="4011"/>
    <col min="3075" max="3075" width="17.140625" style="4011" customWidth="1"/>
    <col min="3076" max="3076" width="19.28515625" style="4011" customWidth="1"/>
    <col min="3077" max="3077" width="11.42578125" style="4011" customWidth="1"/>
    <col min="3078" max="3078" width="11.5703125" style="4011" customWidth="1"/>
    <col min="3079" max="3328" width="9.140625" style="4011"/>
    <col min="3329" max="3329" width="9.85546875" style="4011" customWidth="1"/>
    <col min="3330" max="3330" width="9.140625" style="4011"/>
    <col min="3331" max="3331" width="17.140625" style="4011" customWidth="1"/>
    <col min="3332" max="3332" width="19.28515625" style="4011" customWidth="1"/>
    <col min="3333" max="3333" width="11.42578125" style="4011" customWidth="1"/>
    <col min="3334" max="3334" width="11.5703125" style="4011" customWidth="1"/>
    <col min="3335" max="3584" width="9.140625" style="4011"/>
    <col min="3585" max="3585" width="9.85546875" style="4011" customWidth="1"/>
    <col min="3586" max="3586" width="9.140625" style="4011"/>
    <col min="3587" max="3587" width="17.140625" style="4011" customWidth="1"/>
    <col min="3588" max="3588" width="19.28515625" style="4011" customWidth="1"/>
    <col min="3589" max="3589" width="11.42578125" style="4011" customWidth="1"/>
    <col min="3590" max="3590" width="11.5703125" style="4011" customWidth="1"/>
    <col min="3591" max="3840" width="9.140625" style="4011"/>
    <col min="3841" max="3841" width="9.85546875" style="4011" customWidth="1"/>
    <col min="3842" max="3842" width="9.140625" style="4011"/>
    <col min="3843" max="3843" width="17.140625" style="4011" customWidth="1"/>
    <col min="3844" max="3844" width="19.28515625" style="4011" customWidth="1"/>
    <col min="3845" max="3845" width="11.42578125" style="4011" customWidth="1"/>
    <col min="3846" max="3846" width="11.5703125" style="4011" customWidth="1"/>
    <col min="3847" max="4096" width="9.140625" style="4011"/>
    <col min="4097" max="4097" width="9.85546875" style="4011" customWidth="1"/>
    <col min="4098" max="4098" width="9.140625" style="4011"/>
    <col min="4099" max="4099" width="17.140625" style="4011" customWidth="1"/>
    <col min="4100" max="4100" width="19.28515625" style="4011" customWidth="1"/>
    <col min="4101" max="4101" width="11.42578125" style="4011" customWidth="1"/>
    <col min="4102" max="4102" width="11.5703125" style="4011" customWidth="1"/>
    <col min="4103" max="4352" width="9.140625" style="4011"/>
    <col min="4353" max="4353" width="9.85546875" style="4011" customWidth="1"/>
    <col min="4354" max="4354" width="9.140625" style="4011"/>
    <col min="4355" max="4355" width="17.140625" style="4011" customWidth="1"/>
    <col min="4356" max="4356" width="19.28515625" style="4011" customWidth="1"/>
    <col min="4357" max="4357" width="11.42578125" style="4011" customWidth="1"/>
    <col min="4358" max="4358" width="11.5703125" style="4011" customWidth="1"/>
    <col min="4359" max="4608" width="9.140625" style="4011"/>
    <col min="4609" max="4609" width="9.85546875" style="4011" customWidth="1"/>
    <col min="4610" max="4610" width="9.140625" style="4011"/>
    <col min="4611" max="4611" width="17.140625" style="4011" customWidth="1"/>
    <col min="4612" max="4612" width="19.28515625" style="4011" customWidth="1"/>
    <col min="4613" max="4613" width="11.42578125" style="4011" customWidth="1"/>
    <col min="4614" max="4614" width="11.5703125" style="4011" customWidth="1"/>
    <col min="4615" max="4864" width="9.140625" style="4011"/>
    <col min="4865" max="4865" width="9.85546875" style="4011" customWidth="1"/>
    <col min="4866" max="4866" width="9.140625" style="4011"/>
    <col min="4867" max="4867" width="17.140625" style="4011" customWidth="1"/>
    <col min="4868" max="4868" width="19.28515625" style="4011" customWidth="1"/>
    <col min="4869" max="4869" width="11.42578125" style="4011" customWidth="1"/>
    <col min="4870" max="4870" width="11.5703125" style="4011" customWidth="1"/>
    <col min="4871" max="5120" width="9.140625" style="4011"/>
    <col min="5121" max="5121" width="9.85546875" style="4011" customWidth="1"/>
    <col min="5122" max="5122" width="9.140625" style="4011"/>
    <col min="5123" max="5123" width="17.140625" style="4011" customWidth="1"/>
    <col min="5124" max="5124" width="19.28515625" style="4011" customWidth="1"/>
    <col min="5125" max="5125" width="11.42578125" style="4011" customWidth="1"/>
    <col min="5126" max="5126" width="11.5703125" style="4011" customWidth="1"/>
    <col min="5127" max="5376" width="9.140625" style="4011"/>
    <col min="5377" max="5377" width="9.85546875" style="4011" customWidth="1"/>
    <col min="5378" max="5378" width="9.140625" style="4011"/>
    <col min="5379" max="5379" width="17.140625" style="4011" customWidth="1"/>
    <col min="5380" max="5380" width="19.28515625" style="4011" customWidth="1"/>
    <col min="5381" max="5381" width="11.42578125" style="4011" customWidth="1"/>
    <col min="5382" max="5382" width="11.5703125" style="4011" customWidth="1"/>
    <col min="5383" max="5632" width="9.140625" style="4011"/>
    <col min="5633" max="5633" width="9.85546875" style="4011" customWidth="1"/>
    <col min="5634" max="5634" width="9.140625" style="4011"/>
    <col min="5635" max="5635" width="17.140625" style="4011" customWidth="1"/>
    <col min="5636" max="5636" width="19.28515625" style="4011" customWidth="1"/>
    <col min="5637" max="5637" width="11.42578125" style="4011" customWidth="1"/>
    <col min="5638" max="5638" width="11.5703125" style="4011" customWidth="1"/>
    <col min="5639" max="5888" width="9.140625" style="4011"/>
    <col min="5889" max="5889" width="9.85546875" style="4011" customWidth="1"/>
    <col min="5890" max="5890" width="9.140625" style="4011"/>
    <col min="5891" max="5891" width="17.140625" style="4011" customWidth="1"/>
    <col min="5892" max="5892" width="19.28515625" style="4011" customWidth="1"/>
    <col min="5893" max="5893" width="11.42578125" style="4011" customWidth="1"/>
    <col min="5894" max="5894" width="11.5703125" style="4011" customWidth="1"/>
    <col min="5895" max="6144" width="9.140625" style="4011"/>
    <col min="6145" max="6145" width="9.85546875" style="4011" customWidth="1"/>
    <col min="6146" max="6146" width="9.140625" style="4011"/>
    <col min="6147" max="6147" width="17.140625" style="4011" customWidth="1"/>
    <col min="6148" max="6148" width="19.28515625" style="4011" customWidth="1"/>
    <col min="6149" max="6149" width="11.42578125" style="4011" customWidth="1"/>
    <col min="6150" max="6150" width="11.5703125" style="4011" customWidth="1"/>
    <col min="6151" max="6400" width="9.140625" style="4011"/>
    <col min="6401" max="6401" width="9.85546875" style="4011" customWidth="1"/>
    <col min="6402" max="6402" width="9.140625" style="4011"/>
    <col min="6403" max="6403" width="17.140625" style="4011" customWidth="1"/>
    <col min="6404" max="6404" width="19.28515625" style="4011" customWidth="1"/>
    <col min="6405" max="6405" width="11.42578125" style="4011" customWidth="1"/>
    <col min="6406" max="6406" width="11.5703125" style="4011" customWidth="1"/>
    <col min="6407" max="6656" width="9.140625" style="4011"/>
    <col min="6657" max="6657" width="9.85546875" style="4011" customWidth="1"/>
    <col min="6658" max="6658" width="9.140625" style="4011"/>
    <col min="6659" max="6659" width="17.140625" style="4011" customWidth="1"/>
    <col min="6660" max="6660" width="19.28515625" style="4011" customWidth="1"/>
    <col min="6661" max="6661" width="11.42578125" style="4011" customWidth="1"/>
    <col min="6662" max="6662" width="11.5703125" style="4011" customWidth="1"/>
    <col min="6663" max="6912" width="9.140625" style="4011"/>
    <col min="6913" max="6913" width="9.85546875" style="4011" customWidth="1"/>
    <col min="6914" max="6914" width="9.140625" style="4011"/>
    <col min="6915" max="6915" width="17.140625" style="4011" customWidth="1"/>
    <col min="6916" max="6916" width="19.28515625" style="4011" customWidth="1"/>
    <col min="6917" max="6917" width="11.42578125" style="4011" customWidth="1"/>
    <col min="6918" max="6918" width="11.5703125" style="4011" customWidth="1"/>
    <col min="6919" max="7168" width="9.140625" style="4011"/>
    <col min="7169" max="7169" width="9.85546875" style="4011" customWidth="1"/>
    <col min="7170" max="7170" width="9.140625" style="4011"/>
    <col min="7171" max="7171" width="17.140625" style="4011" customWidth="1"/>
    <col min="7172" max="7172" width="19.28515625" style="4011" customWidth="1"/>
    <col min="7173" max="7173" width="11.42578125" style="4011" customWidth="1"/>
    <col min="7174" max="7174" width="11.5703125" style="4011" customWidth="1"/>
    <col min="7175" max="7424" width="9.140625" style="4011"/>
    <col min="7425" max="7425" width="9.85546875" style="4011" customWidth="1"/>
    <col min="7426" max="7426" width="9.140625" style="4011"/>
    <col min="7427" max="7427" width="17.140625" style="4011" customWidth="1"/>
    <col min="7428" max="7428" width="19.28515625" style="4011" customWidth="1"/>
    <col min="7429" max="7429" width="11.42578125" style="4011" customWidth="1"/>
    <col min="7430" max="7430" width="11.5703125" style="4011" customWidth="1"/>
    <col min="7431" max="7680" width="9.140625" style="4011"/>
    <col min="7681" max="7681" width="9.85546875" style="4011" customWidth="1"/>
    <col min="7682" max="7682" width="9.140625" style="4011"/>
    <col min="7683" max="7683" width="17.140625" style="4011" customWidth="1"/>
    <col min="7684" max="7684" width="19.28515625" style="4011" customWidth="1"/>
    <col min="7685" max="7685" width="11.42578125" style="4011" customWidth="1"/>
    <col min="7686" max="7686" width="11.5703125" style="4011" customWidth="1"/>
    <col min="7687" max="7936" width="9.140625" style="4011"/>
    <col min="7937" max="7937" width="9.85546875" style="4011" customWidth="1"/>
    <col min="7938" max="7938" width="9.140625" style="4011"/>
    <col min="7939" max="7939" width="17.140625" style="4011" customWidth="1"/>
    <col min="7940" max="7940" width="19.28515625" style="4011" customWidth="1"/>
    <col min="7941" max="7941" width="11.42578125" style="4011" customWidth="1"/>
    <col min="7942" max="7942" width="11.5703125" style="4011" customWidth="1"/>
    <col min="7943" max="8192" width="9.140625" style="4011"/>
    <col min="8193" max="8193" width="9.85546875" style="4011" customWidth="1"/>
    <col min="8194" max="8194" width="9.140625" style="4011"/>
    <col min="8195" max="8195" width="17.140625" style="4011" customWidth="1"/>
    <col min="8196" max="8196" width="19.28515625" style="4011" customWidth="1"/>
    <col min="8197" max="8197" width="11.42578125" style="4011" customWidth="1"/>
    <col min="8198" max="8198" width="11.5703125" style="4011" customWidth="1"/>
    <col min="8199" max="8448" width="9.140625" style="4011"/>
    <col min="8449" max="8449" width="9.85546875" style="4011" customWidth="1"/>
    <col min="8450" max="8450" width="9.140625" style="4011"/>
    <col min="8451" max="8451" width="17.140625" style="4011" customWidth="1"/>
    <col min="8452" max="8452" width="19.28515625" style="4011" customWidth="1"/>
    <col min="8453" max="8453" width="11.42578125" style="4011" customWidth="1"/>
    <col min="8454" max="8454" width="11.5703125" style="4011" customWidth="1"/>
    <col min="8455" max="8704" width="9.140625" style="4011"/>
    <col min="8705" max="8705" width="9.85546875" style="4011" customWidth="1"/>
    <col min="8706" max="8706" width="9.140625" style="4011"/>
    <col min="8707" max="8707" width="17.140625" style="4011" customWidth="1"/>
    <col min="8708" max="8708" width="19.28515625" style="4011" customWidth="1"/>
    <col min="8709" max="8709" width="11.42578125" style="4011" customWidth="1"/>
    <col min="8710" max="8710" width="11.5703125" style="4011" customWidth="1"/>
    <col min="8711" max="8960" width="9.140625" style="4011"/>
    <col min="8961" max="8961" width="9.85546875" style="4011" customWidth="1"/>
    <col min="8962" max="8962" width="9.140625" style="4011"/>
    <col min="8963" max="8963" width="17.140625" style="4011" customWidth="1"/>
    <col min="8964" max="8964" width="19.28515625" style="4011" customWidth="1"/>
    <col min="8965" max="8965" width="11.42578125" style="4011" customWidth="1"/>
    <col min="8966" max="8966" width="11.5703125" style="4011" customWidth="1"/>
    <col min="8967" max="9216" width="9.140625" style="4011"/>
    <col min="9217" max="9217" width="9.85546875" style="4011" customWidth="1"/>
    <col min="9218" max="9218" width="9.140625" style="4011"/>
    <col min="9219" max="9219" width="17.140625" style="4011" customWidth="1"/>
    <col min="9220" max="9220" width="19.28515625" style="4011" customWidth="1"/>
    <col min="9221" max="9221" width="11.42578125" style="4011" customWidth="1"/>
    <col min="9222" max="9222" width="11.5703125" style="4011" customWidth="1"/>
    <col min="9223" max="9472" width="9.140625" style="4011"/>
    <col min="9473" max="9473" width="9.85546875" style="4011" customWidth="1"/>
    <col min="9474" max="9474" width="9.140625" style="4011"/>
    <col min="9475" max="9475" width="17.140625" style="4011" customWidth="1"/>
    <col min="9476" max="9476" width="19.28515625" style="4011" customWidth="1"/>
    <col min="9477" max="9477" width="11.42578125" style="4011" customWidth="1"/>
    <col min="9478" max="9478" width="11.5703125" style="4011" customWidth="1"/>
    <col min="9479" max="9728" width="9.140625" style="4011"/>
    <col min="9729" max="9729" width="9.85546875" style="4011" customWidth="1"/>
    <col min="9730" max="9730" width="9.140625" style="4011"/>
    <col min="9731" max="9731" width="17.140625" style="4011" customWidth="1"/>
    <col min="9732" max="9732" width="19.28515625" style="4011" customWidth="1"/>
    <col min="9733" max="9733" width="11.42578125" style="4011" customWidth="1"/>
    <col min="9734" max="9734" width="11.5703125" style="4011" customWidth="1"/>
    <col min="9735" max="9984" width="9.140625" style="4011"/>
    <col min="9985" max="9985" width="9.85546875" style="4011" customWidth="1"/>
    <col min="9986" max="9986" width="9.140625" style="4011"/>
    <col min="9987" max="9987" width="17.140625" style="4011" customWidth="1"/>
    <col min="9988" max="9988" width="19.28515625" style="4011" customWidth="1"/>
    <col min="9989" max="9989" width="11.42578125" style="4011" customWidth="1"/>
    <col min="9990" max="9990" width="11.5703125" style="4011" customWidth="1"/>
    <col min="9991" max="10240" width="9.140625" style="4011"/>
    <col min="10241" max="10241" width="9.85546875" style="4011" customWidth="1"/>
    <col min="10242" max="10242" width="9.140625" style="4011"/>
    <col min="10243" max="10243" width="17.140625" style="4011" customWidth="1"/>
    <col min="10244" max="10244" width="19.28515625" style="4011" customWidth="1"/>
    <col min="10245" max="10245" width="11.42578125" style="4011" customWidth="1"/>
    <col min="10246" max="10246" width="11.5703125" style="4011" customWidth="1"/>
    <col min="10247" max="10496" width="9.140625" style="4011"/>
    <col min="10497" max="10497" width="9.85546875" style="4011" customWidth="1"/>
    <col min="10498" max="10498" width="9.140625" style="4011"/>
    <col min="10499" max="10499" width="17.140625" style="4011" customWidth="1"/>
    <col min="10500" max="10500" width="19.28515625" style="4011" customWidth="1"/>
    <col min="10501" max="10501" width="11.42578125" style="4011" customWidth="1"/>
    <col min="10502" max="10502" width="11.5703125" style="4011" customWidth="1"/>
    <col min="10503" max="10752" width="9.140625" style="4011"/>
    <col min="10753" max="10753" width="9.85546875" style="4011" customWidth="1"/>
    <col min="10754" max="10754" width="9.140625" style="4011"/>
    <col min="10755" max="10755" width="17.140625" style="4011" customWidth="1"/>
    <col min="10756" max="10756" width="19.28515625" style="4011" customWidth="1"/>
    <col min="10757" max="10757" width="11.42578125" style="4011" customWidth="1"/>
    <col min="10758" max="10758" width="11.5703125" style="4011" customWidth="1"/>
    <col min="10759" max="11008" width="9.140625" style="4011"/>
    <col min="11009" max="11009" width="9.85546875" style="4011" customWidth="1"/>
    <col min="11010" max="11010" width="9.140625" style="4011"/>
    <col min="11011" max="11011" width="17.140625" style="4011" customWidth="1"/>
    <col min="11012" max="11012" width="19.28515625" style="4011" customWidth="1"/>
    <col min="11013" max="11013" width="11.42578125" style="4011" customWidth="1"/>
    <col min="11014" max="11014" width="11.5703125" style="4011" customWidth="1"/>
    <col min="11015" max="11264" width="9.140625" style="4011"/>
    <col min="11265" max="11265" width="9.85546875" style="4011" customWidth="1"/>
    <col min="11266" max="11266" width="9.140625" style="4011"/>
    <col min="11267" max="11267" width="17.140625" style="4011" customWidth="1"/>
    <col min="11268" max="11268" width="19.28515625" style="4011" customWidth="1"/>
    <col min="11269" max="11269" width="11.42578125" style="4011" customWidth="1"/>
    <col min="11270" max="11270" width="11.5703125" style="4011" customWidth="1"/>
    <col min="11271" max="11520" width="9.140625" style="4011"/>
    <col min="11521" max="11521" width="9.85546875" style="4011" customWidth="1"/>
    <col min="11522" max="11522" width="9.140625" style="4011"/>
    <col min="11523" max="11523" width="17.140625" style="4011" customWidth="1"/>
    <col min="11524" max="11524" width="19.28515625" style="4011" customWidth="1"/>
    <col min="11525" max="11525" width="11.42578125" style="4011" customWidth="1"/>
    <col min="11526" max="11526" width="11.5703125" style="4011" customWidth="1"/>
    <col min="11527" max="11776" width="9.140625" style="4011"/>
    <col min="11777" max="11777" width="9.85546875" style="4011" customWidth="1"/>
    <col min="11778" max="11778" width="9.140625" style="4011"/>
    <col min="11779" max="11779" width="17.140625" style="4011" customWidth="1"/>
    <col min="11780" max="11780" width="19.28515625" style="4011" customWidth="1"/>
    <col min="11781" max="11781" width="11.42578125" style="4011" customWidth="1"/>
    <col min="11782" max="11782" width="11.5703125" style="4011" customWidth="1"/>
    <col min="11783" max="12032" width="9.140625" style="4011"/>
    <col min="12033" max="12033" width="9.85546875" style="4011" customWidth="1"/>
    <col min="12034" max="12034" width="9.140625" style="4011"/>
    <col min="12035" max="12035" width="17.140625" style="4011" customWidth="1"/>
    <col min="12036" max="12036" width="19.28515625" style="4011" customWidth="1"/>
    <col min="12037" max="12037" width="11.42578125" style="4011" customWidth="1"/>
    <col min="12038" max="12038" width="11.5703125" style="4011" customWidth="1"/>
    <col min="12039" max="12288" width="9.140625" style="4011"/>
    <col min="12289" max="12289" width="9.85546875" style="4011" customWidth="1"/>
    <col min="12290" max="12290" width="9.140625" style="4011"/>
    <col min="12291" max="12291" width="17.140625" style="4011" customWidth="1"/>
    <col min="12292" max="12292" width="19.28515625" style="4011" customWidth="1"/>
    <col min="12293" max="12293" width="11.42578125" style="4011" customWidth="1"/>
    <col min="12294" max="12294" width="11.5703125" style="4011" customWidth="1"/>
    <col min="12295" max="12544" width="9.140625" style="4011"/>
    <col min="12545" max="12545" width="9.85546875" style="4011" customWidth="1"/>
    <col min="12546" max="12546" width="9.140625" style="4011"/>
    <col min="12547" max="12547" width="17.140625" style="4011" customWidth="1"/>
    <col min="12548" max="12548" width="19.28515625" style="4011" customWidth="1"/>
    <col min="12549" max="12549" width="11.42578125" style="4011" customWidth="1"/>
    <col min="12550" max="12550" width="11.5703125" style="4011" customWidth="1"/>
    <col min="12551" max="12800" width="9.140625" style="4011"/>
    <col min="12801" max="12801" width="9.85546875" style="4011" customWidth="1"/>
    <col min="12802" max="12802" width="9.140625" style="4011"/>
    <col min="12803" max="12803" width="17.140625" style="4011" customWidth="1"/>
    <col min="12804" max="12804" width="19.28515625" style="4011" customWidth="1"/>
    <col min="12805" max="12805" width="11.42578125" style="4011" customWidth="1"/>
    <col min="12806" max="12806" width="11.5703125" style="4011" customWidth="1"/>
    <col min="12807" max="13056" width="9.140625" style="4011"/>
    <col min="13057" max="13057" width="9.85546875" style="4011" customWidth="1"/>
    <col min="13058" max="13058" width="9.140625" style="4011"/>
    <col min="13059" max="13059" width="17.140625" style="4011" customWidth="1"/>
    <col min="13060" max="13060" width="19.28515625" style="4011" customWidth="1"/>
    <col min="13061" max="13061" width="11.42578125" style="4011" customWidth="1"/>
    <col min="13062" max="13062" width="11.5703125" style="4011" customWidth="1"/>
    <col min="13063" max="13312" width="9.140625" style="4011"/>
    <col min="13313" max="13313" width="9.85546875" style="4011" customWidth="1"/>
    <col min="13314" max="13314" width="9.140625" style="4011"/>
    <col min="13315" max="13315" width="17.140625" style="4011" customWidth="1"/>
    <col min="13316" max="13316" width="19.28515625" style="4011" customWidth="1"/>
    <col min="13317" max="13317" width="11.42578125" style="4011" customWidth="1"/>
    <col min="13318" max="13318" width="11.5703125" style="4011" customWidth="1"/>
    <col min="13319" max="13568" width="9.140625" style="4011"/>
    <col min="13569" max="13569" width="9.85546875" style="4011" customWidth="1"/>
    <col min="13570" max="13570" width="9.140625" style="4011"/>
    <col min="13571" max="13571" width="17.140625" style="4011" customWidth="1"/>
    <col min="13572" max="13572" width="19.28515625" style="4011" customWidth="1"/>
    <col min="13573" max="13573" width="11.42578125" style="4011" customWidth="1"/>
    <col min="13574" max="13574" width="11.5703125" style="4011" customWidth="1"/>
    <col min="13575" max="13824" width="9.140625" style="4011"/>
    <col min="13825" max="13825" width="9.85546875" style="4011" customWidth="1"/>
    <col min="13826" max="13826" width="9.140625" style="4011"/>
    <col min="13827" max="13827" width="17.140625" style="4011" customWidth="1"/>
    <col min="13828" max="13828" width="19.28515625" style="4011" customWidth="1"/>
    <col min="13829" max="13829" width="11.42578125" style="4011" customWidth="1"/>
    <col min="13830" max="13830" width="11.5703125" style="4011" customWidth="1"/>
    <col min="13831" max="14080" width="9.140625" style="4011"/>
    <col min="14081" max="14081" width="9.85546875" style="4011" customWidth="1"/>
    <col min="14082" max="14082" width="9.140625" style="4011"/>
    <col min="14083" max="14083" width="17.140625" style="4011" customWidth="1"/>
    <col min="14084" max="14084" width="19.28515625" style="4011" customWidth="1"/>
    <col min="14085" max="14085" width="11.42578125" style="4011" customWidth="1"/>
    <col min="14086" max="14086" width="11.5703125" style="4011" customWidth="1"/>
    <col min="14087" max="14336" width="9.140625" style="4011"/>
    <col min="14337" max="14337" width="9.85546875" style="4011" customWidth="1"/>
    <col min="14338" max="14338" width="9.140625" style="4011"/>
    <col min="14339" max="14339" width="17.140625" style="4011" customWidth="1"/>
    <col min="14340" max="14340" width="19.28515625" style="4011" customWidth="1"/>
    <col min="14341" max="14341" width="11.42578125" style="4011" customWidth="1"/>
    <col min="14342" max="14342" width="11.5703125" style="4011" customWidth="1"/>
    <col min="14343" max="14592" width="9.140625" style="4011"/>
    <col min="14593" max="14593" width="9.85546875" style="4011" customWidth="1"/>
    <col min="14594" max="14594" width="9.140625" style="4011"/>
    <col min="14595" max="14595" width="17.140625" style="4011" customWidth="1"/>
    <col min="14596" max="14596" width="19.28515625" style="4011" customWidth="1"/>
    <col min="14597" max="14597" width="11.42578125" style="4011" customWidth="1"/>
    <col min="14598" max="14598" width="11.5703125" style="4011" customWidth="1"/>
    <col min="14599" max="14848" width="9.140625" style="4011"/>
    <col min="14849" max="14849" width="9.85546875" style="4011" customWidth="1"/>
    <col min="14850" max="14850" width="9.140625" style="4011"/>
    <col min="14851" max="14851" width="17.140625" style="4011" customWidth="1"/>
    <col min="14852" max="14852" width="19.28515625" style="4011" customWidth="1"/>
    <col min="14853" max="14853" width="11.42578125" style="4011" customWidth="1"/>
    <col min="14854" max="14854" width="11.5703125" style="4011" customWidth="1"/>
    <col min="14855" max="15104" width="9.140625" style="4011"/>
    <col min="15105" max="15105" width="9.85546875" style="4011" customWidth="1"/>
    <col min="15106" max="15106" width="9.140625" style="4011"/>
    <col min="15107" max="15107" width="17.140625" style="4011" customWidth="1"/>
    <col min="15108" max="15108" width="19.28515625" style="4011" customWidth="1"/>
    <col min="15109" max="15109" width="11.42578125" style="4011" customWidth="1"/>
    <col min="15110" max="15110" width="11.5703125" style="4011" customWidth="1"/>
    <col min="15111" max="15360" width="9.140625" style="4011"/>
    <col min="15361" max="15361" width="9.85546875" style="4011" customWidth="1"/>
    <col min="15362" max="15362" width="9.140625" style="4011"/>
    <col min="15363" max="15363" width="17.140625" style="4011" customWidth="1"/>
    <col min="15364" max="15364" width="19.28515625" style="4011" customWidth="1"/>
    <col min="15365" max="15365" width="11.42578125" style="4011" customWidth="1"/>
    <col min="15366" max="15366" width="11.5703125" style="4011" customWidth="1"/>
    <col min="15367" max="15616" width="9.140625" style="4011"/>
    <col min="15617" max="15617" width="9.85546875" style="4011" customWidth="1"/>
    <col min="15618" max="15618" width="9.140625" style="4011"/>
    <col min="15619" max="15619" width="17.140625" style="4011" customWidth="1"/>
    <col min="15620" max="15620" width="19.28515625" style="4011" customWidth="1"/>
    <col min="15621" max="15621" width="11.42578125" style="4011" customWidth="1"/>
    <col min="15622" max="15622" width="11.5703125" style="4011" customWidth="1"/>
    <col min="15623" max="15872" width="9.140625" style="4011"/>
    <col min="15873" max="15873" width="9.85546875" style="4011" customWidth="1"/>
    <col min="15874" max="15874" width="9.140625" style="4011"/>
    <col min="15875" max="15875" width="17.140625" style="4011" customWidth="1"/>
    <col min="15876" max="15876" width="19.28515625" style="4011" customWidth="1"/>
    <col min="15877" max="15877" width="11.42578125" style="4011" customWidth="1"/>
    <col min="15878" max="15878" width="11.5703125" style="4011" customWidth="1"/>
    <col min="15879" max="16128" width="9.140625" style="4011"/>
    <col min="16129" max="16129" width="9.85546875" style="4011" customWidth="1"/>
    <col min="16130" max="16130" width="9.140625" style="4011"/>
    <col min="16131" max="16131" width="17.140625" style="4011" customWidth="1"/>
    <col min="16132" max="16132" width="19.28515625" style="4011" customWidth="1"/>
    <col min="16133" max="16133" width="11.42578125" style="4011" customWidth="1"/>
    <col min="16134" max="16134" width="11.5703125" style="4011" customWidth="1"/>
    <col min="16135" max="16384" width="9.140625" style="4011"/>
  </cols>
  <sheetData>
    <row r="1" spans="1:8" s="412" customFormat="1">
      <c r="A1" s="5726" t="s">
        <v>710</v>
      </c>
      <c r="B1" s="5726"/>
      <c r="C1" s="5726"/>
    </row>
    <row r="2" spans="1:8">
      <c r="A2" s="6640" t="s">
        <v>2783</v>
      </c>
      <c r="B2" s="6640"/>
      <c r="C2" s="6640"/>
      <c r="D2" s="6640"/>
      <c r="E2" s="6640"/>
      <c r="F2" s="6640"/>
      <c r="G2" s="6640"/>
      <c r="H2" s="6640"/>
    </row>
    <row r="3" spans="1:8">
      <c r="A3" s="6641" t="s">
        <v>2784</v>
      </c>
      <c r="B3" s="6641"/>
      <c r="C3" s="6641"/>
      <c r="D3" s="6641"/>
      <c r="E3" s="6641"/>
      <c r="F3" s="6641"/>
      <c r="G3" s="4012"/>
      <c r="H3" s="4012"/>
    </row>
    <row r="4" spans="1:8" ht="7.5" customHeight="1"/>
    <row r="5" spans="1:8" ht="24.95" customHeight="1">
      <c r="A5" s="4013" t="s">
        <v>2785</v>
      </c>
      <c r="B5" s="4014"/>
      <c r="C5" s="4015"/>
      <c r="D5" s="4015"/>
      <c r="E5" s="4016"/>
      <c r="F5" s="4017" t="s">
        <v>2786</v>
      </c>
      <c r="G5" s="4018" t="s">
        <v>2627</v>
      </c>
      <c r="H5" s="4018" t="s">
        <v>2628</v>
      </c>
    </row>
    <row r="6" spans="1:8" ht="20.45" customHeight="1">
      <c r="A6" s="4019" t="s">
        <v>441</v>
      </c>
      <c r="B6" s="4020"/>
      <c r="C6" s="4021"/>
      <c r="D6" s="4021"/>
      <c r="E6" s="4022"/>
      <c r="F6" s="4017"/>
      <c r="G6" s="4023"/>
      <c r="H6" s="4023"/>
    </row>
    <row r="7" spans="1:8" ht="24.95" customHeight="1">
      <c r="A7" s="4024" t="s">
        <v>2787</v>
      </c>
      <c r="B7" s="4025"/>
      <c r="C7" s="4025"/>
      <c r="D7" s="4025"/>
      <c r="E7" s="4026"/>
      <c r="F7" s="4027" t="s">
        <v>2788</v>
      </c>
      <c r="G7" s="4028">
        <v>14915</v>
      </c>
      <c r="H7" s="4028">
        <v>14915</v>
      </c>
    </row>
    <row r="8" spans="1:8" ht="24.95" customHeight="1">
      <c r="A8" s="4024" t="s">
        <v>2789</v>
      </c>
      <c r="B8" s="4025"/>
      <c r="C8" s="4025"/>
      <c r="D8" s="4025"/>
      <c r="E8" s="4026"/>
      <c r="F8" s="4027" t="s">
        <v>2788</v>
      </c>
      <c r="G8" s="4028">
        <v>13953</v>
      </c>
      <c r="H8" s="4028">
        <v>13953</v>
      </c>
    </row>
    <row r="9" spans="1:8" ht="24.95" customHeight="1">
      <c r="A9" s="4024" t="s">
        <v>2790</v>
      </c>
      <c r="B9" s="4025"/>
      <c r="C9" s="4025"/>
      <c r="D9" s="4025"/>
      <c r="E9" s="4026"/>
      <c r="F9" s="4027" t="s">
        <v>2791</v>
      </c>
      <c r="G9" s="4029">
        <v>5297.9979999999996</v>
      </c>
      <c r="H9" s="4029">
        <v>5471.8</v>
      </c>
    </row>
    <row r="10" spans="1:8" ht="24.95" customHeight="1">
      <c r="A10" s="4024" t="s">
        <v>2792</v>
      </c>
      <c r="B10" s="4025"/>
      <c r="C10" s="4025"/>
      <c r="D10" s="4025"/>
      <c r="E10" s="4026"/>
      <c r="F10" s="4027" t="s">
        <v>2793</v>
      </c>
      <c r="G10" s="4029">
        <v>4166.43</v>
      </c>
      <c r="H10" s="4029">
        <v>4324.8</v>
      </c>
    </row>
    <row r="11" spans="1:8" ht="24.95" customHeight="1">
      <c r="A11" s="4024" t="s">
        <v>2794</v>
      </c>
      <c r="B11" s="4025"/>
      <c r="C11" s="4025"/>
      <c r="D11" s="4025"/>
      <c r="E11" s="4026"/>
      <c r="F11" s="4030" t="s">
        <v>2795</v>
      </c>
      <c r="G11" s="4031">
        <v>3.29</v>
      </c>
      <c r="H11" s="4031">
        <v>3.42</v>
      </c>
    </row>
    <row r="12" spans="1:8" ht="24.95" customHeight="1">
      <c r="A12" s="4024" t="s">
        <v>2796</v>
      </c>
      <c r="B12" s="4025"/>
      <c r="C12" s="4025"/>
      <c r="D12" s="4025"/>
      <c r="E12" s="4026"/>
      <c r="F12" s="4027" t="s">
        <v>2665</v>
      </c>
      <c r="G12" s="4029">
        <v>2882.4009449999999</v>
      </c>
      <c r="H12" s="4029">
        <v>2992</v>
      </c>
    </row>
    <row r="13" spans="1:8" ht="24.95" customHeight="1">
      <c r="A13" s="4024" t="s">
        <v>2797</v>
      </c>
      <c r="B13" s="4025"/>
      <c r="C13" s="4025"/>
      <c r="D13" s="4025"/>
      <c r="E13" s="4026"/>
      <c r="F13" s="4027" t="s">
        <v>181</v>
      </c>
      <c r="G13" s="4029">
        <v>23.868050275853911</v>
      </c>
      <c r="H13" s="4032">
        <v>21.5</v>
      </c>
    </row>
    <row r="14" spans="1:8" ht="24.95" customHeight="1">
      <c r="A14" s="4024" t="s">
        <v>2798</v>
      </c>
      <c r="B14" s="4025"/>
      <c r="C14" s="4025"/>
      <c r="D14" s="4025"/>
      <c r="E14" s="4026"/>
      <c r="F14" s="4027" t="s">
        <v>2653</v>
      </c>
      <c r="G14" s="4029">
        <v>1333.907318403963</v>
      </c>
      <c r="H14" s="4029">
        <v>1367</v>
      </c>
    </row>
    <row r="15" spans="1:8" ht="24.95" customHeight="1">
      <c r="A15" s="4024" t="s">
        <v>2799</v>
      </c>
      <c r="B15" s="4025"/>
      <c r="C15" s="4025"/>
      <c r="D15" s="4025"/>
      <c r="E15" s="4026"/>
      <c r="F15" s="4027" t="s">
        <v>181</v>
      </c>
      <c r="G15" s="4029">
        <v>13.298246811048683</v>
      </c>
      <c r="H15" s="4029">
        <v>12.3</v>
      </c>
    </row>
    <row r="16" spans="1:8" ht="24.95" customHeight="1">
      <c r="A16" s="4024" t="s">
        <v>2800</v>
      </c>
      <c r="B16" s="4025"/>
      <c r="C16" s="4025"/>
      <c r="D16" s="4025"/>
      <c r="E16" s="4026"/>
      <c r="F16" s="4033" t="s">
        <v>2661</v>
      </c>
      <c r="G16" s="4029">
        <v>1.053855703702153</v>
      </c>
      <c r="H16" s="4029">
        <v>1.08</v>
      </c>
    </row>
    <row r="17" spans="1:8" ht="24.95" customHeight="1">
      <c r="A17" s="4024" t="s">
        <v>2801</v>
      </c>
      <c r="B17" s="4025"/>
      <c r="C17" s="4025"/>
      <c r="D17" s="4025"/>
      <c r="E17" s="4026"/>
      <c r="F17" s="4033" t="s">
        <v>2661</v>
      </c>
      <c r="G17" s="4031">
        <v>0.64295529586533562</v>
      </c>
      <c r="H17" s="4031">
        <v>0.64</v>
      </c>
    </row>
    <row r="18" spans="1:8" ht="37.5" customHeight="1">
      <c r="A18" s="6629" t="s">
        <v>2802</v>
      </c>
      <c r="B18" s="6630"/>
      <c r="C18" s="6630"/>
      <c r="D18" s="6630"/>
      <c r="E18" s="6631"/>
      <c r="F18" s="4034" t="s">
        <v>2659</v>
      </c>
      <c r="G18" s="4031">
        <v>0.42455461945433415</v>
      </c>
      <c r="H18" s="4031">
        <v>0.42</v>
      </c>
    </row>
    <row r="19" spans="1:8" ht="24.95" customHeight="1">
      <c r="A19" s="4019" t="s">
        <v>439</v>
      </c>
      <c r="B19" s="4035"/>
      <c r="C19" s="4035"/>
      <c r="D19" s="4035"/>
      <c r="E19" s="4036"/>
      <c r="F19" s="4037"/>
      <c r="G19" s="4038"/>
      <c r="H19" s="4038"/>
    </row>
    <row r="20" spans="1:8" ht="24.95" customHeight="1">
      <c r="A20" s="6642" t="s">
        <v>2803</v>
      </c>
      <c r="B20" s="6643"/>
      <c r="C20" s="6643"/>
      <c r="D20" s="6643"/>
      <c r="E20" s="6644"/>
      <c r="F20" s="4039" t="s">
        <v>2788</v>
      </c>
      <c r="G20" s="4028">
        <v>47011</v>
      </c>
      <c r="H20" s="4028">
        <v>47006</v>
      </c>
    </row>
    <row r="21" spans="1:8" ht="24.95" customHeight="1">
      <c r="A21" s="4040" t="s">
        <v>2804</v>
      </c>
      <c r="B21" s="4041"/>
      <c r="C21" s="4041"/>
      <c r="D21" s="4041"/>
      <c r="E21" s="4042"/>
      <c r="F21" s="4039" t="s">
        <v>181</v>
      </c>
      <c r="G21" s="4029">
        <v>25.2</v>
      </c>
      <c r="H21" s="4029">
        <v>25.2</v>
      </c>
    </row>
    <row r="22" spans="1:8" ht="24.95" customHeight="1">
      <c r="A22" s="4024" t="s">
        <v>2805</v>
      </c>
      <c r="B22" s="4025"/>
      <c r="C22" s="4025"/>
      <c r="D22" s="4025"/>
      <c r="E22" s="4026"/>
      <c r="F22" s="4043" t="s">
        <v>2795</v>
      </c>
      <c r="G22" s="4028">
        <v>26415</v>
      </c>
      <c r="H22" s="4028">
        <v>28696</v>
      </c>
    </row>
    <row r="23" spans="1:8" ht="24.95" customHeight="1">
      <c r="A23" s="4024" t="s">
        <v>2806</v>
      </c>
      <c r="B23" s="4044"/>
      <c r="C23" s="4025"/>
      <c r="D23" s="4025"/>
      <c r="E23" s="4026"/>
      <c r="F23" s="4043" t="s">
        <v>2788</v>
      </c>
      <c r="G23" s="4028">
        <v>15846</v>
      </c>
      <c r="H23" s="4028">
        <v>15333</v>
      </c>
    </row>
    <row r="24" spans="1:8" ht="24.95" customHeight="1">
      <c r="A24" s="4024" t="s">
        <v>2807</v>
      </c>
      <c r="B24" s="4025"/>
      <c r="C24" s="4025"/>
      <c r="D24" s="4025"/>
      <c r="E24" s="4026"/>
      <c r="F24" s="4043" t="s">
        <v>2808</v>
      </c>
      <c r="G24" s="4028">
        <v>1993</v>
      </c>
      <c r="H24" s="4028">
        <v>2025</v>
      </c>
    </row>
    <row r="25" spans="1:8" ht="24.95" customHeight="1">
      <c r="A25" s="4024" t="s">
        <v>2809</v>
      </c>
      <c r="B25" s="4025"/>
      <c r="C25" s="4025"/>
      <c r="D25" s="4025"/>
      <c r="E25" s="4026"/>
      <c r="F25" s="4043" t="s">
        <v>2810</v>
      </c>
      <c r="G25" s="4029">
        <v>27.5</v>
      </c>
      <c r="H25" s="4029">
        <v>27.7</v>
      </c>
    </row>
    <row r="26" spans="1:8" ht="24.95" customHeight="1">
      <c r="A26" s="4024" t="s">
        <v>2811</v>
      </c>
      <c r="B26" s="4025"/>
      <c r="C26" s="4025"/>
      <c r="D26" s="4025"/>
      <c r="E26" s="4026"/>
      <c r="F26" s="4043" t="s">
        <v>2810</v>
      </c>
      <c r="G26" s="4029">
        <v>20.2</v>
      </c>
      <c r="H26" s="4029">
        <v>20.2</v>
      </c>
    </row>
    <row r="27" spans="1:8" ht="24.95" customHeight="1">
      <c r="A27" s="4024" t="s">
        <v>2812</v>
      </c>
      <c r="B27" s="4025"/>
      <c r="C27" s="4025"/>
      <c r="D27" s="4025"/>
      <c r="E27" s="4026"/>
      <c r="F27" s="4043" t="s">
        <v>2810</v>
      </c>
      <c r="G27" s="4029">
        <v>23.8</v>
      </c>
      <c r="H27" s="4029">
        <v>23.9</v>
      </c>
    </row>
    <row r="28" spans="1:8" ht="24.95" customHeight="1">
      <c r="A28" s="4024" t="s">
        <v>2813</v>
      </c>
      <c r="B28" s="4025"/>
      <c r="C28" s="4025"/>
      <c r="D28" s="4025"/>
      <c r="E28" s="4026"/>
      <c r="F28" s="4043" t="s">
        <v>2814</v>
      </c>
      <c r="G28" s="4028">
        <v>607</v>
      </c>
      <c r="H28" s="4028">
        <v>604</v>
      </c>
    </row>
    <row r="29" spans="1:8" ht="24.95" customHeight="1">
      <c r="A29" s="4024" t="s">
        <v>2815</v>
      </c>
      <c r="B29" s="4025"/>
      <c r="C29" s="4025"/>
      <c r="D29" s="4025"/>
      <c r="E29" s="4026"/>
      <c r="F29" s="4045" t="s">
        <v>2678</v>
      </c>
      <c r="G29" s="4028">
        <v>182</v>
      </c>
      <c r="H29" s="4028">
        <v>184</v>
      </c>
    </row>
    <row r="30" spans="1:8" ht="24.95" customHeight="1">
      <c r="A30" s="4046" t="s">
        <v>2816</v>
      </c>
      <c r="B30" s="4047"/>
      <c r="C30" s="4047"/>
      <c r="D30" s="4047"/>
      <c r="E30" s="4048"/>
      <c r="F30" s="4049" t="s">
        <v>2817</v>
      </c>
      <c r="G30" s="4050">
        <v>1.1000000000000001</v>
      </c>
      <c r="H30" s="4050">
        <v>1.08</v>
      </c>
    </row>
    <row r="31" spans="1:8" ht="24.95" customHeight="1">
      <c r="A31" s="4051" t="s">
        <v>2818</v>
      </c>
      <c r="B31" s="4025"/>
      <c r="C31" s="4025"/>
      <c r="D31" s="4025"/>
      <c r="E31" s="4025"/>
      <c r="F31" s="4052"/>
      <c r="G31" s="4053"/>
      <c r="H31" s="4053"/>
    </row>
    <row r="32" spans="1:8" ht="24.95" customHeight="1">
      <c r="A32" s="6639" t="s">
        <v>2819</v>
      </c>
      <c r="B32" s="6639"/>
      <c r="C32" s="6639"/>
      <c r="D32" s="6639"/>
      <c r="E32" s="6639"/>
      <c r="F32" s="6639"/>
      <c r="G32" s="6639"/>
      <c r="H32" s="6639"/>
    </row>
    <row r="33" spans="1:8" ht="24.95" customHeight="1">
      <c r="A33" s="6634" t="s">
        <v>2820</v>
      </c>
      <c r="B33" s="6635"/>
      <c r="C33" s="6635"/>
      <c r="D33" s="6635"/>
      <c r="E33" s="6636"/>
      <c r="F33" s="4054" t="s">
        <v>2821</v>
      </c>
      <c r="G33" s="6637">
        <v>322</v>
      </c>
      <c r="H33" s="6638"/>
    </row>
    <row r="34" spans="1:8" ht="24.95" customHeight="1">
      <c r="A34" s="6624" t="s">
        <v>2822</v>
      </c>
      <c r="B34" s="6625"/>
      <c r="C34" s="6625"/>
      <c r="D34" s="6625"/>
      <c r="E34" s="6626"/>
      <c r="F34" s="4027" t="s">
        <v>2821</v>
      </c>
      <c r="G34" s="6627">
        <v>150</v>
      </c>
      <c r="H34" s="6628"/>
    </row>
    <row r="35" spans="1:8" ht="24.95" customHeight="1">
      <c r="A35" s="6624" t="s">
        <v>2823</v>
      </c>
      <c r="B35" s="6625"/>
      <c r="C35" s="6625"/>
      <c r="D35" s="6625"/>
      <c r="E35" s="6626"/>
      <c r="F35" s="4027" t="s">
        <v>2824</v>
      </c>
      <c r="G35" s="6627">
        <v>300</v>
      </c>
      <c r="H35" s="6628"/>
    </row>
    <row r="36" spans="1:8" ht="24.95" customHeight="1">
      <c r="A36" s="6624" t="s">
        <v>2825</v>
      </c>
      <c r="B36" s="6625"/>
      <c r="C36" s="6625"/>
      <c r="D36" s="6625"/>
      <c r="E36" s="6626"/>
      <c r="F36" s="4027" t="s">
        <v>2824</v>
      </c>
      <c r="G36" s="6627">
        <v>243</v>
      </c>
      <c r="H36" s="6628"/>
    </row>
    <row r="37" spans="1:8" ht="24.95" customHeight="1">
      <c r="A37" s="6629" t="s">
        <v>2826</v>
      </c>
      <c r="B37" s="6630"/>
      <c r="C37" s="6630"/>
      <c r="D37" s="6630"/>
      <c r="E37" s="6631"/>
      <c r="F37" s="4055" t="s">
        <v>2824</v>
      </c>
      <c r="G37" s="6632" t="s">
        <v>2827</v>
      </c>
      <c r="H37" s="6633"/>
    </row>
    <row r="38" spans="1:8" ht="24.95" customHeight="1">
      <c r="A38" s="4051" t="s">
        <v>2828</v>
      </c>
      <c r="D38" s="4051"/>
    </row>
    <row r="39" spans="1:8">
      <c r="C39" s="4056"/>
      <c r="F39" s="4057"/>
    </row>
    <row r="40" spans="1:8">
      <c r="C40" s="4056"/>
      <c r="E40" s="4057"/>
      <c r="F40" s="4057"/>
    </row>
  </sheetData>
  <mergeCells count="16">
    <mergeCell ref="A32:H32"/>
    <mergeCell ref="A1:C1"/>
    <mergeCell ref="A2:H2"/>
    <mergeCell ref="A3:F3"/>
    <mergeCell ref="A18:E18"/>
    <mergeCell ref="A20:E20"/>
    <mergeCell ref="A36:E36"/>
    <mergeCell ref="G36:H36"/>
    <mergeCell ref="A37:E37"/>
    <mergeCell ref="G37:H37"/>
    <mergeCell ref="A33:E33"/>
    <mergeCell ref="G33:H33"/>
    <mergeCell ref="A34:E34"/>
    <mergeCell ref="G34:H34"/>
    <mergeCell ref="A35:E35"/>
    <mergeCell ref="G35:H35"/>
  </mergeCells>
  <hyperlinks>
    <hyperlink ref="A1" location="CONTENT!A1" display="Back to table of contents" xr:uid="{00000000-0004-0000-9A00-000000000000}"/>
  </hyperlinks>
  <pageMargins left="0.7" right="0.7" top="0.75" bottom="0.75" header="0.3" footer="0.3"/>
  <pageSetup paperSize="9" scale="82"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4">
    <pageSetUpPr fitToPage="1"/>
  </sheetPr>
  <dimension ref="A1:AB21"/>
  <sheetViews>
    <sheetView showGridLines="0" topLeftCell="A7" zoomScale="110" zoomScaleNormal="110" workbookViewId="0">
      <selection sqref="A1:G1"/>
    </sheetView>
  </sheetViews>
  <sheetFormatPr defaultRowHeight="15"/>
  <cols>
    <col min="1" max="1" width="13" style="1363" customWidth="1"/>
    <col min="2" max="2" width="5" style="1363" customWidth="1"/>
    <col min="3" max="3" width="5" style="4059" customWidth="1"/>
    <col min="4" max="4" width="5" style="1363" customWidth="1"/>
    <col min="5" max="5" width="5" style="4059" customWidth="1"/>
    <col min="6" max="6" width="5" style="1363" customWidth="1"/>
    <col min="7" max="7" width="5" style="4059" customWidth="1"/>
    <col min="8" max="8" width="5" style="1363" customWidth="1"/>
    <col min="9" max="9" width="5" style="4059" customWidth="1"/>
    <col min="10" max="10" width="5" style="1363" customWidth="1"/>
    <col min="11" max="11" width="5" style="4059" customWidth="1"/>
    <col min="12" max="12" width="5" style="1363" customWidth="1"/>
    <col min="13" max="13" width="5" style="4059" customWidth="1"/>
    <col min="14" max="14" width="5" style="1363" customWidth="1"/>
    <col min="15" max="15" width="5" style="4059" customWidth="1"/>
    <col min="16" max="16" width="5" style="1363" customWidth="1"/>
    <col min="17" max="17" width="5" style="4059" customWidth="1"/>
    <col min="18" max="18" width="5" style="1363" customWidth="1"/>
    <col min="19" max="19" width="5" style="4059" customWidth="1"/>
    <col min="20" max="20" width="5" style="1363" customWidth="1"/>
    <col min="21" max="21" width="5" style="4059" customWidth="1"/>
    <col min="22" max="22" width="5" style="1363" customWidth="1"/>
    <col min="23" max="23" width="5" style="4059" customWidth="1"/>
    <col min="24" max="24" width="5" style="1363" customWidth="1"/>
    <col min="25" max="25" width="5" style="4059" customWidth="1"/>
    <col min="26" max="27" width="5" style="1363" customWidth="1"/>
    <col min="28" max="242" width="9.140625" style="1363"/>
    <col min="243" max="243" width="13" style="1363" customWidth="1"/>
    <col min="244" max="244" width="5" style="1363" customWidth="1"/>
    <col min="245" max="245" width="5.7109375" style="1363" customWidth="1"/>
    <col min="246" max="250" width="5" style="1363" customWidth="1"/>
    <col min="251" max="251" width="5.140625" style="1363" customWidth="1"/>
    <col min="252" max="268" width="5" style="1363" customWidth="1"/>
    <col min="269" max="269" width="9.42578125" style="1363" customWidth="1"/>
    <col min="270" max="270" width="8.85546875" style="1363" customWidth="1"/>
    <col min="271" max="498" width="9.140625" style="1363"/>
    <col min="499" max="499" width="13" style="1363" customWidth="1"/>
    <col min="500" max="500" width="5" style="1363" customWidth="1"/>
    <col min="501" max="501" width="5.7109375" style="1363" customWidth="1"/>
    <col min="502" max="506" width="5" style="1363" customWidth="1"/>
    <col min="507" max="507" width="5.140625" style="1363" customWidth="1"/>
    <col min="508" max="524" width="5" style="1363" customWidth="1"/>
    <col min="525" max="525" width="9.42578125" style="1363" customWidth="1"/>
    <col min="526" max="526" width="8.85546875" style="1363" customWidth="1"/>
    <col min="527" max="754" width="9.140625" style="1363"/>
    <col min="755" max="755" width="13" style="1363" customWidth="1"/>
    <col min="756" max="756" width="5" style="1363" customWidth="1"/>
    <col min="757" max="757" width="5.7109375" style="1363" customWidth="1"/>
    <col min="758" max="762" width="5" style="1363" customWidth="1"/>
    <col min="763" max="763" width="5.140625" style="1363" customWidth="1"/>
    <col min="764" max="780" width="5" style="1363" customWidth="1"/>
    <col min="781" max="781" width="9.42578125" style="1363" customWidth="1"/>
    <col min="782" max="782" width="8.85546875" style="1363" customWidth="1"/>
    <col min="783" max="1010" width="9.140625" style="1363"/>
    <col min="1011" max="1011" width="13" style="1363" customWidth="1"/>
    <col min="1012" max="1012" width="5" style="1363" customWidth="1"/>
    <col min="1013" max="1013" width="5.7109375" style="1363" customWidth="1"/>
    <col min="1014" max="1018" width="5" style="1363" customWidth="1"/>
    <col min="1019" max="1019" width="5.140625" style="1363" customWidth="1"/>
    <col min="1020" max="1036" width="5" style="1363" customWidth="1"/>
    <col min="1037" max="1037" width="9.42578125" style="1363" customWidth="1"/>
    <col min="1038" max="1038" width="8.85546875" style="1363" customWidth="1"/>
    <col min="1039" max="1266" width="9.140625" style="1363"/>
    <col min="1267" max="1267" width="13" style="1363" customWidth="1"/>
    <col min="1268" max="1268" width="5" style="1363" customWidth="1"/>
    <col min="1269" max="1269" width="5.7109375" style="1363" customWidth="1"/>
    <col min="1270" max="1274" width="5" style="1363" customWidth="1"/>
    <col min="1275" max="1275" width="5.140625" style="1363" customWidth="1"/>
    <col min="1276" max="1292" width="5" style="1363" customWidth="1"/>
    <col min="1293" max="1293" width="9.42578125" style="1363" customWidth="1"/>
    <col min="1294" max="1294" width="8.85546875" style="1363" customWidth="1"/>
    <col min="1295" max="1522" width="9.140625" style="1363"/>
    <col min="1523" max="1523" width="13" style="1363" customWidth="1"/>
    <col min="1524" max="1524" width="5" style="1363" customWidth="1"/>
    <col min="1525" max="1525" width="5.7109375" style="1363" customWidth="1"/>
    <col min="1526" max="1530" width="5" style="1363" customWidth="1"/>
    <col min="1531" max="1531" width="5.140625" style="1363" customWidth="1"/>
    <col min="1532" max="1548" width="5" style="1363" customWidth="1"/>
    <col min="1549" max="1549" width="9.42578125" style="1363" customWidth="1"/>
    <col min="1550" max="1550" width="8.85546875" style="1363" customWidth="1"/>
    <col min="1551" max="1778" width="9.140625" style="1363"/>
    <col min="1779" max="1779" width="13" style="1363" customWidth="1"/>
    <col min="1780" max="1780" width="5" style="1363" customWidth="1"/>
    <col min="1781" max="1781" width="5.7109375" style="1363" customWidth="1"/>
    <col min="1782" max="1786" width="5" style="1363" customWidth="1"/>
    <col min="1787" max="1787" width="5.140625" style="1363" customWidth="1"/>
    <col min="1788" max="1804" width="5" style="1363" customWidth="1"/>
    <col min="1805" max="1805" width="9.42578125" style="1363" customWidth="1"/>
    <col min="1806" max="1806" width="8.85546875" style="1363" customWidth="1"/>
    <col min="1807" max="2034" width="9.140625" style="1363"/>
    <col min="2035" max="2035" width="13" style="1363" customWidth="1"/>
    <col min="2036" max="2036" width="5" style="1363" customWidth="1"/>
    <col min="2037" max="2037" width="5.7109375" style="1363" customWidth="1"/>
    <col min="2038" max="2042" width="5" style="1363" customWidth="1"/>
    <col min="2043" max="2043" width="5.140625" style="1363" customWidth="1"/>
    <col min="2044" max="2060" width="5" style="1363" customWidth="1"/>
    <col min="2061" max="2061" width="9.42578125" style="1363" customWidth="1"/>
    <col min="2062" max="2062" width="8.85546875" style="1363" customWidth="1"/>
    <col min="2063" max="2290" width="9.140625" style="1363"/>
    <col min="2291" max="2291" width="13" style="1363" customWidth="1"/>
    <col min="2292" max="2292" width="5" style="1363" customWidth="1"/>
    <col min="2293" max="2293" width="5.7109375" style="1363" customWidth="1"/>
    <col min="2294" max="2298" width="5" style="1363" customWidth="1"/>
    <col min="2299" max="2299" width="5.140625" style="1363" customWidth="1"/>
    <col min="2300" max="2316" width="5" style="1363" customWidth="1"/>
    <col min="2317" max="2317" width="9.42578125" style="1363" customWidth="1"/>
    <col min="2318" max="2318" width="8.85546875" style="1363" customWidth="1"/>
    <col min="2319" max="2546" width="9.140625" style="1363"/>
    <col min="2547" max="2547" width="13" style="1363" customWidth="1"/>
    <col min="2548" max="2548" width="5" style="1363" customWidth="1"/>
    <col min="2549" max="2549" width="5.7109375" style="1363" customWidth="1"/>
    <col min="2550" max="2554" width="5" style="1363" customWidth="1"/>
    <col min="2555" max="2555" width="5.140625" style="1363" customWidth="1"/>
    <col min="2556" max="2572" width="5" style="1363" customWidth="1"/>
    <col min="2573" max="2573" width="9.42578125" style="1363" customWidth="1"/>
    <col min="2574" max="2574" width="8.85546875" style="1363" customWidth="1"/>
    <col min="2575" max="2802" width="9.140625" style="1363"/>
    <col min="2803" max="2803" width="13" style="1363" customWidth="1"/>
    <col min="2804" max="2804" width="5" style="1363" customWidth="1"/>
    <col min="2805" max="2805" width="5.7109375" style="1363" customWidth="1"/>
    <col min="2806" max="2810" width="5" style="1363" customWidth="1"/>
    <col min="2811" max="2811" width="5.140625" style="1363" customWidth="1"/>
    <col min="2812" max="2828" width="5" style="1363" customWidth="1"/>
    <col min="2829" max="2829" width="9.42578125" style="1363" customWidth="1"/>
    <col min="2830" max="2830" width="8.85546875" style="1363" customWidth="1"/>
    <col min="2831" max="3058" width="9.140625" style="1363"/>
    <col min="3059" max="3059" width="13" style="1363" customWidth="1"/>
    <col min="3060" max="3060" width="5" style="1363" customWidth="1"/>
    <col min="3061" max="3061" width="5.7109375" style="1363" customWidth="1"/>
    <col min="3062" max="3066" width="5" style="1363" customWidth="1"/>
    <col min="3067" max="3067" width="5.140625" style="1363" customWidth="1"/>
    <col min="3068" max="3084" width="5" style="1363" customWidth="1"/>
    <col min="3085" max="3085" width="9.42578125" style="1363" customWidth="1"/>
    <col min="3086" max="3086" width="8.85546875" style="1363" customWidth="1"/>
    <col min="3087" max="3314" width="9.140625" style="1363"/>
    <col min="3315" max="3315" width="13" style="1363" customWidth="1"/>
    <col min="3316" max="3316" width="5" style="1363" customWidth="1"/>
    <col min="3317" max="3317" width="5.7109375" style="1363" customWidth="1"/>
    <col min="3318" max="3322" width="5" style="1363" customWidth="1"/>
    <col min="3323" max="3323" width="5.140625" style="1363" customWidth="1"/>
    <col min="3324" max="3340" width="5" style="1363" customWidth="1"/>
    <col min="3341" max="3341" width="9.42578125" style="1363" customWidth="1"/>
    <col min="3342" max="3342" width="8.85546875" style="1363" customWidth="1"/>
    <col min="3343" max="3570" width="9.140625" style="1363"/>
    <col min="3571" max="3571" width="13" style="1363" customWidth="1"/>
    <col min="3572" max="3572" width="5" style="1363" customWidth="1"/>
    <col min="3573" max="3573" width="5.7109375" style="1363" customWidth="1"/>
    <col min="3574" max="3578" width="5" style="1363" customWidth="1"/>
    <col min="3579" max="3579" width="5.140625" style="1363" customWidth="1"/>
    <col min="3580" max="3596" width="5" style="1363" customWidth="1"/>
    <col min="3597" max="3597" width="9.42578125" style="1363" customWidth="1"/>
    <col min="3598" max="3598" width="8.85546875" style="1363" customWidth="1"/>
    <col min="3599" max="3826" width="9.140625" style="1363"/>
    <col min="3827" max="3827" width="13" style="1363" customWidth="1"/>
    <col min="3828" max="3828" width="5" style="1363" customWidth="1"/>
    <col min="3829" max="3829" width="5.7109375" style="1363" customWidth="1"/>
    <col min="3830" max="3834" width="5" style="1363" customWidth="1"/>
    <col min="3835" max="3835" width="5.140625" style="1363" customWidth="1"/>
    <col min="3836" max="3852" width="5" style="1363" customWidth="1"/>
    <col min="3853" max="3853" width="9.42578125" style="1363" customWidth="1"/>
    <col min="3854" max="3854" width="8.85546875" style="1363" customWidth="1"/>
    <col min="3855" max="4082" width="9.140625" style="1363"/>
    <col min="4083" max="4083" width="13" style="1363" customWidth="1"/>
    <col min="4084" max="4084" width="5" style="1363" customWidth="1"/>
    <col min="4085" max="4085" width="5.7109375" style="1363" customWidth="1"/>
    <col min="4086" max="4090" width="5" style="1363" customWidth="1"/>
    <col min="4091" max="4091" width="5.140625" style="1363" customWidth="1"/>
    <col min="4092" max="4108" width="5" style="1363" customWidth="1"/>
    <col min="4109" max="4109" width="9.42578125" style="1363" customWidth="1"/>
    <col min="4110" max="4110" width="8.85546875" style="1363" customWidth="1"/>
    <col min="4111" max="4338" width="9.140625" style="1363"/>
    <col min="4339" max="4339" width="13" style="1363" customWidth="1"/>
    <col min="4340" max="4340" width="5" style="1363" customWidth="1"/>
    <col min="4341" max="4341" width="5.7109375" style="1363" customWidth="1"/>
    <col min="4342" max="4346" width="5" style="1363" customWidth="1"/>
    <col min="4347" max="4347" width="5.140625" style="1363" customWidth="1"/>
    <col min="4348" max="4364" width="5" style="1363" customWidth="1"/>
    <col min="4365" max="4365" width="9.42578125" style="1363" customWidth="1"/>
    <col min="4366" max="4366" width="8.85546875" style="1363" customWidth="1"/>
    <col min="4367" max="4594" width="9.140625" style="1363"/>
    <col min="4595" max="4595" width="13" style="1363" customWidth="1"/>
    <col min="4596" max="4596" width="5" style="1363" customWidth="1"/>
    <col min="4597" max="4597" width="5.7109375" style="1363" customWidth="1"/>
    <col min="4598" max="4602" width="5" style="1363" customWidth="1"/>
    <col min="4603" max="4603" width="5.140625" style="1363" customWidth="1"/>
    <col min="4604" max="4620" width="5" style="1363" customWidth="1"/>
    <col min="4621" max="4621" width="9.42578125" style="1363" customWidth="1"/>
    <col min="4622" max="4622" width="8.85546875" style="1363" customWidth="1"/>
    <col min="4623" max="4850" width="9.140625" style="1363"/>
    <col min="4851" max="4851" width="13" style="1363" customWidth="1"/>
    <col min="4852" max="4852" width="5" style="1363" customWidth="1"/>
    <col min="4853" max="4853" width="5.7109375" style="1363" customWidth="1"/>
    <col min="4854" max="4858" width="5" style="1363" customWidth="1"/>
    <col min="4859" max="4859" width="5.140625" style="1363" customWidth="1"/>
    <col min="4860" max="4876" width="5" style="1363" customWidth="1"/>
    <col min="4877" max="4877" width="9.42578125" style="1363" customWidth="1"/>
    <col min="4878" max="4878" width="8.85546875" style="1363" customWidth="1"/>
    <col min="4879" max="5106" width="9.140625" style="1363"/>
    <col min="5107" max="5107" width="13" style="1363" customWidth="1"/>
    <col min="5108" max="5108" width="5" style="1363" customWidth="1"/>
    <col min="5109" max="5109" width="5.7109375" style="1363" customWidth="1"/>
    <col min="5110" max="5114" width="5" style="1363" customWidth="1"/>
    <col min="5115" max="5115" width="5.140625" style="1363" customWidth="1"/>
    <col min="5116" max="5132" width="5" style="1363" customWidth="1"/>
    <col min="5133" max="5133" width="9.42578125" style="1363" customWidth="1"/>
    <col min="5134" max="5134" width="8.85546875" style="1363" customWidth="1"/>
    <col min="5135" max="5362" width="9.140625" style="1363"/>
    <col min="5363" max="5363" width="13" style="1363" customWidth="1"/>
    <col min="5364" max="5364" width="5" style="1363" customWidth="1"/>
    <col min="5365" max="5365" width="5.7109375" style="1363" customWidth="1"/>
    <col min="5366" max="5370" width="5" style="1363" customWidth="1"/>
    <col min="5371" max="5371" width="5.140625" style="1363" customWidth="1"/>
    <col min="5372" max="5388" width="5" style="1363" customWidth="1"/>
    <col min="5389" max="5389" width="9.42578125" style="1363" customWidth="1"/>
    <col min="5390" max="5390" width="8.85546875" style="1363" customWidth="1"/>
    <col min="5391" max="5618" width="9.140625" style="1363"/>
    <col min="5619" max="5619" width="13" style="1363" customWidth="1"/>
    <col min="5620" max="5620" width="5" style="1363" customWidth="1"/>
    <col min="5621" max="5621" width="5.7109375" style="1363" customWidth="1"/>
    <col min="5622" max="5626" width="5" style="1363" customWidth="1"/>
    <col min="5627" max="5627" width="5.140625" style="1363" customWidth="1"/>
    <col min="5628" max="5644" width="5" style="1363" customWidth="1"/>
    <col min="5645" max="5645" width="9.42578125" style="1363" customWidth="1"/>
    <col min="5646" max="5646" width="8.85546875" style="1363" customWidth="1"/>
    <col min="5647" max="5874" width="9.140625" style="1363"/>
    <col min="5875" max="5875" width="13" style="1363" customWidth="1"/>
    <col min="5876" max="5876" width="5" style="1363" customWidth="1"/>
    <col min="5877" max="5877" width="5.7109375" style="1363" customWidth="1"/>
    <col min="5878" max="5882" width="5" style="1363" customWidth="1"/>
    <col min="5883" max="5883" width="5.140625" style="1363" customWidth="1"/>
    <col min="5884" max="5900" width="5" style="1363" customWidth="1"/>
    <col min="5901" max="5901" width="9.42578125" style="1363" customWidth="1"/>
    <col min="5902" max="5902" width="8.85546875" style="1363" customWidth="1"/>
    <col min="5903" max="6130" width="9.140625" style="1363"/>
    <col min="6131" max="6131" width="13" style="1363" customWidth="1"/>
    <col min="6132" max="6132" width="5" style="1363" customWidth="1"/>
    <col min="6133" max="6133" width="5.7109375" style="1363" customWidth="1"/>
    <col min="6134" max="6138" width="5" style="1363" customWidth="1"/>
    <col min="6139" max="6139" width="5.140625" style="1363" customWidth="1"/>
    <col min="6140" max="6156" width="5" style="1363" customWidth="1"/>
    <col min="6157" max="6157" width="9.42578125" style="1363" customWidth="1"/>
    <col min="6158" max="6158" width="8.85546875" style="1363" customWidth="1"/>
    <col min="6159" max="6386" width="9.140625" style="1363"/>
    <col min="6387" max="6387" width="13" style="1363" customWidth="1"/>
    <col min="6388" max="6388" width="5" style="1363" customWidth="1"/>
    <col min="6389" max="6389" width="5.7109375" style="1363" customWidth="1"/>
    <col min="6390" max="6394" width="5" style="1363" customWidth="1"/>
    <col min="6395" max="6395" width="5.140625" style="1363" customWidth="1"/>
    <col min="6396" max="6412" width="5" style="1363" customWidth="1"/>
    <col min="6413" max="6413" width="9.42578125" style="1363" customWidth="1"/>
    <col min="6414" max="6414" width="8.85546875" style="1363" customWidth="1"/>
    <col min="6415" max="6642" width="9.140625" style="1363"/>
    <col min="6643" max="6643" width="13" style="1363" customWidth="1"/>
    <col min="6644" max="6644" width="5" style="1363" customWidth="1"/>
    <col min="6645" max="6645" width="5.7109375" style="1363" customWidth="1"/>
    <col min="6646" max="6650" width="5" style="1363" customWidth="1"/>
    <col min="6651" max="6651" width="5.140625" style="1363" customWidth="1"/>
    <col min="6652" max="6668" width="5" style="1363" customWidth="1"/>
    <col min="6669" max="6669" width="9.42578125" style="1363" customWidth="1"/>
    <col min="6670" max="6670" width="8.85546875" style="1363" customWidth="1"/>
    <col min="6671" max="6898" width="9.140625" style="1363"/>
    <col min="6899" max="6899" width="13" style="1363" customWidth="1"/>
    <col min="6900" max="6900" width="5" style="1363" customWidth="1"/>
    <col min="6901" max="6901" width="5.7109375" style="1363" customWidth="1"/>
    <col min="6902" max="6906" width="5" style="1363" customWidth="1"/>
    <col min="6907" max="6907" width="5.140625" style="1363" customWidth="1"/>
    <col min="6908" max="6924" width="5" style="1363" customWidth="1"/>
    <col min="6925" max="6925" width="9.42578125" style="1363" customWidth="1"/>
    <col min="6926" max="6926" width="8.85546875" style="1363" customWidth="1"/>
    <col min="6927" max="7154" width="9.140625" style="1363"/>
    <col min="7155" max="7155" width="13" style="1363" customWidth="1"/>
    <col min="7156" max="7156" width="5" style="1363" customWidth="1"/>
    <col min="7157" max="7157" width="5.7109375" style="1363" customWidth="1"/>
    <col min="7158" max="7162" width="5" style="1363" customWidth="1"/>
    <col min="7163" max="7163" width="5.140625" style="1363" customWidth="1"/>
    <col min="7164" max="7180" width="5" style="1363" customWidth="1"/>
    <col min="7181" max="7181" width="9.42578125" style="1363" customWidth="1"/>
    <col min="7182" max="7182" width="8.85546875" style="1363" customWidth="1"/>
    <col min="7183" max="7410" width="9.140625" style="1363"/>
    <col min="7411" max="7411" width="13" style="1363" customWidth="1"/>
    <col min="7412" max="7412" width="5" style="1363" customWidth="1"/>
    <col min="7413" max="7413" width="5.7109375" style="1363" customWidth="1"/>
    <col min="7414" max="7418" width="5" style="1363" customWidth="1"/>
    <col min="7419" max="7419" width="5.140625" style="1363" customWidth="1"/>
    <col min="7420" max="7436" width="5" style="1363" customWidth="1"/>
    <col min="7437" max="7437" width="9.42578125" style="1363" customWidth="1"/>
    <col min="7438" max="7438" width="8.85546875" style="1363" customWidth="1"/>
    <col min="7439" max="7666" width="9.140625" style="1363"/>
    <col min="7667" max="7667" width="13" style="1363" customWidth="1"/>
    <col min="7668" max="7668" width="5" style="1363" customWidth="1"/>
    <col min="7669" max="7669" width="5.7109375" style="1363" customWidth="1"/>
    <col min="7670" max="7674" width="5" style="1363" customWidth="1"/>
    <col min="7675" max="7675" width="5.140625" style="1363" customWidth="1"/>
    <col min="7676" max="7692" width="5" style="1363" customWidth="1"/>
    <col min="7693" max="7693" width="9.42578125" style="1363" customWidth="1"/>
    <col min="7694" max="7694" width="8.85546875" style="1363" customWidth="1"/>
    <col min="7695" max="7922" width="9.140625" style="1363"/>
    <col min="7923" max="7923" width="13" style="1363" customWidth="1"/>
    <col min="7924" max="7924" width="5" style="1363" customWidth="1"/>
    <col min="7925" max="7925" width="5.7109375" style="1363" customWidth="1"/>
    <col min="7926" max="7930" width="5" style="1363" customWidth="1"/>
    <col min="7931" max="7931" width="5.140625" style="1363" customWidth="1"/>
    <col min="7932" max="7948" width="5" style="1363" customWidth="1"/>
    <col min="7949" max="7949" width="9.42578125" style="1363" customWidth="1"/>
    <col min="7950" max="7950" width="8.85546875" style="1363" customWidth="1"/>
    <col min="7951" max="8178" width="9.140625" style="1363"/>
    <col min="8179" max="8179" width="13" style="1363" customWidth="1"/>
    <col min="8180" max="8180" width="5" style="1363" customWidth="1"/>
    <col min="8181" max="8181" width="5.7109375" style="1363" customWidth="1"/>
    <col min="8182" max="8186" width="5" style="1363" customWidth="1"/>
    <col min="8187" max="8187" width="5.140625" style="1363" customWidth="1"/>
    <col min="8188" max="8204" width="5" style="1363" customWidth="1"/>
    <col min="8205" max="8205" width="9.42578125" style="1363" customWidth="1"/>
    <col min="8206" max="8206" width="8.85546875" style="1363" customWidth="1"/>
    <col min="8207" max="8434" width="9.140625" style="1363"/>
    <col min="8435" max="8435" width="13" style="1363" customWidth="1"/>
    <col min="8436" max="8436" width="5" style="1363" customWidth="1"/>
    <col min="8437" max="8437" width="5.7109375" style="1363" customWidth="1"/>
    <col min="8438" max="8442" width="5" style="1363" customWidth="1"/>
    <col min="8443" max="8443" width="5.140625" style="1363" customWidth="1"/>
    <col min="8444" max="8460" width="5" style="1363" customWidth="1"/>
    <col min="8461" max="8461" width="9.42578125" style="1363" customWidth="1"/>
    <col min="8462" max="8462" width="8.85546875" style="1363" customWidth="1"/>
    <col min="8463" max="8690" width="9.140625" style="1363"/>
    <col min="8691" max="8691" width="13" style="1363" customWidth="1"/>
    <col min="8692" max="8692" width="5" style="1363" customWidth="1"/>
    <col min="8693" max="8693" width="5.7109375" style="1363" customWidth="1"/>
    <col min="8694" max="8698" width="5" style="1363" customWidth="1"/>
    <col min="8699" max="8699" width="5.140625" style="1363" customWidth="1"/>
    <col min="8700" max="8716" width="5" style="1363" customWidth="1"/>
    <col min="8717" max="8717" width="9.42578125" style="1363" customWidth="1"/>
    <col min="8718" max="8718" width="8.85546875" style="1363" customWidth="1"/>
    <col min="8719" max="8946" width="9.140625" style="1363"/>
    <col min="8947" max="8947" width="13" style="1363" customWidth="1"/>
    <col min="8948" max="8948" width="5" style="1363" customWidth="1"/>
    <col min="8949" max="8949" width="5.7109375" style="1363" customWidth="1"/>
    <col min="8950" max="8954" width="5" style="1363" customWidth="1"/>
    <col min="8955" max="8955" width="5.140625" style="1363" customWidth="1"/>
    <col min="8956" max="8972" width="5" style="1363" customWidth="1"/>
    <col min="8973" max="8973" width="9.42578125" style="1363" customWidth="1"/>
    <col min="8974" max="8974" width="8.85546875" style="1363" customWidth="1"/>
    <col min="8975" max="9202" width="9.140625" style="1363"/>
    <col min="9203" max="9203" width="13" style="1363" customWidth="1"/>
    <col min="9204" max="9204" width="5" style="1363" customWidth="1"/>
    <col min="9205" max="9205" width="5.7109375" style="1363" customWidth="1"/>
    <col min="9206" max="9210" width="5" style="1363" customWidth="1"/>
    <col min="9211" max="9211" width="5.140625" style="1363" customWidth="1"/>
    <col min="9212" max="9228" width="5" style="1363" customWidth="1"/>
    <col min="9229" max="9229" width="9.42578125" style="1363" customWidth="1"/>
    <col min="9230" max="9230" width="8.85546875" style="1363" customWidth="1"/>
    <col min="9231" max="9458" width="9.140625" style="1363"/>
    <col min="9459" max="9459" width="13" style="1363" customWidth="1"/>
    <col min="9460" max="9460" width="5" style="1363" customWidth="1"/>
    <col min="9461" max="9461" width="5.7109375" style="1363" customWidth="1"/>
    <col min="9462" max="9466" width="5" style="1363" customWidth="1"/>
    <col min="9467" max="9467" width="5.140625" style="1363" customWidth="1"/>
    <col min="9468" max="9484" width="5" style="1363" customWidth="1"/>
    <col min="9485" max="9485" width="9.42578125" style="1363" customWidth="1"/>
    <col min="9486" max="9486" width="8.85546875" style="1363" customWidth="1"/>
    <col min="9487" max="9714" width="9.140625" style="1363"/>
    <col min="9715" max="9715" width="13" style="1363" customWidth="1"/>
    <col min="9716" max="9716" width="5" style="1363" customWidth="1"/>
    <col min="9717" max="9717" width="5.7109375" style="1363" customWidth="1"/>
    <col min="9718" max="9722" width="5" style="1363" customWidth="1"/>
    <col min="9723" max="9723" width="5.140625" style="1363" customWidth="1"/>
    <col min="9724" max="9740" width="5" style="1363" customWidth="1"/>
    <col min="9741" max="9741" width="9.42578125" style="1363" customWidth="1"/>
    <col min="9742" max="9742" width="8.85546875" style="1363" customWidth="1"/>
    <col min="9743" max="9970" width="9.140625" style="1363"/>
    <col min="9971" max="9971" width="13" style="1363" customWidth="1"/>
    <col min="9972" max="9972" width="5" style="1363" customWidth="1"/>
    <col min="9973" max="9973" width="5.7109375" style="1363" customWidth="1"/>
    <col min="9974" max="9978" width="5" style="1363" customWidth="1"/>
    <col min="9979" max="9979" width="5.140625" style="1363" customWidth="1"/>
    <col min="9980" max="9996" width="5" style="1363" customWidth="1"/>
    <col min="9997" max="9997" width="9.42578125" style="1363" customWidth="1"/>
    <col min="9998" max="9998" width="8.85546875" style="1363" customWidth="1"/>
    <col min="9999" max="10226" width="9.140625" style="1363"/>
    <col min="10227" max="10227" width="13" style="1363" customWidth="1"/>
    <col min="10228" max="10228" width="5" style="1363" customWidth="1"/>
    <col min="10229" max="10229" width="5.7109375" style="1363" customWidth="1"/>
    <col min="10230" max="10234" width="5" style="1363" customWidth="1"/>
    <col min="10235" max="10235" width="5.140625" style="1363" customWidth="1"/>
    <col min="10236" max="10252" width="5" style="1363" customWidth="1"/>
    <col min="10253" max="10253" width="9.42578125" style="1363" customWidth="1"/>
    <col min="10254" max="10254" width="8.85546875" style="1363" customWidth="1"/>
    <col min="10255" max="10482" width="9.140625" style="1363"/>
    <col min="10483" max="10483" width="13" style="1363" customWidth="1"/>
    <col min="10484" max="10484" width="5" style="1363" customWidth="1"/>
    <col min="10485" max="10485" width="5.7109375" style="1363" customWidth="1"/>
    <col min="10486" max="10490" width="5" style="1363" customWidth="1"/>
    <col min="10491" max="10491" width="5.140625" style="1363" customWidth="1"/>
    <col min="10492" max="10508" width="5" style="1363" customWidth="1"/>
    <col min="10509" max="10509" width="9.42578125" style="1363" customWidth="1"/>
    <col min="10510" max="10510" width="8.85546875" style="1363" customWidth="1"/>
    <col min="10511" max="10738" width="9.140625" style="1363"/>
    <col min="10739" max="10739" width="13" style="1363" customWidth="1"/>
    <col min="10740" max="10740" width="5" style="1363" customWidth="1"/>
    <col min="10741" max="10741" width="5.7109375" style="1363" customWidth="1"/>
    <col min="10742" max="10746" width="5" style="1363" customWidth="1"/>
    <col min="10747" max="10747" width="5.140625" style="1363" customWidth="1"/>
    <col min="10748" max="10764" width="5" style="1363" customWidth="1"/>
    <col min="10765" max="10765" width="9.42578125" style="1363" customWidth="1"/>
    <col min="10766" max="10766" width="8.85546875" style="1363" customWidth="1"/>
    <col min="10767" max="10994" width="9.140625" style="1363"/>
    <col min="10995" max="10995" width="13" style="1363" customWidth="1"/>
    <col min="10996" max="10996" width="5" style="1363" customWidth="1"/>
    <col min="10997" max="10997" width="5.7109375" style="1363" customWidth="1"/>
    <col min="10998" max="11002" width="5" style="1363" customWidth="1"/>
    <col min="11003" max="11003" width="5.140625" style="1363" customWidth="1"/>
    <col min="11004" max="11020" width="5" style="1363" customWidth="1"/>
    <col min="11021" max="11021" width="9.42578125" style="1363" customWidth="1"/>
    <col min="11022" max="11022" width="8.85546875" style="1363" customWidth="1"/>
    <col min="11023" max="11250" width="9.140625" style="1363"/>
    <col min="11251" max="11251" width="13" style="1363" customWidth="1"/>
    <col min="11252" max="11252" width="5" style="1363" customWidth="1"/>
    <col min="11253" max="11253" width="5.7109375" style="1363" customWidth="1"/>
    <col min="11254" max="11258" width="5" style="1363" customWidth="1"/>
    <col min="11259" max="11259" width="5.140625" style="1363" customWidth="1"/>
    <col min="11260" max="11276" width="5" style="1363" customWidth="1"/>
    <col min="11277" max="11277" width="9.42578125" style="1363" customWidth="1"/>
    <col min="11278" max="11278" width="8.85546875" style="1363" customWidth="1"/>
    <col min="11279" max="11506" width="9.140625" style="1363"/>
    <col min="11507" max="11507" width="13" style="1363" customWidth="1"/>
    <col min="11508" max="11508" width="5" style="1363" customWidth="1"/>
    <col min="11509" max="11509" width="5.7109375" style="1363" customWidth="1"/>
    <col min="11510" max="11514" width="5" style="1363" customWidth="1"/>
    <col min="11515" max="11515" width="5.140625" style="1363" customWidth="1"/>
    <col min="11516" max="11532" width="5" style="1363" customWidth="1"/>
    <col min="11533" max="11533" width="9.42578125" style="1363" customWidth="1"/>
    <col min="11534" max="11534" width="8.85546875" style="1363" customWidth="1"/>
    <col min="11535" max="11762" width="9.140625" style="1363"/>
    <col min="11763" max="11763" width="13" style="1363" customWidth="1"/>
    <col min="11764" max="11764" width="5" style="1363" customWidth="1"/>
    <col min="11765" max="11765" width="5.7109375" style="1363" customWidth="1"/>
    <col min="11766" max="11770" width="5" style="1363" customWidth="1"/>
    <col min="11771" max="11771" width="5.140625" style="1363" customWidth="1"/>
    <col min="11772" max="11788" width="5" style="1363" customWidth="1"/>
    <col min="11789" max="11789" width="9.42578125" style="1363" customWidth="1"/>
    <col min="11790" max="11790" width="8.85546875" style="1363" customWidth="1"/>
    <col min="11791" max="12018" width="9.140625" style="1363"/>
    <col min="12019" max="12019" width="13" style="1363" customWidth="1"/>
    <col min="12020" max="12020" width="5" style="1363" customWidth="1"/>
    <col min="12021" max="12021" width="5.7109375" style="1363" customWidth="1"/>
    <col min="12022" max="12026" width="5" style="1363" customWidth="1"/>
    <col min="12027" max="12027" width="5.140625" style="1363" customWidth="1"/>
    <col min="12028" max="12044" width="5" style="1363" customWidth="1"/>
    <col min="12045" max="12045" width="9.42578125" style="1363" customWidth="1"/>
    <col min="12046" max="12046" width="8.85546875" style="1363" customWidth="1"/>
    <col min="12047" max="12274" width="9.140625" style="1363"/>
    <col min="12275" max="12275" width="13" style="1363" customWidth="1"/>
    <col min="12276" max="12276" width="5" style="1363" customWidth="1"/>
    <col min="12277" max="12277" width="5.7109375" style="1363" customWidth="1"/>
    <col min="12278" max="12282" width="5" style="1363" customWidth="1"/>
    <col min="12283" max="12283" width="5.140625" style="1363" customWidth="1"/>
    <col min="12284" max="12300" width="5" style="1363" customWidth="1"/>
    <col min="12301" max="12301" width="9.42578125" style="1363" customWidth="1"/>
    <col min="12302" max="12302" width="8.85546875" style="1363" customWidth="1"/>
    <col min="12303" max="12530" width="9.140625" style="1363"/>
    <col min="12531" max="12531" width="13" style="1363" customWidth="1"/>
    <col min="12532" max="12532" width="5" style="1363" customWidth="1"/>
    <col min="12533" max="12533" width="5.7109375" style="1363" customWidth="1"/>
    <col min="12534" max="12538" width="5" style="1363" customWidth="1"/>
    <col min="12539" max="12539" width="5.140625" style="1363" customWidth="1"/>
    <col min="12540" max="12556" width="5" style="1363" customWidth="1"/>
    <col min="12557" max="12557" width="9.42578125" style="1363" customWidth="1"/>
    <col min="12558" max="12558" width="8.85546875" style="1363" customWidth="1"/>
    <col min="12559" max="12786" width="9.140625" style="1363"/>
    <col min="12787" max="12787" width="13" style="1363" customWidth="1"/>
    <col min="12788" max="12788" width="5" style="1363" customWidth="1"/>
    <col min="12789" max="12789" width="5.7109375" style="1363" customWidth="1"/>
    <col min="12790" max="12794" width="5" style="1363" customWidth="1"/>
    <col min="12795" max="12795" width="5.140625" style="1363" customWidth="1"/>
    <col min="12796" max="12812" width="5" style="1363" customWidth="1"/>
    <col min="12813" max="12813" width="9.42578125" style="1363" customWidth="1"/>
    <col min="12814" max="12814" width="8.85546875" style="1363" customWidth="1"/>
    <col min="12815" max="13042" width="9.140625" style="1363"/>
    <col min="13043" max="13043" width="13" style="1363" customWidth="1"/>
    <col min="13044" max="13044" width="5" style="1363" customWidth="1"/>
    <col min="13045" max="13045" width="5.7109375" style="1363" customWidth="1"/>
    <col min="13046" max="13050" width="5" style="1363" customWidth="1"/>
    <col min="13051" max="13051" width="5.140625" style="1363" customWidth="1"/>
    <col min="13052" max="13068" width="5" style="1363" customWidth="1"/>
    <col min="13069" max="13069" width="9.42578125" style="1363" customWidth="1"/>
    <col min="13070" max="13070" width="8.85546875" style="1363" customWidth="1"/>
    <col min="13071" max="13298" width="9.140625" style="1363"/>
    <col min="13299" max="13299" width="13" style="1363" customWidth="1"/>
    <col min="13300" max="13300" width="5" style="1363" customWidth="1"/>
    <col min="13301" max="13301" width="5.7109375" style="1363" customWidth="1"/>
    <col min="13302" max="13306" width="5" style="1363" customWidth="1"/>
    <col min="13307" max="13307" width="5.140625" style="1363" customWidth="1"/>
    <col min="13308" max="13324" width="5" style="1363" customWidth="1"/>
    <col min="13325" max="13325" width="9.42578125" style="1363" customWidth="1"/>
    <col min="13326" max="13326" width="8.85546875" style="1363" customWidth="1"/>
    <col min="13327" max="13554" width="9.140625" style="1363"/>
    <col min="13555" max="13555" width="13" style="1363" customWidth="1"/>
    <col min="13556" max="13556" width="5" style="1363" customWidth="1"/>
    <col min="13557" max="13557" width="5.7109375" style="1363" customWidth="1"/>
    <col min="13558" max="13562" width="5" style="1363" customWidth="1"/>
    <col min="13563" max="13563" width="5.140625" style="1363" customWidth="1"/>
    <col min="13564" max="13580" width="5" style="1363" customWidth="1"/>
    <col min="13581" max="13581" width="9.42578125" style="1363" customWidth="1"/>
    <col min="13582" max="13582" width="8.85546875" style="1363" customWidth="1"/>
    <col min="13583" max="13810" width="9.140625" style="1363"/>
    <col min="13811" max="13811" width="13" style="1363" customWidth="1"/>
    <col min="13812" max="13812" width="5" style="1363" customWidth="1"/>
    <col min="13813" max="13813" width="5.7109375" style="1363" customWidth="1"/>
    <col min="13814" max="13818" width="5" style="1363" customWidth="1"/>
    <col min="13819" max="13819" width="5.140625" style="1363" customWidth="1"/>
    <col min="13820" max="13836" width="5" style="1363" customWidth="1"/>
    <col min="13837" max="13837" width="9.42578125" style="1363" customWidth="1"/>
    <col min="13838" max="13838" width="8.85546875" style="1363" customWidth="1"/>
    <col min="13839" max="14066" width="9.140625" style="1363"/>
    <col min="14067" max="14067" width="13" style="1363" customWidth="1"/>
    <col min="14068" max="14068" width="5" style="1363" customWidth="1"/>
    <col min="14069" max="14069" width="5.7109375" style="1363" customWidth="1"/>
    <col min="14070" max="14074" width="5" style="1363" customWidth="1"/>
    <col min="14075" max="14075" width="5.140625" style="1363" customWidth="1"/>
    <col min="14076" max="14092" width="5" style="1363" customWidth="1"/>
    <col min="14093" max="14093" width="9.42578125" style="1363" customWidth="1"/>
    <col min="14094" max="14094" width="8.85546875" style="1363" customWidth="1"/>
    <col min="14095" max="14322" width="9.140625" style="1363"/>
    <col min="14323" max="14323" width="13" style="1363" customWidth="1"/>
    <col min="14324" max="14324" width="5" style="1363" customWidth="1"/>
    <col min="14325" max="14325" width="5.7109375" style="1363" customWidth="1"/>
    <col min="14326" max="14330" width="5" style="1363" customWidth="1"/>
    <col min="14331" max="14331" width="5.140625" style="1363" customWidth="1"/>
    <col min="14332" max="14348" width="5" style="1363" customWidth="1"/>
    <col min="14349" max="14349" width="9.42578125" style="1363" customWidth="1"/>
    <col min="14350" max="14350" width="8.85546875" style="1363" customWidth="1"/>
    <col min="14351" max="14578" width="9.140625" style="1363"/>
    <col min="14579" max="14579" width="13" style="1363" customWidth="1"/>
    <col min="14580" max="14580" width="5" style="1363" customWidth="1"/>
    <col min="14581" max="14581" width="5.7109375" style="1363" customWidth="1"/>
    <col min="14582" max="14586" width="5" style="1363" customWidth="1"/>
    <col min="14587" max="14587" width="5.140625" style="1363" customWidth="1"/>
    <col min="14588" max="14604" width="5" style="1363" customWidth="1"/>
    <col min="14605" max="14605" width="9.42578125" style="1363" customWidth="1"/>
    <col min="14606" max="14606" width="8.85546875" style="1363" customWidth="1"/>
    <col min="14607" max="14834" width="9.140625" style="1363"/>
    <col min="14835" max="14835" width="13" style="1363" customWidth="1"/>
    <col min="14836" max="14836" width="5" style="1363" customWidth="1"/>
    <col min="14837" max="14837" width="5.7109375" style="1363" customWidth="1"/>
    <col min="14838" max="14842" width="5" style="1363" customWidth="1"/>
    <col min="14843" max="14843" width="5.140625" style="1363" customWidth="1"/>
    <col min="14844" max="14860" width="5" style="1363" customWidth="1"/>
    <col min="14861" max="14861" width="9.42578125" style="1363" customWidth="1"/>
    <col min="14862" max="14862" width="8.85546875" style="1363" customWidth="1"/>
    <col min="14863" max="15090" width="9.140625" style="1363"/>
    <col min="15091" max="15091" width="13" style="1363" customWidth="1"/>
    <col min="15092" max="15092" width="5" style="1363" customWidth="1"/>
    <col min="15093" max="15093" width="5.7109375" style="1363" customWidth="1"/>
    <col min="15094" max="15098" width="5" style="1363" customWidth="1"/>
    <col min="15099" max="15099" width="5.140625" style="1363" customWidth="1"/>
    <col min="15100" max="15116" width="5" style="1363" customWidth="1"/>
    <col min="15117" max="15117" width="9.42578125" style="1363" customWidth="1"/>
    <col min="15118" max="15118" width="8.85546875" style="1363" customWidth="1"/>
    <col min="15119" max="15346" width="9.140625" style="1363"/>
    <col min="15347" max="15347" width="13" style="1363" customWidth="1"/>
    <col min="15348" max="15348" width="5" style="1363" customWidth="1"/>
    <col min="15349" max="15349" width="5.7109375" style="1363" customWidth="1"/>
    <col min="15350" max="15354" width="5" style="1363" customWidth="1"/>
    <col min="15355" max="15355" width="5.140625" style="1363" customWidth="1"/>
    <col min="15356" max="15372" width="5" style="1363" customWidth="1"/>
    <col min="15373" max="15373" width="9.42578125" style="1363" customWidth="1"/>
    <col min="15374" max="15374" width="8.85546875" style="1363" customWidth="1"/>
    <col min="15375" max="15602" width="9.140625" style="1363"/>
    <col min="15603" max="15603" width="13" style="1363" customWidth="1"/>
    <col min="15604" max="15604" width="5" style="1363" customWidth="1"/>
    <col min="15605" max="15605" width="5.7109375" style="1363" customWidth="1"/>
    <col min="15606" max="15610" width="5" style="1363" customWidth="1"/>
    <col min="15611" max="15611" width="5.140625" style="1363" customWidth="1"/>
    <col min="15612" max="15628" width="5" style="1363" customWidth="1"/>
    <col min="15629" max="15629" width="9.42578125" style="1363" customWidth="1"/>
    <col min="15630" max="15630" width="8.85546875" style="1363" customWidth="1"/>
    <col min="15631" max="15858" width="9.140625" style="1363"/>
    <col min="15859" max="15859" width="13" style="1363" customWidth="1"/>
    <col min="15860" max="15860" width="5" style="1363" customWidth="1"/>
    <col min="15861" max="15861" width="5.7109375" style="1363" customWidth="1"/>
    <col min="15862" max="15866" width="5" style="1363" customWidth="1"/>
    <col min="15867" max="15867" width="5.140625" style="1363" customWidth="1"/>
    <col min="15868" max="15884" width="5" style="1363" customWidth="1"/>
    <col min="15885" max="15885" width="9.42578125" style="1363" customWidth="1"/>
    <col min="15886" max="15886" width="8.85546875" style="1363" customWidth="1"/>
    <col min="15887" max="16114" width="9.140625" style="1363"/>
    <col min="16115" max="16115" width="13" style="1363" customWidth="1"/>
    <col min="16116" max="16116" width="5" style="1363" customWidth="1"/>
    <col min="16117" max="16117" width="5.7109375" style="1363" customWidth="1"/>
    <col min="16118" max="16122" width="5" style="1363" customWidth="1"/>
    <col min="16123" max="16123" width="5.140625" style="1363" customWidth="1"/>
    <col min="16124" max="16140" width="5" style="1363" customWidth="1"/>
    <col min="16141" max="16141" width="9.42578125" style="1363" customWidth="1"/>
    <col min="16142" max="16142" width="8.85546875" style="1363" customWidth="1"/>
    <col min="16143" max="16370" width="9.140625" style="1363"/>
    <col min="16371" max="16384" width="7.5703125" style="1363" customWidth="1"/>
  </cols>
  <sheetData>
    <row r="1" spans="1:28" s="8" customFormat="1" ht="15.75">
      <c r="A1" s="5669" t="s">
        <v>710</v>
      </c>
      <c r="B1" s="5669"/>
      <c r="C1" s="5669"/>
    </row>
    <row r="3" spans="1:28" ht="15.75">
      <c r="A3" s="4058" t="s">
        <v>2829</v>
      </c>
      <c r="G3" s="4060"/>
    </row>
    <row r="4" spans="1:28">
      <c r="Y4" s="6657" t="s">
        <v>2830</v>
      </c>
      <c r="Z4" s="6657"/>
      <c r="AA4" s="6657"/>
    </row>
    <row r="5" spans="1:28" ht="57" customHeight="1">
      <c r="A5" s="6658" t="s">
        <v>2831</v>
      </c>
      <c r="B5" s="6655" t="s">
        <v>2832</v>
      </c>
      <c r="C5" s="6660"/>
      <c r="D5" s="6655" t="s">
        <v>2833</v>
      </c>
      <c r="E5" s="6660"/>
      <c r="F5" s="6655" t="s">
        <v>2834</v>
      </c>
      <c r="G5" s="6660"/>
      <c r="H5" s="6655" t="s">
        <v>2835</v>
      </c>
      <c r="I5" s="6660"/>
      <c r="J5" s="6655" t="s">
        <v>2836</v>
      </c>
      <c r="K5" s="6660"/>
      <c r="L5" s="6655" t="s">
        <v>2837</v>
      </c>
      <c r="M5" s="6660"/>
      <c r="N5" s="6655" t="s">
        <v>2838</v>
      </c>
      <c r="O5" s="6660"/>
      <c r="P5" s="6655" t="s">
        <v>2839</v>
      </c>
      <c r="Q5" s="6660"/>
      <c r="R5" s="6655" t="s">
        <v>2840</v>
      </c>
      <c r="S5" s="6660"/>
      <c r="T5" s="6655" t="s">
        <v>2841</v>
      </c>
      <c r="U5" s="6660"/>
      <c r="V5" s="6655" t="s">
        <v>2842</v>
      </c>
      <c r="W5" s="6660"/>
      <c r="X5" s="6655" t="s">
        <v>2843</v>
      </c>
      <c r="Y5" s="6660"/>
      <c r="Z5" s="6655" t="s">
        <v>2844</v>
      </c>
      <c r="AA5" s="6656"/>
    </row>
    <row r="6" spans="1:28" s="1367" customFormat="1" ht="32.25" customHeight="1" thickBot="1">
      <c r="A6" s="6659"/>
      <c r="B6" s="6649" t="s">
        <v>2845</v>
      </c>
      <c r="C6" s="6654"/>
      <c r="D6" s="6649" t="s">
        <v>2846</v>
      </c>
      <c r="E6" s="6654"/>
      <c r="F6" s="6649" t="s">
        <v>2847</v>
      </c>
      <c r="G6" s="6654"/>
      <c r="H6" s="6649" t="s">
        <v>2848</v>
      </c>
      <c r="I6" s="6654"/>
      <c r="J6" s="6649" t="s">
        <v>2849</v>
      </c>
      <c r="K6" s="6654"/>
      <c r="L6" s="6649" t="s">
        <v>2850</v>
      </c>
      <c r="M6" s="6654"/>
      <c r="N6" s="6649" t="s">
        <v>2851</v>
      </c>
      <c r="O6" s="6654"/>
      <c r="P6" s="6649" t="s">
        <v>2852</v>
      </c>
      <c r="Q6" s="6654"/>
      <c r="R6" s="6649" t="s">
        <v>2853</v>
      </c>
      <c r="S6" s="6654"/>
      <c r="T6" s="6649" t="s">
        <v>2854</v>
      </c>
      <c r="U6" s="6654"/>
      <c r="V6" s="6649" t="s">
        <v>2855</v>
      </c>
      <c r="W6" s="6654"/>
      <c r="X6" s="6649" t="s">
        <v>2856</v>
      </c>
      <c r="Y6" s="6654"/>
      <c r="Z6" s="6649" t="s">
        <v>2857</v>
      </c>
      <c r="AA6" s="6650"/>
    </row>
    <row r="7" spans="1:28" s="1367" customFormat="1" ht="105.75" thickTop="1">
      <c r="A7" s="6659"/>
      <c r="B7" s="4061" t="s">
        <v>2858</v>
      </c>
      <c r="C7" s="4062" t="s">
        <v>2859</v>
      </c>
      <c r="D7" s="4061" t="s">
        <v>2858</v>
      </c>
      <c r="E7" s="4062" t="s">
        <v>2859</v>
      </c>
      <c r="F7" s="4061" t="s">
        <v>2858</v>
      </c>
      <c r="G7" s="4062" t="s">
        <v>2859</v>
      </c>
      <c r="H7" s="4061" t="s">
        <v>2858</v>
      </c>
      <c r="I7" s="4062" t="s">
        <v>2859</v>
      </c>
      <c r="J7" s="4061" t="s">
        <v>2858</v>
      </c>
      <c r="K7" s="4062" t="s">
        <v>2859</v>
      </c>
      <c r="L7" s="4061" t="s">
        <v>2858</v>
      </c>
      <c r="M7" s="4062" t="s">
        <v>2859</v>
      </c>
      <c r="N7" s="4061" t="s">
        <v>2858</v>
      </c>
      <c r="O7" s="4062" t="s">
        <v>2859</v>
      </c>
      <c r="P7" s="4061" t="s">
        <v>2858</v>
      </c>
      <c r="Q7" s="4062" t="s">
        <v>2859</v>
      </c>
      <c r="R7" s="4061" t="s">
        <v>2858</v>
      </c>
      <c r="S7" s="4062" t="s">
        <v>2859</v>
      </c>
      <c r="T7" s="4061" t="s">
        <v>2858</v>
      </c>
      <c r="U7" s="4062" t="s">
        <v>2859</v>
      </c>
      <c r="V7" s="4061" t="s">
        <v>2858</v>
      </c>
      <c r="W7" s="4062" t="s">
        <v>2859</v>
      </c>
      <c r="X7" s="4061" t="s">
        <v>2858</v>
      </c>
      <c r="Y7" s="4062" t="s">
        <v>2859</v>
      </c>
      <c r="Z7" s="4061" t="s">
        <v>2858</v>
      </c>
      <c r="AA7" s="4063" t="s">
        <v>2859</v>
      </c>
      <c r="AB7" s="4064"/>
    </row>
    <row r="8" spans="1:28" s="1367" customFormat="1" ht="30" customHeight="1">
      <c r="A8" s="4065">
        <v>2012</v>
      </c>
      <c r="B8" s="4066">
        <v>26.022580645161291</v>
      </c>
      <c r="C8" s="4067">
        <v>-0.1</v>
      </c>
      <c r="D8" s="4068">
        <v>27</v>
      </c>
      <c r="E8" s="4067">
        <v>0.8</v>
      </c>
      <c r="F8" s="4068">
        <v>26</v>
      </c>
      <c r="G8" s="4067">
        <v>0.2</v>
      </c>
      <c r="H8" s="4068">
        <v>25.5</v>
      </c>
      <c r="I8" s="4067">
        <v>0.6</v>
      </c>
      <c r="J8" s="4068">
        <v>23.3</v>
      </c>
      <c r="K8" s="4067">
        <v>0.1</v>
      </c>
      <c r="L8" s="4068">
        <v>21.6</v>
      </c>
      <c r="M8" s="4067">
        <v>0.2</v>
      </c>
      <c r="N8" s="4068">
        <v>21.4</v>
      </c>
      <c r="O8" s="4067">
        <v>0.8</v>
      </c>
      <c r="P8" s="4068">
        <v>21.3</v>
      </c>
      <c r="Q8" s="4067">
        <v>0.6</v>
      </c>
      <c r="R8" s="4068">
        <v>21.8</v>
      </c>
      <c r="S8" s="4067">
        <v>0.5</v>
      </c>
      <c r="T8" s="4068">
        <v>23.2</v>
      </c>
      <c r="U8" s="4067">
        <v>0.9</v>
      </c>
      <c r="V8" s="4068">
        <v>24.8</v>
      </c>
      <c r="W8" s="4067">
        <v>0.9</v>
      </c>
      <c r="X8" s="4068">
        <v>26.3</v>
      </c>
      <c r="Y8" s="4067">
        <v>1</v>
      </c>
      <c r="Z8" s="4068">
        <v>24</v>
      </c>
      <c r="AA8" s="4069">
        <v>0.5</v>
      </c>
      <c r="AB8" s="4064"/>
    </row>
    <row r="9" spans="1:28" s="1367" customFormat="1" ht="30" customHeight="1">
      <c r="A9" s="4065">
        <v>2013</v>
      </c>
      <c r="B9" s="4070">
        <v>26.42</v>
      </c>
      <c r="C9" s="4071">
        <v>0.3</v>
      </c>
      <c r="D9" s="4072">
        <v>26.7</v>
      </c>
      <c r="E9" s="4071">
        <v>0.5</v>
      </c>
      <c r="F9" s="4072">
        <v>26.1</v>
      </c>
      <c r="G9" s="4071">
        <v>0.3</v>
      </c>
      <c r="H9" s="4072">
        <v>25</v>
      </c>
      <c r="I9" s="4071">
        <v>0.1</v>
      </c>
      <c r="J9" s="4072">
        <v>23</v>
      </c>
      <c r="K9" s="4071">
        <v>-0.2</v>
      </c>
      <c r="L9" s="4072">
        <v>21.6</v>
      </c>
      <c r="M9" s="4071">
        <v>0.2</v>
      </c>
      <c r="N9" s="4072">
        <v>20.5</v>
      </c>
      <c r="O9" s="4071">
        <v>-0.1</v>
      </c>
      <c r="P9" s="4072">
        <v>21.1</v>
      </c>
      <c r="Q9" s="4071">
        <v>0.4</v>
      </c>
      <c r="R9" s="4072">
        <v>22.2</v>
      </c>
      <c r="S9" s="4071">
        <v>0.9</v>
      </c>
      <c r="T9" s="4072">
        <v>23.6</v>
      </c>
      <c r="U9" s="4071">
        <v>1.3</v>
      </c>
      <c r="V9" s="4072">
        <v>24.6</v>
      </c>
      <c r="W9" s="4071">
        <v>0.7</v>
      </c>
      <c r="X9" s="4072">
        <v>25.9</v>
      </c>
      <c r="Y9" s="4071">
        <v>0.6</v>
      </c>
      <c r="Z9" s="4072">
        <v>23.9</v>
      </c>
      <c r="AA9" s="4073">
        <v>0.4</v>
      </c>
      <c r="AB9" s="4064"/>
    </row>
    <row r="10" spans="1:28" s="1367" customFormat="1" ht="30" customHeight="1">
      <c r="A10" s="4065">
        <v>2014</v>
      </c>
      <c r="B10" s="4066">
        <v>26.65</v>
      </c>
      <c r="C10" s="4067">
        <v>0.6</v>
      </c>
      <c r="D10" s="4068">
        <v>26.8</v>
      </c>
      <c r="E10" s="4067">
        <v>0.64999999999999858</v>
      </c>
      <c r="F10" s="4068">
        <v>26.4</v>
      </c>
      <c r="G10" s="4067">
        <v>0.6</v>
      </c>
      <c r="H10" s="4068">
        <v>25.3</v>
      </c>
      <c r="I10" s="4067">
        <v>0.44999999999999929</v>
      </c>
      <c r="J10" s="4068">
        <v>23.5</v>
      </c>
      <c r="K10" s="4067">
        <v>0.3</v>
      </c>
      <c r="L10" s="4068">
        <v>22.4</v>
      </c>
      <c r="M10" s="4067">
        <v>1</v>
      </c>
      <c r="N10" s="4068">
        <v>22</v>
      </c>
      <c r="O10" s="4067">
        <v>1.4</v>
      </c>
      <c r="P10" s="4068">
        <v>21.6</v>
      </c>
      <c r="Q10" s="4067">
        <v>0.9</v>
      </c>
      <c r="R10" s="4068">
        <v>22</v>
      </c>
      <c r="S10" s="4067">
        <v>0.7</v>
      </c>
      <c r="T10" s="4068">
        <v>24.2</v>
      </c>
      <c r="U10" s="4067">
        <v>1.9</v>
      </c>
      <c r="V10" s="4068">
        <v>25.5</v>
      </c>
      <c r="W10" s="4067">
        <v>1.6</v>
      </c>
      <c r="X10" s="4068">
        <v>26.4</v>
      </c>
      <c r="Y10" s="4067">
        <v>1.1000000000000001</v>
      </c>
      <c r="Z10" s="4068">
        <v>24.4</v>
      </c>
      <c r="AA10" s="4069">
        <v>0.86666666666667069</v>
      </c>
      <c r="AB10" s="4064"/>
    </row>
    <row r="11" spans="1:28" s="1367" customFormat="1" ht="30" customHeight="1">
      <c r="A11" s="4065">
        <v>2015</v>
      </c>
      <c r="B11" s="4074">
        <v>26.4</v>
      </c>
      <c r="C11" s="4075">
        <v>0.30000000000000004</v>
      </c>
      <c r="D11" s="4076">
        <v>26.2</v>
      </c>
      <c r="E11" s="4075">
        <v>0</v>
      </c>
      <c r="F11" s="4076">
        <v>26</v>
      </c>
      <c r="G11" s="4075">
        <v>0.2</v>
      </c>
      <c r="H11" s="4076">
        <v>25.3</v>
      </c>
      <c r="I11" s="4075">
        <v>0.4</v>
      </c>
      <c r="J11" s="4076">
        <v>24</v>
      </c>
      <c r="K11" s="4075">
        <v>0.8</v>
      </c>
      <c r="L11" s="4076">
        <v>22.7</v>
      </c>
      <c r="M11" s="4075">
        <v>1.3</v>
      </c>
      <c r="N11" s="4076">
        <v>21.5</v>
      </c>
      <c r="O11" s="4075">
        <v>0.9</v>
      </c>
      <c r="P11" s="4076">
        <v>21.6</v>
      </c>
      <c r="Q11" s="4075">
        <v>0.9</v>
      </c>
      <c r="R11" s="4076">
        <v>22.1</v>
      </c>
      <c r="S11" s="4075">
        <v>0.8</v>
      </c>
      <c r="T11" s="4076">
        <v>23.7</v>
      </c>
      <c r="U11" s="4075">
        <v>1.4</v>
      </c>
      <c r="V11" s="4076">
        <v>24.5</v>
      </c>
      <c r="W11" s="4075">
        <v>0.60000000000000009</v>
      </c>
      <c r="X11" s="4076">
        <v>26.7</v>
      </c>
      <c r="Y11" s="4075">
        <v>1.4</v>
      </c>
      <c r="Z11" s="4076">
        <v>24.224999999999998</v>
      </c>
      <c r="AA11" s="4077">
        <v>0.7</v>
      </c>
      <c r="AB11" s="4064"/>
    </row>
    <row r="12" spans="1:28" s="1367" customFormat="1" ht="30" customHeight="1">
      <c r="A12" s="4065">
        <v>2016</v>
      </c>
      <c r="B12" s="4078">
        <v>27.1</v>
      </c>
      <c r="C12" s="4079">
        <v>1</v>
      </c>
      <c r="D12" s="4080">
        <v>27.1</v>
      </c>
      <c r="E12" s="4079">
        <v>0.9</v>
      </c>
      <c r="F12" s="4080">
        <v>26.9</v>
      </c>
      <c r="G12" s="4079">
        <v>1.1000000000000001</v>
      </c>
      <c r="H12" s="4080">
        <v>26</v>
      </c>
      <c r="I12" s="4079">
        <v>1.1000000000000001</v>
      </c>
      <c r="J12" s="4080">
        <v>23.2</v>
      </c>
      <c r="K12" s="4079">
        <v>0</v>
      </c>
      <c r="L12" s="4080">
        <v>21.7</v>
      </c>
      <c r="M12" s="4079">
        <v>0.3</v>
      </c>
      <c r="N12" s="4080">
        <v>20.9</v>
      </c>
      <c r="O12" s="4079">
        <v>0.3</v>
      </c>
      <c r="P12" s="4080">
        <v>21.5</v>
      </c>
      <c r="Q12" s="4079">
        <v>0.8</v>
      </c>
      <c r="R12" s="4080">
        <v>21.2</v>
      </c>
      <c r="S12" s="4079">
        <v>-0.1</v>
      </c>
      <c r="T12" s="4080">
        <v>23.3</v>
      </c>
      <c r="U12" s="4079">
        <v>1</v>
      </c>
      <c r="V12" s="4080">
        <v>24.5</v>
      </c>
      <c r="W12" s="4079">
        <v>0.6</v>
      </c>
      <c r="X12" s="4080">
        <v>25.3</v>
      </c>
      <c r="Y12" s="4079">
        <v>0</v>
      </c>
      <c r="Z12" s="4080">
        <v>24.1</v>
      </c>
      <c r="AA12" s="4081">
        <v>0.6</v>
      </c>
      <c r="AB12" s="4064"/>
    </row>
    <row r="13" spans="1:28" s="1367" customFormat="1" ht="30" customHeight="1">
      <c r="A13" s="4065">
        <v>2017</v>
      </c>
      <c r="B13" s="4082">
        <v>26.7</v>
      </c>
      <c r="C13" s="4083">
        <v>0.6</v>
      </c>
      <c r="D13" s="4084">
        <v>26.7</v>
      </c>
      <c r="E13" s="4083">
        <v>0.5</v>
      </c>
      <c r="F13" s="4084">
        <v>27.1</v>
      </c>
      <c r="G13" s="4083">
        <v>1.3</v>
      </c>
      <c r="H13" s="4085">
        <v>26.1</v>
      </c>
      <c r="I13" s="4083">
        <v>1.2</v>
      </c>
      <c r="J13" s="4084">
        <v>24.2</v>
      </c>
      <c r="K13" s="4083">
        <v>1</v>
      </c>
      <c r="L13" s="4084">
        <v>22.8</v>
      </c>
      <c r="M13" s="4083">
        <v>1.4</v>
      </c>
      <c r="N13" s="4084">
        <v>22.5</v>
      </c>
      <c r="O13" s="4083">
        <v>1.9</v>
      </c>
      <c r="P13" s="4084">
        <v>22.2</v>
      </c>
      <c r="Q13" s="4083">
        <v>1.5</v>
      </c>
      <c r="R13" s="4084">
        <v>22.6</v>
      </c>
      <c r="S13" s="4083">
        <v>1.3</v>
      </c>
      <c r="T13" s="4084">
        <v>23.8</v>
      </c>
      <c r="U13" s="4083">
        <v>1.5</v>
      </c>
      <c r="V13" s="4084">
        <v>24.7</v>
      </c>
      <c r="W13" s="4083">
        <v>0.8</v>
      </c>
      <c r="X13" s="4084">
        <v>26.5</v>
      </c>
      <c r="Y13" s="4083">
        <v>1.2</v>
      </c>
      <c r="Z13" s="4084">
        <v>24.7</v>
      </c>
      <c r="AA13" s="4086">
        <v>1.2</v>
      </c>
      <c r="AB13" s="4064"/>
    </row>
    <row r="14" spans="1:28" s="1367" customFormat="1" ht="30" customHeight="1">
      <c r="A14" s="4065">
        <v>2018</v>
      </c>
      <c r="B14" s="4082">
        <v>26.5</v>
      </c>
      <c r="C14" s="4083">
        <v>0.39999999999999858</v>
      </c>
      <c r="D14" s="4084">
        <v>27</v>
      </c>
      <c r="E14" s="4083">
        <v>0.80000000000000071</v>
      </c>
      <c r="F14" s="4084">
        <v>26.7</v>
      </c>
      <c r="G14" s="4083">
        <v>0.89999999999999858</v>
      </c>
      <c r="H14" s="4084">
        <v>25.6</v>
      </c>
      <c r="I14" s="4083">
        <v>0.70000000000000284</v>
      </c>
      <c r="J14" s="4084">
        <v>24</v>
      </c>
      <c r="K14" s="4083">
        <v>0.80000000000000071</v>
      </c>
      <c r="L14" s="4084">
        <v>22.6</v>
      </c>
      <c r="M14" s="4083">
        <v>1.2000000000000028</v>
      </c>
      <c r="N14" s="4084">
        <v>21.2</v>
      </c>
      <c r="O14" s="4083">
        <v>0.59999999999999787</v>
      </c>
      <c r="P14" s="4084">
        <v>22</v>
      </c>
      <c r="Q14" s="4083">
        <v>1.3000000000000007</v>
      </c>
      <c r="R14" s="4084">
        <v>22.7</v>
      </c>
      <c r="S14" s="4083">
        <v>1.3999999999999986</v>
      </c>
      <c r="T14" s="4084">
        <v>23.3</v>
      </c>
      <c r="U14" s="4083">
        <v>1</v>
      </c>
      <c r="V14" s="4084">
        <v>25.3</v>
      </c>
      <c r="W14" s="4083">
        <v>1.4000000000000021</v>
      </c>
      <c r="X14" s="4084">
        <v>26.2</v>
      </c>
      <c r="Y14" s="4083">
        <v>0.89999999999999858</v>
      </c>
      <c r="Z14" s="4084">
        <v>24.4</v>
      </c>
      <c r="AA14" s="4086">
        <v>0.89999999999999858</v>
      </c>
      <c r="AB14" s="4064"/>
    </row>
    <row r="15" spans="1:28" s="1367" customFormat="1" ht="30" customHeight="1">
      <c r="A15" s="4065">
        <v>2019</v>
      </c>
      <c r="B15" s="4082">
        <v>27.130000000000003</v>
      </c>
      <c r="C15" s="4083">
        <v>1</v>
      </c>
      <c r="D15" s="4084">
        <v>26.81</v>
      </c>
      <c r="E15" s="4083">
        <v>0.6</v>
      </c>
      <c r="F15" s="4084">
        <v>27.024193548387096</v>
      </c>
      <c r="G15" s="4083">
        <v>1.2</v>
      </c>
      <c r="H15" s="4084">
        <v>26.16</v>
      </c>
      <c r="I15" s="4083">
        <v>1.3</v>
      </c>
      <c r="J15" s="4084">
        <v>23.74</v>
      </c>
      <c r="K15" s="4083">
        <v>0.5</v>
      </c>
      <c r="L15" s="4084">
        <v>22.259999999999998</v>
      </c>
      <c r="M15" s="4083">
        <v>0.9</v>
      </c>
      <c r="N15" s="4084">
        <v>21.75</v>
      </c>
      <c r="O15" s="4083">
        <v>1.2</v>
      </c>
      <c r="P15" s="4084">
        <v>21.85</v>
      </c>
      <c r="Q15" s="4083">
        <v>1.2</v>
      </c>
      <c r="R15" s="4084">
        <v>22.104333333333329</v>
      </c>
      <c r="S15" s="4083">
        <v>0.8</v>
      </c>
      <c r="T15" s="4084">
        <v>23.48</v>
      </c>
      <c r="U15" s="4083">
        <v>1.2</v>
      </c>
      <c r="V15" s="4084">
        <v>25.067333333333337</v>
      </c>
      <c r="W15" s="4083">
        <v>1.2</v>
      </c>
      <c r="X15" s="4084">
        <v>26.6</v>
      </c>
      <c r="Y15" s="4083">
        <v>1.3</v>
      </c>
      <c r="Z15" s="4084">
        <v>24.5</v>
      </c>
      <c r="AA15" s="4086">
        <v>1</v>
      </c>
      <c r="AB15" s="4064"/>
    </row>
    <row r="16" spans="1:28" s="1367" customFormat="1" ht="30" customHeight="1" thickBot="1">
      <c r="A16" s="4087">
        <v>2020</v>
      </c>
      <c r="B16" s="4082">
        <v>26.35</v>
      </c>
      <c r="C16" s="4083">
        <v>0.3</v>
      </c>
      <c r="D16" s="4084">
        <v>26.514827586206895</v>
      </c>
      <c r="E16" s="4083">
        <v>0.3</v>
      </c>
      <c r="F16" s="4084">
        <v>26.35</v>
      </c>
      <c r="G16" s="4083">
        <v>0.6</v>
      </c>
      <c r="H16" s="4084">
        <v>24.990000000000002</v>
      </c>
      <c r="I16" s="4083">
        <v>0.1</v>
      </c>
      <c r="J16" s="4084">
        <v>23.28</v>
      </c>
      <c r="K16" s="4083">
        <v>0.1</v>
      </c>
      <c r="L16" s="4084">
        <v>21.78</v>
      </c>
      <c r="M16" s="4083">
        <v>0.4</v>
      </c>
      <c r="N16" s="4084">
        <v>21.046451612903223</v>
      </c>
      <c r="O16" s="4083">
        <v>0.4</v>
      </c>
      <c r="P16" s="4084">
        <v>20.773172043010753</v>
      </c>
      <c r="Q16" s="4083">
        <v>0.1</v>
      </c>
      <c r="R16" s="4084">
        <v>21.6</v>
      </c>
      <c r="S16" s="4083">
        <v>0.3</v>
      </c>
      <c r="T16" s="4084">
        <v>23.47774193548387</v>
      </c>
      <c r="U16" s="4083">
        <v>1.2</v>
      </c>
      <c r="V16" s="4084">
        <v>23.824904761904765</v>
      </c>
      <c r="W16" s="4083">
        <v>-0.1</v>
      </c>
      <c r="X16" s="4084">
        <v>25.948872622001652</v>
      </c>
      <c r="Y16" s="4083">
        <v>0.6</v>
      </c>
      <c r="Z16" s="4084">
        <v>23.827997546792599</v>
      </c>
      <c r="AA16" s="4086">
        <v>0.3</v>
      </c>
    </row>
    <row r="17" spans="1:27" ht="21.75" customHeight="1" thickBot="1">
      <c r="A17" s="4088"/>
      <c r="B17" s="6651" t="s">
        <v>2860</v>
      </c>
      <c r="C17" s="6651"/>
      <c r="D17" s="6651"/>
      <c r="E17" s="6651"/>
      <c r="F17" s="6651"/>
      <c r="G17" s="6651"/>
      <c r="H17" s="6651"/>
      <c r="I17" s="6651"/>
      <c r="J17" s="6651"/>
      <c r="K17" s="6651"/>
      <c r="L17" s="6651"/>
      <c r="M17" s="6651"/>
      <c r="N17" s="6651"/>
      <c r="O17" s="6651"/>
      <c r="P17" s="6651"/>
      <c r="Q17" s="6651"/>
      <c r="R17" s="6651"/>
      <c r="S17" s="6651"/>
      <c r="T17" s="6651"/>
      <c r="U17" s="6651"/>
      <c r="V17" s="6651"/>
      <c r="W17" s="6651"/>
      <c r="X17" s="6651"/>
      <c r="Y17" s="6651"/>
      <c r="Z17" s="6651"/>
      <c r="AA17" s="6652"/>
    </row>
    <row r="18" spans="1:27" s="1367" customFormat="1" ht="27.75" customHeight="1" thickBot="1">
      <c r="A18" s="6653">
        <v>2021</v>
      </c>
      <c r="B18" s="6647" t="s">
        <v>2861</v>
      </c>
      <c r="C18" s="6646"/>
      <c r="D18" s="6645" t="s">
        <v>2862</v>
      </c>
      <c r="E18" s="6646"/>
      <c r="F18" s="6645" t="s">
        <v>2863</v>
      </c>
      <c r="G18" s="6646"/>
      <c r="H18" s="6645" t="s">
        <v>2864</v>
      </c>
      <c r="I18" s="6646"/>
      <c r="J18" s="6645" t="s">
        <v>2865</v>
      </c>
      <c r="K18" s="6646"/>
      <c r="L18" s="6645" t="s">
        <v>2866</v>
      </c>
      <c r="M18" s="6646"/>
      <c r="N18" s="6645" t="s">
        <v>2867</v>
      </c>
      <c r="O18" s="6646"/>
      <c r="P18" s="6645" t="s">
        <v>2867</v>
      </c>
      <c r="Q18" s="6646"/>
      <c r="R18" s="6645" t="s">
        <v>2868</v>
      </c>
      <c r="S18" s="6646"/>
      <c r="T18" s="6645" t="s">
        <v>2869</v>
      </c>
      <c r="U18" s="6646"/>
      <c r="V18" s="6645" t="s">
        <v>2870</v>
      </c>
      <c r="W18" s="6646"/>
      <c r="X18" s="6645" t="s">
        <v>2871</v>
      </c>
      <c r="Y18" s="6646"/>
      <c r="Z18" s="6647" t="s">
        <v>2872</v>
      </c>
      <c r="AA18" s="6648"/>
    </row>
    <row r="19" spans="1:27" ht="24.75" customHeight="1" thickTop="1">
      <c r="A19" s="6653"/>
      <c r="B19" s="4089">
        <v>26.427741935483869</v>
      </c>
      <c r="C19" s="4090">
        <v>0.12774193548386847</v>
      </c>
      <c r="D19" s="4091">
        <v>26.652499999999996</v>
      </c>
      <c r="E19" s="4090">
        <v>0.25249999999999773</v>
      </c>
      <c r="F19" s="4091">
        <v>26.523225806451613</v>
      </c>
      <c r="G19" s="4090">
        <v>0.5232258064516131</v>
      </c>
      <c r="H19" s="4091">
        <v>25.664890166028094</v>
      </c>
      <c r="I19" s="4090">
        <v>0.56489016602809272</v>
      </c>
      <c r="J19" s="4091">
        <v>23.991577060931899</v>
      </c>
      <c r="K19" s="4090">
        <v>0.59157706093190043</v>
      </c>
      <c r="L19" s="4091">
        <v>22.065057471264367</v>
      </c>
      <c r="M19" s="4090">
        <v>0.36505747126436816</v>
      </c>
      <c r="N19" s="4091">
        <v>20.993548387096773</v>
      </c>
      <c r="O19" s="4090">
        <v>9.3548387096774377E-2</v>
      </c>
      <c r="P19" s="4091">
        <v>20.656129031838709</v>
      </c>
      <c r="Q19" s="4090">
        <v>-0.24387096816128917</v>
      </c>
      <c r="R19" s="4091">
        <v>21.388333333333332</v>
      </c>
      <c r="S19" s="4090">
        <v>-0.11166666666666814</v>
      </c>
      <c r="T19" s="4091">
        <v>22.802580645161289</v>
      </c>
      <c r="U19" s="4090">
        <v>0.1025806451612894</v>
      </c>
      <c r="V19" s="4091">
        <v>24.449666666666666</v>
      </c>
      <c r="W19" s="4090">
        <v>0.34966666666666413</v>
      </c>
      <c r="X19" s="4091">
        <v>25.660000000000004</v>
      </c>
      <c r="Y19" s="4090">
        <v>6.0000000000002274E-2</v>
      </c>
      <c r="Z19" s="4091">
        <v>23.939604208688053</v>
      </c>
      <c r="AA19" s="4090">
        <v>0.23960420868805343</v>
      </c>
    </row>
    <row r="20" spans="1:27" ht="18">
      <c r="A20" s="1363" t="s">
        <v>2873</v>
      </c>
    </row>
    <row r="21" spans="1:27" ht="18">
      <c r="A21" s="1363" t="s">
        <v>2874</v>
      </c>
    </row>
  </sheetData>
  <mergeCells count="44">
    <mergeCell ref="Z5:AA5"/>
    <mergeCell ref="A1:C1"/>
    <mergeCell ref="Y4:AA4"/>
    <mergeCell ref="A5:A7"/>
    <mergeCell ref="B5:C5"/>
    <mergeCell ref="D5:E5"/>
    <mergeCell ref="F5:G5"/>
    <mergeCell ref="H5:I5"/>
    <mergeCell ref="J5:K5"/>
    <mergeCell ref="L5:M5"/>
    <mergeCell ref="N5:O5"/>
    <mergeCell ref="P5:Q5"/>
    <mergeCell ref="R5:S5"/>
    <mergeCell ref="T5:U5"/>
    <mergeCell ref="V5:W5"/>
    <mergeCell ref="X5:Y5"/>
    <mergeCell ref="X6:Y6"/>
    <mergeCell ref="B6:C6"/>
    <mergeCell ref="D6:E6"/>
    <mergeCell ref="F6:G6"/>
    <mergeCell ref="H6:I6"/>
    <mergeCell ref="J6:K6"/>
    <mergeCell ref="L6:M6"/>
    <mergeCell ref="Z18:AA18"/>
    <mergeCell ref="Z6:AA6"/>
    <mergeCell ref="B17:AA17"/>
    <mergeCell ref="A18:A19"/>
    <mergeCell ref="B18:C18"/>
    <mergeCell ref="D18:E18"/>
    <mergeCell ref="F18:G18"/>
    <mergeCell ref="H18:I18"/>
    <mergeCell ref="J18:K18"/>
    <mergeCell ref="L18:M18"/>
    <mergeCell ref="N18:O18"/>
    <mergeCell ref="N6:O6"/>
    <mergeCell ref="P6:Q6"/>
    <mergeCell ref="R6:S6"/>
    <mergeCell ref="T6:U6"/>
    <mergeCell ref="V6:W6"/>
    <mergeCell ref="P18:Q18"/>
    <mergeCell ref="R18:S18"/>
    <mergeCell ref="T18:U18"/>
    <mergeCell ref="V18:W18"/>
    <mergeCell ref="X18:Y18"/>
  </mergeCells>
  <hyperlinks>
    <hyperlink ref="A1" location="CONTENT!A1" display="Back to table of contents" xr:uid="{00000000-0004-0000-9B00-000000000000}"/>
  </hyperlinks>
  <pageMargins left="0.7" right="0.7" top="0.75" bottom="0.75" header="0.3" footer="0.3"/>
  <pageSetup paperSize="9" scale="78" orientation="landscape"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5">
    <pageSetUpPr fitToPage="1"/>
  </sheetPr>
  <dimension ref="A1:AB21"/>
  <sheetViews>
    <sheetView showGridLines="0" workbookViewId="0">
      <selection sqref="A1:G1"/>
    </sheetView>
  </sheetViews>
  <sheetFormatPr defaultRowHeight="15"/>
  <cols>
    <col min="1" max="1" width="13" style="1363" customWidth="1"/>
    <col min="2" max="2" width="4.28515625" style="1363" customWidth="1"/>
    <col min="3" max="3" width="4.7109375" style="4059" customWidth="1"/>
    <col min="4" max="4" width="4.28515625" style="1363" customWidth="1"/>
    <col min="5" max="5" width="5.5703125" style="4059" customWidth="1"/>
    <col min="6" max="6" width="4.28515625" style="1363" customWidth="1"/>
    <col min="7" max="7" width="4.28515625" style="4059" customWidth="1"/>
    <col min="8" max="8" width="4.28515625" style="1363" customWidth="1"/>
    <col min="9" max="9" width="5.140625" style="4059" customWidth="1"/>
    <col min="10" max="10" width="4.28515625" style="1363" customWidth="1"/>
    <col min="11" max="11" width="4.7109375" style="4059" customWidth="1"/>
    <col min="12" max="12" width="4.28515625" style="1363" customWidth="1"/>
    <col min="13" max="13" width="4.85546875" style="4059" customWidth="1"/>
    <col min="14" max="14" width="4.28515625" style="1363" customWidth="1"/>
    <col min="15" max="15" width="4.7109375" style="4059" customWidth="1"/>
    <col min="16" max="16" width="4.28515625" style="1363" customWidth="1"/>
    <col min="17" max="17" width="5" style="4059" customWidth="1"/>
    <col min="18" max="18" width="4.28515625" style="1363" customWidth="1"/>
    <col min="19" max="19" width="4.7109375" style="4059" customWidth="1"/>
    <col min="20" max="20" width="4.28515625" style="1363" customWidth="1"/>
    <col min="21" max="21" width="4.85546875" style="4059" customWidth="1"/>
    <col min="22" max="22" width="4.28515625" style="1363" customWidth="1"/>
    <col min="23" max="23" width="4.5703125" style="4059" customWidth="1"/>
    <col min="24" max="24" width="4.28515625" style="1363" customWidth="1"/>
    <col min="25" max="25" width="5" style="4059" customWidth="1"/>
    <col min="26" max="26" width="4.28515625" style="1363" customWidth="1"/>
    <col min="27" max="255" width="9.140625" style="1363"/>
    <col min="256" max="256" width="13" style="1363" customWidth="1"/>
    <col min="257" max="257" width="5" style="1363" customWidth="1"/>
    <col min="258" max="258" width="5.7109375" style="1363" customWidth="1"/>
    <col min="259" max="263" width="5" style="1363" customWidth="1"/>
    <col min="264" max="264" width="5.140625" style="1363" customWidth="1"/>
    <col min="265" max="281" width="5" style="1363" customWidth="1"/>
    <col min="282" max="282" width="9.42578125" style="1363" customWidth="1"/>
    <col min="283" max="283" width="8.85546875" style="1363" customWidth="1"/>
    <col min="284" max="511" width="9.140625" style="1363"/>
    <col min="512" max="512" width="13" style="1363" customWidth="1"/>
    <col min="513" max="513" width="5" style="1363" customWidth="1"/>
    <col min="514" max="514" width="5.7109375" style="1363" customWidth="1"/>
    <col min="515" max="519" width="5" style="1363" customWidth="1"/>
    <col min="520" max="520" width="5.140625" style="1363" customWidth="1"/>
    <col min="521" max="537" width="5" style="1363" customWidth="1"/>
    <col min="538" max="538" width="9.42578125" style="1363" customWidth="1"/>
    <col min="539" max="539" width="8.85546875" style="1363" customWidth="1"/>
    <col min="540" max="767" width="9.140625" style="1363"/>
    <col min="768" max="768" width="13" style="1363" customWidth="1"/>
    <col min="769" max="769" width="5" style="1363" customWidth="1"/>
    <col min="770" max="770" width="5.7109375" style="1363" customWidth="1"/>
    <col min="771" max="775" width="5" style="1363" customWidth="1"/>
    <col min="776" max="776" width="5.140625" style="1363" customWidth="1"/>
    <col min="777" max="793" width="5" style="1363" customWidth="1"/>
    <col min="794" max="794" width="9.42578125" style="1363" customWidth="1"/>
    <col min="795" max="795" width="8.85546875" style="1363" customWidth="1"/>
    <col min="796" max="1023" width="9.140625" style="1363"/>
    <col min="1024" max="1024" width="13" style="1363" customWidth="1"/>
    <col min="1025" max="1025" width="5" style="1363" customWidth="1"/>
    <col min="1026" max="1026" width="5.7109375" style="1363" customWidth="1"/>
    <col min="1027" max="1031" width="5" style="1363" customWidth="1"/>
    <col min="1032" max="1032" width="5.140625" style="1363" customWidth="1"/>
    <col min="1033" max="1049" width="5" style="1363" customWidth="1"/>
    <col min="1050" max="1050" width="9.42578125" style="1363" customWidth="1"/>
    <col min="1051" max="1051" width="8.85546875" style="1363" customWidth="1"/>
    <col min="1052" max="1279" width="9.140625" style="1363"/>
    <col min="1280" max="1280" width="13" style="1363" customWidth="1"/>
    <col min="1281" max="1281" width="5" style="1363" customWidth="1"/>
    <col min="1282" max="1282" width="5.7109375" style="1363" customWidth="1"/>
    <col min="1283" max="1287" width="5" style="1363" customWidth="1"/>
    <col min="1288" max="1288" width="5.140625" style="1363" customWidth="1"/>
    <col min="1289" max="1305" width="5" style="1363" customWidth="1"/>
    <col min="1306" max="1306" width="9.42578125" style="1363" customWidth="1"/>
    <col min="1307" max="1307" width="8.85546875" style="1363" customWidth="1"/>
    <col min="1308" max="1535" width="9.140625" style="1363"/>
    <col min="1536" max="1536" width="13" style="1363" customWidth="1"/>
    <col min="1537" max="1537" width="5" style="1363" customWidth="1"/>
    <col min="1538" max="1538" width="5.7109375" style="1363" customWidth="1"/>
    <col min="1539" max="1543" width="5" style="1363" customWidth="1"/>
    <col min="1544" max="1544" width="5.140625" style="1363" customWidth="1"/>
    <col min="1545" max="1561" width="5" style="1363" customWidth="1"/>
    <col min="1562" max="1562" width="9.42578125" style="1363" customWidth="1"/>
    <col min="1563" max="1563" width="8.85546875" style="1363" customWidth="1"/>
    <col min="1564" max="1791" width="9.140625" style="1363"/>
    <col min="1792" max="1792" width="13" style="1363" customWidth="1"/>
    <col min="1793" max="1793" width="5" style="1363" customWidth="1"/>
    <col min="1794" max="1794" width="5.7109375" style="1363" customWidth="1"/>
    <col min="1795" max="1799" width="5" style="1363" customWidth="1"/>
    <col min="1800" max="1800" width="5.140625" style="1363" customWidth="1"/>
    <col min="1801" max="1817" width="5" style="1363" customWidth="1"/>
    <col min="1818" max="1818" width="9.42578125" style="1363" customWidth="1"/>
    <col min="1819" max="1819" width="8.85546875" style="1363" customWidth="1"/>
    <col min="1820" max="2047" width="9.140625" style="1363"/>
    <col min="2048" max="2048" width="13" style="1363" customWidth="1"/>
    <col min="2049" max="2049" width="5" style="1363" customWidth="1"/>
    <col min="2050" max="2050" width="5.7109375" style="1363" customWidth="1"/>
    <col min="2051" max="2055" width="5" style="1363" customWidth="1"/>
    <col min="2056" max="2056" width="5.140625" style="1363" customWidth="1"/>
    <col min="2057" max="2073" width="5" style="1363" customWidth="1"/>
    <col min="2074" max="2074" width="9.42578125" style="1363" customWidth="1"/>
    <col min="2075" max="2075" width="8.85546875" style="1363" customWidth="1"/>
    <col min="2076" max="2303" width="9.140625" style="1363"/>
    <col min="2304" max="2304" width="13" style="1363" customWidth="1"/>
    <col min="2305" max="2305" width="5" style="1363" customWidth="1"/>
    <col min="2306" max="2306" width="5.7109375" style="1363" customWidth="1"/>
    <col min="2307" max="2311" width="5" style="1363" customWidth="1"/>
    <col min="2312" max="2312" width="5.140625" style="1363" customWidth="1"/>
    <col min="2313" max="2329" width="5" style="1363" customWidth="1"/>
    <col min="2330" max="2330" width="9.42578125" style="1363" customWidth="1"/>
    <col min="2331" max="2331" width="8.85546875" style="1363" customWidth="1"/>
    <col min="2332" max="2559" width="9.140625" style="1363"/>
    <col min="2560" max="2560" width="13" style="1363" customWidth="1"/>
    <col min="2561" max="2561" width="5" style="1363" customWidth="1"/>
    <col min="2562" max="2562" width="5.7109375" style="1363" customWidth="1"/>
    <col min="2563" max="2567" width="5" style="1363" customWidth="1"/>
    <col min="2568" max="2568" width="5.140625" style="1363" customWidth="1"/>
    <col min="2569" max="2585" width="5" style="1363" customWidth="1"/>
    <col min="2586" max="2586" width="9.42578125" style="1363" customWidth="1"/>
    <col min="2587" max="2587" width="8.85546875" style="1363" customWidth="1"/>
    <col min="2588" max="2815" width="9.140625" style="1363"/>
    <col min="2816" max="2816" width="13" style="1363" customWidth="1"/>
    <col min="2817" max="2817" width="5" style="1363" customWidth="1"/>
    <col min="2818" max="2818" width="5.7109375" style="1363" customWidth="1"/>
    <col min="2819" max="2823" width="5" style="1363" customWidth="1"/>
    <col min="2824" max="2824" width="5.140625" style="1363" customWidth="1"/>
    <col min="2825" max="2841" width="5" style="1363" customWidth="1"/>
    <col min="2842" max="2842" width="9.42578125" style="1363" customWidth="1"/>
    <col min="2843" max="2843" width="8.85546875" style="1363" customWidth="1"/>
    <col min="2844" max="3071" width="9.140625" style="1363"/>
    <col min="3072" max="3072" width="13" style="1363" customWidth="1"/>
    <col min="3073" max="3073" width="5" style="1363" customWidth="1"/>
    <col min="3074" max="3074" width="5.7109375" style="1363" customWidth="1"/>
    <col min="3075" max="3079" width="5" style="1363" customWidth="1"/>
    <col min="3080" max="3080" width="5.140625" style="1363" customWidth="1"/>
    <col min="3081" max="3097" width="5" style="1363" customWidth="1"/>
    <col min="3098" max="3098" width="9.42578125" style="1363" customWidth="1"/>
    <col min="3099" max="3099" width="8.85546875" style="1363" customWidth="1"/>
    <col min="3100" max="3327" width="9.140625" style="1363"/>
    <col min="3328" max="3328" width="13" style="1363" customWidth="1"/>
    <col min="3329" max="3329" width="5" style="1363" customWidth="1"/>
    <col min="3330" max="3330" width="5.7109375" style="1363" customWidth="1"/>
    <col min="3331" max="3335" width="5" style="1363" customWidth="1"/>
    <col min="3336" max="3336" width="5.140625" style="1363" customWidth="1"/>
    <col min="3337" max="3353" width="5" style="1363" customWidth="1"/>
    <col min="3354" max="3354" width="9.42578125" style="1363" customWidth="1"/>
    <col min="3355" max="3355" width="8.85546875" style="1363" customWidth="1"/>
    <col min="3356" max="3583" width="9.140625" style="1363"/>
    <col min="3584" max="3584" width="13" style="1363" customWidth="1"/>
    <col min="3585" max="3585" width="5" style="1363" customWidth="1"/>
    <col min="3586" max="3586" width="5.7109375" style="1363" customWidth="1"/>
    <col min="3587" max="3591" width="5" style="1363" customWidth="1"/>
    <col min="3592" max="3592" width="5.140625" style="1363" customWidth="1"/>
    <col min="3593" max="3609" width="5" style="1363" customWidth="1"/>
    <col min="3610" max="3610" width="9.42578125" style="1363" customWidth="1"/>
    <col min="3611" max="3611" width="8.85546875" style="1363" customWidth="1"/>
    <col min="3612" max="3839" width="9.140625" style="1363"/>
    <col min="3840" max="3840" width="13" style="1363" customWidth="1"/>
    <col min="3841" max="3841" width="5" style="1363" customWidth="1"/>
    <col min="3842" max="3842" width="5.7109375" style="1363" customWidth="1"/>
    <col min="3843" max="3847" width="5" style="1363" customWidth="1"/>
    <col min="3848" max="3848" width="5.140625" style="1363" customWidth="1"/>
    <col min="3849" max="3865" width="5" style="1363" customWidth="1"/>
    <col min="3866" max="3866" width="9.42578125" style="1363" customWidth="1"/>
    <col min="3867" max="3867" width="8.85546875" style="1363" customWidth="1"/>
    <col min="3868" max="4095" width="9.140625" style="1363"/>
    <col min="4096" max="4096" width="13" style="1363" customWidth="1"/>
    <col min="4097" max="4097" width="5" style="1363" customWidth="1"/>
    <col min="4098" max="4098" width="5.7109375" style="1363" customWidth="1"/>
    <col min="4099" max="4103" width="5" style="1363" customWidth="1"/>
    <col min="4104" max="4104" width="5.140625" style="1363" customWidth="1"/>
    <col min="4105" max="4121" width="5" style="1363" customWidth="1"/>
    <col min="4122" max="4122" width="9.42578125" style="1363" customWidth="1"/>
    <col min="4123" max="4123" width="8.85546875" style="1363" customWidth="1"/>
    <col min="4124" max="4351" width="9.140625" style="1363"/>
    <col min="4352" max="4352" width="13" style="1363" customWidth="1"/>
    <col min="4353" max="4353" width="5" style="1363" customWidth="1"/>
    <col min="4354" max="4354" width="5.7109375" style="1363" customWidth="1"/>
    <col min="4355" max="4359" width="5" style="1363" customWidth="1"/>
    <col min="4360" max="4360" width="5.140625" style="1363" customWidth="1"/>
    <col min="4361" max="4377" width="5" style="1363" customWidth="1"/>
    <col min="4378" max="4378" width="9.42578125" style="1363" customWidth="1"/>
    <col min="4379" max="4379" width="8.85546875" style="1363" customWidth="1"/>
    <col min="4380" max="4607" width="9.140625" style="1363"/>
    <col min="4608" max="4608" width="13" style="1363" customWidth="1"/>
    <col min="4609" max="4609" width="5" style="1363" customWidth="1"/>
    <col min="4610" max="4610" width="5.7109375" style="1363" customWidth="1"/>
    <col min="4611" max="4615" width="5" style="1363" customWidth="1"/>
    <col min="4616" max="4616" width="5.140625" style="1363" customWidth="1"/>
    <col min="4617" max="4633" width="5" style="1363" customWidth="1"/>
    <col min="4634" max="4634" width="9.42578125" style="1363" customWidth="1"/>
    <col min="4635" max="4635" width="8.85546875" style="1363" customWidth="1"/>
    <col min="4636" max="4863" width="9.140625" style="1363"/>
    <col min="4864" max="4864" width="13" style="1363" customWidth="1"/>
    <col min="4865" max="4865" width="5" style="1363" customWidth="1"/>
    <col min="4866" max="4866" width="5.7109375" style="1363" customWidth="1"/>
    <col min="4867" max="4871" width="5" style="1363" customWidth="1"/>
    <col min="4872" max="4872" width="5.140625" style="1363" customWidth="1"/>
    <col min="4873" max="4889" width="5" style="1363" customWidth="1"/>
    <col min="4890" max="4890" width="9.42578125" style="1363" customWidth="1"/>
    <col min="4891" max="4891" width="8.85546875" style="1363" customWidth="1"/>
    <col min="4892" max="5119" width="9.140625" style="1363"/>
    <col min="5120" max="5120" width="13" style="1363" customWidth="1"/>
    <col min="5121" max="5121" width="5" style="1363" customWidth="1"/>
    <col min="5122" max="5122" width="5.7109375" style="1363" customWidth="1"/>
    <col min="5123" max="5127" width="5" style="1363" customWidth="1"/>
    <col min="5128" max="5128" width="5.140625" style="1363" customWidth="1"/>
    <col min="5129" max="5145" width="5" style="1363" customWidth="1"/>
    <col min="5146" max="5146" width="9.42578125" style="1363" customWidth="1"/>
    <col min="5147" max="5147" width="8.85546875" style="1363" customWidth="1"/>
    <col min="5148" max="5375" width="9.140625" style="1363"/>
    <col min="5376" max="5376" width="13" style="1363" customWidth="1"/>
    <col min="5377" max="5377" width="5" style="1363" customWidth="1"/>
    <col min="5378" max="5378" width="5.7109375" style="1363" customWidth="1"/>
    <col min="5379" max="5383" width="5" style="1363" customWidth="1"/>
    <col min="5384" max="5384" width="5.140625" style="1363" customWidth="1"/>
    <col min="5385" max="5401" width="5" style="1363" customWidth="1"/>
    <col min="5402" max="5402" width="9.42578125" style="1363" customWidth="1"/>
    <col min="5403" max="5403" width="8.85546875" style="1363" customWidth="1"/>
    <col min="5404" max="5631" width="9.140625" style="1363"/>
    <col min="5632" max="5632" width="13" style="1363" customWidth="1"/>
    <col min="5633" max="5633" width="5" style="1363" customWidth="1"/>
    <col min="5634" max="5634" width="5.7109375" style="1363" customWidth="1"/>
    <col min="5635" max="5639" width="5" style="1363" customWidth="1"/>
    <col min="5640" max="5640" width="5.140625" style="1363" customWidth="1"/>
    <col min="5641" max="5657" width="5" style="1363" customWidth="1"/>
    <col min="5658" max="5658" width="9.42578125" style="1363" customWidth="1"/>
    <col min="5659" max="5659" width="8.85546875" style="1363" customWidth="1"/>
    <col min="5660" max="5887" width="9.140625" style="1363"/>
    <col min="5888" max="5888" width="13" style="1363" customWidth="1"/>
    <col min="5889" max="5889" width="5" style="1363" customWidth="1"/>
    <col min="5890" max="5890" width="5.7109375" style="1363" customWidth="1"/>
    <col min="5891" max="5895" width="5" style="1363" customWidth="1"/>
    <col min="5896" max="5896" width="5.140625" style="1363" customWidth="1"/>
    <col min="5897" max="5913" width="5" style="1363" customWidth="1"/>
    <col min="5914" max="5914" width="9.42578125" style="1363" customWidth="1"/>
    <col min="5915" max="5915" width="8.85546875" style="1363" customWidth="1"/>
    <col min="5916" max="6143" width="9.140625" style="1363"/>
    <col min="6144" max="6144" width="13" style="1363" customWidth="1"/>
    <col min="6145" max="6145" width="5" style="1363" customWidth="1"/>
    <col min="6146" max="6146" width="5.7109375" style="1363" customWidth="1"/>
    <col min="6147" max="6151" width="5" style="1363" customWidth="1"/>
    <col min="6152" max="6152" width="5.140625" style="1363" customWidth="1"/>
    <col min="6153" max="6169" width="5" style="1363" customWidth="1"/>
    <col min="6170" max="6170" width="9.42578125" style="1363" customWidth="1"/>
    <col min="6171" max="6171" width="8.85546875" style="1363" customWidth="1"/>
    <col min="6172" max="6399" width="9.140625" style="1363"/>
    <col min="6400" max="6400" width="13" style="1363" customWidth="1"/>
    <col min="6401" max="6401" width="5" style="1363" customWidth="1"/>
    <col min="6402" max="6402" width="5.7109375" style="1363" customWidth="1"/>
    <col min="6403" max="6407" width="5" style="1363" customWidth="1"/>
    <col min="6408" max="6408" width="5.140625" style="1363" customWidth="1"/>
    <col min="6409" max="6425" width="5" style="1363" customWidth="1"/>
    <col min="6426" max="6426" width="9.42578125" style="1363" customWidth="1"/>
    <col min="6427" max="6427" width="8.85546875" style="1363" customWidth="1"/>
    <col min="6428" max="6655" width="9.140625" style="1363"/>
    <col min="6656" max="6656" width="13" style="1363" customWidth="1"/>
    <col min="6657" max="6657" width="5" style="1363" customWidth="1"/>
    <col min="6658" max="6658" width="5.7109375" style="1363" customWidth="1"/>
    <col min="6659" max="6663" width="5" style="1363" customWidth="1"/>
    <col min="6664" max="6664" width="5.140625" style="1363" customWidth="1"/>
    <col min="6665" max="6681" width="5" style="1363" customWidth="1"/>
    <col min="6682" max="6682" width="9.42578125" style="1363" customWidth="1"/>
    <col min="6683" max="6683" width="8.85546875" style="1363" customWidth="1"/>
    <col min="6684" max="6911" width="9.140625" style="1363"/>
    <col min="6912" max="6912" width="13" style="1363" customWidth="1"/>
    <col min="6913" max="6913" width="5" style="1363" customWidth="1"/>
    <col min="6914" max="6914" width="5.7109375" style="1363" customWidth="1"/>
    <col min="6915" max="6919" width="5" style="1363" customWidth="1"/>
    <col min="6920" max="6920" width="5.140625" style="1363" customWidth="1"/>
    <col min="6921" max="6937" width="5" style="1363" customWidth="1"/>
    <col min="6938" max="6938" width="9.42578125" style="1363" customWidth="1"/>
    <col min="6939" max="6939" width="8.85546875" style="1363" customWidth="1"/>
    <col min="6940" max="7167" width="9.140625" style="1363"/>
    <col min="7168" max="7168" width="13" style="1363" customWidth="1"/>
    <col min="7169" max="7169" width="5" style="1363" customWidth="1"/>
    <col min="7170" max="7170" width="5.7109375" style="1363" customWidth="1"/>
    <col min="7171" max="7175" width="5" style="1363" customWidth="1"/>
    <col min="7176" max="7176" width="5.140625" style="1363" customWidth="1"/>
    <col min="7177" max="7193" width="5" style="1363" customWidth="1"/>
    <col min="7194" max="7194" width="9.42578125" style="1363" customWidth="1"/>
    <col min="7195" max="7195" width="8.85546875" style="1363" customWidth="1"/>
    <col min="7196" max="7423" width="9.140625" style="1363"/>
    <col min="7424" max="7424" width="13" style="1363" customWidth="1"/>
    <col min="7425" max="7425" width="5" style="1363" customWidth="1"/>
    <col min="7426" max="7426" width="5.7109375" style="1363" customWidth="1"/>
    <col min="7427" max="7431" width="5" style="1363" customWidth="1"/>
    <col min="7432" max="7432" width="5.140625" style="1363" customWidth="1"/>
    <col min="7433" max="7449" width="5" style="1363" customWidth="1"/>
    <col min="7450" max="7450" width="9.42578125" style="1363" customWidth="1"/>
    <col min="7451" max="7451" width="8.85546875" style="1363" customWidth="1"/>
    <col min="7452" max="7679" width="9.140625" style="1363"/>
    <col min="7680" max="7680" width="13" style="1363" customWidth="1"/>
    <col min="7681" max="7681" width="5" style="1363" customWidth="1"/>
    <col min="7682" max="7682" width="5.7109375" style="1363" customWidth="1"/>
    <col min="7683" max="7687" width="5" style="1363" customWidth="1"/>
    <col min="7688" max="7688" width="5.140625" style="1363" customWidth="1"/>
    <col min="7689" max="7705" width="5" style="1363" customWidth="1"/>
    <col min="7706" max="7706" width="9.42578125" style="1363" customWidth="1"/>
    <col min="7707" max="7707" width="8.85546875" style="1363" customWidth="1"/>
    <col min="7708" max="7935" width="9.140625" style="1363"/>
    <col min="7936" max="7936" width="13" style="1363" customWidth="1"/>
    <col min="7937" max="7937" width="5" style="1363" customWidth="1"/>
    <col min="7938" max="7938" width="5.7109375" style="1363" customWidth="1"/>
    <col min="7939" max="7943" width="5" style="1363" customWidth="1"/>
    <col min="7944" max="7944" width="5.140625" style="1363" customWidth="1"/>
    <col min="7945" max="7961" width="5" style="1363" customWidth="1"/>
    <col min="7962" max="7962" width="9.42578125" style="1363" customWidth="1"/>
    <col min="7963" max="7963" width="8.85546875" style="1363" customWidth="1"/>
    <col min="7964" max="8191" width="9.140625" style="1363"/>
    <col min="8192" max="8192" width="13" style="1363" customWidth="1"/>
    <col min="8193" max="8193" width="5" style="1363" customWidth="1"/>
    <col min="8194" max="8194" width="5.7109375" style="1363" customWidth="1"/>
    <col min="8195" max="8199" width="5" style="1363" customWidth="1"/>
    <col min="8200" max="8200" width="5.140625" style="1363" customWidth="1"/>
    <col min="8201" max="8217" width="5" style="1363" customWidth="1"/>
    <col min="8218" max="8218" width="9.42578125" style="1363" customWidth="1"/>
    <col min="8219" max="8219" width="8.85546875" style="1363" customWidth="1"/>
    <col min="8220" max="8447" width="9.140625" style="1363"/>
    <col min="8448" max="8448" width="13" style="1363" customWidth="1"/>
    <col min="8449" max="8449" width="5" style="1363" customWidth="1"/>
    <col min="8450" max="8450" width="5.7109375" style="1363" customWidth="1"/>
    <col min="8451" max="8455" width="5" style="1363" customWidth="1"/>
    <col min="8456" max="8456" width="5.140625" style="1363" customWidth="1"/>
    <col min="8457" max="8473" width="5" style="1363" customWidth="1"/>
    <col min="8474" max="8474" width="9.42578125" style="1363" customWidth="1"/>
    <col min="8475" max="8475" width="8.85546875" style="1363" customWidth="1"/>
    <col min="8476" max="8703" width="9.140625" style="1363"/>
    <col min="8704" max="8704" width="13" style="1363" customWidth="1"/>
    <col min="8705" max="8705" width="5" style="1363" customWidth="1"/>
    <col min="8706" max="8706" width="5.7109375" style="1363" customWidth="1"/>
    <col min="8707" max="8711" width="5" style="1363" customWidth="1"/>
    <col min="8712" max="8712" width="5.140625" style="1363" customWidth="1"/>
    <col min="8713" max="8729" width="5" style="1363" customWidth="1"/>
    <col min="8730" max="8730" width="9.42578125" style="1363" customWidth="1"/>
    <col min="8731" max="8731" width="8.85546875" style="1363" customWidth="1"/>
    <col min="8732" max="8959" width="9.140625" style="1363"/>
    <col min="8960" max="8960" width="13" style="1363" customWidth="1"/>
    <col min="8961" max="8961" width="5" style="1363" customWidth="1"/>
    <col min="8962" max="8962" width="5.7109375" style="1363" customWidth="1"/>
    <col min="8963" max="8967" width="5" style="1363" customWidth="1"/>
    <col min="8968" max="8968" width="5.140625" style="1363" customWidth="1"/>
    <col min="8969" max="8985" width="5" style="1363" customWidth="1"/>
    <col min="8986" max="8986" width="9.42578125" style="1363" customWidth="1"/>
    <col min="8987" max="8987" width="8.85546875" style="1363" customWidth="1"/>
    <col min="8988" max="9215" width="9.140625" style="1363"/>
    <col min="9216" max="9216" width="13" style="1363" customWidth="1"/>
    <col min="9217" max="9217" width="5" style="1363" customWidth="1"/>
    <col min="9218" max="9218" width="5.7109375" style="1363" customWidth="1"/>
    <col min="9219" max="9223" width="5" style="1363" customWidth="1"/>
    <col min="9224" max="9224" width="5.140625" style="1363" customWidth="1"/>
    <col min="9225" max="9241" width="5" style="1363" customWidth="1"/>
    <col min="9242" max="9242" width="9.42578125" style="1363" customWidth="1"/>
    <col min="9243" max="9243" width="8.85546875" style="1363" customWidth="1"/>
    <col min="9244" max="9471" width="9.140625" style="1363"/>
    <col min="9472" max="9472" width="13" style="1363" customWidth="1"/>
    <col min="9473" max="9473" width="5" style="1363" customWidth="1"/>
    <col min="9474" max="9474" width="5.7109375" style="1363" customWidth="1"/>
    <col min="9475" max="9479" width="5" style="1363" customWidth="1"/>
    <col min="9480" max="9480" width="5.140625" style="1363" customWidth="1"/>
    <col min="9481" max="9497" width="5" style="1363" customWidth="1"/>
    <col min="9498" max="9498" width="9.42578125" style="1363" customWidth="1"/>
    <col min="9499" max="9499" width="8.85546875" style="1363" customWidth="1"/>
    <col min="9500" max="9727" width="9.140625" style="1363"/>
    <col min="9728" max="9728" width="13" style="1363" customWidth="1"/>
    <col min="9729" max="9729" width="5" style="1363" customWidth="1"/>
    <col min="9730" max="9730" width="5.7109375" style="1363" customWidth="1"/>
    <col min="9731" max="9735" width="5" style="1363" customWidth="1"/>
    <col min="9736" max="9736" width="5.140625" style="1363" customWidth="1"/>
    <col min="9737" max="9753" width="5" style="1363" customWidth="1"/>
    <col min="9754" max="9754" width="9.42578125" style="1363" customWidth="1"/>
    <col min="9755" max="9755" width="8.85546875" style="1363" customWidth="1"/>
    <col min="9756" max="9983" width="9.140625" style="1363"/>
    <col min="9984" max="9984" width="13" style="1363" customWidth="1"/>
    <col min="9985" max="9985" width="5" style="1363" customWidth="1"/>
    <col min="9986" max="9986" width="5.7109375" style="1363" customWidth="1"/>
    <col min="9987" max="9991" width="5" style="1363" customWidth="1"/>
    <col min="9992" max="9992" width="5.140625" style="1363" customWidth="1"/>
    <col min="9993" max="10009" width="5" style="1363" customWidth="1"/>
    <col min="10010" max="10010" width="9.42578125" style="1363" customWidth="1"/>
    <col min="10011" max="10011" width="8.85546875" style="1363" customWidth="1"/>
    <col min="10012" max="10239" width="9.140625" style="1363"/>
    <col min="10240" max="10240" width="13" style="1363" customWidth="1"/>
    <col min="10241" max="10241" width="5" style="1363" customWidth="1"/>
    <col min="10242" max="10242" width="5.7109375" style="1363" customWidth="1"/>
    <col min="10243" max="10247" width="5" style="1363" customWidth="1"/>
    <col min="10248" max="10248" width="5.140625" style="1363" customWidth="1"/>
    <col min="10249" max="10265" width="5" style="1363" customWidth="1"/>
    <col min="10266" max="10266" width="9.42578125" style="1363" customWidth="1"/>
    <col min="10267" max="10267" width="8.85546875" style="1363" customWidth="1"/>
    <col min="10268" max="10495" width="9.140625" style="1363"/>
    <col min="10496" max="10496" width="13" style="1363" customWidth="1"/>
    <col min="10497" max="10497" width="5" style="1363" customWidth="1"/>
    <col min="10498" max="10498" width="5.7109375" style="1363" customWidth="1"/>
    <col min="10499" max="10503" width="5" style="1363" customWidth="1"/>
    <col min="10504" max="10504" width="5.140625" style="1363" customWidth="1"/>
    <col min="10505" max="10521" width="5" style="1363" customWidth="1"/>
    <col min="10522" max="10522" width="9.42578125" style="1363" customWidth="1"/>
    <col min="10523" max="10523" width="8.85546875" style="1363" customWidth="1"/>
    <col min="10524" max="10751" width="9.140625" style="1363"/>
    <col min="10752" max="10752" width="13" style="1363" customWidth="1"/>
    <col min="10753" max="10753" width="5" style="1363" customWidth="1"/>
    <col min="10754" max="10754" width="5.7109375" style="1363" customWidth="1"/>
    <col min="10755" max="10759" width="5" style="1363" customWidth="1"/>
    <col min="10760" max="10760" width="5.140625" style="1363" customWidth="1"/>
    <col min="10761" max="10777" width="5" style="1363" customWidth="1"/>
    <col min="10778" max="10778" width="9.42578125" style="1363" customWidth="1"/>
    <col min="10779" max="10779" width="8.85546875" style="1363" customWidth="1"/>
    <col min="10780" max="11007" width="9.140625" style="1363"/>
    <col min="11008" max="11008" width="13" style="1363" customWidth="1"/>
    <col min="11009" max="11009" width="5" style="1363" customWidth="1"/>
    <col min="11010" max="11010" width="5.7109375" style="1363" customWidth="1"/>
    <col min="11011" max="11015" width="5" style="1363" customWidth="1"/>
    <col min="11016" max="11016" width="5.140625" style="1363" customWidth="1"/>
    <col min="11017" max="11033" width="5" style="1363" customWidth="1"/>
    <col min="11034" max="11034" width="9.42578125" style="1363" customWidth="1"/>
    <col min="11035" max="11035" width="8.85546875" style="1363" customWidth="1"/>
    <col min="11036" max="11263" width="9.140625" style="1363"/>
    <col min="11264" max="11264" width="13" style="1363" customWidth="1"/>
    <col min="11265" max="11265" width="5" style="1363" customWidth="1"/>
    <col min="11266" max="11266" width="5.7109375" style="1363" customWidth="1"/>
    <col min="11267" max="11271" width="5" style="1363" customWidth="1"/>
    <col min="11272" max="11272" width="5.140625" style="1363" customWidth="1"/>
    <col min="11273" max="11289" width="5" style="1363" customWidth="1"/>
    <col min="11290" max="11290" width="9.42578125" style="1363" customWidth="1"/>
    <col min="11291" max="11291" width="8.85546875" style="1363" customWidth="1"/>
    <col min="11292" max="11519" width="9.140625" style="1363"/>
    <col min="11520" max="11520" width="13" style="1363" customWidth="1"/>
    <col min="11521" max="11521" width="5" style="1363" customWidth="1"/>
    <col min="11522" max="11522" width="5.7109375" style="1363" customWidth="1"/>
    <col min="11523" max="11527" width="5" style="1363" customWidth="1"/>
    <col min="11528" max="11528" width="5.140625" style="1363" customWidth="1"/>
    <col min="11529" max="11545" width="5" style="1363" customWidth="1"/>
    <col min="11546" max="11546" width="9.42578125" style="1363" customWidth="1"/>
    <col min="11547" max="11547" width="8.85546875" style="1363" customWidth="1"/>
    <col min="11548" max="11775" width="9.140625" style="1363"/>
    <col min="11776" max="11776" width="13" style="1363" customWidth="1"/>
    <col min="11777" max="11777" width="5" style="1363" customWidth="1"/>
    <col min="11778" max="11778" width="5.7109375" style="1363" customWidth="1"/>
    <col min="11779" max="11783" width="5" style="1363" customWidth="1"/>
    <col min="11784" max="11784" width="5.140625" style="1363" customWidth="1"/>
    <col min="11785" max="11801" width="5" style="1363" customWidth="1"/>
    <col min="11802" max="11802" width="9.42578125" style="1363" customWidth="1"/>
    <col min="11803" max="11803" width="8.85546875" style="1363" customWidth="1"/>
    <col min="11804" max="12031" width="9.140625" style="1363"/>
    <col min="12032" max="12032" width="13" style="1363" customWidth="1"/>
    <col min="12033" max="12033" width="5" style="1363" customWidth="1"/>
    <col min="12034" max="12034" width="5.7109375" style="1363" customWidth="1"/>
    <col min="12035" max="12039" width="5" style="1363" customWidth="1"/>
    <col min="12040" max="12040" width="5.140625" style="1363" customWidth="1"/>
    <col min="12041" max="12057" width="5" style="1363" customWidth="1"/>
    <col min="12058" max="12058" width="9.42578125" style="1363" customWidth="1"/>
    <col min="12059" max="12059" width="8.85546875" style="1363" customWidth="1"/>
    <col min="12060" max="12287" width="9.140625" style="1363"/>
    <col min="12288" max="12288" width="13" style="1363" customWidth="1"/>
    <col min="12289" max="12289" width="5" style="1363" customWidth="1"/>
    <col min="12290" max="12290" width="5.7109375" style="1363" customWidth="1"/>
    <col min="12291" max="12295" width="5" style="1363" customWidth="1"/>
    <col min="12296" max="12296" width="5.140625" style="1363" customWidth="1"/>
    <col min="12297" max="12313" width="5" style="1363" customWidth="1"/>
    <col min="12314" max="12314" width="9.42578125" style="1363" customWidth="1"/>
    <col min="12315" max="12315" width="8.85546875" style="1363" customWidth="1"/>
    <col min="12316" max="12543" width="9.140625" style="1363"/>
    <col min="12544" max="12544" width="13" style="1363" customWidth="1"/>
    <col min="12545" max="12545" width="5" style="1363" customWidth="1"/>
    <col min="12546" max="12546" width="5.7109375" style="1363" customWidth="1"/>
    <col min="12547" max="12551" width="5" style="1363" customWidth="1"/>
    <col min="12552" max="12552" width="5.140625" style="1363" customWidth="1"/>
    <col min="12553" max="12569" width="5" style="1363" customWidth="1"/>
    <col min="12570" max="12570" width="9.42578125" style="1363" customWidth="1"/>
    <col min="12571" max="12571" width="8.85546875" style="1363" customWidth="1"/>
    <col min="12572" max="12799" width="9.140625" style="1363"/>
    <col min="12800" max="12800" width="13" style="1363" customWidth="1"/>
    <col min="12801" max="12801" width="5" style="1363" customWidth="1"/>
    <col min="12802" max="12802" width="5.7109375" style="1363" customWidth="1"/>
    <col min="12803" max="12807" width="5" style="1363" customWidth="1"/>
    <col min="12808" max="12808" width="5.140625" style="1363" customWidth="1"/>
    <col min="12809" max="12825" width="5" style="1363" customWidth="1"/>
    <col min="12826" max="12826" width="9.42578125" style="1363" customWidth="1"/>
    <col min="12827" max="12827" width="8.85546875" style="1363" customWidth="1"/>
    <col min="12828" max="13055" width="9.140625" style="1363"/>
    <col min="13056" max="13056" width="13" style="1363" customWidth="1"/>
    <col min="13057" max="13057" width="5" style="1363" customWidth="1"/>
    <col min="13058" max="13058" width="5.7109375" style="1363" customWidth="1"/>
    <col min="13059" max="13063" width="5" style="1363" customWidth="1"/>
    <col min="13064" max="13064" width="5.140625" style="1363" customWidth="1"/>
    <col min="13065" max="13081" width="5" style="1363" customWidth="1"/>
    <col min="13082" max="13082" width="9.42578125" style="1363" customWidth="1"/>
    <col min="13083" max="13083" width="8.85546875" style="1363" customWidth="1"/>
    <col min="13084" max="13311" width="9.140625" style="1363"/>
    <col min="13312" max="13312" width="13" style="1363" customWidth="1"/>
    <col min="13313" max="13313" width="5" style="1363" customWidth="1"/>
    <col min="13314" max="13314" width="5.7109375" style="1363" customWidth="1"/>
    <col min="13315" max="13319" width="5" style="1363" customWidth="1"/>
    <col min="13320" max="13320" width="5.140625" style="1363" customWidth="1"/>
    <col min="13321" max="13337" width="5" style="1363" customWidth="1"/>
    <col min="13338" max="13338" width="9.42578125" style="1363" customWidth="1"/>
    <col min="13339" max="13339" width="8.85546875" style="1363" customWidth="1"/>
    <col min="13340" max="13567" width="9.140625" style="1363"/>
    <col min="13568" max="13568" width="13" style="1363" customWidth="1"/>
    <col min="13569" max="13569" width="5" style="1363" customWidth="1"/>
    <col min="13570" max="13570" width="5.7109375" style="1363" customWidth="1"/>
    <col min="13571" max="13575" width="5" style="1363" customWidth="1"/>
    <col min="13576" max="13576" width="5.140625" style="1363" customWidth="1"/>
    <col min="13577" max="13593" width="5" style="1363" customWidth="1"/>
    <col min="13594" max="13594" width="9.42578125" style="1363" customWidth="1"/>
    <col min="13595" max="13595" width="8.85546875" style="1363" customWidth="1"/>
    <col min="13596" max="13823" width="9.140625" style="1363"/>
    <col min="13824" max="13824" width="13" style="1363" customWidth="1"/>
    <col min="13825" max="13825" width="5" style="1363" customWidth="1"/>
    <col min="13826" max="13826" width="5.7109375" style="1363" customWidth="1"/>
    <col min="13827" max="13831" width="5" style="1363" customWidth="1"/>
    <col min="13832" max="13832" width="5.140625" style="1363" customWidth="1"/>
    <col min="13833" max="13849" width="5" style="1363" customWidth="1"/>
    <col min="13850" max="13850" width="9.42578125" style="1363" customWidth="1"/>
    <col min="13851" max="13851" width="8.85546875" style="1363" customWidth="1"/>
    <col min="13852" max="14079" width="9.140625" style="1363"/>
    <col min="14080" max="14080" width="13" style="1363" customWidth="1"/>
    <col min="14081" max="14081" width="5" style="1363" customWidth="1"/>
    <col min="14082" max="14082" width="5.7109375" style="1363" customWidth="1"/>
    <col min="14083" max="14087" width="5" style="1363" customWidth="1"/>
    <col min="14088" max="14088" width="5.140625" style="1363" customWidth="1"/>
    <col min="14089" max="14105" width="5" style="1363" customWidth="1"/>
    <col min="14106" max="14106" width="9.42578125" style="1363" customWidth="1"/>
    <col min="14107" max="14107" width="8.85546875" style="1363" customWidth="1"/>
    <col min="14108" max="14335" width="9.140625" style="1363"/>
    <col min="14336" max="14336" width="13" style="1363" customWidth="1"/>
    <col min="14337" max="14337" width="5" style="1363" customWidth="1"/>
    <col min="14338" max="14338" width="5.7109375" style="1363" customWidth="1"/>
    <col min="14339" max="14343" width="5" style="1363" customWidth="1"/>
    <col min="14344" max="14344" width="5.140625" style="1363" customWidth="1"/>
    <col min="14345" max="14361" width="5" style="1363" customWidth="1"/>
    <col min="14362" max="14362" width="9.42578125" style="1363" customWidth="1"/>
    <col min="14363" max="14363" width="8.85546875" style="1363" customWidth="1"/>
    <col min="14364" max="14591" width="9.140625" style="1363"/>
    <col min="14592" max="14592" width="13" style="1363" customWidth="1"/>
    <col min="14593" max="14593" width="5" style="1363" customWidth="1"/>
    <col min="14594" max="14594" width="5.7109375" style="1363" customWidth="1"/>
    <col min="14595" max="14599" width="5" style="1363" customWidth="1"/>
    <col min="14600" max="14600" width="5.140625" style="1363" customWidth="1"/>
    <col min="14601" max="14617" width="5" style="1363" customWidth="1"/>
    <col min="14618" max="14618" width="9.42578125" style="1363" customWidth="1"/>
    <col min="14619" max="14619" width="8.85546875" style="1363" customWidth="1"/>
    <col min="14620" max="14847" width="9.140625" style="1363"/>
    <col min="14848" max="14848" width="13" style="1363" customWidth="1"/>
    <col min="14849" max="14849" width="5" style="1363" customWidth="1"/>
    <col min="14850" max="14850" width="5.7109375" style="1363" customWidth="1"/>
    <col min="14851" max="14855" width="5" style="1363" customWidth="1"/>
    <col min="14856" max="14856" width="5.140625" style="1363" customWidth="1"/>
    <col min="14857" max="14873" width="5" style="1363" customWidth="1"/>
    <col min="14874" max="14874" width="9.42578125" style="1363" customWidth="1"/>
    <col min="14875" max="14875" width="8.85546875" style="1363" customWidth="1"/>
    <col min="14876" max="15103" width="9.140625" style="1363"/>
    <col min="15104" max="15104" width="13" style="1363" customWidth="1"/>
    <col min="15105" max="15105" width="5" style="1363" customWidth="1"/>
    <col min="15106" max="15106" width="5.7109375" style="1363" customWidth="1"/>
    <col min="15107" max="15111" width="5" style="1363" customWidth="1"/>
    <col min="15112" max="15112" width="5.140625" style="1363" customWidth="1"/>
    <col min="15113" max="15129" width="5" style="1363" customWidth="1"/>
    <col min="15130" max="15130" width="9.42578125" style="1363" customWidth="1"/>
    <col min="15131" max="15131" width="8.85546875" style="1363" customWidth="1"/>
    <col min="15132" max="15359" width="9.140625" style="1363"/>
    <col min="15360" max="15360" width="13" style="1363" customWidth="1"/>
    <col min="15361" max="15361" width="5" style="1363" customWidth="1"/>
    <col min="15362" max="15362" width="5.7109375" style="1363" customWidth="1"/>
    <col min="15363" max="15367" width="5" style="1363" customWidth="1"/>
    <col min="15368" max="15368" width="5.140625" style="1363" customWidth="1"/>
    <col min="15369" max="15385" width="5" style="1363" customWidth="1"/>
    <col min="15386" max="15386" width="9.42578125" style="1363" customWidth="1"/>
    <col min="15387" max="15387" width="8.85546875" style="1363" customWidth="1"/>
    <col min="15388" max="15615" width="9.140625" style="1363"/>
    <col min="15616" max="15616" width="13" style="1363" customWidth="1"/>
    <col min="15617" max="15617" width="5" style="1363" customWidth="1"/>
    <col min="15618" max="15618" width="5.7109375" style="1363" customWidth="1"/>
    <col min="15619" max="15623" width="5" style="1363" customWidth="1"/>
    <col min="15624" max="15624" width="5.140625" style="1363" customWidth="1"/>
    <col min="15625" max="15641" width="5" style="1363" customWidth="1"/>
    <col min="15642" max="15642" width="9.42578125" style="1363" customWidth="1"/>
    <col min="15643" max="15643" width="8.85546875" style="1363" customWidth="1"/>
    <col min="15644" max="15871" width="9.140625" style="1363"/>
    <col min="15872" max="15872" width="13" style="1363" customWidth="1"/>
    <col min="15873" max="15873" width="5" style="1363" customWidth="1"/>
    <col min="15874" max="15874" width="5.7109375" style="1363" customWidth="1"/>
    <col min="15875" max="15879" width="5" style="1363" customWidth="1"/>
    <col min="15880" max="15880" width="5.140625" style="1363" customWidth="1"/>
    <col min="15881" max="15897" width="5" style="1363" customWidth="1"/>
    <col min="15898" max="15898" width="9.42578125" style="1363" customWidth="1"/>
    <col min="15899" max="15899" width="8.85546875" style="1363" customWidth="1"/>
    <col min="15900" max="16127" width="9.140625" style="1363"/>
    <col min="16128" max="16128" width="13" style="1363" customWidth="1"/>
    <col min="16129" max="16129" width="5" style="1363" customWidth="1"/>
    <col min="16130" max="16130" width="5.7109375" style="1363" customWidth="1"/>
    <col min="16131" max="16135" width="5" style="1363" customWidth="1"/>
    <col min="16136" max="16136" width="5.140625" style="1363" customWidth="1"/>
    <col min="16137" max="16153" width="5" style="1363" customWidth="1"/>
    <col min="16154" max="16154" width="9.42578125" style="1363" customWidth="1"/>
    <col min="16155" max="16155" width="8.85546875" style="1363" customWidth="1"/>
    <col min="16156" max="16383" width="9.140625" style="1363"/>
    <col min="16384" max="16384" width="7.5703125" style="1363" customWidth="1"/>
  </cols>
  <sheetData>
    <row r="1" spans="1:28" s="8" customFormat="1" ht="15.75">
      <c r="A1" s="5669" t="s">
        <v>710</v>
      </c>
      <c r="B1" s="5669"/>
      <c r="C1" s="5669"/>
    </row>
    <row r="3" spans="1:28" ht="15.75">
      <c r="A3" s="4058" t="s">
        <v>2875</v>
      </c>
      <c r="G3" s="4060"/>
    </row>
    <row r="4" spans="1:28">
      <c r="Y4" s="6657" t="s">
        <v>2830</v>
      </c>
      <c r="Z4" s="6657"/>
      <c r="AA4" s="6657"/>
    </row>
    <row r="5" spans="1:28" ht="64.5" customHeight="1">
      <c r="A5" s="6658" t="s">
        <v>2876</v>
      </c>
      <c r="B5" s="6655" t="s">
        <v>2877</v>
      </c>
      <c r="C5" s="6660"/>
      <c r="D5" s="6655" t="s">
        <v>2878</v>
      </c>
      <c r="E5" s="6660"/>
      <c r="F5" s="6655" t="s">
        <v>2879</v>
      </c>
      <c r="G5" s="6660"/>
      <c r="H5" s="6655" t="s">
        <v>2880</v>
      </c>
      <c r="I5" s="6660"/>
      <c r="J5" s="6655" t="s">
        <v>531</v>
      </c>
      <c r="K5" s="6660"/>
      <c r="L5" s="6655" t="s">
        <v>2881</v>
      </c>
      <c r="M5" s="6660"/>
      <c r="N5" s="6655" t="s">
        <v>2882</v>
      </c>
      <c r="O5" s="6660"/>
      <c r="P5" s="6655" t="s">
        <v>2883</v>
      </c>
      <c r="Q5" s="6660"/>
      <c r="R5" s="6655" t="s">
        <v>2884</v>
      </c>
      <c r="S5" s="6660"/>
      <c r="T5" s="6655" t="s">
        <v>2885</v>
      </c>
      <c r="U5" s="6660"/>
      <c r="V5" s="6655" t="s">
        <v>2886</v>
      </c>
      <c r="W5" s="6660"/>
      <c r="X5" s="6655" t="s">
        <v>2887</v>
      </c>
      <c r="Y5" s="6660"/>
      <c r="Z5" s="6663" t="s">
        <v>2888</v>
      </c>
      <c r="AA5" s="6664"/>
    </row>
    <row r="6" spans="1:28" s="1367" customFormat="1" ht="27" customHeight="1" thickBot="1">
      <c r="A6" s="6659"/>
      <c r="B6" s="6649" t="s">
        <v>2889</v>
      </c>
      <c r="C6" s="6654"/>
      <c r="D6" s="6649" t="s">
        <v>2890</v>
      </c>
      <c r="E6" s="6654"/>
      <c r="F6" s="6649" t="s">
        <v>2891</v>
      </c>
      <c r="G6" s="6654"/>
      <c r="H6" s="6649" t="s">
        <v>2892</v>
      </c>
      <c r="I6" s="6654"/>
      <c r="J6" s="6649" t="s">
        <v>2893</v>
      </c>
      <c r="K6" s="6654"/>
      <c r="L6" s="6649" t="s">
        <v>2894</v>
      </c>
      <c r="M6" s="6654"/>
      <c r="N6" s="6649" t="s">
        <v>2895</v>
      </c>
      <c r="O6" s="6654"/>
      <c r="P6" s="6649" t="s">
        <v>2896</v>
      </c>
      <c r="Q6" s="6654"/>
      <c r="R6" s="6649" t="s">
        <v>2856</v>
      </c>
      <c r="S6" s="6654"/>
      <c r="T6" s="6649" t="s">
        <v>2846</v>
      </c>
      <c r="U6" s="6654"/>
      <c r="V6" s="6649" t="s">
        <v>2897</v>
      </c>
      <c r="W6" s="6654"/>
      <c r="X6" s="6649" t="s">
        <v>2898</v>
      </c>
      <c r="Y6" s="6654"/>
      <c r="Z6" s="6649" t="s">
        <v>2899</v>
      </c>
      <c r="AA6" s="6654"/>
    </row>
    <row r="7" spans="1:28" s="1367" customFormat="1" ht="105.75" thickTop="1">
      <c r="A7" s="6659"/>
      <c r="B7" s="4061" t="s">
        <v>2858</v>
      </c>
      <c r="C7" s="4062" t="s">
        <v>2859</v>
      </c>
      <c r="D7" s="4061" t="s">
        <v>2858</v>
      </c>
      <c r="E7" s="4062" t="s">
        <v>2859</v>
      </c>
      <c r="F7" s="4061" t="s">
        <v>2858</v>
      </c>
      <c r="G7" s="4062" t="s">
        <v>2859</v>
      </c>
      <c r="H7" s="4061" t="s">
        <v>2858</v>
      </c>
      <c r="I7" s="4062" t="s">
        <v>2859</v>
      </c>
      <c r="J7" s="4061" t="s">
        <v>2858</v>
      </c>
      <c r="K7" s="4062" t="s">
        <v>2859</v>
      </c>
      <c r="L7" s="4061" t="s">
        <v>2858</v>
      </c>
      <c r="M7" s="4062" t="s">
        <v>2859</v>
      </c>
      <c r="N7" s="4061" t="s">
        <v>2858</v>
      </c>
      <c r="O7" s="4062" t="s">
        <v>2859</v>
      </c>
      <c r="P7" s="4061" t="s">
        <v>2858</v>
      </c>
      <c r="Q7" s="4062" t="s">
        <v>2859</v>
      </c>
      <c r="R7" s="4061" t="s">
        <v>2858</v>
      </c>
      <c r="S7" s="4062" t="s">
        <v>2859</v>
      </c>
      <c r="T7" s="4061" t="s">
        <v>2858</v>
      </c>
      <c r="U7" s="4062" t="s">
        <v>2859</v>
      </c>
      <c r="V7" s="4061" t="s">
        <v>2858</v>
      </c>
      <c r="W7" s="4062" t="s">
        <v>2859</v>
      </c>
      <c r="X7" s="4061" t="s">
        <v>2858</v>
      </c>
      <c r="Y7" s="4062" t="s">
        <v>2859</v>
      </c>
      <c r="Z7" s="4061" t="s">
        <v>2858</v>
      </c>
      <c r="AA7" s="4062" t="s">
        <v>2859</v>
      </c>
      <c r="AB7" s="4064"/>
    </row>
    <row r="8" spans="1:28" s="1367" customFormat="1" ht="27" customHeight="1">
      <c r="A8" s="4065">
        <v>2012</v>
      </c>
      <c r="B8" s="4066">
        <v>30.063225806451612</v>
      </c>
      <c r="C8" s="4067">
        <v>0.22322580645161594</v>
      </c>
      <c r="D8" s="4068">
        <v>30.8</v>
      </c>
      <c r="E8" s="4067">
        <v>1.0500000000000007</v>
      </c>
      <c r="F8" s="4068">
        <v>29.5</v>
      </c>
      <c r="G8" s="4067">
        <v>0.13000000000000256</v>
      </c>
      <c r="H8" s="4068">
        <v>28.6</v>
      </c>
      <c r="I8" s="4067">
        <v>0</v>
      </c>
      <c r="J8" s="4068">
        <v>26.6</v>
      </c>
      <c r="K8" s="4067">
        <v>-0.34999999999999787</v>
      </c>
      <c r="L8" s="4068">
        <v>25.1</v>
      </c>
      <c r="M8" s="4067">
        <v>-0.13000000000000256</v>
      </c>
      <c r="N8" s="4068">
        <v>24.9</v>
      </c>
      <c r="O8" s="4067">
        <v>0.59999999999999787</v>
      </c>
      <c r="P8" s="4068">
        <v>24.8</v>
      </c>
      <c r="Q8" s="4067">
        <v>0.42000000000000526</v>
      </c>
      <c r="R8" s="4068">
        <v>25.6</v>
      </c>
      <c r="S8" s="4067">
        <v>0.30000000000000071</v>
      </c>
      <c r="T8" s="4068">
        <v>27.2</v>
      </c>
      <c r="U8" s="4067">
        <v>0.9599999999999973</v>
      </c>
      <c r="V8" s="4068">
        <v>28.9</v>
      </c>
      <c r="W8" s="4067">
        <v>0.84999999999999787</v>
      </c>
      <c r="X8" s="4068">
        <v>29.8</v>
      </c>
      <c r="Y8" s="4067">
        <v>0.5</v>
      </c>
      <c r="Z8" s="4068">
        <v>27.655268817204302</v>
      </c>
      <c r="AA8" s="4067">
        <v>0.35526881720430126</v>
      </c>
      <c r="AB8" s="4064"/>
    </row>
    <row r="9" spans="1:28" s="1367" customFormat="1" ht="27" customHeight="1">
      <c r="A9" s="4065">
        <v>2013</v>
      </c>
      <c r="B9" s="4070">
        <v>29.740000000000002</v>
      </c>
      <c r="C9" s="4071">
        <v>-9.9999999999994316E-2</v>
      </c>
      <c r="D9" s="4072">
        <v>29.98</v>
      </c>
      <c r="E9" s="4071">
        <v>0.23000000000000043</v>
      </c>
      <c r="F9" s="4072">
        <v>29.52</v>
      </c>
      <c r="G9" s="4071">
        <v>0.15000000000000213</v>
      </c>
      <c r="H9" s="4072">
        <v>28.119999999999997</v>
      </c>
      <c r="I9" s="4071">
        <v>-0.43000000000000327</v>
      </c>
      <c r="J9" s="4072">
        <v>27.059999999999995</v>
      </c>
      <c r="K9" s="4071">
        <v>0.10999999999999588</v>
      </c>
      <c r="L9" s="4072">
        <v>25.6</v>
      </c>
      <c r="M9" s="4071">
        <v>0.36999999999999744</v>
      </c>
      <c r="N9" s="4072">
        <v>24.86</v>
      </c>
      <c r="O9" s="4071">
        <v>0.55999999999999872</v>
      </c>
      <c r="P9" s="4072">
        <v>24.76</v>
      </c>
      <c r="Q9" s="4071">
        <v>0.38000000000000611</v>
      </c>
      <c r="R9" s="4072">
        <v>26.1</v>
      </c>
      <c r="S9" s="4071">
        <v>0.80000000000000071</v>
      </c>
      <c r="T9" s="4072">
        <v>27.540000000000003</v>
      </c>
      <c r="U9" s="4071">
        <v>1.3000000000000007</v>
      </c>
      <c r="V9" s="4072">
        <v>28.839999999999996</v>
      </c>
      <c r="W9" s="4071">
        <v>0.78999999999999559</v>
      </c>
      <c r="X9" s="4072">
        <v>29.98</v>
      </c>
      <c r="Y9" s="4071">
        <v>0.67999999999999972</v>
      </c>
      <c r="Z9" s="4072">
        <v>27.674999999999997</v>
      </c>
      <c r="AA9" s="4071">
        <v>0.37499999999999645</v>
      </c>
      <c r="AB9" s="4064"/>
    </row>
    <row r="10" spans="1:28" s="1367" customFormat="1" ht="27" customHeight="1">
      <c r="A10" s="4065">
        <v>2014</v>
      </c>
      <c r="B10" s="4066">
        <v>30</v>
      </c>
      <c r="C10" s="4067">
        <v>0.16000000000000369</v>
      </c>
      <c r="D10" s="4068">
        <v>30.4</v>
      </c>
      <c r="E10" s="4067">
        <v>0.64999999999999858</v>
      </c>
      <c r="F10" s="4068">
        <v>30.1</v>
      </c>
      <c r="G10" s="4067">
        <v>0.73000000000000398</v>
      </c>
      <c r="H10" s="4068">
        <v>29</v>
      </c>
      <c r="I10" s="4067">
        <v>0.44999999999999929</v>
      </c>
      <c r="J10" s="4068">
        <v>27.5</v>
      </c>
      <c r="K10" s="4067">
        <v>0.55000000000000071</v>
      </c>
      <c r="L10" s="4068">
        <v>26.1</v>
      </c>
      <c r="M10" s="4067">
        <v>0.86999999999999744</v>
      </c>
      <c r="N10" s="4068">
        <v>25.3</v>
      </c>
      <c r="O10" s="4067">
        <v>1</v>
      </c>
      <c r="P10" s="4068">
        <v>25.4</v>
      </c>
      <c r="Q10" s="4067">
        <v>1.0200000000000031</v>
      </c>
      <c r="R10" s="4068">
        <v>26.3</v>
      </c>
      <c r="S10" s="4067">
        <v>1</v>
      </c>
      <c r="T10" s="4068">
        <v>28.3</v>
      </c>
      <c r="U10" s="4067">
        <v>2.0599999999999987</v>
      </c>
      <c r="V10" s="4068">
        <v>29.5</v>
      </c>
      <c r="W10" s="4067">
        <v>1.4499999999999993</v>
      </c>
      <c r="X10" s="4068">
        <v>30.1</v>
      </c>
      <c r="Y10" s="4067">
        <v>0.80000000000000071</v>
      </c>
      <c r="Z10" s="4068">
        <v>28.166666666666671</v>
      </c>
      <c r="AA10" s="4067">
        <v>0.86666666666667069</v>
      </c>
      <c r="AB10" s="4064"/>
    </row>
    <row r="11" spans="1:28" s="1367" customFormat="1" ht="27" customHeight="1">
      <c r="A11" s="4065">
        <v>2015</v>
      </c>
      <c r="B11" s="4074">
        <v>29.5</v>
      </c>
      <c r="C11" s="4075">
        <v>-0.30000000000000004</v>
      </c>
      <c r="D11" s="4076">
        <v>29.7</v>
      </c>
      <c r="E11" s="4075">
        <v>-0.1</v>
      </c>
      <c r="F11" s="4076">
        <v>29.6</v>
      </c>
      <c r="G11" s="4075">
        <v>0.2</v>
      </c>
      <c r="H11" s="4076">
        <v>29.2</v>
      </c>
      <c r="I11" s="4075">
        <v>0.60000000000000009</v>
      </c>
      <c r="J11" s="4076">
        <v>27.6</v>
      </c>
      <c r="K11" s="4075">
        <v>0.60000000000000009</v>
      </c>
      <c r="L11" s="4076">
        <v>25.8</v>
      </c>
      <c r="M11" s="4075">
        <v>0.60000000000000009</v>
      </c>
      <c r="N11" s="4076">
        <v>25.1</v>
      </c>
      <c r="O11" s="4075">
        <v>0.8</v>
      </c>
      <c r="P11" s="4076">
        <v>25.3</v>
      </c>
      <c r="Q11" s="4075">
        <v>0.9</v>
      </c>
      <c r="R11" s="4076">
        <v>26.2</v>
      </c>
      <c r="S11" s="4075">
        <v>0.9</v>
      </c>
      <c r="T11" s="4076">
        <v>27.4</v>
      </c>
      <c r="U11" s="4075">
        <v>1.2</v>
      </c>
      <c r="V11" s="4076">
        <v>28.5</v>
      </c>
      <c r="W11" s="4075">
        <v>0.4</v>
      </c>
      <c r="X11" s="4076">
        <v>30.6</v>
      </c>
      <c r="Y11" s="4075">
        <v>1.3</v>
      </c>
      <c r="Z11" s="4076">
        <v>27.875000000000004</v>
      </c>
      <c r="AA11" s="4075">
        <v>0.60000000000000009</v>
      </c>
      <c r="AB11" s="4064"/>
    </row>
    <row r="12" spans="1:28" s="1367" customFormat="1" ht="27" customHeight="1">
      <c r="A12" s="4065">
        <v>2016</v>
      </c>
      <c r="B12" s="4078">
        <v>30.9</v>
      </c>
      <c r="C12" s="4079">
        <v>1.1000000000000001</v>
      </c>
      <c r="D12" s="4080">
        <v>30.3</v>
      </c>
      <c r="E12" s="4079">
        <v>0.5</v>
      </c>
      <c r="F12" s="4080">
        <v>30.5</v>
      </c>
      <c r="G12" s="4079">
        <v>1.1000000000000001</v>
      </c>
      <c r="H12" s="4080">
        <v>29.5</v>
      </c>
      <c r="I12" s="4079">
        <v>0.9</v>
      </c>
      <c r="J12" s="4080">
        <v>26.9</v>
      </c>
      <c r="K12" s="4079">
        <v>-0.1</v>
      </c>
      <c r="L12" s="4080">
        <v>25.1</v>
      </c>
      <c r="M12" s="4079">
        <v>-0.1</v>
      </c>
      <c r="N12" s="4080">
        <v>24.1</v>
      </c>
      <c r="O12" s="4079">
        <v>-0.2</v>
      </c>
      <c r="P12" s="4080">
        <v>24.9</v>
      </c>
      <c r="Q12" s="4079">
        <v>0.5</v>
      </c>
      <c r="R12" s="4080">
        <v>25</v>
      </c>
      <c r="S12" s="4079">
        <v>-0.3</v>
      </c>
      <c r="T12" s="4080">
        <v>27.4</v>
      </c>
      <c r="U12" s="4079">
        <v>1.2</v>
      </c>
      <c r="V12" s="4080">
        <v>28.6</v>
      </c>
      <c r="W12" s="4079">
        <v>0.5</v>
      </c>
      <c r="X12" s="4080">
        <v>29.3</v>
      </c>
      <c r="Y12" s="4079">
        <v>0</v>
      </c>
      <c r="Z12" s="4080">
        <v>27.7</v>
      </c>
      <c r="AA12" s="4079">
        <v>0.4</v>
      </c>
      <c r="AB12" s="4064"/>
    </row>
    <row r="13" spans="1:28" s="1367" customFormat="1" ht="27" customHeight="1">
      <c r="A13" s="4065">
        <v>2017</v>
      </c>
      <c r="B13" s="4082">
        <v>30.7</v>
      </c>
      <c r="C13" s="4083">
        <v>0.9</v>
      </c>
      <c r="D13" s="4084">
        <v>30.4</v>
      </c>
      <c r="E13" s="4083">
        <v>0.6</v>
      </c>
      <c r="F13" s="4084">
        <v>30.4</v>
      </c>
      <c r="G13" s="4083">
        <v>1</v>
      </c>
      <c r="H13" s="4085">
        <v>29.6</v>
      </c>
      <c r="I13" s="4083">
        <v>1</v>
      </c>
      <c r="J13" s="4084">
        <v>27.4</v>
      </c>
      <c r="K13" s="4083">
        <v>0.4</v>
      </c>
      <c r="L13" s="4084">
        <v>26.3</v>
      </c>
      <c r="M13" s="4083">
        <v>1.1000000000000001</v>
      </c>
      <c r="N13" s="4084">
        <v>25.8</v>
      </c>
      <c r="O13" s="4083">
        <v>1.5</v>
      </c>
      <c r="P13" s="4084">
        <v>25.7</v>
      </c>
      <c r="Q13" s="4083">
        <v>1.3</v>
      </c>
      <c r="R13" s="4084">
        <v>26.4</v>
      </c>
      <c r="S13" s="4083">
        <v>1.1000000000000001</v>
      </c>
      <c r="T13" s="4084">
        <v>27.8</v>
      </c>
      <c r="U13" s="4083">
        <v>1.6</v>
      </c>
      <c r="V13" s="4084">
        <v>28.5</v>
      </c>
      <c r="W13" s="4083">
        <v>0.4</v>
      </c>
      <c r="X13" s="4084">
        <v>30.7</v>
      </c>
      <c r="Y13" s="4083">
        <v>1.4</v>
      </c>
      <c r="Z13" s="4084">
        <v>28.3</v>
      </c>
      <c r="AA13" s="4083">
        <v>1</v>
      </c>
      <c r="AB13" s="4064"/>
    </row>
    <row r="14" spans="1:28" s="1367" customFormat="1" ht="27" customHeight="1">
      <c r="A14" s="4065">
        <v>2018</v>
      </c>
      <c r="B14" s="4082">
        <v>29.747608453837596</v>
      </c>
      <c r="C14" s="4083">
        <v>-0.1</v>
      </c>
      <c r="D14" s="4084">
        <v>30.660833333333336</v>
      </c>
      <c r="E14" s="4083">
        <v>0.9</v>
      </c>
      <c r="F14" s="4084">
        <v>30.008709677419354</v>
      </c>
      <c r="G14" s="4083">
        <v>0.6</v>
      </c>
      <c r="H14" s="4084">
        <v>29.129000000000001</v>
      </c>
      <c r="I14" s="4083">
        <v>0.5</v>
      </c>
      <c r="J14" s="4084">
        <v>27.794440860215047</v>
      </c>
      <c r="K14" s="4083">
        <v>0.8</v>
      </c>
      <c r="L14" s="4084">
        <v>26.352430107526878</v>
      </c>
      <c r="M14" s="4083">
        <v>1.2</v>
      </c>
      <c r="N14" s="4084">
        <v>24.80516129032258</v>
      </c>
      <c r="O14" s="4083">
        <v>0.5</v>
      </c>
      <c r="P14" s="4084">
        <v>26.020967741935486</v>
      </c>
      <c r="Q14" s="4083">
        <v>1.6</v>
      </c>
      <c r="R14" s="4084">
        <v>26.529000000000003</v>
      </c>
      <c r="S14" s="4083">
        <v>1.2</v>
      </c>
      <c r="T14" s="4084">
        <v>27.599032258064518</v>
      </c>
      <c r="U14" s="4083">
        <v>1.5</v>
      </c>
      <c r="V14" s="4084">
        <v>29.199666666666666</v>
      </c>
      <c r="W14" s="4083">
        <v>1.1000000000000001</v>
      </c>
      <c r="X14" s="4084">
        <v>30.089999999999996</v>
      </c>
      <c r="Y14" s="4083">
        <v>0.8</v>
      </c>
      <c r="Z14" s="4084">
        <v>28.2</v>
      </c>
      <c r="AA14" s="4083">
        <v>0.9</v>
      </c>
      <c r="AB14" s="4064"/>
    </row>
    <row r="15" spans="1:28" s="1367" customFormat="1" ht="27" customHeight="1">
      <c r="A15" s="4065">
        <v>2019</v>
      </c>
      <c r="B15" s="4082">
        <v>30.78</v>
      </c>
      <c r="C15" s="4083">
        <v>1</v>
      </c>
      <c r="D15" s="4092">
        <v>30.639999999999997</v>
      </c>
      <c r="E15" s="4083">
        <v>0.8</v>
      </c>
      <c r="F15" s="4092">
        <v>31.181935483870966</v>
      </c>
      <c r="G15" s="4083">
        <v>1.8</v>
      </c>
      <c r="H15" s="4092">
        <v>29.68</v>
      </c>
      <c r="I15" s="4083">
        <v>1.1000000000000001</v>
      </c>
      <c r="J15" s="4092">
        <v>27.419999999999998</v>
      </c>
      <c r="K15" s="4083">
        <v>0.4</v>
      </c>
      <c r="L15" s="4092">
        <v>25.48</v>
      </c>
      <c r="M15" s="4083">
        <v>0.3</v>
      </c>
      <c r="N15" s="4092">
        <v>25.200000000000003</v>
      </c>
      <c r="O15" s="4083">
        <v>0.9</v>
      </c>
      <c r="P15" s="4092">
        <v>25.5</v>
      </c>
      <c r="Q15" s="4083">
        <v>1.1000000000000001</v>
      </c>
      <c r="R15" s="4092">
        <v>26.139999999999997</v>
      </c>
      <c r="S15" s="4083">
        <v>0.8</v>
      </c>
      <c r="T15" s="4092">
        <v>27.48</v>
      </c>
      <c r="U15" s="4083">
        <v>1.3</v>
      </c>
      <c r="V15" s="4092">
        <v>29.1</v>
      </c>
      <c r="W15" s="4083">
        <v>1</v>
      </c>
      <c r="X15" s="4092">
        <v>30.396774193548385</v>
      </c>
      <c r="Y15" s="4083">
        <v>1.1000000000000001</v>
      </c>
      <c r="Z15" s="4092">
        <v>28.2</v>
      </c>
      <c r="AA15" s="4083">
        <v>0.9</v>
      </c>
      <c r="AB15" s="4064"/>
    </row>
    <row r="16" spans="1:28" s="1367" customFormat="1" ht="27" customHeight="1" thickBot="1">
      <c r="A16" s="4087">
        <v>2020</v>
      </c>
      <c r="B16" s="4082">
        <v>29.78</v>
      </c>
      <c r="C16" s="4083">
        <v>0</v>
      </c>
      <c r="D16" s="4084">
        <v>30.020689655172411</v>
      </c>
      <c r="E16" s="4083">
        <v>0.2</v>
      </c>
      <c r="F16" s="4084">
        <v>29.7</v>
      </c>
      <c r="G16" s="4083">
        <v>0.3</v>
      </c>
      <c r="H16" s="4084">
        <v>28.639999999999997</v>
      </c>
      <c r="I16" s="4083">
        <v>0</v>
      </c>
      <c r="J16" s="4084">
        <v>27.339999999999996</v>
      </c>
      <c r="K16" s="4083">
        <v>0.3</v>
      </c>
      <c r="L16" s="4084">
        <v>24.998666666666669</v>
      </c>
      <c r="M16" s="4083">
        <v>-0.2</v>
      </c>
      <c r="N16" s="4084">
        <v>24.360000000000007</v>
      </c>
      <c r="O16" s="4083">
        <v>0.1</v>
      </c>
      <c r="P16" s="4084">
        <v>24.494086021505375</v>
      </c>
      <c r="Q16" s="4083">
        <v>0.1</v>
      </c>
      <c r="R16" s="4084">
        <v>25.442</v>
      </c>
      <c r="S16" s="4083">
        <v>0.1</v>
      </c>
      <c r="T16" s="4084">
        <v>27.535483870967738</v>
      </c>
      <c r="U16" s="4083">
        <v>1.3</v>
      </c>
      <c r="V16" s="4084">
        <v>28.022476190476191</v>
      </c>
      <c r="W16" s="4083">
        <v>-0.1</v>
      </c>
      <c r="X16" s="4084">
        <v>29.511196029776677</v>
      </c>
      <c r="Y16" s="4083">
        <v>0.2</v>
      </c>
      <c r="Z16" s="4084">
        <v>27.487049869547089</v>
      </c>
      <c r="AA16" s="4083">
        <v>0.2</v>
      </c>
    </row>
    <row r="17" spans="1:27" ht="27" customHeight="1" thickBot="1">
      <c r="A17" s="4093"/>
      <c r="B17" s="6651" t="s">
        <v>2900</v>
      </c>
      <c r="C17" s="6651"/>
      <c r="D17" s="6651"/>
      <c r="E17" s="6651"/>
      <c r="F17" s="6651"/>
      <c r="G17" s="6651"/>
      <c r="H17" s="6651"/>
      <c r="I17" s="6651"/>
      <c r="J17" s="6651"/>
      <c r="K17" s="6651"/>
      <c r="L17" s="6651"/>
      <c r="M17" s="6651"/>
      <c r="N17" s="6651"/>
      <c r="O17" s="6651"/>
      <c r="P17" s="6651"/>
      <c r="Q17" s="6651"/>
      <c r="R17" s="6651"/>
      <c r="S17" s="6651"/>
      <c r="T17" s="6651"/>
      <c r="U17" s="6651"/>
      <c r="V17" s="6651"/>
      <c r="W17" s="6651"/>
      <c r="X17" s="6651"/>
      <c r="Y17" s="6651"/>
      <c r="Z17" s="6651"/>
      <c r="AA17" s="6652"/>
    </row>
    <row r="18" spans="1:27" s="1367" customFormat="1" ht="32.25" customHeight="1" thickBot="1">
      <c r="A18" s="6661">
        <v>2021</v>
      </c>
      <c r="B18" s="6647" t="s">
        <v>2901</v>
      </c>
      <c r="C18" s="6646"/>
      <c r="D18" s="6645" t="s">
        <v>2902</v>
      </c>
      <c r="E18" s="6646"/>
      <c r="F18" s="6645" t="s">
        <v>2903</v>
      </c>
      <c r="G18" s="6646"/>
      <c r="H18" s="6645" t="s">
        <v>2904</v>
      </c>
      <c r="I18" s="6646"/>
      <c r="J18" s="6645" t="s">
        <v>2905</v>
      </c>
      <c r="K18" s="6646"/>
      <c r="L18" s="6645" t="s">
        <v>2906</v>
      </c>
      <c r="M18" s="6646"/>
      <c r="N18" s="6645" t="s">
        <v>2907</v>
      </c>
      <c r="O18" s="6646"/>
      <c r="P18" s="6645" t="s">
        <v>2908</v>
      </c>
      <c r="Q18" s="6646"/>
      <c r="R18" s="6645" t="s">
        <v>2909</v>
      </c>
      <c r="S18" s="6646"/>
      <c r="T18" s="6645" t="s">
        <v>2893</v>
      </c>
      <c r="U18" s="6646"/>
      <c r="V18" s="6645" t="s">
        <v>2910</v>
      </c>
      <c r="W18" s="6646"/>
      <c r="X18" s="6645" t="s">
        <v>2902</v>
      </c>
      <c r="Y18" s="6646"/>
      <c r="Z18" s="6647" t="s">
        <v>2911</v>
      </c>
      <c r="AA18" s="6648"/>
    </row>
    <row r="19" spans="1:27" ht="25.5" customHeight="1" thickTop="1" thickBot="1">
      <c r="A19" s="6662"/>
      <c r="B19" s="4094">
        <v>30.298709677419357</v>
      </c>
      <c r="C19" s="4095">
        <v>0.29870967741935672</v>
      </c>
      <c r="D19" s="4096">
        <v>30.487142857142857</v>
      </c>
      <c r="E19" s="4095">
        <v>0.48714285714285666</v>
      </c>
      <c r="F19" s="4096">
        <v>30.634838709677421</v>
      </c>
      <c r="G19" s="4095">
        <v>1.0348387096774196</v>
      </c>
      <c r="H19" s="4096">
        <v>28.997632183908046</v>
      </c>
      <c r="I19" s="4095">
        <v>-2.3678160919544666E-3</v>
      </c>
      <c r="J19" s="4096">
        <v>27.449591397849463</v>
      </c>
      <c r="K19" s="4095">
        <v>0.34959139784946203</v>
      </c>
      <c r="L19" s="4096">
        <v>25.308850574712643</v>
      </c>
      <c r="M19" s="4095">
        <v>0.30885057471264332</v>
      </c>
      <c r="N19" s="4096">
        <v>24.332258064516132</v>
      </c>
      <c r="O19" s="4095">
        <v>-0.16774193548386762</v>
      </c>
      <c r="P19" s="4096">
        <v>24.451612902580642</v>
      </c>
      <c r="Q19" s="4095">
        <v>-0.14838709741935929</v>
      </c>
      <c r="R19" s="4096">
        <v>25.007333333333332</v>
      </c>
      <c r="S19" s="4095">
        <v>-0.49266666666666836</v>
      </c>
      <c r="T19" s="4096">
        <v>26.537419354838711</v>
      </c>
      <c r="U19" s="4095">
        <v>-0.46258064516128883</v>
      </c>
      <c r="V19" s="4096">
        <v>28.862666666666673</v>
      </c>
      <c r="W19" s="4095">
        <v>0.5626666666666722</v>
      </c>
      <c r="X19" s="4096">
        <v>29.76</v>
      </c>
      <c r="Y19" s="4095">
        <v>-0.23999999999999844</v>
      </c>
      <c r="Z19" s="4096">
        <v>27.677337976887106</v>
      </c>
      <c r="AA19" s="4095">
        <v>0.17733797688710595</v>
      </c>
    </row>
    <row r="20" spans="1:27" ht="18">
      <c r="A20" s="1363" t="s">
        <v>2873</v>
      </c>
      <c r="C20" s="1363"/>
      <c r="E20" s="1363"/>
      <c r="G20" s="1363"/>
      <c r="I20" s="1363"/>
      <c r="K20" s="1363"/>
      <c r="M20" s="1363"/>
      <c r="O20" s="1363"/>
      <c r="Q20" s="1363"/>
      <c r="S20" s="1363"/>
      <c r="U20" s="1363"/>
      <c r="W20" s="1363"/>
      <c r="Y20" s="1363"/>
    </row>
    <row r="21" spans="1:27" ht="18">
      <c r="A21" s="1363" t="s">
        <v>2874</v>
      </c>
      <c r="C21" s="1363"/>
      <c r="E21" s="1363"/>
      <c r="G21" s="1363"/>
      <c r="I21" s="1363"/>
      <c r="K21" s="1363"/>
      <c r="M21" s="1363"/>
      <c r="O21" s="1363"/>
      <c r="Q21" s="1363"/>
      <c r="S21" s="1363"/>
      <c r="U21" s="1363"/>
      <c r="W21" s="1363"/>
      <c r="Y21" s="1363"/>
    </row>
  </sheetData>
  <mergeCells count="44">
    <mergeCell ref="Z5:AA5"/>
    <mergeCell ref="A1:C1"/>
    <mergeCell ref="Y4:AA4"/>
    <mergeCell ref="A5:A7"/>
    <mergeCell ref="B5:C5"/>
    <mergeCell ref="D5:E5"/>
    <mergeCell ref="F5:G5"/>
    <mergeCell ref="H5:I5"/>
    <mergeCell ref="J5:K5"/>
    <mergeCell ref="L5:M5"/>
    <mergeCell ref="N5:O5"/>
    <mergeCell ref="P5:Q5"/>
    <mergeCell ref="R5:S5"/>
    <mergeCell ref="T5:U5"/>
    <mergeCell ref="V5:W5"/>
    <mergeCell ref="X5:Y5"/>
    <mergeCell ref="X6:Y6"/>
    <mergeCell ref="B6:C6"/>
    <mergeCell ref="D6:E6"/>
    <mergeCell ref="F6:G6"/>
    <mergeCell ref="H6:I6"/>
    <mergeCell ref="J6:K6"/>
    <mergeCell ref="L6:M6"/>
    <mergeCell ref="Z18:AA18"/>
    <mergeCell ref="Z6:AA6"/>
    <mergeCell ref="B17:AA17"/>
    <mergeCell ref="A18:A19"/>
    <mergeCell ref="B18:C18"/>
    <mergeCell ref="D18:E18"/>
    <mergeCell ref="F18:G18"/>
    <mergeCell ref="H18:I18"/>
    <mergeCell ref="J18:K18"/>
    <mergeCell ref="L18:M18"/>
    <mergeCell ref="N18:O18"/>
    <mergeCell ref="N6:O6"/>
    <mergeCell ref="P6:Q6"/>
    <mergeCell ref="R6:S6"/>
    <mergeCell ref="T6:U6"/>
    <mergeCell ref="V6:W6"/>
    <mergeCell ref="P18:Q18"/>
    <mergeCell ref="R18:S18"/>
    <mergeCell ref="T18:U18"/>
    <mergeCell ref="V18:W18"/>
    <mergeCell ref="X18:Y18"/>
  </mergeCells>
  <hyperlinks>
    <hyperlink ref="A1" location="CONTENT!A1" display="Back to table of contents" xr:uid="{00000000-0004-0000-9C00-000000000000}"/>
  </hyperlinks>
  <pageMargins left="0.7" right="0.7" top="0.75" bottom="0.75" header="0.3" footer="0.3"/>
  <pageSetup paperSize="9" scale="80"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46">
    <pageSetUpPr fitToPage="1"/>
  </sheetPr>
  <dimension ref="A1:AO21"/>
  <sheetViews>
    <sheetView showGridLines="0" workbookViewId="0">
      <selection sqref="A1:G1"/>
    </sheetView>
  </sheetViews>
  <sheetFormatPr defaultRowHeight="15"/>
  <cols>
    <col min="1" max="1" width="13" style="1363" customWidth="1"/>
    <col min="2" max="2" width="5.85546875" style="1363" customWidth="1"/>
    <col min="3" max="3" width="5.85546875" style="4059" customWidth="1"/>
    <col min="4" max="4" width="5.85546875" style="1363" customWidth="1"/>
    <col min="5" max="5" width="5.85546875" style="4059" customWidth="1"/>
    <col min="6" max="6" width="5.85546875" style="1363" customWidth="1"/>
    <col min="7" max="7" width="5.85546875" style="4059" customWidth="1"/>
    <col min="8" max="8" width="5.85546875" style="1363" customWidth="1"/>
    <col min="9" max="9" width="5.85546875" style="4059" customWidth="1"/>
    <col min="10" max="10" width="5.85546875" style="1363" customWidth="1"/>
    <col min="11" max="11" width="5.85546875" style="4059" customWidth="1"/>
    <col min="12" max="12" width="5.85546875" style="1363" customWidth="1"/>
    <col min="13" max="13" width="5.85546875" style="4059" customWidth="1"/>
    <col min="14" max="14" width="5.85546875" style="1363" customWidth="1"/>
    <col min="15" max="15" width="5.85546875" style="4059" customWidth="1"/>
    <col min="16" max="16" width="5.85546875" style="1363" customWidth="1"/>
    <col min="17" max="17" width="5.85546875" style="4059" customWidth="1"/>
    <col min="18" max="18" width="5.85546875" style="1363" customWidth="1"/>
    <col min="19" max="19" width="5.85546875" style="4059" customWidth="1"/>
    <col min="20" max="20" width="5.85546875" style="1363" customWidth="1"/>
    <col min="21" max="21" width="5.85546875" style="4059" customWidth="1"/>
    <col min="22" max="22" width="5.85546875" style="1363" customWidth="1"/>
    <col min="23" max="23" width="5.85546875" style="4059" customWidth="1"/>
    <col min="24" max="24" width="5.85546875" style="1363" customWidth="1"/>
    <col min="25" max="25" width="5.85546875" style="4059" customWidth="1"/>
    <col min="26" max="27" width="5.85546875" style="1363" customWidth="1"/>
    <col min="28" max="255" width="9.140625" style="1363"/>
    <col min="256" max="256" width="13" style="1363" customWidth="1"/>
    <col min="257" max="257" width="5" style="1363" customWidth="1"/>
    <col min="258" max="258" width="5.7109375" style="1363" customWidth="1"/>
    <col min="259" max="263" width="5" style="1363" customWidth="1"/>
    <col min="264" max="264" width="5.140625" style="1363" customWidth="1"/>
    <col min="265" max="281" width="5" style="1363" customWidth="1"/>
    <col min="282" max="282" width="9.42578125" style="1363" customWidth="1"/>
    <col min="283" max="283" width="8.85546875" style="1363" customWidth="1"/>
    <col min="284" max="511" width="9.140625" style="1363"/>
    <col min="512" max="512" width="13" style="1363" customWidth="1"/>
    <col min="513" max="513" width="5" style="1363" customWidth="1"/>
    <col min="514" max="514" width="5.7109375" style="1363" customWidth="1"/>
    <col min="515" max="519" width="5" style="1363" customWidth="1"/>
    <col min="520" max="520" width="5.140625" style="1363" customWidth="1"/>
    <col min="521" max="537" width="5" style="1363" customWidth="1"/>
    <col min="538" max="538" width="9.42578125" style="1363" customWidth="1"/>
    <col min="539" max="539" width="8.85546875" style="1363" customWidth="1"/>
    <col min="540" max="767" width="9.140625" style="1363"/>
    <col min="768" max="768" width="13" style="1363" customWidth="1"/>
    <col min="769" max="769" width="5" style="1363" customWidth="1"/>
    <col min="770" max="770" width="5.7109375" style="1363" customWidth="1"/>
    <col min="771" max="775" width="5" style="1363" customWidth="1"/>
    <col min="776" max="776" width="5.140625" style="1363" customWidth="1"/>
    <col min="777" max="793" width="5" style="1363" customWidth="1"/>
    <col min="794" max="794" width="9.42578125" style="1363" customWidth="1"/>
    <col min="795" max="795" width="8.85546875" style="1363" customWidth="1"/>
    <col min="796" max="1023" width="9.140625" style="1363"/>
    <col min="1024" max="1024" width="13" style="1363" customWidth="1"/>
    <col min="1025" max="1025" width="5" style="1363" customWidth="1"/>
    <col min="1026" max="1026" width="5.7109375" style="1363" customWidth="1"/>
    <col min="1027" max="1031" width="5" style="1363" customWidth="1"/>
    <col min="1032" max="1032" width="5.140625" style="1363" customWidth="1"/>
    <col min="1033" max="1049" width="5" style="1363" customWidth="1"/>
    <col min="1050" max="1050" width="9.42578125" style="1363" customWidth="1"/>
    <col min="1051" max="1051" width="8.85546875" style="1363" customWidth="1"/>
    <col min="1052" max="1279" width="9.140625" style="1363"/>
    <col min="1280" max="1280" width="13" style="1363" customWidth="1"/>
    <col min="1281" max="1281" width="5" style="1363" customWidth="1"/>
    <col min="1282" max="1282" width="5.7109375" style="1363" customWidth="1"/>
    <col min="1283" max="1287" width="5" style="1363" customWidth="1"/>
    <col min="1288" max="1288" width="5.140625" style="1363" customWidth="1"/>
    <col min="1289" max="1305" width="5" style="1363" customWidth="1"/>
    <col min="1306" max="1306" width="9.42578125" style="1363" customWidth="1"/>
    <col min="1307" max="1307" width="8.85546875" style="1363" customWidth="1"/>
    <col min="1308" max="1535" width="9.140625" style="1363"/>
    <col min="1536" max="1536" width="13" style="1363" customWidth="1"/>
    <col min="1537" max="1537" width="5" style="1363" customWidth="1"/>
    <col min="1538" max="1538" width="5.7109375" style="1363" customWidth="1"/>
    <col min="1539" max="1543" width="5" style="1363" customWidth="1"/>
    <col min="1544" max="1544" width="5.140625" style="1363" customWidth="1"/>
    <col min="1545" max="1561" width="5" style="1363" customWidth="1"/>
    <col min="1562" max="1562" width="9.42578125" style="1363" customWidth="1"/>
    <col min="1563" max="1563" width="8.85546875" style="1363" customWidth="1"/>
    <col min="1564" max="1791" width="9.140625" style="1363"/>
    <col min="1792" max="1792" width="13" style="1363" customWidth="1"/>
    <col min="1793" max="1793" width="5" style="1363" customWidth="1"/>
    <col min="1794" max="1794" width="5.7109375" style="1363" customWidth="1"/>
    <col min="1795" max="1799" width="5" style="1363" customWidth="1"/>
    <col min="1800" max="1800" width="5.140625" style="1363" customWidth="1"/>
    <col min="1801" max="1817" width="5" style="1363" customWidth="1"/>
    <col min="1818" max="1818" width="9.42578125" style="1363" customWidth="1"/>
    <col min="1819" max="1819" width="8.85546875" style="1363" customWidth="1"/>
    <col min="1820" max="2047" width="9.140625" style="1363"/>
    <col min="2048" max="2048" width="13" style="1363" customWidth="1"/>
    <col min="2049" max="2049" width="5" style="1363" customWidth="1"/>
    <col min="2050" max="2050" width="5.7109375" style="1363" customWidth="1"/>
    <col min="2051" max="2055" width="5" style="1363" customWidth="1"/>
    <col min="2056" max="2056" width="5.140625" style="1363" customWidth="1"/>
    <col min="2057" max="2073" width="5" style="1363" customWidth="1"/>
    <col min="2074" max="2074" width="9.42578125" style="1363" customWidth="1"/>
    <col min="2075" max="2075" width="8.85546875" style="1363" customWidth="1"/>
    <col min="2076" max="2303" width="9.140625" style="1363"/>
    <col min="2304" max="2304" width="13" style="1363" customWidth="1"/>
    <col min="2305" max="2305" width="5" style="1363" customWidth="1"/>
    <col min="2306" max="2306" width="5.7109375" style="1363" customWidth="1"/>
    <col min="2307" max="2311" width="5" style="1363" customWidth="1"/>
    <col min="2312" max="2312" width="5.140625" style="1363" customWidth="1"/>
    <col min="2313" max="2329" width="5" style="1363" customWidth="1"/>
    <col min="2330" max="2330" width="9.42578125" style="1363" customWidth="1"/>
    <col min="2331" max="2331" width="8.85546875" style="1363" customWidth="1"/>
    <col min="2332" max="2559" width="9.140625" style="1363"/>
    <col min="2560" max="2560" width="13" style="1363" customWidth="1"/>
    <col min="2561" max="2561" width="5" style="1363" customWidth="1"/>
    <col min="2562" max="2562" width="5.7109375" style="1363" customWidth="1"/>
    <col min="2563" max="2567" width="5" style="1363" customWidth="1"/>
    <col min="2568" max="2568" width="5.140625" style="1363" customWidth="1"/>
    <col min="2569" max="2585" width="5" style="1363" customWidth="1"/>
    <col min="2586" max="2586" width="9.42578125" style="1363" customWidth="1"/>
    <col min="2587" max="2587" width="8.85546875" style="1363" customWidth="1"/>
    <col min="2588" max="2815" width="9.140625" style="1363"/>
    <col min="2816" max="2816" width="13" style="1363" customWidth="1"/>
    <col min="2817" max="2817" width="5" style="1363" customWidth="1"/>
    <col min="2818" max="2818" width="5.7109375" style="1363" customWidth="1"/>
    <col min="2819" max="2823" width="5" style="1363" customWidth="1"/>
    <col min="2824" max="2824" width="5.140625" style="1363" customWidth="1"/>
    <col min="2825" max="2841" width="5" style="1363" customWidth="1"/>
    <col min="2842" max="2842" width="9.42578125" style="1363" customWidth="1"/>
    <col min="2843" max="2843" width="8.85546875" style="1363" customWidth="1"/>
    <col min="2844" max="3071" width="9.140625" style="1363"/>
    <col min="3072" max="3072" width="13" style="1363" customWidth="1"/>
    <col min="3073" max="3073" width="5" style="1363" customWidth="1"/>
    <col min="3074" max="3074" width="5.7109375" style="1363" customWidth="1"/>
    <col min="3075" max="3079" width="5" style="1363" customWidth="1"/>
    <col min="3080" max="3080" width="5.140625" style="1363" customWidth="1"/>
    <col min="3081" max="3097" width="5" style="1363" customWidth="1"/>
    <col min="3098" max="3098" width="9.42578125" style="1363" customWidth="1"/>
    <col min="3099" max="3099" width="8.85546875" style="1363" customWidth="1"/>
    <col min="3100" max="3327" width="9.140625" style="1363"/>
    <col min="3328" max="3328" width="13" style="1363" customWidth="1"/>
    <col min="3329" max="3329" width="5" style="1363" customWidth="1"/>
    <col min="3330" max="3330" width="5.7109375" style="1363" customWidth="1"/>
    <col min="3331" max="3335" width="5" style="1363" customWidth="1"/>
    <col min="3336" max="3336" width="5.140625" style="1363" customWidth="1"/>
    <col min="3337" max="3353" width="5" style="1363" customWidth="1"/>
    <col min="3354" max="3354" width="9.42578125" style="1363" customWidth="1"/>
    <col min="3355" max="3355" width="8.85546875" style="1363" customWidth="1"/>
    <col min="3356" max="3583" width="9.140625" style="1363"/>
    <col min="3584" max="3584" width="13" style="1363" customWidth="1"/>
    <col min="3585" max="3585" width="5" style="1363" customWidth="1"/>
    <col min="3586" max="3586" width="5.7109375" style="1363" customWidth="1"/>
    <col min="3587" max="3591" width="5" style="1363" customWidth="1"/>
    <col min="3592" max="3592" width="5.140625" style="1363" customWidth="1"/>
    <col min="3593" max="3609" width="5" style="1363" customWidth="1"/>
    <col min="3610" max="3610" width="9.42578125" style="1363" customWidth="1"/>
    <col min="3611" max="3611" width="8.85546875" style="1363" customWidth="1"/>
    <col min="3612" max="3839" width="9.140625" style="1363"/>
    <col min="3840" max="3840" width="13" style="1363" customWidth="1"/>
    <col min="3841" max="3841" width="5" style="1363" customWidth="1"/>
    <col min="3842" max="3842" width="5.7109375" style="1363" customWidth="1"/>
    <col min="3843" max="3847" width="5" style="1363" customWidth="1"/>
    <col min="3848" max="3848" width="5.140625" style="1363" customWidth="1"/>
    <col min="3849" max="3865" width="5" style="1363" customWidth="1"/>
    <col min="3866" max="3866" width="9.42578125" style="1363" customWidth="1"/>
    <col min="3867" max="3867" width="8.85546875" style="1363" customWidth="1"/>
    <col min="3868" max="4095" width="9.140625" style="1363"/>
    <col min="4096" max="4096" width="13" style="1363" customWidth="1"/>
    <col min="4097" max="4097" width="5" style="1363" customWidth="1"/>
    <col min="4098" max="4098" width="5.7109375" style="1363" customWidth="1"/>
    <col min="4099" max="4103" width="5" style="1363" customWidth="1"/>
    <col min="4104" max="4104" width="5.140625" style="1363" customWidth="1"/>
    <col min="4105" max="4121" width="5" style="1363" customWidth="1"/>
    <col min="4122" max="4122" width="9.42578125" style="1363" customWidth="1"/>
    <col min="4123" max="4123" width="8.85546875" style="1363" customWidth="1"/>
    <col min="4124" max="4351" width="9.140625" style="1363"/>
    <col min="4352" max="4352" width="13" style="1363" customWidth="1"/>
    <col min="4353" max="4353" width="5" style="1363" customWidth="1"/>
    <col min="4354" max="4354" width="5.7109375" style="1363" customWidth="1"/>
    <col min="4355" max="4359" width="5" style="1363" customWidth="1"/>
    <col min="4360" max="4360" width="5.140625" style="1363" customWidth="1"/>
    <col min="4361" max="4377" width="5" style="1363" customWidth="1"/>
    <col min="4378" max="4378" width="9.42578125" style="1363" customWidth="1"/>
    <col min="4379" max="4379" width="8.85546875" style="1363" customWidth="1"/>
    <col min="4380" max="4607" width="9.140625" style="1363"/>
    <col min="4608" max="4608" width="13" style="1363" customWidth="1"/>
    <col min="4609" max="4609" width="5" style="1363" customWidth="1"/>
    <col min="4610" max="4610" width="5.7109375" style="1363" customWidth="1"/>
    <col min="4611" max="4615" width="5" style="1363" customWidth="1"/>
    <col min="4616" max="4616" width="5.140625" style="1363" customWidth="1"/>
    <col min="4617" max="4633" width="5" style="1363" customWidth="1"/>
    <col min="4634" max="4634" width="9.42578125" style="1363" customWidth="1"/>
    <col min="4635" max="4635" width="8.85546875" style="1363" customWidth="1"/>
    <col min="4636" max="4863" width="9.140625" style="1363"/>
    <col min="4864" max="4864" width="13" style="1363" customWidth="1"/>
    <col min="4865" max="4865" width="5" style="1363" customWidth="1"/>
    <col min="4866" max="4866" width="5.7109375" style="1363" customWidth="1"/>
    <col min="4867" max="4871" width="5" style="1363" customWidth="1"/>
    <col min="4872" max="4872" width="5.140625" style="1363" customWidth="1"/>
    <col min="4873" max="4889" width="5" style="1363" customWidth="1"/>
    <col min="4890" max="4890" width="9.42578125" style="1363" customWidth="1"/>
    <col min="4891" max="4891" width="8.85546875" style="1363" customWidth="1"/>
    <col min="4892" max="5119" width="9.140625" style="1363"/>
    <col min="5120" max="5120" width="13" style="1363" customWidth="1"/>
    <col min="5121" max="5121" width="5" style="1363" customWidth="1"/>
    <col min="5122" max="5122" width="5.7109375" style="1363" customWidth="1"/>
    <col min="5123" max="5127" width="5" style="1363" customWidth="1"/>
    <col min="5128" max="5128" width="5.140625" style="1363" customWidth="1"/>
    <col min="5129" max="5145" width="5" style="1363" customWidth="1"/>
    <col min="5146" max="5146" width="9.42578125" style="1363" customWidth="1"/>
    <col min="5147" max="5147" width="8.85546875" style="1363" customWidth="1"/>
    <col min="5148" max="5375" width="9.140625" style="1363"/>
    <col min="5376" max="5376" width="13" style="1363" customWidth="1"/>
    <col min="5377" max="5377" width="5" style="1363" customWidth="1"/>
    <col min="5378" max="5378" width="5.7109375" style="1363" customWidth="1"/>
    <col min="5379" max="5383" width="5" style="1363" customWidth="1"/>
    <col min="5384" max="5384" width="5.140625" style="1363" customWidth="1"/>
    <col min="5385" max="5401" width="5" style="1363" customWidth="1"/>
    <col min="5402" max="5402" width="9.42578125" style="1363" customWidth="1"/>
    <col min="5403" max="5403" width="8.85546875" style="1363" customWidth="1"/>
    <col min="5404" max="5631" width="9.140625" style="1363"/>
    <col min="5632" max="5632" width="13" style="1363" customWidth="1"/>
    <col min="5633" max="5633" width="5" style="1363" customWidth="1"/>
    <col min="5634" max="5634" width="5.7109375" style="1363" customWidth="1"/>
    <col min="5635" max="5639" width="5" style="1363" customWidth="1"/>
    <col min="5640" max="5640" width="5.140625" style="1363" customWidth="1"/>
    <col min="5641" max="5657" width="5" style="1363" customWidth="1"/>
    <col min="5658" max="5658" width="9.42578125" style="1363" customWidth="1"/>
    <col min="5659" max="5659" width="8.85546875" style="1363" customWidth="1"/>
    <col min="5660" max="5887" width="9.140625" style="1363"/>
    <col min="5888" max="5888" width="13" style="1363" customWidth="1"/>
    <col min="5889" max="5889" width="5" style="1363" customWidth="1"/>
    <col min="5890" max="5890" width="5.7109375" style="1363" customWidth="1"/>
    <col min="5891" max="5895" width="5" style="1363" customWidth="1"/>
    <col min="5896" max="5896" width="5.140625" style="1363" customWidth="1"/>
    <col min="5897" max="5913" width="5" style="1363" customWidth="1"/>
    <col min="5914" max="5914" width="9.42578125" style="1363" customWidth="1"/>
    <col min="5915" max="5915" width="8.85546875" style="1363" customWidth="1"/>
    <col min="5916" max="6143" width="9.140625" style="1363"/>
    <col min="6144" max="6144" width="13" style="1363" customWidth="1"/>
    <col min="6145" max="6145" width="5" style="1363" customWidth="1"/>
    <col min="6146" max="6146" width="5.7109375" style="1363" customWidth="1"/>
    <col min="6147" max="6151" width="5" style="1363" customWidth="1"/>
    <col min="6152" max="6152" width="5.140625" style="1363" customWidth="1"/>
    <col min="6153" max="6169" width="5" style="1363" customWidth="1"/>
    <col min="6170" max="6170" width="9.42578125" style="1363" customWidth="1"/>
    <col min="6171" max="6171" width="8.85546875" style="1363" customWidth="1"/>
    <col min="6172" max="6399" width="9.140625" style="1363"/>
    <col min="6400" max="6400" width="13" style="1363" customWidth="1"/>
    <col min="6401" max="6401" width="5" style="1363" customWidth="1"/>
    <col min="6402" max="6402" width="5.7109375" style="1363" customWidth="1"/>
    <col min="6403" max="6407" width="5" style="1363" customWidth="1"/>
    <col min="6408" max="6408" width="5.140625" style="1363" customWidth="1"/>
    <col min="6409" max="6425" width="5" style="1363" customWidth="1"/>
    <col min="6426" max="6426" width="9.42578125" style="1363" customWidth="1"/>
    <col min="6427" max="6427" width="8.85546875" style="1363" customWidth="1"/>
    <col min="6428" max="6655" width="9.140625" style="1363"/>
    <col min="6656" max="6656" width="13" style="1363" customWidth="1"/>
    <col min="6657" max="6657" width="5" style="1363" customWidth="1"/>
    <col min="6658" max="6658" width="5.7109375" style="1363" customWidth="1"/>
    <col min="6659" max="6663" width="5" style="1363" customWidth="1"/>
    <col min="6664" max="6664" width="5.140625" style="1363" customWidth="1"/>
    <col min="6665" max="6681" width="5" style="1363" customWidth="1"/>
    <col min="6682" max="6682" width="9.42578125" style="1363" customWidth="1"/>
    <col min="6683" max="6683" width="8.85546875" style="1363" customWidth="1"/>
    <col min="6684" max="6911" width="9.140625" style="1363"/>
    <col min="6912" max="6912" width="13" style="1363" customWidth="1"/>
    <col min="6913" max="6913" width="5" style="1363" customWidth="1"/>
    <col min="6914" max="6914" width="5.7109375" style="1363" customWidth="1"/>
    <col min="6915" max="6919" width="5" style="1363" customWidth="1"/>
    <col min="6920" max="6920" width="5.140625" style="1363" customWidth="1"/>
    <col min="6921" max="6937" width="5" style="1363" customWidth="1"/>
    <col min="6938" max="6938" width="9.42578125" style="1363" customWidth="1"/>
    <col min="6939" max="6939" width="8.85546875" style="1363" customWidth="1"/>
    <col min="6940" max="7167" width="9.140625" style="1363"/>
    <col min="7168" max="7168" width="13" style="1363" customWidth="1"/>
    <col min="7169" max="7169" width="5" style="1363" customWidth="1"/>
    <col min="7170" max="7170" width="5.7109375" style="1363" customWidth="1"/>
    <col min="7171" max="7175" width="5" style="1363" customWidth="1"/>
    <col min="7176" max="7176" width="5.140625" style="1363" customWidth="1"/>
    <col min="7177" max="7193" width="5" style="1363" customWidth="1"/>
    <col min="7194" max="7194" width="9.42578125" style="1363" customWidth="1"/>
    <col min="7195" max="7195" width="8.85546875" style="1363" customWidth="1"/>
    <col min="7196" max="7423" width="9.140625" style="1363"/>
    <col min="7424" max="7424" width="13" style="1363" customWidth="1"/>
    <col min="7425" max="7425" width="5" style="1363" customWidth="1"/>
    <col min="7426" max="7426" width="5.7109375" style="1363" customWidth="1"/>
    <col min="7427" max="7431" width="5" style="1363" customWidth="1"/>
    <col min="7432" max="7432" width="5.140625" style="1363" customWidth="1"/>
    <col min="7433" max="7449" width="5" style="1363" customWidth="1"/>
    <col min="7450" max="7450" width="9.42578125" style="1363" customWidth="1"/>
    <col min="7451" max="7451" width="8.85546875" style="1363" customWidth="1"/>
    <col min="7452" max="7679" width="9.140625" style="1363"/>
    <col min="7680" max="7680" width="13" style="1363" customWidth="1"/>
    <col min="7681" max="7681" width="5" style="1363" customWidth="1"/>
    <col min="7682" max="7682" width="5.7109375" style="1363" customWidth="1"/>
    <col min="7683" max="7687" width="5" style="1363" customWidth="1"/>
    <col min="7688" max="7688" width="5.140625" style="1363" customWidth="1"/>
    <col min="7689" max="7705" width="5" style="1363" customWidth="1"/>
    <col min="7706" max="7706" width="9.42578125" style="1363" customWidth="1"/>
    <col min="7707" max="7707" width="8.85546875" style="1363" customWidth="1"/>
    <col min="7708" max="7935" width="9.140625" style="1363"/>
    <col min="7936" max="7936" width="13" style="1363" customWidth="1"/>
    <col min="7937" max="7937" width="5" style="1363" customWidth="1"/>
    <col min="7938" max="7938" width="5.7109375" style="1363" customWidth="1"/>
    <col min="7939" max="7943" width="5" style="1363" customWidth="1"/>
    <col min="7944" max="7944" width="5.140625" style="1363" customWidth="1"/>
    <col min="7945" max="7961" width="5" style="1363" customWidth="1"/>
    <col min="7962" max="7962" width="9.42578125" style="1363" customWidth="1"/>
    <col min="7963" max="7963" width="8.85546875" style="1363" customWidth="1"/>
    <col min="7964" max="8191" width="9.140625" style="1363"/>
    <col min="8192" max="8192" width="13" style="1363" customWidth="1"/>
    <col min="8193" max="8193" width="5" style="1363" customWidth="1"/>
    <col min="8194" max="8194" width="5.7109375" style="1363" customWidth="1"/>
    <col min="8195" max="8199" width="5" style="1363" customWidth="1"/>
    <col min="8200" max="8200" width="5.140625" style="1363" customWidth="1"/>
    <col min="8201" max="8217" width="5" style="1363" customWidth="1"/>
    <col min="8218" max="8218" width="9.42578125" style="1363" customWidth="1"/>
    <col min="8219" max="8219" width="8.85546875" style="1363" customWidth="1"/>
    <col min="8220" max="8447" width="9.140625" style="1363"/>
    <col min="8448" max="8448" width="13" style="1363" customWidth="1"/>
    <col min="8449" max="8449" width="5" style="1363" customWidth="1"/>
    <col min="8450" max="8450" width="5.7109375" style="1363" customWidth="1"/>
    <col min="8451" max="8455" width="5" style="1363" customWidth="1"/>
    <col min="8456" max="8456" width="5.140625" style="1363" customWidth="1"/>
    <col min="8457" max="8473" width="5" style="1363" customWidth="1"/>
    <col min="8474" max="8474" width="9.42578125" style="1363" customWidth="1"/>
    <col min="8475" max="8475" width="8.85546875" style="1363" customWidth="1"/>
    <col min="8476" max="8703" width="9.140625" style="1363"/>
    <col min="8704" max="8704" width="13" style="1363" customWidth="1"/>
    <col min="8705" max="8705" width="5" style="1363" customWidth="1"/>
    <col min="8706" max="8706" width="5.7109375" style="1363" customWidth="1"/>
    <col min="8707" max="8711" width="5" style="1363" customWidth="1"/>
    <col min="8712" max="8712" width="5.140625" style="1363" customWidth="1"/>
    <col min="8713" max="8729" width="5" style="1363" customWidth="1"/>
    <col min="8730" max="8730" width="9.42578125" style="1363" customWidth="1"/>
    <col min="8731" max="8731" width="8.85546875" style="1363" customWidth="1"/>
    <col min="8732" max="8959" width="9.140625" style="1363"/>
    <col min="8960" max="8960" width="13" style="1363" customWidth="1"/>
    <col min="8961" max="8961" width="5" style="1363" customWidth="1"/>
    <col min="8962" max="8962" width="5.7109375" style="1363" customWidth="1"/>
    <col min="8963" max="8967" width="5" style="1363" customWidth="1"/>
    <col min="8968" max="8968" width="5.140625" style="1363" customWidth="1"/>
    <col min="8969" max="8985" width="5" style="1363" customWidth="1"/>
    <col min="8986" max="8986" width="9.42578125" style="1363" customWidth="1"/>
    <col min="8987" max="8987" width="8.85546875" style="1363" customWidth="1"/>
    <col min="8988" max="9215" width="9.140625" style="1363"/>
    <col min="9216" max="9216" width="13" style="1363" customWidth="1"/>
    <col min="9217" max="9217" width="5" style="1363" customWidth="1"/>
    <col min="9218" max="9218" width="5.7109375" style="1363" customWidth="1"/>
    <col min="9219" max="9223" width="5" style="1363" customWidth="1"/>
    <col min="9224" max="9224" width="5.140625" style="1363" customWidth="1"/>
    <col min="9225" max="9241" width="5" style="1363" customWidth="1"/>
    <col min="9242" max="9242" width="9.42578125" style="1363" customWidth="1"/>
    <col min="9243" max="9243" width="8.85546875" style="1363" customWidth="1"/>
    <col min="9244" max="9471" width="9.140625" style="1363"/>
    <col min="9472" max="9472" width="13" style="1363" customWidth="1"/>
    <col min="9473" max="9473" width="5" style="1363" customWidth="1"/>
    <col min="9474" max="9474" width="5.7109375" style="1363" customWidth="1"/>
    <col min="9475" max="9479" width="5" style="1363" customWidth="1"/>
    <col min="9480" max="9480" width="5.140625" style="1363" customWidth="1"/>
    <col min="9481" max="9497" width="5" style="1363" customWidth="1"/>
    <col min="9498" max="9498" width="9.42578125" style="1363" customWidth="1"/>
    <col min="9499" max="9499" width="8.85546875" style="1363" customWidth="1"/>
    <col min="9500" max="9727" width="9.140625" style="1363"/>
    <col min="9728" max="9728" width="13" style="1363" customWidth="1"/>
    <col min="9729" max="9729" width="5" style="1363" customWidth="1"/>
    <col min="9730" max="9730" width="5.7109375" style="1363" customWidth="1"/>
    <col min="9731" max="9735" width="5" style="1363" customWidth="1"/>
    <col min="9736" max="9736" width="5.140625" style="1363" customWidth="1"/>
    <col min="9737" max="9753" width="5" style="1363" customWidth="1"/>
    <col min="9754" max="9754" width="9.42578125" style="1363" customWidth="1"/>
    <col min="9755" max="9755" width="8.85546875" style="1363" customWidth="1"/>
    <col min="9756" max="9983" width="9.140625" style="1363"/>
    <col min="9984" max="9984" width="13" style="1363" customWidth="1"/>
    <col min="9985" max="9985" width="5" style="1363" customWidth="1"/>
    <col min="9986" max="9986" width="5.7109375" style="1363" customWidth="1"/>
    <col min="9987" max="9991" width="5" style="1363" customWidth="1"/>
    <col min="9992" max="9992" width="5.140625" style="1363" customWidth="1"/>
    <col min="9993" max="10009" width="5" style="1363" customWidth="1"/>
    <col min="10010" max="10010" width="9.42578125" style="1363" customWidth="1"/>
    <col min="10011" max="10011" width="8.85546875" style="1363" customWidth="1"/>
    <col min="10012" max="10239" width="9.140625" style="1363"/>
    <col min="10240" max="10240" width="13" style="1363" customWidth="1"/>
    <col min="10241" max="10241" width="5" style="1363" customWidth="1"/>
    <col min="10242" max="10242" width="5.7109375" style="1363" customWidth="1"/>
    <col min="10243" max="10247" width="5" style="1363" customWidth="1"/>
    <col min="10248" max="10248" width="5.140625" style="1363" customWidth="1"/>
    <col min="10249" max="10265" width="5" style="1363" customWidth="1"/>
    <col min="10266" max="10266" width="9.42578125" style="1363" customWidth="1"/>
    <col min="10267" max="10267" width="8.85546875" style="1363" customWidth="1"/>
    <col min="10268" max="10495" width="9.140625" style="1363"/>
    <col min="10496" max="10496" width="13" style="1363" customWidth="1"/>
    <col min="10497" max="10497" width="5" style="1363" customWidth="1"/>
    <col min="10498" max="10498" width="5.7109375" style="1363" customWidth="1"/>
    <col min="10499" max="10503" width="5" style="1363" customWidth="1"/>
    <col min="10504" max="10504" width="5.140625" style="1363" customWidth="1"/>
    <col min="10505" max="10521" width="5" style="1363" customWidth="1"/>
    <col min="10522" max="10522" width="9.42578125" style="1363" customWidth="1"/>
    <col min="10523" max="10523" width="8.85546875" style="1363" customWidth="1"/>
    <col min="10524" max="10751" width="9.140625" style="1363"/>
    <col min="10752" max="10752" width="13" style="1363" customWidth="1"/>
    <col min="10753" max="10753" width="5" style="1363" customWidth="1"/>
    <col min="10754" max="10754" width="5.7109375" style="1363" customWidth="1"/>
    <col min="10755" max="10759" width="5" style="1363" customWidth="1"/>
    <col min="10760" max="10760" width="5.140625" style="1363" customWidth="1"/>
    <col min="10761" max="10777" width="5" style="1363" customWidth="1"/>
    <col min="10778" max="10778" width="9.42578125" style="1363" customWidth="1"/>
    <col min="10779" max="10779" width="8.85546875" style="1363" customWidth="1"/>
    <col min="10780" max="11007" width="9.140625" style="1363"/>
    <col min="11008" max="11008" width="13" style="1363" customWidth="1"/>
    <col min="11009" max="11009" width="5" style="1363" customWidth="1"/>
    <col min="11010" max="11010" width="5.7109375" style="1363" customWidth="1"/>
    <col min="11011" max="11015" width="5" style="1363" customWidth="1"/>
    <col min="11016" max="11016" width="5.140625" style="1363" customWidth="1"/>
    <col min="11017" max="11033" width="5" style="1363" customWidth="1"/>
    <col min="11034" max="11034" width="9.42578125" style="1363" customWidth="1"/>
    <col min="11035" max="11035" width="8.85546875" style="1363" customWidth="1"/>
    <col min="11036" max="11263" width="9.140625" style="1363"/>
    <col min="11264" max="11264" width="13" style="1363" customWidth="1"/>
    <col min="11265" max="11265" width="5" style="1363" customWidth="1"/>
    <col min="11266" max="11266" width="5.7109375" style="1363" customWidth="1"/>
    <col min="11267" max="11271" width="5" style="1363" customWidth="1"/>
    <col min="11272" max="11272" width="5.140625" style="1363" customWidth="1"/>
    <col min="11273" max="11289" width="5" style="1363" customWidth="1"/>
    <col min="11290" max="11290" width="9.42578125" style="1363" customWidth="1"/>
    <col min="11291" max="11291" width="8.85546875" style="1363" customWidth="1"/>
    <col min="11292" max="11519" width="9.140625" style="1363"/>
    <col min="11520" max="11520" width="13" style="1363" customWidth="1"/>
    <col min="11521" max="11521" width="5" style="1363" customWidth="1"/>
    <col min="11522" max="11522" width="5.7109375" style="1363" customWidth="1"/>
    <col min="11523" max="11527" width="5" style="1363" customWidth="1"/>
    <col min="11528" max="11528" width="5.140625" style="1363" customWidth="1"/>
    <col min="11529" max="11545" width="5" style="1363" customWidth="1"/>
    <col min="11546" max="11546" width="9.42578125" style="1363" customWidth="1"/>
    <col min="11547" max="11547" width="8.85546875" style="1363" customWidth="1"/>
    <col min="11548" max="11775" width="9.140625" style="1363"/>
    <col min="11776" max="11776" width="13" style="1363" customWidth="1"/>
    <col min="11777" max="11777" width="5" style="1363" customWidth="1"/>
    <col min="11778" max="11778" width="5.7109375" style="1363" customWidth="1"/>
    <col min="11779" max="11783" width="5" style="1363" customWidth="1"/>
    <col min="11784" max="11784" width="5.140625" style="1363" customWidth="1"/>
    <col min="11785" max="11801" width="5" style="1363" customWidth="1"/>
    <col min="11802" max="11802" width="9.42578125" style="1363" customWidth="1"/>
    <col min="11803" max="11803" width="8.85546875" style="1363" customWidth="1"/>
    <col min="11804" max="12031" width="9.140625" style="1363"/>
    <col min="12032" max="12032" width="13" style="1363" customWidth="1"/>
    <col min="12033" max="12033" width="5" style="1363" customWidth="1"/>
    <col min="12034" max="12034" width="5.7109375" style="1363" customWidth="1"/>
    <col min="12035" max="12039" width="5" style="1363" customWidth="1"/>
    <col min="12040" max="12040" width="5.140625" style="1363" customWidth="1"/>
    <col min="12041" max="12057" width="5" style="1363" customWidth="1"/>
    <col min="12058" max="12058" width="9.42578125" style="1363" customWidth="1"/>
    <col min="12059" max="12059" width="8.85546875" style="1363" customWidth="1"/>
    <col min="12060" max="12287" width="9.140625" style="1363"/>
    <col min="12288" max="12288" width="13" style="1363" customWidth="1"/>
    <col min="12289" max="12289" width="5" style="1363" customWidth="1"/>
    <col min="12290" max="12290" width="5.7109375" style="1363" customWidth="1"/>
    <col min="12291" max="12295" width="5" style="1363" customWidth="1"/>
    <col min="12296" max="12296" width="5.140625" style="1363" customWidth="1"/>
    <col min="12297" max="12313" width="5" style="1363" customWidth="1"/>
    <col min="12314" max="12314" width="9.42578125" style="1363" customWidth="1"/>
    <col min="12315" max="12315" width="8.85546875" style="1363" customWidth="1"/>
    <col min="12316" max="12543" width="9.140625" style="1363"/>
    <col min="12544" max="12544" width="13" style="1363" customWidth="1"/>
    <col min="12545" max="12545" width="5" style="1363" customWidth="1"/>
    <col min="12546" max="12546" width="5.7109375" style="1363" customWidth="1"/>
    <col min="12547" max="12551" width="5" style="1363" customWidth="1"/>
    <col min="12552" max="12552" width="5.140625" style="1363" customWidth="1"/>
    <col min="12553" max="12569" width="5" style="1363" customWidth="1"/>
    <col min="12570" max="12570" width="9.42578125" style="1363" customWidth="1"/>
    <col min="12571" max="12571" width="8.85546875" style="1363" customWidth="1"/>
    <col min="12572" max="12799" width="9.140625" style="1363"/>
    <col min="12800" max="12800" width="13" style="1363" customWidth="1"/>
    <col min="12801" max="12801" width="5" style="1363" customWidth="1"/>
    <col min="12802" max="12802" width="5.7109375" style="1363" customWidth="1"/>
    <col min="12803" max="12807" width="5" style="1363" customWidth="1"/>
    <col min="12808" max="12808" width="5.140625" style="1363" customWidth="1"/>
    <col min="12809" max="12825" width="5" style="1363" customWidth="1"/>
    <col min="12826" max="12826" width="9.42578125" style="1363" customWidth="1"/>
    <col min="12827" max="12827" width="8.85546875" style="1363" customWidth="1"/>
    <col min="12828" max="13055" width="9.140625" style="1363"/>
    <col min="13056" max="13056" width="13" style="1363" customWidth="1"/>
    <col min="13057" max="13057" width="5" style="1363" customWidth="1"/>
    <col min="13058" max="13058" width="5.7109375" style="1363" customWidth="1"/>
    <col min="13059" max="13063" width="5" style="1363" customWidth="1"/>
    <col min="13064" max="13064" width="5.140625" style="1363" customWidth="1"/>
    <col min="13065" max="13081" width="5" style="1363" customWidth="1"/>
    <col min="13082" max="13082" width="9.42578125" style="1363" customWidth="1"/>
    <col min="13083" max="13083" width="8.85546875" style="1363" customWidth="1"/>
    <col min="13084" max="13311" width="9.140625" style="1363"/>
    <col min="13312" max="13312" width="13" style="1363" customWidth="1"/>
    <col min="13313" max="13313" width="5" style="1363" customWidth="1"/>
    <col min="13314" max="13314" width="5.7109375" style="1363" customWidth="1"/>
    <col min="13315" max="13319" width="5" style="1363" customWidth="1"/>
    <col min="13320" max="13320" width="5.140625" style="1363" customWidth="1"/>
    <col min="13321" max="13337" width="5" style="1363" customWidth="1"/>
    <col min="13338" max="13338" width="9.42578125" style="1363" customWidth="1"/>
    <col min="13339" max="13339" width="8.85546875" style="1363" customWidth="1"/>
    <col min="13340" max="13567" width="9.140625" style="1363"/>
    <col min="13568" max="13568" width="13" style="1363" customWidth="1"/>
    <col min="13569" max="13569" width="5" style="1363" customWidth="1"/>
    <col min="13570" max="13570" width="5.7109375" style="1363" customWidth="1"/>
    <col min="13571" max="13575" width="5" style="1363" customWidth="1"/>
    <col min="13576" max="13576" width="5.140625" style="1363" customWidth="1"/>
    <col min="13577" max="13593" width="5" style="1363" customWidth="1"/>
    <col min="13594" max="13594" width="9.42578125" style="1363" customWidth="1"/>
    <col min="13595" max="13595" width="8.85546875" style="1363" customWidth="1"/>
    <col min="13596" max="13823" width="9.140625" style="1363"/>
    <col min="13824" max="13824" width="13" style="1363" customWidth="1"/>
    <col min="13825" max="13825" width="5" style="1363" customWidth="1"/>
    <col min="13826" max="13826" width="5.7109375" style="1363" customWidth="1"/>
    <col min="13827" max="13831" width="5" style="1363" customWidth="1"/>
    <col min="13832" max="13832" width="5.140625" style="1363" customWidth="1"/>
    <col min="13833" max="13849" width="5" style="1363" customWidth="1"/>
    <col min="13850" max="13850" width="9.42578125" style="1363" customWidth="1"/>
    <col min="13851" max="13851" width="8.85546875" style="1363" customWidth="1"/>
    <col min="13852" max="14079" width="9.140625" style="1363"/>
    <col min="14080" max="14080" width="13" style="1363" customWidth="1"/>
    <col min="14081" max="14081" width="5" style="1363" customWidth="1"/>
    <col min="14082" max="14082" width="5.7109375" style="1363" customWidth="1"/>
    <col min="14083" max="14087" width="5" style="1363" customWidth="1"/>
    <col min="14088" max="14088" width="5.140625" style="1363" customWidth="1"/>
    <col min="14089" max="14105" width="5" style="1363" customWidth="1"/>
    <col min="14106" max="14106" width="9.42578125" style="1363" customWidth="1"/>
    <col min="14107" max="14107" width="8.85546875" style="1363" customWidth="1"/>
    <col min="14108" max="14335" width="9.140625" style="1363"/>
    <col min="14336" max="14336" width="13" style="1363" customWidth="1"/>
    <col min="14337" max="14337" width="5" style="1363" customWidth="1"/>
    <col min="14338" max="14338" width="5.7109375" style="1363" customWidth="1"/>
    <col min="14339" max="14343" width="5" style="1363" customWidth="1"/>
    <col min="14344" max="14344" width="5.140625" style="1363" customWidth="1"/>
    <col min="14345" max="14361" width="5" style="1363" customWidth="1"/>
    <col min="14362" max="14362" width="9.42578125" style="1363" customWidth="1"/>
    <col min="14363" max="14363" width="8.85546875" style="1363" customWidth="1"/>
    <col min="14364" max="14591" width="9.140625" style="1363"/>
    <col min="14592" max="14592" width="13" style="1363" customWidth="1"/>
    <col min="14593" max="14593" width="5" style="1363" customWidth="1"/>
    <col min="14594" max="14594" width="5.7109375" style="1363" customWidth="1"/>
    <col min="14595" max="14599" width="5" style="1363" customWidth="1"/>
    <col min="14600" max="14600" width="5.140625" style="1363" customWidth="1"/>
    <col min="14601" max="14617" width="5" style="1363" customWidth="1"/>
    <col min="14618" max="14618" width="9.42578125" style="1363" customWidth="1"/>
    <col min="14619" max="14619" width="8.85546875" style="1363" customWidth="1"/>
    <col min="14620" max="14847" width="9.140625" style="1363"/>
    <col min="14848" max="14848" width="13" style="1363" customWidth="1"/>
    <col min="14849" max="14849" width="5" style="1363" customWidth="1"/>
    <col min="14850" max="14850" width="5.7109375" style="1363" customWidth="1"/>
    <col min="14851" max="14855" width="5" style="1363" customWidth="1"/>
    <col min="14856" max="14856" width="5.140625" style="1363" customWidth="1"/>
    <col min="14857" max="14873" width="5" style="1363" customWidth="1"/>
    <col min="14874" max="14874" width="9.42578125" style="1363" customWidth="1"/>
    <col min="14875" max="14875" width="8.85546875" style="1363" customWidth="1"/>
    <col min="14876" max="15103" width="9.140625" style="1363"/>
    <col min="15104" max="15104" width="13" style="1363" customWidth="1"/>
    <col min="15105" max="15105" width="5" style="1363" customWidth="1"/>
    <col min="15106" max="15106" width="5.7109375" style="1363" customWidth="1"/>
    <col min="15107" max="15111" width="5" style="1363" customWidth="1"/>
    <col min="15112" max="15112" width="5.140625" style="1363" customWidth="1"/>
    <col min="15113" max="15129" width="5" style="1363" customWidth="1"/>
    <col min="15130" max="15130" width="9.42578125" style="1363" customWidth="1"/>
    <col min="15131" max="15131" width="8.85546875" style="1363" customWidth="1"/>
    <col min="15132" max="15359" width="9.140625" style="1363"/>
    <col min="15360" max="15360" width="13" style="1363" customWidth="1"/>
    <col min="15361" max="15361" width="5" style="1363" customWidth="1"/>
    <col min="15362" max="15362" width="5.7109375" style="1363" customWidth="1"/>
    <col min="15363" max="15367" width="5" style="1363" customWidth="1"/>
    <col min="15368" max="15368" width="5.140625" style="1363" customWidth="1"/>
    <col min="15369" max="15385" width="5" style="1363" customWidth="1"/>
    <col min="15386" max="15386" width="9.42578125" style="1363" customWidth="1"/>
    <col min="15387" max="15387" width="8.85546875" style="1363" customWidth="1"/>
    <col min="15388" max="15615" width="9.140625" style="1363"/>
    <col min="15616" max="15616" width="13" style="1363" customWidth="1"/>
    <col min="15617" max="15617" width="5" style="1363" customWidth="1"/>
    <col min="15618" max="15618" width="5.7109375" style="1363" customWidth="1"/>
    <col min="15619" max="15623" width="5" style="1363" customWidth="1"/>
    <col min="15624" max="15624" width="5.140625" style="1363" customWidth="1"/>
    <col min="15625" max="15641" width="5" style="1363" customWidth="1"/>
    <col min="15642" max="15642" width="9.42578125" style="1363" customWidth="1"/>
    <col min="15643" max="15643" width="8.85546875" style="1363" customWidth="1"/>
    <col min="15644" max="15871" width="9.140625" style="1363"/>
    <col min="15872" max="15872" width="13" style="1363" customWidth="1"/>
    <col min="15873" max="15873" width="5" style="1363" customWidth="1"/>
    <col min="15874" max="15874" width="5.7109375" style="1363" customWidth="1"/>
    <col min="15875" max="15879" width="5" style="1363" customWidth="1"/>
    <col min="15880" max="15880" width="5.140625" style="1363" customWidth="1"/>
    <col min="15881" max="15897" width="5" style="1363" customWidth="1"/>
    <col min="15898" max="15898" width="9.42578125" style="1363" customWidth="1"/>
    <col min="15899" max="15899" width="8.85546875" style="1363" customWidth="1"/>
    <col min="15900" max="16127" width="9.140625" style="1363"/>
    <col min="16128" max="16128" width="13" style="1363" customWidth="1"/>
    <col min="16129" max="16129" width="5" style="1363" customWidth="1"/>
    <col min="16130" max="16130" width="5.7109375" style="1363" customWidth="1"/>
    <col min="16131" max="16135" width="5" style="1363" customWidth="1"/>
    <col min="16136" max="16136" width="5.140625" style="1363" customWidth="1"/>
    <col min="16137" max="16153" width="5" style="1363" customWidth="1"/>
    <col min="16154" max="16154" width="9.42578125" style="1363" customWidth="1"/>
    <col min="16155" max="16155" width="8.85546875" style="1363" customWidth="1"/>
    <col min="16156" max="16383" width="9.140625" style="1363"/>
    <col min="16384" max="16384" width="7.5703125" style="1363" customWidth="1"/>
  </cols>
  <sheetData>
    <row r="1" spans="1:28" s="8" customFormat="1" ht="15.75">
      <c r="A1" s="5669" t="s">
        <v>710</v>
      </c>
      <c r="B1" s="5669"/>
      <c r="C1" s="5669"/>
    </row>
    <row r="3" spans="1:28" ht="15.75">
      <c r="A3" s="4058" t="s">
        <v>2912</v>
      </c>
      <c r="G3" s="4060"/>
    </row>
    <row r="4" spans="1:28">
      <c r="Y4" s="6657" t="s">
        <v>2830</v>
      </c>
      <c r="Z4" s="6657"/>
      <c r="AA4" s="6657"/>
    </row>
    <row r="5" spans="1:28" s="1367" customFormat="1" ht="63.75" customHeight="1">
      <c r="A5" s="6658" t="s">
        <v>2913</v>
      </c>
      <c r="B5" s="6655" t="s">
        <v>2832</v>
      </c>
      <c r="C5" s="6660"/>
      <c r="D5" s="6655" t="s">
        <v>2878</v>
      </c>
      <c r="E5" s="6660"/>
      <c r="F5" s="6655" t="s">
        <v>2879</v>
      </c>
      <c r="G5" s="6660"/>
      <c r="H5" s="6655" t="s">
        <v>2880</v>
      </c>
      <c r="I5" s="6660"/>
      <c r="J5" s="6655" t="s">
        <v>531</v>
      </c>
      <c r="K5" s="6660"/>
      <c r="L5" s="6655" t="s">
        <v>2914</v>
      </c>
      <c r="M5" s="6660"/>
      <c r="N5" s="6655" t="s">
        <v>2915</v>
      </c>
      <c r="O5" s="6660"/>
      <c r="P5" s="6655" t="s">
        <v>2883</v>
      </c>
      <c r="Q5" s="6660"/>
      <c r="R5" s="6655" t="s">
        <v>2884</v>
      </c>
      <c r="S5" s="6660"/>
      <c r="T5" s="6655" t="s">
        <v>2885</v>
      </c>
      <c r="U5" s="6660"/>
      <c r="V5" s="6655" t="s">
        <v>2886</v>
      </c>
      <c r="W5" s="6660"/>
      <c r="X5" s="6655" t="s">
        <v>2887</v>
      </c>
      <c r="Y5" s="6660"/>
      <c r="Z5" s="6655" t="s">
        <v>2916</v>
      </c>
      <c r="AA5" s="6666"/>
    </row>
    <row r="6" spans="1:28" s="1367" customFormat="1" ht="30" customHeight="1" thickBot="1">
      <c r="A6" s="6659"/>
      <c r="B6" s="6649" t="s">
        <v>2917</v>
      </c>
      <c r="C6" s="6654"/>
      <c r="D6" s="6649" t="s">
        <v>2918</v>
      </c>
      <c r="E6" s="6654"/>
      <c r="F6" s="6649" t="s">
        <v>2919</v>
      </c>
      <c r="G6" s="6654"/>
      <c r="H6" s="6649" t="s">
        <v>2920</v>
      </c>
      <c r="I6" s="6654"/>
      <c r="J6" s="6649" t="s">
        <v>2921</v>
      </c>
      <c r="K6" s="6654"/>
      <c r="L6" s="6649" t="s">
        <v>2922</v>
      </c>
      <c r="M6" s="6654"/>
      <c r="N6" s="6649" t="s">
        <v>2923</v>
      </c>
      <c r="O6" s="6654"/>
      <c r="P6" s="6649" t="s">
        <v>2923</v>
      </c>
      <c r="Q6" s="6654"/>
      <c r="R6" s="6649" t="s">
        <v>2924</v>
      </c>
      <c r="S6" s="6654"/>
      <c r="T6" s="6649" t="s">
        <v>2925</v>
      </c>
      <c r="U6" s="6654"/>
      <c r="V6" s="6649" t="s">
        <v>2926</v>
      </c>
      <c r="W6" s="6654"/>
      <c r="X6" s="6649" t="s">
        <v>2920</v>
      </c>
      <c r="Y6" s="6654"/>
      <c r="Z6" s="6649" t="s">
        <v>2926</v>
      </c>
      <c r="AA6" s="6654"/>
    </row>
    <row r="7" spans="1:28" s="1367" customFormat="1" ht="105.75" thickTop="1">
      <c r="A7" s="6659"/>
      <c r="B7" s="4061" t="s">
        <v>2858</v>
      </c>
      <c r="C7" s="4062" t="s">
        <v>2859</v>
      </c>
      <c r="D7" s="4061" t="s">
        <v>2858</v>
      </c>
      <c r="E7" s="4062" t="s">
        <v>2859</v>
      </c>
      <c r="F7" s="4061" t="s">
        <v>2858</v>
      </c>
      <c r="G7" s="4062" t="s">
        <v>2859</v>
      </c>
      <c r="H7" s="4061" t="s">
        <v>2858</v>
      </c>
      <c r="I7" s="4062" t="s">
        <v>2859</v>
      </c>
      <c r="J7" s="4061" t="s">
        <v>2858</v>
      </c>
      <c r="K7" s="4062" t="s">
        <v>2859</v>
      </c>
      <c r="L7" s="4061" t="s">
        <v>2858</v>
      </c>
      <c r="M7" s="4062" t="s">
        <v>2859</v>
      </c>
      <c r="N7" s="4061" t="s">
        <v>2858</v>
      </c>
      <c r="O7" s="4062" t="s">
        <v>2859</v>
      </c>
      <c r="P7" s="4061" t="s">
        <v>2858</v>
      </c>
      <c r="Q7" s="4062" t="s">
        <v>2859</v>
      </c>
      <c r="R7" s="4061" t="s">
        <v>2858</v>
      </c>
      <c r="S7" s="4062" t="s">
        <v>2859</v>
      </c>
      <c r="T7" s="4061" t="s">
        <v>2858</v>
      </c>
      <c r="U7" s="4062" t="s">
        <v>2859</v>
      </c>
      <c r="V7" s="4061" t="s">
        <v>2858</v>
      </c>
      <c r="W7" s="4062" t="s">
        <v>2859</v>
      </c>
      <c r="X7" s="4061" t="s">
        <v>2858</v>
      </c>
      <c r="Y7" s="4062" t="s">
        <v>2859</v>
      </c>
      <c r="Z7" s="4061" t="s">
        <v>2858</v>
      </c>
      <c r="AA7" s="4062" t="s">
        <v>2859</v>
      </c>
      <c r="AB7" s="4064"/>
    </row>
    <row r="8" spans="1:28" s="1367" customFormat="1" ht="33.950000000000003" customHeight="1">
      <c r="A8" s="4065">
        <v>2012</v>
      </c>
      <c r="B8" s="4066">
        <v>21.981935483870966</v>
      </c>
      <c r="C8" s="4067">
        <v>-0.31806451612903075</v>
      </c>
      <c r="D8" s="4068">
        <v>23.123448275862067</v>
      </c>
      <c r="E8" s="4067">
        <v>0.54344827586206534</v>
      </c>
      <c r="F8" s="4068">
        <v>22.536322580645162</v>
      </c>
      <c r="G8" s="4067">
        <v>0.39632258064516535</v>
      </c>
      <c r="H8" s="4068">
        <v>22.317333333333334</v>
      </c>
      <c r="I8" s="4067">
        <v>1.097333333333335</v>
      </c>
      <c r="J8" s="4068">
        <v>20.0658064516129</v>
      </c>
      <c r="K8" s="4067">
        <v>0.68580645161289766</v>
      </c>
      <c r="L8" s="4068">
        <v>18.147333333333332</v>
      </c>
      <c r="M8" s="4067">
        <v>0.54733333333333078</v>
      </c>
      <c r="N8" s="4068">
        <v>17.901116625310173</v>
      </c>
      <c r="O8" s="4067">
        <v>0.98111662531017529</v>
      </c>
      <c r="P8" s="4068">
        <v>17.821290322580644</v>
      </c>
      <c r="Q8" s="4067">
        <v>0.90129032258064257</v>
      </c>
      <c r="R8" s="4068">
        <v>17.924666666666667</v>
      </c>
      <c r="S8" s="4067">
        <v>0.68466666666666498</v>
      </c>
      <c r="T8" s="4068">
        <v>19.146451612903224</v>
      </c>
      <c r="U8" s="4067">
        <v>0.84645161290322335</v>
      </c>
      <c r="V8" s="4068">
        <v>20.7</v>
      </c>
      <c r="W8" s="4067">
        <v>1.1400000000000006</v>
      </c>
      <c r="X8" s="4068">
        <v>22.78</v>
      </c>
      <c r="Y8" s="4067">
        <v>1.6000000000000014</v>
      </c>
      <c r="Z8" s="4068">
        <v>20.370475390509871</v>
      </c>
      <c r="AA8" s="4067">
        <v>0.77047539050986913</v>
      </c>
      <c r="AB8" s="4064"/>
    </row>
    <row r="9" spans="1:28" s="1367" customFormat="1" ht="33.950000000000003" customHeight="1">
      <c r="A9" s="4065">
        <v>2013</v>
      </c>
      <c r="B9" s="4070">
        <v>23.1</v>
      </c>
      <c r="C9" s="4071">
        <v>0.80000000000000426</v>
      </c>
      <c r="D9" s="4072">
        <v>23.4</v>
      </c>
      <c r="E9" s="4071">
        <v>0.81999999999999673</v>
      </c>
      <c r="F9" s="4072">
        <v>22.7</v>
      </c>
      <c r="G9" s="4071">
        <v>0.56000000000000227</v>
      </c>
      <c r="H9" s="4072">
        <v>21.9</v>
      </c>
      <c r="I9" s="4071">
        <v>0.67999999999999972</v>
      </c>
      <c r="J9" s="4072">
        <v>18.899999999999999</v>
      </c>
      <c r="K9" s="4071">
        <v>-0.48000000000000398</v>
      </c>
      <c r="L9" s="4072">
        <v>17.600000000000001</v>
      </c>
      <c r="M9" s="4071">
        <v>0</v>
      </c>
      <c r="N9" s="4072">
        <v>16.100000000000001</v>
      </c>
      <c r="O9" s="4071">
        <v>-0.81999999999999673</v>
      </c>
      <c r="P9" s="4072">
        <v>17.5</v>
      </c>
      <c r="Q9" s="4071">
        <v>0.57999999999999829</v>
      </c>
      <c r="R9" s="4072">
        <v>18.2</v>
      </c>
      <c r="S9" s="4071">
        <v>0.9599999999999973</v>
      </c>
      <c r="T9" s="4072">
        <v>19.600000000000001</v>
      </c>
      <c r="U9" s="4071">
        <v>1.3000000000000007</v>
      </c>
      <c r="V9" s="4072">
        <v>20.3</v>
      </c>
      <c r="W9" s="4071">
        <v>0.74000000000000199</v>
      </c>
      <c r="X9" s="4072">
        <v>21.8</v>
      </c>
      <c r="Y9" s="4071">
        <v>0.62000000000000099</v>
      </c>
      <c r="Z9" s="4072">
        <v>20.091666666666665</v>
      </c>
      <c r="AA9" s="4071">
        <v>0.49166666666666359</v>
      </c>
      <c r="AB9" s="4064"/>
    </row>
    <row r="10" spans="1:28" s="1367" customFormat="1" ht="33.950000000000003" customHeight="1">
      <c r="A10" s="4065">
        <v>2014</v>
      </c>
      <c r="B10" s="4066">
        <v>23.3</v>
      </c>
      <c r="C10" s="4067">
        <v>1.0000000000000036</v>
      </c>
      <c r="D10" s="4068">
        <v>23.2</v>
      </c>
      <c r="E10" s="4067">
        <v>0.61999999999999744</v>
      </c>
      <c r="F10" s="4068">
        <v>22.6</v>
      </c>
      <c r="G10" s="4067">
        <v>0.46000000000000441</v>
      </c>
      <c r="H10" s="4068">
        <v>21.5</v>
      </c>
      <c r="I10" s="4067">
        <v>0.28000000000000114</v>
      </c>
      <c r="J10" s="4068">
        <v>19.5</v>
      </c>
      <c r="K10" s="4067">
        <v>0.11999999999999744</v>
      </c>
      <c r="L10" s="4068">
        <v>18.7</v>
      </c>
      <c r="M10" s="4067">
        <v>1.0999999999999979</v>
      </c>
      <c r="N10" s="4068">
        <v>18.600000000000001</v>
      </c>
      <c r="O10" s="4067">
        <v>1.6800000000000033</v>
      </c>
      <c r="P10" s="4068">
        <v>17.7</v>
      </c>
      <c r="Q10" s="4067">
        <v>0.77999999999999758</v>
      </c>
      <c r="R10" s="4068">
        <v>17.600000000000001</v>
      </c>
      <c r="S10" s="4067">
        <v>0.35999999999999943</v>
      </c>
      <c r="T10" s="4068">
        <v>20.100000000000001</v>
      </c>
      <c r="U10" s="4067">
        <v>1.8000000000000007</v>
      </c>
      <c r="V10" s="4068">
        <v>21.4</v>
      </c>
      <c r="W10" s="4067">
        <v>1.8399999999999999</v>
      </c>
      <c r="X10" s="4068">
        <v>22.6</v>
      </c>
      <c r="Y10" s="4067">
        <v>1.4200000000000017</v>
      </c>
      <c r="Z10" s="4068">
        <v>20.566666666666663</v>
      </c>
      <c r="AA10" s="4067">
        <v>0.96666666666666146</v>
      </c>
      <c r="AB10" s="4064"/>
    </row>
    <row r="11" spans="1:28" s="1367" customFormat="1" ht="33.950000000000003" customHeight="1">
      <c r="A11" s="4065">
        <v>2015</v>
      </c>
      <c r="B11" s="4074">
        <v>23.4</v>
      </c>
      <c r="C11" s="4075">
        <v>1.1000000000000001</v>
      </c>
      <c r="D11" s="4076">
        <v>22.6</v>
      </c>
      <c r="E11" s="4075">
        <v>0</v>
      </c>
      <c r="F11" s="4076">
        <v>22.4</v>
      </c>
      <c r="G11" s="4075">
        <v>0.30000000000000004</v>
      </c>
      <c r="H11" s="4076">
        <v>21.5</v>
      </c>
      <c r="I11" s="4075">
        <v>0.30000000000000004</v>
      </c>
      <c r="J11" s="4076">
        <v>20.3</v>
      </c>
      <c r="K11" s="4075">
        <v>0.9</v>
      </c>
      <c r="L11" s="4076">
        <v>19.7</v>
      </c>
      <c r="M11" s="4075">
        <v>2.1</v>
      </c>
      <c r="N11" s="4076">
        <v>18</v>
      </c>
      <c r="O11" s="4075">
        <v>1.1000000000000001</v>
      </c>
      <c r="P11" s="4076">
        <v>17.8</v>
      </c>
      <c r="Q11" s="4075">
        <v>0.9</v>
      </c>
      <c r="R11" s="4076">
        <v>18.100000000000001</v>
      </c>
      <c r="S11" s="4075">
        <v>0.9</v>
      </c>
      <c r="T11" s="4076">
        <v>20</v>
      </c>
      <c r="U11" s="4075">
        <v>1.7000000000000002</v>
      </c>
      <c r="V11" s="4076">
        <v>20.6</v>
      </c>
      <c r="W11" s="4075">
        <v>1</v>
      </c>
      <c r="X11" s="4076">
        <v>22.8</v>
      </c>
      <c r="Y11" s="4075">
        <v>1.6</v>
      </c>
      <c r="Z11" s="4076">
        <v>20.6</v>
      </c>
      <c r="AA11" s="4075">
        <v>1</v>
      </c>
      <c r="AB11" s="4064"/>
    </row>
    <row r="12" spans="1:28" s="1367" customFormat="1" ht="33.950000000000003" customHeight="1">
      <c r="A12" s="4065">
        <v>2016</v>
      </c>
      <c r="B12" s="4078">
        <v>23.3</v>
      </c>
      <c r="C12" s="4079">
        <v>1</v>
      </c>
      <c r="D12" s="4080">
        <v>23.9</v>
      </c>
      <c r="E12" s="4079">
        <v>1.3</v>
      </c>
      <c r="F12" s="4080">
        <v>23.3</v>
      </c>
      <c r="G12" s="4079">
        <v>1.2</v>
      </c>
      <c r="H12" s="4080">
        <v>22.5</v>
      </c>
      <c r="I12" s="4079">
        <v>1.3</v>
      </c>
      <c r="J12" s="4080">
        <v>19.5</v>
      </c>
      <c r="K12" s="4079">
        <v>0.1</v>
      </c>
      <c r="L12" s="4080">
        <v>18.399999999999999</v>
      </c>
      <c r="M12" s="4079">
        <v>0.8</v>
      </c>
      <c r="N12" s="4080">
        <v>17.7</v>
      </c>
      <c r="O12" s="4079">
        <v>0.8</v>
      </c>
      <c r="P12" s="4080">
        <v>18.100000000000001</v>
      </c>
      <c r="Q12" s="4079">
        <v>1.2</v>
      </c>
      <c r="R12" s="4080">
        <v>17.399999999999999</v>
      </c>
      <c r="S12" s="4079">
        <v>0.2</v>
      </c>
      <c r="T12" s="4080">
        <v>19.100000000000001</v>
      </c>
      <c r="U12" s="4079">
        <v>0.8</v>
      </c>
      <c r="V12" s="4080">
        <v>20.3</v>
      </c>
      <c r="W12" s="4079">
        <v>0.7</v>
      </c>
      <c r="X12" s="4080">
        <v>21.2</v>
      </c>
      <c r="Y12" s="4079">
        <v>0</v>
      </c>
      <c r="Z12" s="4080">
        <v>20.399999999999999</v>
      </c>
      <c r="AA12" s="4079">
        <v>0.8</v>
      </c>
      <c r="AB12" s="4064"/>
    </row>
    <row r="13" spans="1:28" s="1367" customFormat="1" ht="33.950000000000003" customHeight="1">
      <c r="A13" s="4065">
        <v>2017</v>
      </c>
      <c r="B13" s="4082">
        <v>22.6</v>
      </c>
      <c r="C13" s="4083">
        <v>0.3</v>
      </c>
      <c r="D13" s="4084">
        <v>22.9</v>
      </c>
      <c r="E13" s="4083">
        <v>0.3</v>
      </c>
      <c r="F13" s="4084">
        <v>23.7</v>
      </c>
      <c r="G13" s="4083">
        <v>1.6</v>
      </c>
      <c r="H13" s="4085">
        <v>22.6</v>
      </c>
      <c r="I13" s="4083">
        <v>1.4</v>
      </c>
      <c r="J13" s="4084">
        <v>21</v>
      </c>
      <c r="K13" s="4083">
        <v>1.6</v>
      </c>
      <c r="L13" s="4084">
        <v>19.2</v>
      </c>
      <c r="M13" s="4083">
        <v>1.6</v>
      </c>
      <c r="N13" s="4084">
        <v>19.100000000000001</v>
      </c>
      <c r="O13" s="4083">
        <v>2.2000000000000002</v>
      </c>
      <c r="P13" s="4084">
        <v>18.7</v>
      </c>
      <c r="Q13" s="4083">
        <v>1.8</v>
      </c>
      <c r="R13" s="4084">
        <v>18.7</v>
      </c>
      <c r="S13" s="4083">
        <v>1.5</v>
      </c>
      <c r="T13" s="4084">
        <v>19.8</v>
      </c>
      <c r="U13" s="4083">
        <v>1.5</v>
      </c>
      <c r="V13" s="4084">
        <v>20.9</v>
      </c>
      <c r="W13" s="4083">
        <v>1.3</v>
      </c>
      <c r="X13" s="4084">
        <v>22.2</v>
      </c>
      <c r="Y13" s="4083">
        <v>1</v>
      </c>
      <c r="Z13" s="4084">
        <v>21</v>
      </c>
      <c r="AA13" s="4083">
        <v>1.4</v>
      </c>
      <c r="AB13" s="4064"/>
    </row>
    <row r="14" spans="1:28" s="1367" customFormat="1" ht="33.950000000000003" customHeight="1">
      <c r="A14" s="4065">
        <v>2018</v>
      </c>
      <c r="B14" s="4082">
        <v>23.27381535038932</v>
      </c>
      <c r="C14" s="4083">
        <v>1</v>
      </c>
      <c r="D14" s="4084">
        <v>23.277380952380952</v>
      </c>
      <c r="E14" s="4083">
        <v>0.7</v>
      </c>
      <c r="F14" s="4084">
        <v>23.403870967741931</v>
      </c>
      <c r="G14" s="4083">
        <v>1.3</v>
      </c>
      <c r="H14" s="4084">
        <v>22.080333333333336</v>
      </c>
      <c r="I14" s="4083">
        <v>0.9</v>
      </c>
      <c r="J14" s="4084">
        <v>20.227096774193548</v>
      </c>
      <c r="K14" s="4083">
        <v>0.8</v>
      </c>
      <c r="L14" s="4084">
        <v>18.768666666666668</v>
      </c>
      <c r="M14" s="4083">
        <v>1.2</v>
      </c>
      <c r="N14" s="4084">
        <v>17.624342431761786</v>
      </c>
      <c r="O14" s="4083">
        <v>0.7</v>
      </c>
      <c r="P14" s="4084">
        <v>17.96516129032258</v>
      </c>
      <c r="Q14" s="4083">
        <v>1.1000000000000001</v>
      </c>
      <c r="R14" s="4084">
        <v>18.896999999999998</v>
      </c>
      <c r="S14" s="4083">
        <v>1.7</v>
      </c>
      <c r="T14" s="4084">
        <v>18.925161290322581</v>
      </c>
      <c r="U14" s="4083">
        <v>0.6</v>
      </c>
      <c r="V14" s="4084">
        <v>21.351551724137931</v>
      </c>
      <c r="W14" s="4083">
        <v>1.8</v>
      </c>
      <c r="X14" s="4084">
        <v>22.315806451612904</v>
      </c>
      <c r="Y14" s="4083">
        <v>1.1000000000000001</v>
      </c>
      <c r="Z14" s="4084">
        <v>20.7</v>
      </c>
      <c r="AA14" s="4083">
        <v>1.1000000000000001</v>
      </c>
      <c r="AB14" s="4064"/>
    </row>
    <row r="15" spans="1:28" s="1367" customFormat="1" ht="33.950000000000003" customHeight="1">
      <c r="A15" s="4065">
        <v>2019</v>
      </c>
      <c r="B15" s="4082">
        <v>23.48</v>
      </c>
      <c r="C15" s="4083">
        <v>1.2</v>
      </c>
      <c r="D15" s="4084">
        <v>22.98</v>
      </c>
      <c r="E15" s="4083">
        <v>0.4</v>
      </c>
      <c r="F15" s="4084">
        <v>22.866451612903226</v>
      </c>
      <c r="G15" s="4083">
        <v>0.8</v>
      </c>
      <c r="H15" s="4084">
        <v>22.64</v>
      </c>
      <c r="I15" s="4083">
        <v>1.4</v>
      </c>
      <c r="J15" s="4084">
        <v>20.059999999999999</v>
      </c>
      <c r="K15" s="4083">
        <v>0.7</v>
      </c>
      <c r="L15" s="4084">
        <v>19.04</v>
      </c>
      <c r="M15" s="4083">
        <v>1.4</v>
      </c>
      <c r="N15" s="4084">
        <v>18.3</v>
      </c>
      <c r="O15" s="4083">
        <v>1.4</v>
      </c>
      <c r="P15" s="4084">
        <v>18.2</v>
      </c>
      <c r="Q15" s="4083">
        <v>1.3</v>
      </c>
      <c r="R15" s="4084">
        <v>18.068666666666665</v>
      </c>
      <c r="S15" s="4083">
        <v>0.9</v>
      </c>
      <c r="T15" s="4084">
        <v>19.48</v>
      </c>
      <c r="U15" s="4083">
        <v>1.2</v>
      </c>
      <c r="V15" s="4084">
        <v>21.03466666666667</v>
      </c>
      <c r="W15" s="4083">
        <v>1.4</v>
      </c>
      <c r="X15" s="4084">
        <v>22.9</v>
      </c>
      <c r="Y15" s="4083">
        <v>1.7</v>
      </c>
      <c r="Z15" s="4084">
        <v>20.8</v>
      </c>
      <c r="AA15" s="4083">
        <v>1.2</v>
      </c>
      <c r="AB15" s="4064"/>
    </row>
    <row r="16" spans="1:28" s="1367" customFormat="1" ht="33.950000000000003" customHeight="1" thickBot="1">
      <c r="A16" s="4087">
        <v>2020</v>
      </c>
      <c r="B16" s="4082">
        <v>22.919999999999998</v>
      </c>
      <c r="C16" s="4083">
        <v>0.6</v>
      </c>
      <c r="D16" s="4084">
        <v>23.008965517241379</v>
      </c>
      <c r="E16" s="4083">
        <v>0.4</v>
      </c>
      <c r="F16" s="4084">
        <v>23</v>
      </c>
      <c r="G16" s="4083">
        <v>0.9</v>
      </c>
      <c r="H16" s="4084">
        <v>21.339999999999996</v>
      </c>
      <c r="I16" s="4083">
        <v>-0.2</v>
      </c>
      <c r="J16" s="4084">
        <v>19.22</v>
      </c>
      <c r="K16" s="4083">
        <v>-0.2</v>
      </c>
      <c r="L16" s="4084">
        <v>18.561333333333334</v>
      </c>
      <c r="M16" s="4083">
        <v>1</v>
      </c>
      <c r="N16" s="4084">
        <v>17.732903225806449</v>
      </c>
      <c r="O16" s="4083">
        <v>0.8</v>
      </c>
      <c r="P16" s="4084">
        <v>17.052258064516128</v>
      </c>
      <c r="Q16" s="4083">
        <v>0.1</v>
      </c>
      <c r="R16" s="4084">
        <v>17.758000000000003</v>
      </c>
      <c r="S16" s="4083">
        <v>0.8</v>
      </c>
      <c r="T16" s="4084">
        <v>19.419999999999998</v>
      </c>
      <c r="U16" s="4083">
        <v>1.1000000000000001</v>
      </c>
      <c r="V16" s="4084">
        <v>19.627333333333333</v>
      </c>
      <c r="W16" s="4083">
        <v>0</v>
      </c>
      <c r="X16" s="4084">
        <v>22.386549214226633</v>
      </c>
      <c r="Y16" s="4083">
        <v>0.8</v>
      </c>
      <c r="Z16" s="4084">
        <v>20.168945224038101</v>
      </c>
      <c r="AA16" s="4083">
        <v>0.6</v>
      </c>
    </row>
    <row r="17" spans="1:41" ht="33.950000000000003" customHeight="1" thickBot="1">
      <c r="A17" s="4097"/>
      <c r="B17" s="6651" t="s">
        <v>2927</v>
      </c>
      <c r="C17" s="6651"/>
      <c r="D17" s="6651"/>
      <c r="E17" s="6651"/>
      <c r="F17" s="6651"/>
      <c r="G17" s="6651"/>
      <c r="H17" s="6651"/>
      <c r="I17" s="6651"/>
      <c r="J17" s="6651"/>
      <c r="K17" s="6651"/>
      <c r="L17" s="6651"/>
      <c r="M17" s="6651"/>
      <c r="N17" s="6651"/>
      <c r="O17" s="6651"/>
      <c r="P17" s="6651"/>
      <c r="Q17" s="6651"/>
      <c r="R17" s="6651"/>
      <c r="S17" s="6651"/>
      <c r="T17" s="6651"/>
      <c r="U17" s="6651"/>
      <c r="V17" s="6651"/>
      <c r="W17" s="6651"/>
      <c r="X17" s="6651"/>
      <c r="Y17" s="6651"/>
      <c r="Z17" s="6651"/>
      <c r="AA17" s="6652"/>
    </row>
    <row r="18" spans="1:41" s="1367" customFormat="1" ht="34.5" customHeight="1" thickBot="1">
      <c r="A18" s="6665">
        <v>2021</v>
      </c>
      <c r="B18" s="6647" t="s">
        <v>2918</v>
      </c>
      <c r="C18" s="6646"/>
      <c r="D18" s="6645" t="s">
        <v>2928</v>
      </c>
      <c r="E18" s="6646"/>
      <c r="F18" s="6645" t="s">
        <v>2929</v>
      </c>
      <c r="G18" s="6646"/>
      <c r="H18" s="6645" t="s">
        <v>2868</v>
      </c>
      <c r="I18" s="6646"/>
      <c r="J18" s="6645" t="s">
        <v>2926</v>
      </c>
      <c r="K18" s="6646"/>
      <c r="L18" s="6645" t="s">
        <v>2930</v>
      </c>
      <c r="M18" s="6646"/>
      <c r="N18" s="6645" t="s">
        <v>2931</v>
      </c>
      <c r="O18" s="6646"/>
      <c r="P18" s="6645" t="s">
        <v>2931</v>
      </c>
      <c r="Q18" s="6646"/>
      <c r="R18" s="6645" t="s">
        <v>2932</v>
      </c>
      <c r="S18" s="6646"/>
      <c r="T18" s="6645" t="s">
        <v>2933</v>
      </c>
      <c r="U18" s="6646"/>
      <c r="V18" s="6645" t="s">
        <v>2934</v>
      </c>
      <c r="W18" s="6646"/>
      <c r="X18" s="6645" t="s">
        <v>2935</v>
      </c>
      <c r="Y18" s="6646"/>
      <c r="Z18" s="6647" t="s">
        <v>2936</v>
      </c>
      <c r="AA18" s="6648"/>
    </row>
    <row r="19" spans="1:41" ht="21" customHeight="1" thickTop="1">
      <c r="A19" s="6662"/>
      <c r="B19" s="4098">
        <v>22.556774193548385</v>
      </c>
      <c r="C19" s="4090">
        <v>-4.3225806451616222E-2</v>
      </c>
      <c r="D19" s="4091">
        <v>22.817857142857143</v>
      </c>
      <c r="E19" s="4090">
        <v>-8.2142857142855519E-2</v>
      </c>
      <c r="F19" s="4091">
        <v>22.411612903225809</v>
      </c>
      <c r="G19" s="4090">
        <v>1.1612903225810101E-2</v>
      </c>
      <c r="H19" s="4091">
        <v>22.332148148148143</v>
      </c>
      <c r="I19" s="4090">
        <v>0.83214814814814275</v>
      </c>
      <c r="J19" s="4091">
        <v>20.533562724014338</v>
      </c>
      <c r="K19" s="4090">
        <v>0.93356272401433671</v>
      </c>
      <c r="L19" s="4091">
        <v>18.821264367816092</v>
      </c>
      <c r="M19" s="4090">
        <v>0.72126436781609016</v>
      </c>
      <c r="N19" s="4091">
        <v>17.654838709677421</v>
      </c>
      <c r="O19" s="4090">
        <v>0.35483870967741993</v>
      </c>
      <c r="P19" s="4091">
        <v>16.860645161096777</v>
      </c>
      <c r="Q19" s="4090">
        <v>-0.43935483890322402</v>
      </c>
      <c r="R19" s="4091">
        <v>17.769333333333332</v>
      </c>
      <c r="S19" s="4090">
        <v>0.26933333333333209</v>
      </c>
      <c r="T19" s="4091">
        <v>19.067741935483873</v>
      </c>
      <c r="U19" s="4090">
        <v>6.7741935483873306E-2</v>
      </c>
      <c r="V19" s="4091">
        <v>20.036666666666669</v>
      </c>
      <c r="W19" s="4090">
        <v>0.13666666666667027</v>
      </c>
      <c r="X19" s="4091">
        <v>21.560000000000002</v>
      </c>
      <c r="Y19" s="4090">
        <v>-3.9999999999999147E-2</v>
      </c>
      <c r="Z19" s="4091">
        <v>20.201870440488999</v>
      </c>
      <c r="AA19" s="4090">
        <v>0.20187044048899949</v>
      </c>
      <c r="AC19" s="1365"/>
      <c r="AD19" s="1365"/>
      <c r="AE19" s="1365"/>
      <c r="AF19" s="1365"/>
      <c r="AG19" s="1365"/>
      <c r="AH19" s="1365"/>
      <c r="AI19" s="1365"/>
      <c r="AJ19" s="1365"/>
      <c r="AK19" s="1365"/>
      <c r="AL19" s="1365"/>
      <c r="AM19" s="1365"/>
      <c r="AN19" s="1365"/>
      <c r="AO19" s="1365"/>
    </row>
    <row r="20" spans="1:41" ht="18">
      <c r="A20" s="1363" t="s">
        <v>2873</v>
      </c>
      <c r="AC20" s="1365"/>
      <c r="AD20" s="1365"/>
      <c r="AE20" s="1365"/>
      <c r="AF20" s="1365"/>
      <c r="AG20" s="1365"/>
      <c r="AH20" s="1365"/>
      <c r="AI20" s="1365"/>
      <c r="AJ20" s="1365"/>
      <c r="AK20" s="1365"/>
      <c r="AL20" s="1365"/>
      <c r="AM20" s="1365"/>
      <c r="AN20" s="1365"/>
      <c r="AO20" s="1365"/>
    </row>
    <row r="21" spans="1:41" ht="18">
      <c r="A21" s="1363" t="s">
        <v>2874</v>
      </c>
    </row>
  </sheetData>
  <mergeCells count="44">
    <mergeCell ref="Z5:AA5"/>
    <mergeCell ref="A1:C1"/>
    <mergeCell ref="Y4:AA4"/>
    <mergeCell ref="A5:A7"/>
    <mergeCell ref="B5:C5"/>
    <mergeCell ref="D5:E5"/>
    <mergeCell ref="F5:G5"/>
    <mergeCell ref="H5:I5"/>
    <mergeCell ref="J5:K5"/>
    <mergeCell ref="L5:M5"/>
    <mergeCell ref="N5:O5"/>
    <mergeCell ref="P5:Q5"/>
    <mergeCell ref="R5:S5"/>
    <mergeCell ref="T5:U5"/>
    <mergeCell ref="V5:W5"/>
    <mergeCell ref="X5:Y5"/>
    <mergeCell ref="X6:Y6"/>
    <mergeCell ref="B6:C6"/>
    <mergeCell ref="D6:E6"/>
    <mergeCell ref="F6:G6"/>
    <mergeCell ref="H6:I6"/>
    <mergeCell ref="J6:K6"/>
    <mergeCell ref="L6:M6"/>
    <mergeCell ref="Z18:AA18"/>
    <mergeCell ref="Z6:AA6"/>
    <mergeCell ref="B17:AA17"/>
    <mergeCell ref="A18:A19"/>
    <mergeCell ref="B18:C18"/>
    <mergeCell ref="D18:E18"/>
    <mergeCell ref="F18:G18"/>
    <mergeCell ref="H18:I18"/>
    <mergeCell ref="J18:K18"/>
    <mergeCell ref="L18:M18"/>
    <mergeCell ref="N18:O18"/>
    <mergeCell ref="N6:O6"/>
    <mergeCell ref="P6:Q6"/>
    <mergeCell ref="R6:S6"/>
    <mergeCell ref="T6:U6"/>
    <mergeCell ref="V6:W6"/>
    <mergeCell ref="P18:Q18"/>
    <mergeCell ref="R18:S18"/>
    <mergeCell ref="T18:U18"/>
    <mergeCell ref="V18:W18"/>
    <mergeCell ref="X18:Y18"/>
  </mergeCells>
  <hyperlinks>
    <hyperlink ref="A1" location="CONTENT!A1" display="Back to table of contents" xr:uid="{00000000-0004-0000-9D00-000000000000}"/>
  </hyperlinks>
  <pageMargins left="0.7" right="0.7" top="0.75" bottom="0.75" header="0.3" footer="0.3"/>
  <pageSetup paperSize="9" scale="7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I30"/>
  <sheetViews>
    <sheetView showGridLines="0" workbookViewId="0">
      <selection sqref="A1:G1"/>
    </sheetView>
  </sheetViews>
  <sheetFormatPr defaultColWidth="10.28515625" defaultRowHeight="18" customHeight="1"/>
  <cols>
    <col min="1" max="1" width="17" style="8" customWidth="1"/>
    <col min="2" max="2" width="13.140625" style="8" customWidth="1"/>
    <col min="3" max="3" width="12.42578125" style="8" customWidth="1"/>
    <col min="4" max="4" width="12.5703125" style="8" customWidth="1"/>
    <col min="5" max="5" width="11" style="8" customWidth="1"/>
    <col min="6" max="6" width="13.28515625" style="8" customWidth="1"/>
    <col min="7" max="7" width="12.42578125" style="8" customWidth="1"/>
    <col min="8" max="8" width="14.28515625" style="8" customWidth="1"/>
    <col min="9" max="9" width="13.85546875" style="8" customWidth="1"/>
    <col min="10" max="10" width="6.28515625" style="8" customWidth="1"/>
    <col min="11" max="256" width="10.28515625" style="8"/>
    <col min="257" max="257" width="17" style="8" customWidth="1"/>
    <col min="258" max="258" width="13.140625" style="8" customWidth="1"/>
    <col min="259" max="259" width="12.42578125" style="8" customWidth="1"/>
    <col min="260" max="260" width="12.5703125" style="8" customWidth="1"/>
    <col min="261" max="261" width="11" style="8" customWidth="1"/>
    <col min="262" max="262" width="13.28515625" style="8" customWidth="1"/>
    <col min="263" max="263" width="12.42578125" style="8" customWidth="1"/>
    <col min="264" max="264" width="14.28515625" style="8" customWidth="1"/>
    <col min="265" max="265" width="13.85546875" style="8" customWidth="1"/>
    <col min="266" max="266" width="6.28515625" style="8" customWidth="1"/>
    <col min="267" max="512" width="10.28515625" style="8"/>
    <col min="513" max="513" width="17" style="8" customWidth="1"/>
    <col min="514" max="514" width="13.140625" style="8" customWidth="1"/>
    <col min="515" max="515" width="12.42578125" style="8" customWidth="1"/>
    <col min="516" max="516" width="12.5703125" style="8" customWidth="1"/>
    <col min="517" max="517" width="11" style="8" customWidth="1"/>
    <col min="518" max="518" width="13.28515625" style="8" customWidth="1"/>
    <col min="519" max="519" width="12.42578125" style="8" customWidth="1"/>
    <col min="520" max="520" width="14.28515625" style="8" customWidth="1"/>
    <col min="521" max="521" width="13.85546875" style="8" customWidth="1"/>
    <col min="522" max="522" width="6.28515625" style="8" customWidth="1"/>
    <col min="523" max="768" width="10.28515625" style="8"/>
    <col min="769" max="769" width="17" style="8" customWidth="1"/>
    <col min="770" max="770" width="13.140625" style="8" customWidth="1"/>
    <col min="771" max="771" width="12.42578125" style="8" customWidth="1"/>
    <col min="772" max="772" width="12.5703125" style="8" customWidth="1"/>
    <col min="773" max="773" width="11" style="8" customWidth="1"/>
    <col min="774" max="774" width="13.28515625" style="8" customWidth="1"/>
    <col min="775" max="775" width="12.42578125" style="8" customWidth="1"/>
    <col min="776" max="776" width="14.28515625" style="8" customWidth="1"/>
    <col min="777" max="777" width="13.85546875" style="8" customWidth="1"/>
    <col min="778" max="778" width="6.28515625" style="8" customWidth="1"/>
    <col min="779" max="1024" width="10.28515625" style="8"/>
    <col min="1025" max="1025" width="17" style="8" customWidth="1"/>
    <col min="1026" max="1026" width="13.140625" style="8" customWidth="1"/>
    <col min="1027" max="1027" width="12.42578125" style="8" customWidth="1"/>
    <col min="1028" max="1028" width="12.5703125" style="8" customWidth="1"/>
    <col min="1029" max="1029" width="11" style="8" customWidth="1"/>
    <col min="1030" max="1030" width="13.28515625" style="8" customWidth="1"/>
    <col min="1031" max="1031" width="12.42578125" style="8" customWidth="1"/>
    <col min="1032" max="1032" width="14.28515625" style="8" customWidth="1"/>
    <col min="1033" max="1033" width="13.85546875" style="8" customWidth="1"/>
    <col min="1034" max="1034" width="6.28515625" style="8" customWidth="1"/>
    <col min="1035" max="1280" width="10.28515625" style="8"/>
    <col min="1281" max="1281" width="17" style="8" customWidth="1"/>
    <col min="1282" max="1282" width="13.140625" style="8" customWidth="1"/>
    <col min="1283" max="1283" width="12.42578125" style="8" customWidth="1"/>
    <col min="1284" max="1284" width="12.5703125" style="8" customWidth="1"/>
    <col min="1285" max="1285" width="11" style="8" customWidth="1"/>
    <col min="1286" max="1286" width="13.28515625" style="8" customWidth="1"/>
    <col min="1287" max="1287" width="12.42578125" style="8" customWidth="1"/>
    <col min="1288" max="1288" width="14.28515625" style="8" customWidth="1"/>
    <col min="1289" max="1289" width="13.85546875" style="8" customWidth="1"/>
    <col min="1290" max="1290" width="6.28515625" style="8" customWidth="1"/>
    <col min="1291" max="1536" width="10.28515625" style="8"/>
    <col min="1537" max="1537" width="17" style="8" customWidth="1"/>
    <col min="1538" max="1538" width="13.140625" style="8" customWidth="1"/>
    <col min="1539" max="1539" width="12.42578125" style="8" customWidth="1"/>
    <col min="1540" max="1540" width="12.5703125" style="8" customWidth="1"/>
    <col min="1541" max="1541" width="11" style="8" customWidth="1"/>
    <col min="1542" max="1542" width="13.28515625" style="8" customWidth="1"/>
    <col min="1543" max="1543" width="12.42578125" style="8" customWidth="1"/>
    <col min="1544" max="1544" width="14.28515625" style="8" customWidth="1"/>
    <col min="1545" max="1545" width="13.85546875" style="8" customWidth="1"/>
    <col min="1546" max="1546" width="6.28515625" style="8" customWidth="1"/>
    <col min="1547" max="1792" width="10.28515625" style="8"/>
    <col min="1793" max="1793" width="17" style="8" customWidth="1"/>
    <col min="1794" max="1794" width="13.140625" style="8" customWidth="1"/>
    <col min="1795" max="1795" width="12.42578125" style="8" customWidth="1"/>
    <col min="1796" max="1796" width="12.5703125" style="8" customWidth="1"/>
    <col min="1797" max="1797" width="11" style="8" customWidth="1"/>
    <col min="1798" max="1798" width="13.28515625" style="8" customWidth="1"/>
    <col min="1799" max="1799" width="12.42578125" style="8" customWidth="1"/>
    <col min="1800" max="1800" width="14.28515625" style="8" customWidth="1"/>
    <col min="1801" max="1801" width="13.85546875" style="8" customWidth="1"/>
    <col min="1802" max="1802" width="6.28515625" style="8" customWidth="1"/>
    <col min="1803" max="2048" width="10.28515625" style="8"/>
    <col min="2049" max="2049" width="17" style="8" customWidth="1"/>
    <col min="2050" max="2050" width="13.140625" style="8" customWidth="1"/>
    <col min="2051" max="2051" width="12.42578125" style="8" customWidth="1"/>
    <col min="2052" max="2052" width="12.5703125" style="8" customWidth="1"/>
    <col min="2053" max="2053" width="11" style="8" customWidth="1"/>
    <col min="2054" max="2054" width="13.28515625" style="8" customWidth="1"/>
    <col min="2055" max="2055" width="12.42578125" style="8" customWidth="1"/>
    <col min="2056" max="2056" width="14.28515625" style="8" customWidth="1"/>
    <col min="2057" max="2057" width="13.85546875" style="8" customWidth="1"/>
    <col min="2058" max="2058" width="6.28515625" style="8" customWidth="1"/>
    <col min="2059" max="2304" width="10.28515625" style="8"/>
    <col min="2305" max="2305" width="17" style="8" customWidth="1"/>
    <col min="2306" max="2306" width="13.140625" style="8" customWidth="1"/>
    <col min="2307" max="2307" width="12.42578125" style="8" customWidth="1"/>
    <col min="2308" max="2308" width="12.5703125" style="8" customWidth="1"/>
    <col min="2309" max="2309" width="11" style="8" customWidth="1"/>
    <col min="2310" max="2310" width="13.28515625" style="8" customWidth="1"/>
    <col min="2311" max="2311" width="12.42578125" style="8" customWidth="1"/>
    <col min="2312" max="2312" width="14.28515625" style="8" customWidth="1"/>
    <col min="2313" max="2313" width="13.85546875" style="8" customWidth="1"/>
    <col min="2314" max="2314" width="6.28515625" style="8" customWidth="1"/>
    <col min="2315" max="2560" width="10.28515625" style="8"/>
    <col min="2561" max="2561" width="17" style="8" customWidth="1"/>
    <col min="2562" max="2562" width="13.140625" style="8" customWidth="1"/>
    <col min="2563" max="2563" width="12.42578125" style="8" customWidth="1"/>
    <col min="2564" max="2564" width="12.5703125" style="8" customWidth="1"/>
    <col min="2565" max="2565" width="11" style="8" customWidth="1"/>
    <col min="2566" max="2566" width="13.28515625" style="8" customWidth="1"/>
    <col min="2567" max="2567" width="12.42578125" style="8" customWidth="1"/>
    <col min="2568" max="2568" width="14.28515625" style="8" customWidth="1"/>
    <col min="2569" max="2569" width="13.85546875" style="8" customWidth="1"/>
    <col min="2570" max="2570" width="6.28515625" style="8" customWidth="1"/>
    <col min="2571" max="2816" width="10.28515625" style="8"/>
    <col min="2817" max="2817" width="17" style="8" customWidth="1"/>
    <col min="2818" max="2818" width="13.140625" style="8" customWidth="1"/>
    <col min="2819" max="2819" width="12.42578125" style="8" customWidth="1"/>
    <col min="2820" max="2820" width="12.5703125" style="8" customWidth="1"/>
    <col min="2821" max="2821" width="11" style="8" customWidth="1"/>
    <col min="2822" max="2822" width="13.28515625" style="8" customWidth="1"/>
    <col min="2823" max="2823" width="12.42578125" style="8" customWidth="1"/>
    <col min="2824" max="2824" width="14.28515625" style="8" customWidth="1"/>
    <col min="2825" max="2825" width="13.85546875" style="8" customWidth="1"/>
    <col min="2826" max="2826" width="6.28515625" style="8" customWidth="1"/>
    <col min="2827" max="3072" width="10.28515625" style="8"/>
    <col min="3073" max="3073" width="17" style="8" customWidth="1"/>
    <col min="3074" max="3074" width="13.140625" style="8" customWidth="1"/>
    <col min="3075" max="3075" width="12.42578125" style="8" customWidth="1"/>
    <col min="3076" max="3076" width="12.5703125" style="8" customWidth="1"/>
    <col min="3077" max="3077" width="11" style="8" customWidth="1"/>
    <col min="3078" max="3078" width="13.28515625" style="8" customWidth="1"/>
    <col min="3079" max="3079" width="12.42578125" style="8" customWidth="1"/>
    <col min="3080" max="3080" width="14.28515625" style="8" customWidth="1"/>
    <col min="3081" max="3081" width="13.85546875" style="8" customWidth="1"/>
    <col min="3082" max="3082" width="6.28515625" style="8" customWidth="1"/>
    <col min="3083" max="3328" width="10.28515625" style="8"/>
    <col min="3329" max="3329" width="17" style="8" customWidth="1"/>
    <col min="3330" max="3330" width="13.140625" style="8" customWidth="1"/>
    <col min="3331" max="3331" width="12.42578125" style="8" customWidth="1"/>
    <col min="3332" max="3332" width="12.5703125" style="8" customWidth="1"/>
    <col min="3333" max="3333" width="11" style="8" customWidth="1"/>
    <col min="3334" max="3334" width="13.28515625" style="8" customWidth="1"/>
    <col min="3335" max="3335" width="12.42578125" style="8" customWidth="1"/>
    <col min="3336" max="3336" width="14.28515625" style="8" customWidth="1"/>
    <col min="3337" max="3337" width="13.85546875" style="8" customWidth="1"/>
    <col min="3338" max="3338" width="6.28515625" style="8" customWidth="1"/>
    <col min="3339" max="3584" width="10.28515625" style="8"/>
    <col min="3585" max="3585" width="17" style="8" customWidth="1"/>
    <col min="3586" max="3586" width="13.140625" style="8" customWidth="1"/>
    <col min="3587" max="3587" width="12.42578125" style="8" customWidth="1"/>
    <col min="3588" max="3588" width="12.5703125" style="8" customWidth="1"/>
    <col min="3589" max="3589" width="11" style="8" customWidth="1"/>
    <col min="3590" max="3590" width="13.28515625" style="8" customWidth="1"/>
    <col min="3591" max="3591" width="12.42578125" style="8" customWidth="1"/>
    <col min="3592" max="3592" width="14.28515625" style="8" customWidth="1"/>
    <col min="3593" max="3593" width="13.85546875" style="8" customWidth="1"/>
    <col min="3594" max="3594" width="6.28515625" style="8" customWidth="1"/>
    <col min="3595" max="3840" width="10.28515625" style="8"/>
    <col min="3841" max="3841" width="17" style="8" customWidth="1"/>
    <col min="3842" max="3842" width="13.140625" style="8" customWidth="1"/>
    <col min="3843" max="3843" width="12.42578125" style="8" customWidth="1"/>
    <col min="3844" max="3844" width="12.5703125" style="8" customWidth="1"/>
    <col min="3845" max="3845" width="11" style="8" customWidth="1"/>
    <col min="3846" max="3846" width="13.28515625" style="8" customWidth="1"/>
    <col min="3847" max="3847" width="12.42578125" style="8" customWidth="1"/>
    <col min="3848" max="3848" width="14.28515625" style="8" customWidth="1"/>
    <col min="3849" max="3849" width="13.85546875" style="8" customWidth="1"/>
    <col min="3850" max="3850" width="6.28515625" style="8" customWidth="1"/>
    <col min="3851" max="4096" width="10.28515625" style="8"/>
    <col min="4097" max="4097" width="17" style="8" customWidth="1"/>
    <col min="4098" max="4098" width="13.140625" style="8" customWidth="1"/>
    <col min="4099" max="4099" width="12.42578125" style="8" customWidth="1"/>
    <col min="4100" max="4100" width="12.5703125" style="8" customWidth="1"/>
    <col min="4101" max="4101" width="11" style="8" customWidth="1"/>
    <col min="4102" max="4102" width="13.28515625" style="8" customWidth="1"/>
    <col min="4103" max="4103" width="12.42578125" style="8" customWidth="1"/>
    <col min="4104" max="4104" width="14.28515625" style="8" customWidth="1"/>
    <col min="4105" max="4105" width="13.85546875" style="8" customWidth="1"/>
    <col min="4106" max="4106" width="6.28515625" style="8" customWidth="1"/>
    <col min="4107" max="4352" width="10.28515625" style="8"/>
    <col min="4353" max="4353" width="17" style="8" customWidth="1"/>
    <col min="4354" max="4354" width="13.140625" style="8" customWidth="1"/>
    <col min="4355" max="4355" width="12.42578125" style="8" customWidth="1"/>
    <col min="4356" max="4356" width="12.5703125" style="8" customWidth="1"/>
    <col min="4357" max="4357" width="11" style="8" customWidth="1"/>
    <col min="4358" max="4358" width="13.28515625" style="8" customWidth="1"/>
    <col min="4359" max="4359" width="12.42578125" style="8" customWidth="1"/>
    <col min="4360" max="4360" width="14.28515625" style="8" customWidth="1"/>
    <col min="4361" max="4361" width="13.85546875" style="8" customWidth="1"/>
    <col min="4362" max="4362" width="6.28515625" style="8" customWidth="1"/>
    <col min="4363" max="4608" width="10.28515625" style="8"/>
    <col min="4609" max="4609" width="17" style="8" customWidth="1"/>
    <col min="4610" max="4610" width="13.140625" style="8" customWidth="1"/>
    <col min="4611" max="4611" width="12.42578125" style="8" customWidth="1"/>
    <col min="4612" max="4612" width="12.5703125" style="8" customWidth="1"/>
    <col min="4613" max="4613" width="11" style="8" customWidth="1"/>
    <col min="4614" max="4614" width="13.28515625" style="8" customWidth="1"/>
    <col min="4615" max="4615" width="12.42578125" style="8" customWidth="1"/>
    <col min="4616" max="4616" width="14.28515625" style="8" customWidth="1"/>
    <col min="4617" max="4617" width="13.85546875" style="8" customWidth="1"/>
    <col min="4618" max="4618" width="6.28515625" style="8" customWidth="1"/>
    <col min="4619" max="4864" width="10.28515625" style="8"/>
    <col min="4865" max="4865" width="17" style="8" customWidth="1"/>
    <col min="4866" max="4866" width="13.140625" style="8" customWidth="1"/>
    <col min="4867" max="4867" width="12.42578125" style="8" customWidth="1"/>
    <col min="4868" max="4868" width="12.5703125" style="8" customWidth="1"/>
    <col min="4869" max="4869" width="11" style="8" customWidth="1"/>
    <col min="4870" max="4870" width="13.28515625" style="8" customWidth="1"/>
    <col min="4871" max="4871" width="12.42578125" style="8" customWidth="1"/>
    <col min="4872" max="4872" width="14.28515625" style="8" customWidth="1"/>
    <col min="4873" max="4873" width="13.85546875" style="8" customWidth="1"/>
    <col min="4874" max="4874" width="6.28515625" style="8" customWidth="1"/>
    <col min="4875" max="5120" width="10.28515625" style="8"/>
    <col min="5121" max="5121" width="17" style="8" customWidth="1"/>
    <col min="5122" max="5122" width="13.140625" style="8" customWidth="1"/>
    <col min="5123" max="5123" width="12.42578125" style="8" customWidth="1"/>
    <col min="5124" max="5124" width="12.5703125" style="8" customWidth="1"/>
    <col min="5125" max="5125" width="11" style="8" customWidth="1"/>
    <col min="5126" max="5126" width="13.28515625" style="8" customWidth="1"/>
    <col min="5127" max="5127" width="12.42578125" style="8" customWidth="1"/>
    <col min="5128" max="5128" width="14.28515625" style="8" customWidth="1"/>
    <col min="5129" max="5129" width="13.85546875" style="8" customWidth="1"/>
    <col min="5130" max="5130" width="6.28515625" style="8" customWidth="1"/>
    <col min="5131" max="5376" width="10.28515625" style="8"/>
    <col min="5377" max="5377" width="17" style="8" customWidth="1"/>
    <col min="5378" max="5378" width="13.140625" style="8" customWidth="1"/>
    <col min="5379" max="5379" width="12.42578125" style="8" customWidth="1"/>
    <col min="5380" max="5380" width="12.5703125" style="8" customWidth="1"/>
    <col min="5381" max="5381" width="11" style="8" customWidth="1"/>
    <col min="5382" max="5382" width="13.28515625" style="8" customWidth="1"/>
    <col min="5383" max="5383" width="12.42578125" style="8" customWidth="1"/>
    <col min="5384" max="5384" width="14.28515625" style="8" customWidth="1"/>
    <col min="5385" max="5385" width="13.85546875" style="8" customWidth="1"/>
    <col min="5386" max="5386" width="6.28515625" style="8" customWidth="1"/>
    <col min="5387" max="5632" width="10.28515625" style="8"/>
    <col min="5633" max="5633" width="17" style="8" customWidth="1"/>
    <col min="5634" max="5634" width="13.140625" style="8" customWidth="1"/>
    <col min="5635" max="5635" width="12.42578125" style="8" customWidth="1"/>
    <col min="5636" max="5636" width="12.5703125" style="8" customWidth="1"/>
    <col min="5637" max="5637" width="11" style="8" customWidth="1"/>
    <col min="5638" max="5638" width="13.28515625" style="8" customWidth="1"/>
    <col min="5639" max="5639" width="12.42578125" style="8" customWidth="1"/>
    <col min="5640" max="5640" width="14.28515625" style="8" customWidth="1"/>
    <col min="5641" max="5641" width="13.85546875" style="8" customWidth="1"/>
    <col min="5642" max="5642" width="6.28515625" style="8" customWidth="1"/>
    <col min="5643" max="5888" width="10.28515625" style="8"/>
    <col min="5889" max="5889" width="17" style="8" customWidth="1"/>
    <col min="5890" max="5890" width="13.140625" style="8" customWidth="1"/>
    <col min="5891" max="5891" width="12.42578125" style="8" customWidth="1"/>
    <col min="5892" max="5892" width="12.5703125" style="8" customWidth="1"/>
    <col min="5893" max="5893" width="11" style="8" customWidth="1"/>
    <col min="5894" max="5894" width="13.28515625" style="8" customWidth="1"/>
    <col min="5895" max="5895" width="12.42578125" style="8" customWidth="1"/>
    <col min="5896" max="5896" width="14.28515625" style="8" customWidth="1"/>
    <col min="5897" max="5897" width="13.85546875" style="8" customWidth="1"/>
    <col min="5898" max="5898" width="6.28515625" style="8" customWidth="1"/>
    <col min="5899" max="6144" width="10.28515625" style="8"/>
    <col min="6145" max="6145" width="17" style="8" customWidth="1"/>
    <col min="6146" max="6146" width="13.140625" style="8" customWidth="1"/>
    <col min="6147" max="6147" width="12.42578125" style="8" customWidth="1"/>
    <col min="6148" max="6148" width="12.5703125" style="8" customWidth="1"/>
    <col min="6149" max="6149" width="11" style="8" customWidth="1"/>
    <col min="6150" max="6150" width="13.28515625" style="8" customWidth="1"/>
    <col min="6151" max="6151" width="12.42578125" style="8" customWidth="1"/>
    <col min="6152" max="6152" width="14.28515625" style="8" customWidth="1"/>
    <col min="6153" max="6153" width="13.85546875" style="8" customWidth="1"/>
    <col min="6154" max="6154" width="6.28515625" style="8" customWidth="1"/>
    <col min="6155" max="6400" width="10.28515625" style="8"/>
    <col min="6401" max="6401" width="17" style="8" customWidth="1"/>
    <col min="6402" max="6402" width="13.140625" style="8" customWidth="1"/>
    <col min="6403" max="6403" width="12.42578125" style="8" customWidth="1"/>
    <col min="6404" max="6404" width="12.5703125" style="8" customWidth="1"/>
    <col min="6405" max="6405" width="11" style="8" customWidth="1"/>
    <col min="6406" max="6406" width="13.28515625" style="8" customWidth="1"/>
    <col min="6407" max="6407" width="12.42578125" style="8" customWidth="1"/>
    <col min="6408" max="6408" width="14.28515625" style="8" customWidth="1"/>
    <col min="6409" max="6409" width="13.85546875" style="8" customWidth="1"/>
    <col min="6410" max="6410" width="6.28515625" style="8" customWidth="1"/>
    <col min="6411" max="6656" width="10.28515625" style="8"/>
    <col min="6657" max="6657" width="17" style="8" customWidth="1"/>
    <col min="6658" max="6658" width="13.140625" style="8" customWidth="1"/>
    <col min="6659" max="6659" width="12.42578125" style="8" customWidth="1"/>
    <col min="6660" max="6660" width="12.5703125" style="8" customWidth="1"/>
    <col min="6661" max="6661" width="11" style="8" customWidth="1"/>
    <col min="6662" max="6662" width="13.28515625" style="8" customWidth="1"/>
    <col min="6663" max="6663" width="12.42578125" style="8" customWidth="1"/>
    <col min="6664" max="6664" width="14.28515625" style="8" customWidth="1"/>
    <col min="6665" max="6665" width="13.85546875" style="8" customWidth="1"/>
    <col min="6666" max="6666" width="6.28515625" style="8" customWidth="1"/>
    <col min="6667" max="6912" width="10.28515625" style="8"/>
    <col min="6913" max="6913" width="17" style="8" customWidth="1"/>
    <col min="6914" max="6914" width="13.140625" style="8" customWidth="1"/>
    <col min="6915" max="6915" width="12.42578125" style="8" customWidth="1"/>
    <col min="6916" max="6916" width="12.5703125" style="8" customWidth="1"/>
    <col min="6917" max="6917" width="11" style="8" customWidth="1"/>
    <col min="6918" max="6918" width="13.28515625" style="8" customWidth="1"/>
    <col min="6919" max="6919" width="12.42578125" style="8" customWidth="1"/>
    <col min="6920" max="6920" width="14.28515625" style="8" customWidth="1"/>
    <col min="6921" max="6921" width="13.85546875" style="8" customWidth="1"/>
    <col min="6922" max="6922" width="6.28515625" style="8" customWidth="1"/>
    <col min="6923" max="7168" width="10.28515625" style="8"/>
    <col min="7169" max="7169" width="17" style="8" customWidth="1"/>
    <col min="7170" max="7170" width="13.140625" style="8" customWidth="1"/>
    <col min="7171" max="7171" width="12.42578125" style="8" customWidth="1"/>
    <col min="7172" max="7172" width="12.5703125" style="8" customWidth="1"/>
    <col min="7173" max="7173" width="11" style="8" customWidth="1"/>
    <col min="7174" max="7174" width="13.28515625" style="8" customWidth="1"/>
    <col min="7175" max="7175" width="12.42578125" style="8" customWidth="1"/>
    <col min="7176" max="7176" width="14.28515625" style="8" customWidth="1"/>
    <col min="7177" max="7177" width="13.85546875" style="8" customWidth="1"/>
    <col min="7178" max="7178" width="6.28515625" style="8" customWidth="1"/>
    <col min="7179" max="7424" width="10.28515625" style="8"/>
    <col min="7425" max="7425" width="17" style="8" customWidth="1"/>
    <col min="7426" max="7426" width="13.140625" style="8" customWidth="1"/>
    <col min="7427" max="7427" width="12.42578125" style="8" customWidth="1"/>
    <col min="7428" max="7428" width="12.5703125" style="8" customWidth="1"/>
    <col min="7429" max="7429" width="11" style="8" customWidth="1"/>
    <col min="7430" max="7430" width="13.28515625" style="8" customWidth="1"/>
    <col min="7431" max="7431" width="12.42578125" style="8" customWidth="1"/>
    <col min="7432" max="7432" width="14.28515625" style="8" customWidth="1"/>
    <col min="7433" max="7433" width="13.85546875" style="8" customWidth="1"/>
    <col min="7434" max="7434" width="6.28515625" style="8" customWidth="1"/>
    <col min="7435" max="7680" width="10.28515625" style="8"/>
    <col min="7681" max="7681" width="17" style="8" customWidth="1"/>
    <col min="7682" max="7682" width="13.140625" style="8" customWidth="1"/>
    <col min="7683" max="7683" width="12.42578125" style="8" customWidth="1"/>
    <col min="7684" max="7684" width="12.5703125" style="8" customWidth="1"/>
    <col min="7685" max="7685" width="11" style="8" customWidth="1"/>
    <col min="7686" max="7686" width="13.28515625" style="8" customWidth="1"/>
    <col min="7687" max="7687" width="12.42578125" style="8" customWidth="1"/>
    <col min="7688" max="7688" width="14.28515625" style="8" customWidth="1"/>
    <col min="7689" max="7689" width="13.85546875" style="8" customWidth="1"/>
    <col min="7690" max="7690" width="6.28515625" style="8" customWidth="1"/>
    <col min="7691" max="7936" width="10.28515625" style="8"/>
    <col min="7937" max="7937" width="17" style="8" customWidth="1"/>
    <col min="7938" max="7938" width="13.140625" style="8" customWidth="1"/>
    <col min="7939" max="7939" width="12.42578125" style="8" customWidth="1"/>
    <col min="7940" max="7940" width="12.5703125" style="8" customWidth="1"/>
    <col min="7941" max="7941" width="11" style="8" customWidth="1"/>
    <col min="7942" max="7942" width="13.28515625" style="8" customWidth="1"/>
    <col min="7943" max="7943" width="12.42578125" style="8" customWidth="1"/>
    <col min="7944" max="7944" width="14.28515625" style="8" customWidth="1"/>
    <col min="7945" max="7945" width="13.85546875" style="8" customWidth="1"/>
    <col min="7946" max="7946" width="6.28515625" style="8" customWidth="1"/>
    <col min="7947" max="8192" width="10.28515625" style="8"/>
    <col min="8193" max="8193" width="17" style="8" customWidth="1"/>
    <col min="8194" max="8194" width="13.140625" style="8" customWidth="1"/>
    <col min="8195" max="8195" width="12.42578125" style="8" customWidth="1"/>
    <col min="8196" max="8196" width="12.5703125" style="8" customWidth="1"/>
    <col min="8197" max="8197" width="11" style="8" customWidth="1"/>
    <col min="8198" max="8198" width="13.28515625" style="8" customWidth="1"/>
    <col min="8199" max="8199" width="12.42578125" style="8" customWidth="1"/>
    <col min="8200" max="8200" width="14.28515625" style="8" customWidth="1"/>
    <col min="8201" max="8201" width="13.85546875" style="8" customWidth="1"/>
    <col min="8202" max="8202" width="6.28515625" style="8" customWidth="1"/>
    <col min="8203" max="8448" width="10.28515625" style="8"/>
    <col min="8449" max="8449" width="17" style="8" customWidth="1"/>
    <col min="8450" max="8450" width="13.140625" style="8" customWidth="1"/>
    <col min="8451" max="8451" width="12.42578125" style="8" customWidth="1"/>
    <col min="8452" max="8452" width="12.5703125" style="8" customWidth="1"/>
    <col min="8453" max="8453" width="11" style="8" customWidth="1"/>
    <col min="8454" max="8454" width="13.28515625" style="8" customWidth="1"/>
    <col min="8455" max="8455" width="12.42578125" style="8" customWidth="1"/>
    <col min="8456" max="8456" width="14.28515625" style="8" customWidth="1"/>
    <col min="8457" max="8457" width="13.85546875" style="8" customWidth="1"/>
    <col min="8458" max="8458" width="6.28515625" style="8" customWidth="1"/>
    <col min="8459" max="8704" width="10.28515625" style="8"/>
    <col min="8705" max="8705" width="17" style="8" customWidth="1"/>
    <col min="8706" max="8706" width="13.140625" style="8" customWidth="1"/>
    <col min="8707" max="8707" width="12.42578125" style="8" customWidth="1"/>
    <col min="8708" max="8708" width="12.5703125" style="8" customWidth="1"/>
    <col min="8709" max="8709" width="11" style="8" customWidth="1"/>
    <col min="8710" max="8710" width="13.28515625" style="8" customWidth="1"/>
    <col min="8711" max="8711" width="12.42578125" style="8" customWidth="1"/>
    <col min="8712" max="8712" width="14.28515625" style="8" customWidth="1"/>
    <col min="8713" max="8713" width="13.85546875" style="8" customWidth="1"/>
    <col min="8714" max="8714" width="6.28515625" style="8" customWidth="1"/>
    <col min="8715" max="8960" width="10.28515625" style="8"/>
    <col min="8961" max="8961" width="17" style="8" customWidth="1"/>
    <col min="8962" max="8962" width="13.140625" style="8" customWidth="1"/>
    <col min="8963" max="8963" width="12.42578125" style="8" customWidth="1"/>
    <col min="8964" max="8964" width="12.5703125" style="8" customWidth="1"/>
    <col min="8965" max="8965" width="11" style="8" customWidth="1"/>
    <col min="8966" max="8966" width="13.28515625" style="8" customWidth="1"/>
    <col min="8967" max="8967" width="12.42578125" style="8" customWidth="1"/>
    <col min="8968" max="8968" width="14.28515625" style="8" customWidth="1"/>
    <col min="8969" max="8969" width="13.85546875" style="8" customWidth="1"/>
    <col min="8970" max="8970" width="6.28515625" style="8" customWidth="1"/>
    <col min="8971" max="9216" width="10.28515625" style="8"/>
    <col min="9217" max="9217" width="17" style="8" customWidth="1"/>
    <col min="9218" max="9218" width="13.140625" style="8" customWidth="1"/>
    <col min="9219" max="9219" width="12.42578125" style="8" customWidth="1"/>
    <col min="9220" max="9220" width="12.5703125" style="8" customWidth="1"/>
    <col min="9221" max="9221" width="11" style="8" customWidth="1"/>
    <col min="9222" max="9222" width="13.28515625" style="8" customWidth="1"/>
    <col min="9223" max="9223" width="12.42578125" style="8" customWidth="1"/>
    <col min="9224" max="9224" width="14.28515625" style="8" customWidth="1"/>
    <col min="9225" max="9225" width="13.85546875" style="8" customWidth="1"/>
    <col min="9226" max="9226" width="6.28515625" style="8" customWidth="1"/>
    <col min="9227" max="9472" width="10.28515625" style="8"/>
    <col min="9473" max="9473" width="17" style="8" customWidth="1"/>
    <col min="9474" max="9474" width="13.140625" style="8" customWidth="1"/>
    <col min="9475" max="9475" width="12.42578125" style="8" customWidth="1"/>
    <col min="9476" max="9476" width="12.5703125" style="8" customWidth="1"/>
    <col min="9477" max="9477" width="11" style="8" customWidth="1"/>
    <col min="9478" max="9478" width="13.28515625" style="8" customWidth="1"/>
    <col min="9479" max="9479" width="12.42578125" style="8" customWidth="1"/>
    <col min="9480" max="9480" width="14.28515625" style="8" customWidth="1"/>
    <col min="9481" max="9481" width="13.85546875" style="8" customWidth="1"/>
    <col min="9482" max="9482" width="6.28515625" style="8" customWidth="1"/>
    <col min="9483" max="9728" width="10.28515625" style="8"/>
    <col min="9729" max="9729" width="17" style="8" customWidth="1"/>
    <col min="9730" max="9730" width="13.140625" style="8" customWidth="1"/>
    <col min="9731" max="9731" width="12.42578125" style="8" customWidth="1"/>
    <col min="9732" max="9732" width="12.5703125" style="8" customWidth="1"/>
    <col min="9733" max="9733" width="11" style="8" customWidth="1"/>
    <col min="9734" max="9734" width="13.28515625" style="8" customWidth="1"/>
    <col min="9735" max="9735" width="12.42578125" style="8" customWidth="1"/>
    <col min="9736" max="9736" width="14.28515625" style="8" customWidth="1"/>
    <col min="9737" max="9737" width="13.85546875" style="8" customWidth="1"/>
    <col min="9738" max="9738" width="6.28515625" style="8" customWidth="1"/>
    <col min="9739" max="9984" width="10.28515625" style="8"/>
    <col min="9985" max="9985" width="17" style="8" customWidth="1"/>
    <col min="9986" max="9986" width="13.140625" style="8" customWidth="1"/>
    <col min="9987" max="9987" width="12.42578125" style="8" customWidth="1"/>
    <col min="9988" max="9988" width="12.5703125" style="8" customWidth="1"/>
    <col min="9989" max="9989" width="11" style="8" customWidth="1"/>
    <col min="9990" max="9990" width="13.28515625" style="8" customWidth="1"/>
    <col min="9991" max="9991" width="12.42578125" style="8" customWidth="1"/>
    <col min="9992" max="9992" width="14.28515625" style="8" customWidth="1"/>
    <col min="9993" max="9993" width="13.85546875" style="8" customWidth="1"/>
    <col min="9994" max="9994" width="6.28515625" style="8" customWidth="1"/>
    <col min="9995" max="10240" width="10.28515625" style="8"/>
    <col min="10241" max="10241" width="17" style="8" customWidth="1"/>
    <col min="10242" max="10242" width="13.140625" style="8" customWidth="1"/>
    <col min="10243" max="10243" width="12.42578125" style="8" customWidth="1"/>
    <col min="10244" max="10244" width="12.5703125" style="8" customWidth="1"/>
    <col min="10245" max="10245" width="11" style="8" customWidth="1"/>
    <col min="10246" max="10246" width="13.28515625" style="8" customWidth="1"/>
    <col min="10247" max="10247" width="12.42578125" style="8" customWidth="1"/>
    <col min="10248" max="10248" width="14.28515625" style="8" customWidth="1"/>
    <col min="10249" max="10249" width="13.85546875" style="8" customWidth="1"/>
    <col min="10250" max="10250" width="6.28515625" style="8" customWidth="1"/>
    <col min="10251" max="10496" width="10.28515625" style="8"/>
    <col min="10497" max="10497" width="17" style="8" customWidth="1"/>
    <col min="10498" max="10498" width="13.140625" style="8" customWidth="1"/>
    <col min="10499" max="10499" width="12.42578125" style="8" customWidth="1"/>
    <col min="10500" max="10500" width="12.5703125" style="8" customWidth="1"/>
    <col min="10501" max="10501" width="11" style="8" customWidth="1"/>
    <col min="10502" max="10502" width="13.28515625" style="8" customWidth="1"/>
    <col min="10503" max="10503" width="12.42578125" style="8" customWidth="1"/>
    <col min="10504" max="10504" width="14.28515625" style="8" customWidth="1"/>
    <col min="10505" max="10505" width="13.85546875" style="8" customWidth="1"/>
    <col min="10506" max="10506" width="6.28515625" style="8" customWidth="1"/>
    <col min="10507" max="10752" width="10.28515625" style="8"/>
    <col min="10753" max="10753" width="17" style="8" customWidth="1"/>
    <col min="10754" max="10754" width="13.140625" style="8" customWidth="1"/>
    <col min="10755" max="10755" width="12.42578125" style="8" customWidth="1"/>
    <col min="10756" max="10756" width="12.5703125" style="8" customWidth="1"/>
    <col min="10757" max="10757" width="11" style="8" customWidth="1"/>
    <col min="10758" max="10758" width="13.28515625" style="8" customWidth="1"/>
    <col min="10759" max="10759" width="12.42578125" style="8" customWidth="1"/>
    <col min="10760" max="10760" width="14.28515625" style="8" customWidth="1"/>
    <col min="10761" max="10761" width="13.85546875" style="8" customWidth="1"/>
    <col min="10762" max="10762" width="6.28515625" style="8" customWidth="1"/>
    <col min="10763" max="11008" width="10.28515625" style="8"/>
    <col min="11009" max="11009" width="17" style="8" customWidth="1"/>
    <col min="11010" max="11010" width="13.140625" style="8" customWidth="1"/>
    <col min="11011" max="11011" width="12.42578125" style="8" customWidth="1"/>
    <col min="11012" max="11012" width="12.5703125" style="8" customWidth="1"/>
    <col min="11013" max="11013" width="11" style="8" customWidth="1"/>
    <col min="11014" max="11014" width="13.28515625" style="8" customWidth="1"/>
    <col min="11015" max="11015" width="12.42578125" style="8" customWidth="1"/>
    <col min="11016" max="11016" width="14.28515625" style="8" customWidth="1"/>
    <col min="11017" max="11017" width="13.85546875" style="8" customWidth="1"/>
    <col min="11018" max="11018" width="6.28515625" style="8" customWidth="1"/>
    <col min="11019" max="11264" width="10.28515625" style="8"/>
    <col min="11265" max="11265" width="17" style="8" customWidth="1"/>
    <col min="11266" max="11266" width="13.140625" style="8" customWidth="1"/>
    <col min="11267" max="11267" width="12.42578125" style="8" customWidth="1"/>
    <col min="11268" max="11268" width="12.5703125" style="8" customWidth="1"/>
    <col min="11269" max="11269" width="11" style="8" customWidth="1"/>
    <col min="11270" max="11270" width="13.28515625" style="8" customWidth="1"/>
    <col min="11271" max="11271" width="12.42578125" style="8" customWidth="1"/>
    <col min="11272" max="11272" width="14.28515625" style="8" customWidth="1"/>
    <col min="11273" max="11273" width="13.85546875" style="8" customWidth="1"/>
    <col min="11274" max="11274" width="6.28515625" style="8" customWidth="1"/>
    <col min="11275" max="11520" width="10.28515625" style="8"/>
    <col min="11521" max="11521" width="17" style="8" customWidth="1"/>
    <col min="11522" max="11522" width="13.140625" style="8" customWidth="1"/>
    <col min="11523" max="11523" width="12.42578125" style="8" customWidth="1"/>
    <col min="11524" max="11524" width="12.5703125" style="8" customWidth="1"/>
    <col min="11525" max="11525" width="11" style="8" customWidth="1"/>
    <col min="11526" max="11526" width="13.28515625" style="8" customWidth="1"/>
    <col min="11527" max="11527" width="12.42578125" style="8" customWidth="1"/>
    <col min="11528" max="11528" width="14.28515625" style="8" customWidth="1"/>
    <col min="11529" max="11529" width="13.85546875" style="8" customWidth="1"/>
    <col min="11530" max="11530" width="6.28515625" style="8" customWidth="1"/>
    <col min="11531" max="11776" width="10.28515625" style="8"/>
    <col min="11777" max="11777" width="17" style="8" customWidth="1"/>
    <col min="11778" max="11778" width="13.140625" style="8" customWidth="1"/>
    <col min="11779" max="11779" width="12.42578125" style="8" customWidth="1"/>
    <col min="11780" max="11780" width="12.5703125" style="8" customWidth="1"/>
    <col min="11781" max="11781" width="11" style="8" customWidth="1"/>
    <col min="11782" max="11782" width="13.28515625" style="8" customWidth="1"/>
    <col min="11783" max="11783" width="12.42578125" style="8" customWidth="1"/>
    <col min="11784" max="11784" width="14.28515625" style="8" customWidth="1"/>
    <col min="11785" max="11785" width="13.85546875" style="8" customWidth="1"/>
    <col min="11786" max="11786" width="6.28515625" style="8" customWidth="1"/>
    <col min="11787" max="12032" width="10.28515625" style="8"/>
    <col min="12033" max="12033" width="17" style="8" customWidth="1"/>
    <col min="12034" max="12034" width="13.140625" style="8" customWidth="1"/>
    <col min="12035" max="12035" width="12.42578125" style="8" customWidth="1"/>
    <col min="12036" max="12036" width="12.5703125" style="8" customWidth="1"/>
    <col min="12037" max="12037" width="11" style="8" customWidth="1"/>
    <col min="12038" max="12038" width="13.28515625" style="8" customWidth="1"/>
    <col min="12039" max="12039" width="12.42578125" style="8" customWidth="1"/>
    <col min="12040" max="12040" width="14.28515625" style="8" customWidth="1"/>
    <col min="12041" max="12041" width="13.85546875" style="8" customWidth="1"/>
    <col min="12042" max="12042" width="6.28515625" style="8" customWidth="1"/>
    <col min="12043" max="12288" width="10.28515625" style="8"/>
    <col min="12289" max="12289" width="17" style="8" customWidth="1"/>
    <col min="12290" max="12290" width="13.140625" style="8" customWidth="1"/>
    <col min="12291" max="12291" width="12.42578125" style="8" customWidth="1"/>
    <col min="12292" max="12292" width="12.5703125" style="8" customWidth="1"/>
    <col min="12293" max="12293" width="11" style="8" customWidth="1"/>
    <col min="12294" max="12294" width="13.28515625" style="8" customWidth="1"/>
    <col min="12295" max="12295" width="12.42578125" style="8" customWidth="1"/>
    <col min="12296" max="12296" width="14.28515625" style="8" customWidth="1"/>
    <col min="12297" max="12297" width="13.85546875" style="8" customWidth="1"/>
    <col min="12298" max="12298" width="6.28515625" style="8" customWidth="1"/>
    <col min="12299" max="12544" width="10.28515625" style="8"/>
    <col min="12545" max="12545" width="17" style="8" customWidth="1"/>
    <col min="12546" max="12546" width="13.140625" style="8" customWidth="1"/>
    <col min="12547" max="12547" width="12.42578125" style="8" customWidth="1"/>
    <col min="12548" max="12548" width="12.5703125" style="8" customWidth="1"/>
    <col min="12549" max="12549" width="11" style="8" customWidth="1"/>
    <col min="12550" max="12550" width="13.28515625" style="8" customWidth="1"/>
    <col min="12551" max="12551" width="12.42578125" style="8" customWidth="1"/>
    <col min="12552" max="12552" width="14.28515625" style="8" customWidth="1"/>
    <col min="12553" max="12553" width="13.85546875" style="8" customWidth="1"/>
    <col min="12554" max="12554" width="6.28515625" style="8" customWidth="1"/>
    <col min="12555" max="12800" width="10.28515625" style="8"/>
    <col min="12801" max="12801" width="17" style="8" customWidth="1"/>
    <col min="12802" max="12802" width="13.140625" style="8" customWidth="1"/>
    <col min="12803" max="12803" width="12.42578125" style="8" customWidth="1"/>
    <col min="12804" max="12804" width="12.5703125" style="8" customWidth="1"/>
    <col min="12805" max="12805" width="11" style="8" customWidth="1"/>
    <col min="12806" max="12806" width="13.28515625" style="8" customWidth="1"/>
    <col min="12807" max="12807" width="12.42578125" style="8" customWidth="1"/>
    <col min="12808" max="12808" width="14.28515625" style="8" customWidth="1"/>
    <col min="12809" max="12809" width="13.85546875" style="8" customWidth="1"/>
    <col min="12810" max="12810" width="6.28515625" style="8" customWidth="1"/>
    <col min="12811" max="13056" width="10.28515625" style="8"/>
    <col min="13057" max="13057" width="17" style="8" customWidth="1"/>
    <col min="13058" max="13058" width="13.140625" style="8" customWidth="1"/>
    <col min="13059" max="13059" width="12.42578125" style="8" customWidth="1"/>
    <col min="13060" max="13060" width="12.5703125" style="8" customWidth="1"/>
    <col min="13061" max="13061" width="11" style="8" customWidth="1"/>
    <col min="13062" max="13062" width="13.28515625" style="8" customWidth="1"/>
    <col min="13063" max="13063" width="12.42578125" style="8" customWidth="1"/>
    <col min="13064" max="13064" width="14.28515625" style="8" customWidth="1"/>
    <col min="13065" max="13065" width="13.85546875" style="8" customWidth="1"/>
    <col min="13066" max="13066" width="6.28515625" style="8" customWidth="1"/>
    <col min="13067" max="13312" width="10.28515625" style="8"/>
    <col min="13313" max="13313" width="17" style="8" customWidth="1"/>
    <col min="13314" max="13314" width="13.140625" style="8" customWidth="1"/>
    <col min="13315" max="13315" width="12.42578125" style="8" customWidth="1"/>
    <col min="13316" max="13316" width="12.5703125" style="8" customWidth="1"/>
    <col min="13317" max="13317" width="11" style="8" customWidth="1"/>
    <col min="13318" max="13318" width="13.28515625" style="8" customWidth="1"/>
    <col min="13319" max="13319" width="12.42578125" style="8" customWidth="1"/>
    <col min="13320" max="13320" width="14.28515625" style="8" customWidth="1"/>
    <col min="13321" max="13321" width="13.85546875" style="8" customWidth="1"/>
    <col min="13322" max="13322" width="6.28515625" style="8" customWidth="1"/>
    <col min="13323" max="13568" width="10.28515625" style="8"/>
    <col min="13569" max="13569" width="17" style="8" customWidth="1"/>
    <col min="13570" max="13570" width="13.140625" style="8" customWidth="1"/>
    <col min="13571" max="13571" width="12.42578125" style="8" customWidth="1"/>
    <col min="13572" max="13572" width="12.5703125" style="8" customWidth="1"/>
    <col min="13573" max="13573" width="11" style="8" customWidth="1"/>
    <col min="13574" max="13574" width="13.28515625" style="8" customWidth="1"/>
    <col min="13575" max="13575" width="12.42578125" style="8" customWidth="1"/>
    <col min="13576" max="13576" width="14.28515625" style="8" customWidth="1"/>
    <col min="13577" max="13577" width="13.85546875" style="8" customWidth="1"/>
    <col min="13578" max="13578" width="6.28515625" style="8" customWidth="1"/>
    <col min="13579" max="13824" width="10.28515625" style="8"/>
    <col min="13825" max="13825" width="17" style="8" customWidth="1"/>
    <col min="13826" max="13826" width="13.140625" style="8" customWidth="1"/>
    <col min="13827" max="13827" width="12.42578125" style="8" customWidth="1"/>
    <col min="13828" max="13828" width="12.5703125" style="8" customWidth="1"/>
    <col min="13829" max="13829" width="11" style="8" customWidth="1"/>
    <col min="13830" max="13830" width="13.28515625" style="8" customWidth="1"/>
    <col min="13831" max="13831" width="12.42578125" style="8" customWidth="1"/>
    <col min="13832" max="13832" width="14.28515625" style="8" customWidth="1"/>
    <col min="13833" max="13833" width="13.85546875" style="8" customWidth="1"/>
    <col min="13834" max="13834" width="6.28515625" style="8" customWidth="1"/>
    <col min="13835" max="14080" width="10.28515625" style="8"/>
    <col min="14081" max="14081" width="17" style="8" customWidth="1"/>
    <col min="14082" max="14082" width="13.140625" style="8" customWidth="1"/>
    <col min="14083" max="14083" width="12.42578125" style="8" customWidth="1"/>
    <col min="14084" max="14084" width="12.5703125" style="8" customWidth="1"/>
    <col min="14085" max="14085" width="11" style="8" customWidth="1"/>
    <col min="14086" max="14086" width="13.28515625" style="8" customWidth="1"/>
    <col min="14087" max="14087" width="12.42578125" style="8" customWidth="1"/>
    <col min="14088" max="14088" width="14.28515625" style="8" customWidth="1"/>
    <col min="14089" max="14089" width="13.85546875" style="8" customWidth="1"/>
    <col min="14090" max="14090" width="6.28515625" style="8" customWidth="1"/>
    <col min="14091" max="14336" width="10.28515625" style="8"/>
    <col min="14337" max="14337" width="17" style="8" customWidth="1"/>
    <col min="14338" max="14338" width="13.140625" style="8" customWidth="1"/>
    <col min="14339" max="14339" width="12.42578125" style="8" customWidth="1"/>
    <col min="14340" max="14340" width="12.5703125" style="8" customWidth="1"/>
    <col min="14341" max="14341" width="11" style="8" customWidth="1"/>
    <col min="14342" max="14342" width="13.28515625" style="8" customWidth="1"/>
    <col min="14343" max="14343" width="12.42578125" style="8" customWidth="1"/>
    <col min="14344" max="14344" width="14.28515625" style="8" customWidth="1"/>
    <col min="14345" max="14345" width="13.85546875" style="8" customWidth="1"/>
    <col min="14346" max="14346" width="6.28515625" style="8" customWidth="1"/>
    <col min="14347" max="14592" width="10.28515625" style="8"/>
    <col min="14593" max="14593" width="17" style="8" customWidth="1"/>
    <col min="14594" max="14594" width="13.140625" style="8" customWidth="1"/>
    <col min="14595" max="14595" width="12.42578125" style="8" customWidth="1"/>
    <col min="14596" max="14596" width="12.5703125" style="8" customWidth="1"/>
    <col min="14597" max="14597" width="11" style="8" customWidth="1"/>
    <col min="14598" max="14598" width="13.28515625" style="8" customWidth="1"/>
    <col min="14599" max="14599" width="12.42578125" style="8" customWidth="1"/>
    <col min="14600" max="14600" width="14.28515625" style="8" customWidth="1"/>
    <col min="14601" max="14601" width="13.85546875" style="8" customWidth="1"/>
    <col min="14602" max="14602" width="6.28515625" style="8" customWidth="1"/>
    <col min="14603" max="14848" width="10.28515625" style="8"/>
    <col min="14849" max="14849" width="17" style="8" customWidth="1"/>
    <col min="14850" max="14850" width="13.140625" style="8" customWidth="1"/>
    <col min="14851" max="14851" width="12.42578125" style="8" customWidth="1"/>
    <col min="14852" max="14852" width="12.5703125" style="8" customWidth="1"/>
    <col min="14853" max="14853" width="11" style="8" customWidth="1"/>
    <col min="14854" max="14854" width="13.28515625" style="8" customWidth="1"/>
    <col min="14855" max="14855" width="12.42578125" style="8" customWidth="1"/>
    <col min="14856" max="14856" width="14.28515625" style="8" customWidth="1"/>
    <col min="14857" max="14857" width="13.85546875" style="8" customWidth="1"/>
    <col min="14858" max="14858" width="6.28515625" style="8" customWidth="1"/>
    <col min="14859" max="15104" width="10.28515625" style="8"/>
    <col min="15105" max="15105" width="17" style="8" customWidth="1"/>
    <col min="15106" max="15106" width="13.140625" style="8" customWidth="1"/>
    <col min="15107" max="15107" width="12.42578125" style="8" customWidth="1"/>
    <col min="15108" max="15108" width="12.5703125" style="8" customWidth="1"/>
    <col min="15109" max="15109" width="11" style="8" customWidth="1"/>
    <col min="15110" max="15110" width="13.28515625" style="8" customWidth="1"/>
    <col min="15111" max="15111" width="12.42578125" style="8" customWidth="1"/>
    <col min="15112" max="15112" width="14.28515625" style="8" customWidth="1"/>
    <col min="15113" max="15113" width="13.85546875" style="8" customWidth="1"/>
    <col min="15114" max="15114" width="6.28515625" style="8" customWidth="1"/>
    <col min="15115" max="15360" width="10.28515625" style="8"/>
    <col min="15361" max="15361" width="17" style="8" customWidth="1"/>
    <col min="15362" max="15362" width="13.140625" style="8" customWidth="1"/>
    <col min="15363" max="15363" width="12.42578125" style="8" customWidth="1"/>
    <col min="15364" max="15364" width="12.5703125" style="8" customWidth="1"/>
    <col min="15365" max="15365" width="11" style="8" customWidth="1"/>
    <col min="15366" max="15366" width="13.28515625" style="8" customWidth="1"/>
    <col min="15367" max="15367" width="12.42578125" style="8" customWidth="1"/>
    <col min="15368" max="15368" width="14.28515625" style="8" customWidth="1"/>
    <col min="15369" max="15369" width="13.85546875" style="8" customWidth="1"/>
    <col min="15370" max="15370" width="6.28515625" style="8" customWidth="1"/>
    <col min="15371" max="15616" width="10.28515625" style="8"/>
    <col min="15617" max="15617" width="17" style="8" customWidth="1"/>
    <col min="15618" max="15618" width="13.140625" style="8" customWidth="1"/>
    <col min="15619" max="15619" width="12.42578125" style="8" customWidth="1"/>
    <col min="15620" max="15620" width="12.5703125" style="8" customWidth="1"/>
    <col min="15621" max="15621" width="11" style="8" customWidth="1"/>
    <col min="15622" max="15622" width="13.28515625" style="8" customWidth="1"/>
    <col min="15623" max="15623" width="12.42578125" style="8" customWidth="1"/>
    <col min="15624" max="15624" width="14.28515625" style="8" customWidth="1"/>
    <col min="15625" max="15625" width="13.85546875" style="8" customWidth="1"/>
    <col min="15626" max="15626" width="6.28515625" style="8" customWidth="1"/>
    <col min="15627" max="15872" width="10.28515625" style="8"/>
    <col min="15873" max="15873" width="17" style="8" customWidth="1"/>
    <col min="15874" max="15874" width="13.140625" style="8" customWidth="1"/>
    <col min="15875" max="15875" width="12.42578125" style="8" customWidth="1"/>
    <col min="15876" max="15876" width="12.5703125" style="8" customWidth="1"/>
    <col min="15877" max="15877" width="11" style="8" customWidth="1"/>
    <col min="15878" max="15878" width="13.28515625" style="8" customWidth="1"/>
    <col min="15879" max="15879" width="12.42578125" style="8" customWidth="1"/>
    <col min="15880" max="15880" width="14.28515625" style="8" customWidth="1"/>
    <col min="15881" max="15881" width="13.85546875" style="8" customWidth="1"/>
    <col min="15882" max="15882" width="6.28515625" style="8" customWidth="1"/>
    <col min="15883" max="16128" width="10.28515625" style="8"/>
    <col min="16129" max="16129" width="17" style="8" customWidth="1"/>
    <col min="16130" max="16130" width="13.140625" style="8" customWidth="1"/>
    <col min="16131" max="16131" width="12.42578125" style="8" customWidth="1"/>
    <col min="16132" max="16132" width="12.5703125" style="8" customWidth="1"/>
    <col min="16133" max="16133" width="11" style="8" customWidth="1"/>
    <col min="16134" max="16134" width="13.28515625" style="8" customWidth="1"/>
    <col min="16135" max="16135" width="12.42578125" style="8" customWidth="1"/>
    <col min="16136" max="16136" width="14.28515625" style="8" customWidth="1"/>
    <col min="16137" max="16137" width="13.85546875" style="8" customWidth="1"/>
    <col min="16138" max="16138" width="6.28515625" style="8" customWidth="1"/>
    <col min="16139" max="16384" width="10.28515625" style="8"/>
  </cols>
  <sheetData>
    <row r="1" spans="1:9" ht="15.75">
      <c r="A1" s="5669" t="s">
        <v>710</v>
      </c>
      <c r="B1" s="5669"/>
      <c r="C1" s="5669"/>
      <c r="D1" s="5669"/>
      <c r="E1" s="5669"/>
      <c r="F1" s="5669"/>
      <c r="G1" s="5669"/>
    </row>
    <row r="2" spans="1:9" ht="25.5" customHeight="1">
      <c r="A2" s="5" t="s">
        <v>249</v>
      </c>
    </row>
    <row r="3" spans="1:9" ht="13.5" customHeight="1">
      <c r="A3" s="33" t="s">
        <v>224</v>
      </c>
    </row>
    <row r="4" spans="1:9" ht="13.5" customHeight="1" thickBot="1"/>
    <row r="5" spans="1:9" ht="21" customHeight="1" thickBot="1">
      <c r="A5" s="438" t="s">
        <v>177</v>
      </c>
      <c r="B5" s="160" t="s">
        <v>225</v>
      </c>
      <c r="C5" s="339"/>
      <c r="D5" s="235"/>
      <c r="E5" s="236"/>
      <c r="F5" s="160" t="s">
        <v>221</v>
      </c>
      <c r="G5" s="339"/>
      <c r="H5" s="235"/>
      <c r="I5" s="236"/>
    </row>
    <row r="6" spans="1:9" ht="26.25" customHeight="1" thickBot="1">
      <c r="A6" s="439" t="s">
        <v>180</v>
      </c>
      <c r="B6" s="440" t="s">
        <v>6</v>
      </c>
      <c r="C6" s="441" t="s">
        <v>7</v>
      </c>
      <c r="D6" s="442" t="s">
        <v>5</v>
      </c>
      <c r="E6" s="467"/>
      <c r="F6" s="440" t="s">
        <v>6</v>
      </c>
      <c r="G6" s="441" t="s">
        <v>7</v>
      </c>
      <c r="H6" s="442" t="s">
        <v>5</v>
      </c>
      <c r="I6" s="467"/>
    </row>
    <row r="7" spans="1:9" ht="22.5" customHeight="1" thickBot="1">
      <c r="A7" s="444"/>
      <c r="B7" s="445"/>
      <c r="C7" s="446"/>
      <c r="D7" s="447" t="s">
        <v>97</v>
      </c>
      <c r="E7" s="468" t="s">
        <v>181</v>
      </c>
      <c r="F7" s="445"/>
      <c r="G7" s="446"/>
      <c r="H7" s="447" t="s">
        <v>97</v>
      </c>
      <c r="I7" s="468" t="s">
        <v>181</v>
      </c>
    </row>
    <row r="8" spans="1:9" ht="15.95" customHeight="1">
      <c r="A8" s="159" t="s">
        <v>226</v>
      </c>
      <c r="B8" s="349">
        <v>30848</v>
      </c>
      <c r="C8" s="350">
        <v>29595</v>
      </c>
      <c r="D8" s="351">
        <v>60443</v>
      </c>
      <c r="E8" s="469">
        <v>5</v>
      </c>
      <c r="F8" s="349">
        <v>31025</v>
      </c>
      <c r="G8" s="350">
        <v>29723</v>
      </c>
      <c r="H8" s="351">
        <v>60748</v>
      </c>
      <c r="I8" s="469">
        <v>4.971845740849866</v>
      </c>
    </row>
    <row r="9" spans="1:9" ht="15.95" customHeight="1">
      <c r="A9" s="113" t="s">
        <v>227</v>
      </c>
      <c r="B9" s="169">
        <v>48059</v>
      </c>
      <c r="C9" s="22">
        <v>46889</v>
      </c>
      <c r="D9" s="353">
        <v>94948</v>
      </c>
      <c r="E9" s="470">
        <v>7.7</v>
      </c>
      <c r="F9" s="169">
        <v>46760</v>
      </c>
      <c r="G9" s="22">
        <v>45231</v>
      </c>
      <c r="H9" s="353">
        <v>91991</v>
      </c>
      <c r="I9" s="470">
        <v>7.5288908531395276</v>
      </c>
    </row>
    <row r="10" spans="1:9" ht="15.95" customHeight="1">
      <c r="A10" s="113" t="s">
        <v>228</v>
      </c>
      <c r="B10" s="169">
        <v>71511</v>
      </c>
      <c r="C10" s="22">
        <v>69112</v>
      </c>
      <c r="D10" s="353">
        <v>140623</v>
      </c>
      <c r="E10" s="470">
        <v>11.508354468087543</v>
      </c>
      <c r="F10" s="169">
        <v>69174</v>
      </c>
      <c r="G10" s="22">
        <v>67159</v>
      </c>
      <c r="H10" s="353">
        <v>136333</v>
      </c>
      <c r="I10" s="470">
        <v>11.158007595102468</v>
      </c>
    </row>
    <row r="11" spans="1:9" ht="15.95" customHeight="1">
      <c r="A11" s="113" t="s">
        <v>229</v>
      </c>
      <c r="B11" s="169">
        <v>27955</v>
      </c>
      <c r="C11" s="22">
        <v>27153</v>
      </c>
      <c r="D11" s="353">
        <v>55108</v>
      </c>
      <c r="E11" s="470">
        <v>4.5099478607864176</v>
      </c>
      <c r="F11" s="169">
        <v>27534</v>
      </c>
      <c r="G11" s="22">
        <v>26818</v>
      </c>
      <c r="H11" s="353">
        <v>54352</v>
      </c>
      <c r="I11" s="470">
        <v>4.4483729457212071</v>
      </c>
    </row>
    <row r="12" spans="1:9" ht="15.95" customHeight="1">
      <c r="A12" s="113" t="s">
        <v>230</v>
      </c>
      <c r="B12" s="169">
        <v>103821</v>
      </c>
      <c r="C12" s="22">
        <v>100334</v>
      </c>
      <c r="D12" s="353">
        <v>204155</v>
      </c>
      <c r="E12" s="470">
        <v>16.8</v>
      </c>
      <c r="F12" s="169">
        <v>101334</v>
      </c>
      <c r="G12" s="22">
        <v>97951</v>
      </c>
      <c r="H12" s="353">
        <v>199285</v>
      </c>
      <c r="I12" s="470">
        <v>16.310237019577031</v>
      </c>
    </row>
    <row r="13" spans="1:9" ht="15.95" customHeight="1">
      <c r="A13" s="113" t="s">
        <v>231</v>
      </c>
      <c r="B13" s="169">
        <v>131383</v>
      </c>
      <c r="C13" s="22">
        <v>127180</v>
      </c>
      <c r="D13" s="353">
        <v>258563</v>
      </c>
      <c r="E13" s="470">
        <v>21.160369614729593</v>
      </c>
      <c r="F13" s="169">
        <v>128268</v>
      </c>
      <c r="G13" s="22">
        <v>123794</v>
      </c>
      <c r="H13" s="353">
        <v>252062</v>
      </c>
      <c r="I13" s="470">
        <v>20.629706017154454</v>
      </c>
    </row>
    <row r="14" spans="1:9" ht="15.95" customHeight="1">
      <c r="A14" s="113" t="s">
        <v>232</v>
      </c>
      <c r="B14" s="169">
        <v>159986</v>
      </c>
      <c r="C14" s="22">
        <v>154752</v>
      </c>
      <c r="D14" s="353">
        <v>314738</v>
      </c>
      <c r="E14" s="470">
        <v>25.757638996301722</v>
      </c>
      <c r="F14" s="169">
        <v>156645</v>
      </c>
      <c r="G14" s="22">
        <v>151418</v>
      </c>
      <c r="H14" s="353">
        <v>308063</v>
      </c>
      <c r="I14" s="470">
        <v>25.21303935048779</v>
      </c>
    </row>
    <row r="15" spans="1:9" ht="15.95" customHeight="1">
      <c r="A15" s="113" t="s">
        <v>233</v>
      </c>
      <c r="B15" s="169">
        <v>315037</v>
      </c>
      <c r="C15" s="22">
        <v>305965</v>
      </c>
      <c r="D15" s="353">
        <v>621002</v>
      </c>
      <c r="E15" s="470">
        <v>50.821779804095357</v>
      </c>
      <c r="F15" s="169">
        <v>314591</v>
      </c>
      <c r="G15" s="22">
        <v>305114</v>
      </c>
      <c r="H15" s="353">
        <v>619705</v>
      </c>
      <c r="I15" s="470">
        <v>50.718997577424211</v>
      </c>
    </row>
    <row r="16" spans="1:9" ht="15.95" customHeight="1">
      <c r="A16" s="113" t="s">
        <v>234</v>
      </c>
      <c r="B16" s="169">
        <v>401138</v>
      </c>
      <c r="C16" s="22">
        <v>393618</v>
      </c>
      <c r="D16" s="353">
        <v>794756</v>
      </c>
      <c r="E16" s="470">
        <v>65.041520687507628</v>
      </c>
      <c r="F16" s="169">
        <v>399641</v>
      </c>
      <c r="G16" s="22">
        <v>391707</v>
      </c>
      <c r="H16" s="353">
        <v>791348</v>
      </c>
      <c r="I16" s="470">
        <v>64.766908924245399</v>
      </c>
    </row>
    <row r="17" spans="1:9" ht="15.95" customHeight="1">
      <c r="A17" s="113" t="s">
        <v>235</v>
      </c>
      <c r="B17" s="169">
        <v>437050</v>
      </c>
      <c r="C17" s="22">
        <v>432572</v>
      </c>
      <c r="D17" s="353">
        <v>869622</v>
      </c>
      <c r="E17" s="470">
        <v>71.099999999999994</v>
      </c>
      <c r="F17" s="169">
        <v>435988</v>
      </c>
      <c r="G17" s="22">
        <v>431072</v>
      </c>
      <c r="H17" s="353">
        <v>867060</v>
      </c>
      <c r="I17" s="470">
        <v>70.963464938126108</v>
      </c>
    </row>
    <row r="18" spans="1:9" ht="15.95" customHeight="1">
      <c r="A18" s="113" t="s">
        <v>236</v>
      </c>
      <c r="B18" s="169">
        <v>525653</v>
      </c>
      <c r="C18" s="22">
        <v>540877</v>
      </c>
      <c r="D18" s="353">
        <v>1066530</v>
      </c>
      <c r="E18" s="470">
        <v>87.283056760625271</v>
      </c>
      <c r="F18" s="169">
        <v>526583</v>
      </c>
      <c r="G18" s="22">
        <v>542518</v>
      </c>
      <c r="H18" s="353">
        <v>1069101</v>
      </c>
      <c r="I18" s="470">
        <v>87.499263406010613</v>
      </c>
    </row>
    <row r="19" spans="1:9" ht="15.95" customHeight="1">
      <c r="A19" s="113" t="s">
        <v>237</v>
      </c>
      <c r="B19" s="169">
        <v>500739</v>
      </c>
      <c r="C19" s="22">
        <v>517027</v>
      </c>
      <c r="D19" s="353">
        <v>1017766</v>
      </c>
      <c r="E19" s="470">
        <v>83.2</v>
      </c>
      <c r="F19" s="169">
        <v>503034</v>
      </c>
      <c r="G19" s="22">
        <v>519521</v>
      </c>
      <c r="H19" s="353">
        <v>1022555</v>
      </c>
      <c r="I19" s="470">
        <v>83.689762980422969</v>
      </c>
    </row>
    <row r="20" spans="1:9" ht="15.95" customHeight="1">
      <c r="A20" s="113" t="s">
        <v>238</v>
      </c>
      <c r="B20" s="169">
        <v>491809</v>
      </c>
      <c r="C20" s="22">
        <v>508257</v>
      </c>
      <c r="D20" s="353">
        <v>1000066</v>
      </c>
      <c r="E20" s="470">
        <v>81.843752583022962</v>
      </c>
      <c r="F20" s="169">
        <v>494246</v>
      </c>
      <c r="G20" s="22">
        <v>511231</v>
      </c>
      <c r="H20" s="353">
        <v>1005477</v>
      </c>
      <c r="I20" s="470">
        <v>82.292034963661365</v>
      </c>
    </row>
    <row r="21" spans="1:9" ht="15.95" customHeight="1">
      <c r="A21" s="113" t="s">
        <v>239</v>
      </c>
      <c r="B21" s="169">
        <v>473177</v>
      </c>
      <c r="C21" s="22">
        <v>490181</v>
      </c>
      <c r="D21" s="353">
        <v>963358</v>
      </c>
      <c r="E21" s="470">
        <v>78.839630385270411</v>
      </c>
      <c r="F21" s="169">
        <v>476100</v>
      </c>
      <c r="G21" s="22">
        <v>493678</v>
      </c>
      <c r="H21" s="353">
        <v>969778</v>
      </c>
      <c r="I21" s="470">
        <v>79.370293982845538</v>
      </c>
    </row>
    <row r="22" spans="1:9" ht="15.95" customHeight="1">
      <c r="A22" s="113" t="s">
        <v>240</v>
      </c>
      <c r="B22" s="169">
        <v>444574</v>
      </c>
      <c r="C22" s="22">
        <v>462609</v>
      </c>
      <c r="D22" s="353">
        <v>907183</v>
      </c>
      <c r="E22" s="470">
        <v>74.242361003698278</v>
      </c>
      <c r="F22" s="169">
        <v>447723</v>
      </c>
      <c r="G22" s="22">
        <v>466054</v>
      </c>
      <c r="H22" s="353">
        <v>913777</v>
      </c>
      <c r="I22" s="470">
        <v>74.78696064951221</v>
      </c>
    </row>
    <row r="23" spans="1:9" ht="15.95" customHeight="1">
      <c r="A23" s="113" t="s">
        <v>241</v>
      </c>
      <c r="B23" s="169">
        <v>99601</v>
      </c>
      <c r="C23" s="22">
        <v>123409</v>
      </c>
      <c r="D23" s="353">
        <v>223010</v>
      </c>
      <c r="E23" s="470">
        <v>18.2</v>
      </c>
      <c r="F23" s="169">
        <v>103393</v>
      </c>
      <c r="G23" s="22">
        <v>127814</v>
      </c>
      <c r="H23" s="353">
        <v>231207</v>
      </c>
      <c r="I23" s="470">
        <v>18.922854056177567</v>
      </c>
    </row>
    <row r="24" spans="1:9" ht="15.95" customHeight="1">
      <c r="A24" s="113" t="s">
        <v>242</v>
      </c>
      <c r="B24" s="169">
        <v>63689</v>
      </c>
      <c r="C24" s="22">
        <v>84455</v>
      </c>
      <c r="D24" s="353">
        <v>148144</v>
      </c>
      <c r="E24" s="470">
        <v>12.123860707852636</v>
      </c>
      <c r="F24" s="169">
        <v>67046</v>
      </c>
      <c r="G24" s="22">
        <v>88449</v>
      </c>
      <c r="H24" s="353">
        <v>155495</v>
      </c>
      <c r="I24" s="470">
        <v>12.726298042296865</v>
      </c>
    </row>
    <row r="25" spans="1:9" ht="15.95" customHeight="1" thickBot="1">
      <c r="A25" s="113" t="s">
        <v>202</v>
      </c>
      <c r="B25" s="471">
        <v>604560</v>
      </c>
      <c r="C25" s="450">
        <v>617361</v>
      </c>
      <c r="D25" s="353">
        <v>1221921</v>
      </c>
      <c r="E25" s="470">
        <v>100</v>
      </c>
      <c r="F25" s="471">
        <v>604368</v>
      </c>
      <c r="G25" s="450">
        <v>617472</v>
      </c>
      <c r="H25" s="353">
        <v>1221840</v>
      </c>
      <c r="I25" s="470">
        <v>100</v>
      </c>
    </row>
    <row r="26" spans="1:9" s="33" customFormat="1" ht="15.95" customHeight="1">
      <c r="A26" s="159" t="s">
        <v>243</v>
      </c>
      <c r="B26" s="454">
        <v>37.312353612544662</v>
      </c>
      <c r="C26" s="455">
        <v>39.065805906106803</v>
      </c>
      <c r="D26" s="456">
        <v>38.198264454084999</v>
      </c>
      <c r="E26" s="472"/>
      <c r="F26" s="454">
        <v>37.649060671643767</v>
      </c>
      <c r="G26" s="455">
        <v>39.442503465744196</v>
      </c>
      <c r="H26" s="456">
        <v>38.555399233942254</v>
      </c>
      <c r="I26" s="472"/>
    </row>
    <row r="27" spans="1:9" ht="15.95" customHeight="1">
      <c r="A27" s="113" t="s">
        <v>244</v>
      </c>
      <c r="B27" s="458">
        <v>36.672510518934075</v>
      </c>
      <c r="C27" s="459">
        <v>38.490531895021945</v>
      </c>
      <c r="D27" s="460">
        <v>37.567128938116142</v>
      </c>
      <c r="E27" s="473"/>
      <c r="F27" s="458">
        <v>36.996527364840766</v>
      </c>
      <c r="G27" s="459">
        <v>38.96201445901238</v>
      </c>
      <c r="H27" s="460">
        <v>37.964585747392817</v>
      </c>
      <c r="I27" s="473"/>
    </row>
    <row r="28" spans="1:9" ht="18" customHeight="1" thickBot="1">
      <c r="A28" s="462" t="s">
        <v>250</v>
      </c>
      <c r="B28" s="463">
        <v>383.27422491705755</v>
      </c>
      <c r="C28" s="464">
        <v>427.18668799644917</v>
      </c>
      <c r="D28" s="465">
        <v>405.11739583405205</v>
      </c>
      <c r="E28" s="474"/>
      <c r="F28" s="463">
        <v>386.20328999880729</v>
      </c>
      <c r="G28" s="464">
        <v>432.41036300200432</v>
      </c>
      <c r="H28" s="465">
        <v>409.17583558231263</v>
      </c>
      <c r="I28" s="474"/>
    </row>
    <row r="29" spans="1:9" ht="18" customHeight="1">
      <c r="A29" s="437" t="s">
        <v>251</v>
      </c>
      <c r="B29" s="57"/>
      <c r="C29" s="57"/>
      <c r="D29" s="57"/>
      <c r="E29" s="57"/>
      <c r="F29" s="57"/>
      <c r="G29" s="57"/>
      <c r="H29" s="57"/>
      <c r="I29" s="57"/>
    </row>
    <row r="30" spans="1:9" ht="18" customHeight="1">
      <c r="A30" s="437" t="s">
        <v>252</v>
      </c>
      <c r="B30" s="57"/>
      <c r="C30" s="57"/>
      <c r="D30" s="57"/>
      <c r="E30" s="57"/>
      <c r="F30" s="57"/>
      <c r="G30" s="57"/>
      <c r="H30" s="57"/>
      <c r="I30" s="57"/>
    </row>
  </sheetData>
  <mergeCells count="1">
    <mergeCell ref="A1:G1"/>
  </mergeCells>
  <hyperlinks>
    <hyperlink ref="A1" location="CONTENT!A1" display="Back to table of contents" xr:uid="{00000000-0004-0000-1100-000000000000}"/>
  </hyperlinks>
  <pageMargins left="0.7" right="0.7" top="0.75" bottom="0.38" header="0.3" footer="0.3"/>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47">
    <pageSetUpPr fitToPage="1"/>
  </sheetPr>
  <dimension ref="A1:R23"/>
  <sheetViews>
    <sheetView showGridLines="0" workbookViewId="0">
      <selection sqref="A1:G1"/>
    </sheetView>
  </sheetViews>
  <sheetFormatPr defaultRowHeight="15.75"/>
  <cols>
    <col min="1" max="1" width="11.7109375" style="4102" customWidth="1"/>
    <col min="2" max="15" width="8.42578125" style="4102" customWidth="1"/>
    <col min="16" max="16" width="2.5703125" style="4102" customWidth="1"/>
    <col min="17" max="17" width="1.85546875" style="4102" customWidth="1"/>
    <col min="18" max="249" width="9.140625" style="4102"/>
    <col min="250" max="250" width="8.7109375" style="4102" customWidth="1"/>
    <col min="251" max="251" width="10.7109375" style="4102" customWidth="1"/>
    <col min="252" max="252" width="7.85546875" style="4102" customWidth="1"/>
    <col min="253" max="254" width="8.7109375" style="4102" customWidth="1"/>
    <col min="255" max="255" width="7.85546875" style="4102" customWidth="1"/>
    <col min="256" max="256" width="9" style="4102" customWidth="1"/>
    <col min="257" max="257" width="9.140625" style="4102" customWidth="1"/>
    <col min="258" max="258" width="10" style="4102" customWidth="1"/>
    <col min="259" max="259" width="9.42578125" style="4102" customWidth="1"/>
    <col min="260" max="260" width="9.28515625" style="4102" customWidth="1"/>
    <col min="261" max="261" width="9.5703125" style="4102" customWidth="1"/>
    <col min="262" max="263" width="10" style="4102" customWidth="1"/>
    <col min="264" max="264" width="11" style="4102" customWidth="1"/>
    <col min="265" max="265" width="2.5703125" style="4102" customWidth="1"/>
    <col min="266" max="266" width="7.7109375" style="4102" customWidth="1"/>
    <col min="267" max="267" width="1.85546875" style="4102" customWidth="1"/>
    <col min="268" max="505" width="9.140625" style="4102"/>
    <col min="506" max="506" width="8.7109375" style="4102" customWidth="1"/>
    <col min="507" max="507" width="10.7109375" style="4102" customWidth="1"/>
    <col min="508" max="508" width="7.85546875" style="4102" customWidth="1"/>
    <col min="509" max="510" width="8.7109375" style="4102" customWidth="1"/>
    <col min="511" max="511" width="7.85546875" style="4102" customWidth="1"/>
    <col min="512" max="512" width="9" style="4102" customWidth="1"/>
    <col min="513" max="513" width="9.140625" style="4102" customWidth="1"/>
    <col min="514" max="514" width="10" style="4102" customWidth="1"/>
    <col min="515" max="515" width="9.42578125" style="4102" customWidth="1"/>
    <col min="516" max="516" width="9.28515625" style="4102" customWidth="1"/>
    <col min="517" max="517" width="9.5703125" style="4102" customWidth="1"/>
    <col min="518" max="519" width="10" style="4102" customWidth="1"/>
    <col min="520" max="520" width="11" style="4102" customWidth="1"/>
    <col min="521" max="521" width="2.5703125" style="4102" customWidth="1"/>
    <col min="522" max="522" width="7.7109375" style="4102" customWidth="1"/>
    <col min="523" max="523" width="1.85546875" style="4102" customWidth="1"/>
    <col min="524" max="761" width="9.140625" style="4102"/>
    <col min="762" max="762" width="8.7109375" style="4102" customWidth="1"/>
    <col min="763" max="763" width="10.7109375" style="4102" customWidth="1"/>
    <col min="764" max="764" width="7.85546875" style="4102" customWidth="1"/>
    <col min="765" max="766" width="8.7109375" style="4102" customWidth="1"/>
    <col min="767" max="767" width="7.85546875" style="4102" customWidth="1"/>
    <col min="768" max="768" width="9" style="4102" customWidth="1"/>
    <col min="769" max="769" width="9.140625" style="4102" customWidth="1"/>
    <col min="770" max="770" width="10" style="4102" customWidth="1"/>
    <col min="771" max="771" width="9.42578125" style="4102" customWidth="1"/>
    <col min="772" max="772" width="9.28515625" style="4102" customWidth="1"/>
    <col min="773" max="773" width="9.5703125" style="4102" customWidth="1"/>
    <col min="774" max="775" width="10" style="4102" customWidth="1"/>
    <col min="776" max="776" width="11" style="4102" customWidth="1"/>
    <col min="777" max="777" width="2.5703125" style="4102" customWidth="1"/>
    <col min="778" max="778" width="7.7109375" style="4102" customWidth="1"/>
    <col min="779" max="779" width="1.85546875" style="4102" customWidth="1"/>
    <col min="780" max="1017" width="9.140625" style="4102"/>
    <col min="1018" max="1018" width="8.7109375" style="4102" customWidth="1"/>
    <col min="1019" max="1019" width="10.7109375" style="4102" customWidth="1"/>
    <col min="1020" max="1020" width="7.85546875" style="4102" customWidth="1"/>
    <col min="1021" max="1022" width="8.7109375" style="4102" customWidth="1"/>
    <col min="1023" max="1023" width="7.85546875" style="4102" customWidth="1"/>
    <col min="1024" max="1024" width="9" style="4102" customWidth="1"/>
    <col min="1025" max="1025" width="9.140625" style="4102" customWidth="1"/>
    <col min="1026" max="1026" width="10" style="4102" customWidth="1"/>
    <col min="1027" max="1027" width="9.42578125" style="4102" customWidth="1"/>
    <col min="1028" max="1028" width="9.28515625" style="4102" customWidth="1"/>
    <col min="1029" max="1029" width="9.5703125" style="4102" customWidth="1"/>
    <col min="1030" max="1031" width="10" style="4102" customWidth="1"/>
    <col min="1032" max="1032" width="11" style="4102" customWidth="1"/>
    <col min="1033" max="1033" width="2.5703125" style="4102" customWidth="1"/>
    <col min="1034" max="1034" width="7.7109375" style="4102" customWidth="1"/>
    <col min="1035" max="1035" width="1.85546875" style="4102" customWidth="1"/>
    <col min="1036" max="1273" width="9.140625" style="4102"/>
    <col min="1274" max="1274" width="8.7109375" style="4102" customWidth="1"/>
    <col min="1275" max="1275" width="10.7109375" style="4102" customWidth="1"/>
    <col min="1276" max="1276" width="7.85546875" style="4102" customWidth="1"/>
    <col min="1277" max="1278" width="8.7109375" style="4102" customWidth="1"/>
    <col min="1279" max="1279" width="7.85546875" style="4102" customWidth="1"/>
    <col min="1280" max="1280" width="9" style="4102" customWidth="1"/>
    <col min="1281" max="1281" width="9.140625" style="4102" customWidth="1"/>
    <col min="1282" max="1282" width="10" style="4102" customWidth="1"/>
    <col min="1283" max="1283" width="9.42578125" style="4102" customWidth="1"/>
    <col min="1284" max="1284" width="9.28515625" style="4102" customWidth="1"/>
    <col min="1285" max="1285" width="9.5703125" style="4102" customWidth="1"/>
    <col min="1286" max="1287" width="10" style="4102" customWidth="1"/>
    <col min="1288" max="1288" width="11" style="4102" customWidth="1"/>
    <col min="1289" max="1289" width="2.5703125" style="4102" customWidth="1"/>
    <col min="1290" max="1290" width="7.7109375" style="4102" customWidth="1"/>
    <col min="1291" max="1291" width="1.85546875" style="4102" customWidth="1"/>
    <col min="1292" max="1529" width="9.140625" style="4102"/>
    <col min="1530" max="1530" width="8.7109375" style="4102" customWidth="1"/>
    <col min="1531" max="1531" width="10.7109375" style="4102" customWidth="1"/>
    <col min="1532" max="1532" width="7.85546875" style="4102" customWidth="1"/>
    <col min="1533" max="1534" width="8.7109375" style="4102" customWidth="1"/>
    <col min="1535" max="1535" width="7.85546875" style="4102" customWidth="1"/>
    <col min="1536" max="1536" width="9" style="4102" customWidth="1"/>
    <col min="1537" max="1537" width="9.140625" style="4102" customWidth="1"/>
    <col min="1538" max="1538" width="10" style="4102" customWidth="1"/>
    <col min="1539" max="1539" width="9.42578125" style="4102" customWidth="1"/>
    <col min="1540" max="1540" width="9.28515625" style="4102" customWidth="1"/>
    <col min="1541" max="1541" width="9.5703125" style="4102" customWidth="1"/>
    <col min="1542" max="1543" width="10" style="4102" customWidth="1"/>
    <col min="1544" max="1544" width="11" style="4102" customWidth="1"/>
    <col min="1545" max="1545" width="2.5703125" style="4102" customWidth="1"/>
    <col min="1546" max="1546" width="7.7109375" style="4102" customWidth="1"/>
    <col min="1547" max="1547" width="1.85546875" style="4102" customWidth="1"/>
    <col min="1548" max="1785" width="9.140625" style="4102"/>
    <col min="1786" max="1786" width="8.7109375" style="4102" customWidth="1"/>
    <col min="1787" max="1787" width="10.7109375" style="4102" customWidth="1"/>
    <col min="1788" max="1788" width="7.85546875" style="4102" customWidth="1"/>
    <col min="1789" max="1790" width="8.7109375" style="4102" customWidth="1"/>
    <col min="1791" max="1791" width="7.85546875" style="4102" customWidth="1"/>
    <col min="1792" max="1792" width="9" style="4102" customWidth="1"/>
    <col min="1793" max="1793" width="9.140625" style="4102" customWidth="1"/>
    <col min="1794" max="1794" width="10" style="4102" customWidth="1"/>
    <col min="1795" max="1795" width="9.42578125" style="4102" customWidth="1"/>
    <col min="1796" max="1796" width="9.28515625" style="4102" customWidth="1"/>
    <col min="1797" max="1797" width="9.5703125" style="4102" customWidth="1"/>
    <col min="1798" max="1799" width="10" style="4102" customWidth="1"/>
    <col min="1800" max="1800" width="11" style="4102" customWidth="1"/>
    <col min="1801" max="1801" width="2.5703125" style="4102" customWidth="1"/>
    <col min="1802" max="1802" width="7.7109375" style="4102" customWidth="1"/>
    <col min="1803" max="1803" width="1.85546875" style="4102" customWidth="1"/>
    <col min="1804" max="2041" width="9.140625" style="4102"/>
    <col min="2042" max="2042" width="8.7109375" style="4102" customWidth="1"/>
    <col min="2043" max="2043" width="10.7109375" style="4102" customWidth="1"/>
    <col min="2044" max="2044" width="7.85546875" style="4102" customWidth="1"/>
    <col min="2045" max="2046" width="8.7109375" style="4102" customWidth="1"/>
    <col min="2047" max="2047" width="7.85546875" style="4102" customWidth="1"/>
    <col min="2048" max="2048" width="9" style="4102" customWidth="1"/>
    <col min="2049" max="2049" width="9.140625" style="4102" customWidth="1"/>
    <col min="2050" max="2050" width="10" style="4102" customWidth="1"/>
    <col min="2051" max="2051" width="9.42578125" style="4102" customWidth="1"/>
    <col min="2052" max="2052" width="9.28515625" style="4102" customWidth="1"/>
    <col min="2053" max="2053" width="9.5703125" style="4102" customWidth="1"/>
    <col min="2054" max="2055" width="10" style="4102" customWidth="1"/>
    <col min="2056" max="2056" width="11" style="4102" customWidth="1"/>
    <col min="2057" max="2057" width="2.5703125" style="4102" customWidth="1"/>
    <col min="2058" max="2058" width="7.7109375" style="4102" customWidth="1"/>
    <col min="2059" max="2059" width="1.85546875" style="4102" customWidth="1"/>
    <col min="2060" max="2297" width="9.140625" style="4102"/>
    <col min="2298" max="2298" width="8.7109375" style="4102" customWidth="1"/>
    <col min="2299" max="2299" width="10.7109375" style="4102" customWidth="1"/>
    <col min="2300" max="2300" width="7.85546875" style="4102" customWidth="1"/>
    <col min="2301" max="2302" width="8.7109375" style="4102" customWidth="1"/>
    <col min="2303" max="2303" width="7.85546875" style="4102" customWidth="1"/>
    <col min="2304" max="2304" width="9" style="4102" customWidth="1"/>
    <col min="2305" max="2305" width="9.140625" style="4102" customWidth="1"/>
    <col min="2306" max="2306" width="10" style="4102" customWidth="1"/>
    <col min="2307" max="2307" width="9.42578125" style="4102" customWidth="1"/>
    <col min="2308" max="2308" width="9.28515625" style="4102" customWidth="1"/>
    <col min="2309" max="2309" width="9.5703125" style="4102" customWidth="1"/>
    <col min="2310" max="2311" width="10" style="4102" customWidth="1"/>
    <col min="2312" max="2312" width="11" style="4102" customWidth="1"/>
    <col min="2313" max="2313" width="2.5703125" style="4102" customWidth="1"/>
    <col min="2314" max="2314" width="7.7109375" style="4102" customWidth="1"/>
    <col min="2315" max="2315" width="1.85546875" style="4102" customWidth="1"/>
    <col min="2316" max="2553" width="9.140625" style="4102"/>
    <col min="2554" max="2554" width="8.7109375" style="4102" customWidth="1"/>
    <col min="2555" max="2555" width="10.7109375" style="4102" customWidth="1"/>
    <col min="2556" max="2556" width="7.85546875" style="4102" customWidth="1"/>
    <col min="2557" max="2558" width="8.7109375" style="4102" customWidth="1"/>
    <col min="2559" max="2559" width="7.85546875" style="4102" customWidth="1"/>
    <col min="2560" max="2560" width="9" style="4102" customWidth="1"/>
    <col min="2561" max="2561" width="9.140625" style="4102" customWidth="1"/>
    <col min="2562" max="2562" width="10" style="4102" customWidth="1"/>
    <col min="2563" max="2563" width="9.42578125" style="4102" customWidth="1"/>
    <col min="2564" max="2564" width="9.28515625" style="4102" customWidth="1"/>
    <col min="2565" max="2565" width="9.5703125" style="4102" customWidth="1"/>
    <col min="2566" max="2567" width="10" style="4102" customWidth="1"/>
    <col min="2568" max="2568" width="11" style="4102" customWidth="1"/>
    <col min="2569" max="2569" width="2.5703125" style="4102" customWidth="1"/>
    <col min="2570" max="2570" width="7.7109375" style="4102" customWidth="1"/>
    <col min="2571" max="2571" width="1.85546875" style="4102" customWidth="1"/>
    <col min="2572" max="2809" width="9.140625" style="4102"/>
    <col min="2810" max="2810" width="8.7109375" style="4102" customWidth="1"/>
    <col min="2811" max="2811" width="10.7109375" style="4102" customWidth="1"/>
    <col min="2812" max="2812" width="7.85546875" style="4102" customWidth="1"/>
    <col min="2813" max="2814" width="8.7109375" style="4102" customWidth="1"/>
    <col min="2815" max="2815" width="7.85546875" style="4102" customWidth="1"/>
    <col min="2816" max="2816" width="9" style="4102" customWidth="1"/>
    <col min="2817" max="2817" width="9.140625" style="4102" customWidth="1"/>
    <col min="2818" max="2818" width="10" style="4102" customWidth="1"/>
    <col min="2819" max="2819" width="9.42578125" style="4102" customWidth="1"/>
    <col min="2820" max="2820" width="9.28515625" style="4102" customWidth="1"/>
    <col min="2821" max="2821" width="9.5703125" style="4102" customWidth="1"/>
    <col min="2822" max="2823" width="10" style="4102" customWidth="1"/>
    <col min="2824" max="2824" width="11" style="4102" customWidth="1"/>
    <col min="2825" max="2825" width="2.5703125" style="4102" customWidth="1"/>
    <col min="2826" max="2826" width="7.7109375" style="4102" customWidth="1"/>
    <col min="2827" max="2827" width="1.85546875" style="4102" customWidth="1"/>
    <col min="2828" max="3065" width="9.140625" style="4102"/>
    <col min="3066" max="3066" width="8.7109375" style="4102" customWidth="1"/>
    <col min="3067" max="3067" width="10.7109375" style="4102" customWidth="1"/>
    <col min="3068" max="3068" width="7.85546875" style="4102" customWidth="1"/>
    <col min="3069" max="3070" width="8.7109375" style="4102" customWidth="1"/>
    <col min="3071" max="3071" width="7.85546875" style="4102" customWidth="1"/>
    <col min="3072" max="3072" width="9" style="4102" customWidth="1"/>
    <col min="3073" max="3073" width="9.140625" style="4102" customWidth="1"/>
    <col min="3074" max="3074" width="10" style="4102" customWidth="1"/>
    <col min="3075" max="3075" width="9.42578125" style="4102" customWidth="1"/>
    <col min="3076" max="3076" width="9.28515625" style="4102" customWidth="1"/>
    <col min="3077" max="3077" width="9.5703125" style="4102" customWidth="1"/>
    <col min="3078" max="3079" width="10" style="4102" customWidth="1"/>
    <col min="3080" max="3080" width="11" style="4102" customWidth="1"/>
    <col min="3081" max="3081" width="2.5703125" style="4102" customWidth="1"/>
    <col min="3082" max="3082" width="7.7109375" style="4102" customWidth="1"/>
    <col min="3083" max="3083" width="1.85546875" style="4102" customWidth="1"/>
    <col min="3084" max="3321" width="9.140625" style="4102"/>
    <col min="3322" max="3322" width="8.7109375" style="4102" customWidth="1"/>
    <col min="3323" max="3323" width="10.7109375" style="4102" customWidth="1"/>
    <col min="3324" max="3324" width="7.85546875" style="4102" customWidth="1"/>
    <col min="3325" max="3326" width="8.7109375" style="4102" customWidth="1"/>
    <col min="3327" max="3327" width="7.85546875" style="4102" customWidth="1"/>
    <col min="3328" max="3328" width="9" style="4102" customWidth="1"/>
    <col min="3329" max="3329" width="9.140625" style="4102" customWidth="1"/>
    <col min="3330" max="3330" width="10" style="4102" customWidth="1"/>
    <col min="3331" max="3331" width="9.42578125" style="4102" customWidth="1"/>
    <col min="3332" max="3332" width="9.28515625" style="4102" customWidth="1"/>
    <col min="3333" max="3333" width="9.5703125" style="4102" customWidth="1"/>
    <col min="3334" max="3335" width="10" style="4102" customWidth="1"/>
    <col min="3336" max="3336" width="11" style="4102" customWidth="1"/>
    <col min="3337" max="3337" width="2.5703125" style="4102" customWidth="1"/>
    <col min="3338" max="3338" width="7.7109375" style="4102" customWidth="1"/>
    <col min="3339" max="3339" width="1.85546875" style="4102" customWidth="1"/>
    <col min="3340" max="3577" width="9.140625" style="4102"/>
    <col min="3578" max="3578" width="8.7109375" style="4102" customWidth="1"/>
    <col min="3579" max="3579" width="10.7109375" style="4102" customWidth="1"/>
    <col min="3580" max="3580" width="7.85546875" style="4102" customWidth="1"/>
    <col min="3581" max="3582" width="8.7109375" style="4102" customWidth="1"/>
    <col min="3583" max="3583" width="7.85546875" style="4102" customWidth="1"/>
    <col min="3584" max="3584" width="9" style="4102" customWidth="1"/>
    <col min="3585" max="3585" width="9.140625" style="4102" customWidth="1"/>
    <col min="3586" max="3586" width="10" style="4102" customWidth="1"/>
    <col min="3587" max="3587" width="9.42578125" style="4102" customWidth="1"/>
    <col min="3588" max="3588" width="9.28515625" style="4102" customWidth="1"/>
    <col min="3589" max="3589" width="9.5703125" style="4102" customWidth="1"/>
    <col min="3590" max="3591" width="10" style="4102" customWidth="1"/>
    <col min="3592" max="3592" width="11" style="4102" customWidth="1"/>
    <col min="3593" max="3593" width="2.5703125" style="4102" customWidth="1"/>
    <col min="3594" max="3594" width="7.7109375" style="4102" customWidth="1"/>
    <col min="3595" max="3595" width="1.85546875" style="4102" customWidth="1"/>
    <col min="3596" max="3833" width="9.140625" style="4102"/>
    <col min="3834" max="3834" width="8.7109375" style="4102" customWidth="1"/>
    <col min="3835" max="3835" width="10.7109375" style="4102" customWidth="1"/>
    <col min="3836" max="3836" width="7.85546875" style="4102" customWidth="1"/>
    <col min="3837" max="3838" width="8.7109375" style="4102" customWidth="1"/>
    <col min="3839" max="3839" width="7.85546875" style="4102" customWidth="1"/>
    <col min="3840" max="3840" width="9" style="4102" customWidth="1"/>
    <col min="3841" max="3841" width="9.140625" style="4102" customWidth="1"/>
    <col min="3842" max="3842" width="10" style="4102" customWidth="1"/>
    <col min="3843" max="3843" width="9.42578125" style="4102" customWidth="1"/>
    <col min="3844" max="3844" width="9.28515625" style="4102" customWidth="1"/>
    <col min="3845" max="3845" width="9.5703125" style="4102" customWidth="1"/>
    <col min="3846" max="3847" width="10" style="4102" customWidth="1"/>
    <col min="3848" max="3848" width="11" style="4102" customWidth="1"/>
    <col min="3849" max="3849" width="2.5703125" style="4102" customWidth="1"/>
    <col min="3850" max="3850" width="7.7109375" style="4102" customWidth="1"/>
    <col min="3851" max="3851" width="1.85546875" style="4102" customWidth="1"/>
    <col min="3852" max="4089" width="9.140625" style="4102"/>
    <col min="4090" max="4090" width="8.7109375" style="4102" customWidth="1"/>
    <col min="4091" max="4091" width="10.7109375" style="4102" customWidth="1"/>
    <col min="4092" max="4092" width="7.85546875" style="4102" customWidth="1"/>
    <col min="4093" max="4094" width="8.7109375" style="4102" customWidth="1"/>
    <col min="4095" max="4095" width="7.85546875" style="4102" customWidth="1"/>
    <col min="4096" max="4096" width="9" style="4102" customWidth="1"/>
    <col min="4097" max="4097" width="9.140625" style="4102" customWidth="1"/>
    <col min="4098" max="4098" width="10" style="4102" customWidth="1"/>
    <col min="4099" max="4099" width="9.42578125" style="4102" customWidth="1"/>
    <col min="4100" max="4100" width="9.28515625" style="4102" customWidth="1"/>
    <col min="4101" max="4101" width="9.5703125" style="4102" customWidth="1"/>
    <col min="4102" max="4103" width="10" style="4102" customWidth="1"/>
    <col min="4104" max="4104" width="11" style="4102" customWidth="1"/>
    <col min="4105" max="4105" width="2.5703125" style="4102" customWidth="1"/>
    <col min="4106" max="4106" width="7.7109375" style="4102" customWidth="1"/>
    <col min="4107" max="4107" width="1.85546875" style="4102" customWidth="1"/>
    <col min="4108" max="4345" width="9.140625" style="4102"/>
    <col min="4346" max="4346" width="8.7109375" style="4102" customWidth="1"/>
    <col min="4347" max="4347" width="10.7109375" style="4102" customWidth="1"/>
    <col min="4348" max="4348" width="7.85546875" style="4102" customWidth="1"/>
    <col min="4349" max="4350" width="8.7109375" style="4102" customWidth="1"/>
    <col min="4351" max="4351" width="7.85546875" style="4102" customWidth="1"/>
    <col min="4352" max="4352" width="9" style="4102" customWidth="1"/>
    <col min="4353" max="4353" width="9.140625" style="4102" customWidth="1"/>
    <col min="4354" max="4354" width="10" style="4102" customWidth="1"/>
    <col min="4355" max="4355" width="9.42578125" style="4102" customWidth="1"/>
    <col min="4356" max="4356" width="9.28515625" style="4102" customWidth="1"/>
    <col min="4357" max="4357" width="9.5703125" style="4102" customWidth="1"/>
    <col min="4358" max="4359" width="10" style="4102" customWidth="1"/>
    <col min="4360" max="4360" width="11" style="4102" customWidth="1"/>
    <col min="4361" max="4361" width="2.5703125" style="4102" customWidth="1"/>
    <col min="4362" max="4362" width="7.7109375" style="4102" customWidth="1"/>
    <col min="4363" max="4363" width="1.85546875" style="4102" customWidth="1"/>
    <col min="4364" max="4601" width="9.140625" style="4102"/>
    <col min="4602" max="4602" width="8.7109375" style="4102" customWidth="1"/>
    <col min="4603" max="4603" width="10.7109375" style="4102" customWidth="1"/>
    <col min="4604" max="4604" width="7.85546875" style="4102" customWidth="1"/>
    <col min="4605" max="4606" width="8.7109375" style="4102" customWidth="1"/>
    <col min="4607" max="4607" width="7.85546875" style="4102" customWidth="1"/>
    <col min="4608" max="4608" width="9" style="4102" customWidth="1"/>
    <col min="4609" max="4609" width="9.140625" style="4102" customWidth="1"/>
    <col min="4610" max="4610" width="10" style="4102" customWidth="1"/>
    <col min="4611" max="4611" width="9.42578125" style="4102" customWidth="1"/>
    <col min="4612" max="4612" width="9.28515625" style="4102" customWidth="1"/>
    <col min="4613" max="4613" width="9.5703125" style="4102" customWidth="1"/>
    <col min="4614" max="4615" width="10" style="4102" customWidth="1"/>
    <col min="4616" max="4616" width="11" style="4102" customWidth="1"/>
    <col min="4617" max="4617" width="2.5703125" style="4102" customWidth="1"/>
    <col min="4618" max="4618" width="7.7109375" style="4102" customWidth="1"/>
    <col min="4619" max="4619" width="1.85546875" style="4102" customWidth="1"/>
    <col min="4620" max="4857" width="9.140625" style="4102"/>
    <col min="4858" max="4858" width="8.7109375" style="4102" customWidth="1"/>
    <col min="4859" max="4859" width="10.7109375" style="4102" customWidth="1"/>
    <col min="4860" max="4860" width="7.85546875" style="4102" customWidth="1"/>
    <col min="4861" max="4862" width="8.7109375" style="4102" customWidth="1"/>
    <col min="4863" max="4863" width="7.85546875" style="4102" customWidth="1"/>
    <col min="4864" max="4864" width="9" style="4102" customWidth="1"/>
    <col min="4865" max="4865" width="9.140625" style="4102" customWidth="1"/>
    <col min="4866" max="4866" width="10" style="4102" customWidth="1"/>
    <col min="4867" max="4867" width="9.42578125" style="4102" customWidth="1"/>
    <col min="4868" max="4868" width="9.28515625" style="4102" customWidth="1"/>
    <col min="4869" max="4869" width="9.5703125" style="4102" customWidth="1"/>
    <col min="4870" max="4871" width="10" style="4102" customWidth="1"/>
    <col min="4872" max="4872" width="11" style="4102" customWidth="1"/>
    <col min="4873" max="4873" width="2.5703125" style="4102" customWidth="1"/>
    <col min="4874" max="4874" width="7.7109375" style="4102" customWidth="1"/>
    <col min="4875" max="4875" width="1.85546875" style="4102" customWidth="1"/>
    <col min="4876" max="5113" width="9.140625" style="4102"/>
    <col min="5114" max="5114" width="8.7109375" style="4102" customWidth="1"/>
    <col min="5115" max="5115" width="10.7109375" style="4102" customWidth="1"/>
    <col min="5116" max="5116" width="7.85546875" style="4102" customWidth="1"/>
    <col min="5117" max="5118" width="8.7109375" style="4102" customWidth="1"/>
    <col min="5119" max="5119" width="7.85546875" style="4102" customWidth="1"/>
    <col min="5120" max="5120" width="9" style="4102" customWidth="1"/>
    <col min="5121" max="5121" width="9.140625" style="4102" customWidth="1"/>
    <col min="5122" max="5122" width="10" style="4102" customWidth="1"/>
    <col min="5123" max="5123" width="9.42578125" style="4102" customWidth="1"/>
    <col min="5124" max="5124" width="9.28515625" style="4102" customWidth="1"/>
    <col min="5125" max="5125" width="9.5703125" style="4102" customWidth="1"/>
    <col min="5126" max="5127" width="10" style="4102" customWidth="1"/>
    <col min="5128" max="5128" width="11" style="4102" customWidth="1"/>
    <col min="5129" max="5129" width="2.5703125" style="4102" customWidth="1"/>
    <col min="5130" max="5130" width="7.7109375" style="4102" customWidth="1"/>
    <col min="5131" max="5131" width="1.85546875" style="4102" customWidth="1"/>
    <col min="5132" max="5369" width="9.140625" style="4102"/>
    <col min="5370" max="5370" width="8.7109375" style="4102" customWidth="1"/>
    <col min="5371" max="5371" width="10.7109375" style="4102" customWidth="1"/>
    <col min="5372" max="5372" width="7.85546875" style="4102" customWidth="1"/>
    <col min="5373" max="5374" width="8.7109375" style="4102" customWidth="1"/>
    <col min="5375" max="5375" width="7.85546875" style="4102" customWidth="1"/>
    <col min="5376" max="5376" width="9" style="4102" customWidth="1"/>
    <col min="5377" max="5377" width="9.140625" style="4102" customWidth="1"/>
    <col min="5378" max="5378" width="10" style="4102" customWidth="1"/>
    <col min="5379" max="5379" width="9.42578125" style="4102" customWidth="1"/>
    <col min="5380" max="5380" width="9.28515625" style="4102" customWidth="1"/>
    <col min="5381" max="5381" width="9.5703125" style="4102" customWidth="1"/>
    <col min="5382" max="5383" width="10" style="4102" customWidth="1"/>
    <col min="5384" max="5384" width="11" style="4102" customWidth="1"/>
    <col min="5385" max="5385" width="2.5703125" style="4102" customWidth="1"/>
    <col min="5386" max="5386" width="7.7109375" style="4102" customWidth="1"/>
    <col min="5387" max="5387" width="1.85546875" style="4102" customWidth="1"/>
    <col min="5388" max="5625" width="9.140625" style="4102"/>
    <col min="5626" max="5626" width="8.7109375" style="4102" customWidth="1"/>
    <col min="5627" max="5627" width="10.7109375" style="4102" customWidth="1"/>
    <col min="5628" max="5628" width="7.85546875" style="4102" customWidth="1"/>
    <col min="5629" max="5630" width="8.7109375" style="4102" customWidth="1"/>
    <col min="5631" max="5631" width="7.85546875" style="4102" customWidth="1"/>
    <col min="5632" max="5632" width="9" style="4102" customWidth="1"/>
    <col min="5633" max="5633" width="9.140625" style="4102" customWidth="1"/>
    <col min="5634" max="5634" width="10" style="4102" customWidth="1"/>
    <col min="5635" max="5635" width="9.42578125" style="4102" customWidth="1"/>
    <col min="5636" max="5636" width="9.28515625" style="4102" customWidth="1"/>
    <col min="5637" max="5637" width="9.5703125" style="4102" customWidth="1"/>
    <col min="5638" max="5639" width="10" style="4102" customWidth="1"/>
    <col min="5640" max="5640" width="11" style="4102" customWidth="1"/>
    <col min="5641" max="5641" width="2.5703125" style="4102" customWidth="1"/>
    <col min="5642" max="5642" width="7.7109375" style="4102" customWidth="1"/>
    <col min="5643" max="5643" width="1.85546875" style="4102" customWidth="1"/>
    <col min="5644" max="5881" width="9.140625" style="4102"/>
    <col min="5882" max="5882" width="8.7109375" style="4102" customWidth="1"/>
    <col min="5883" max="5883" width="10.7109375" style="4102" customWidth="1"/>
    <col min="5884" max="5884" width="7.85546875" style="4102" customWidth="1"/>
    <col min="5885" max="5886" width="8.7109375" style="4102" customWidth="1"/>
    <col min="5887" max="5887" width="7.85546875" style="4102" customWidth="1"/>
    <col min="5888" max="5888" width="9" style="4102" customWidth="1"/>
    <col min="5889" max="5889" width="9.140625" style="4102" customWidth="1"/>
    <col min="5890" max="5890" width="10" style="4102" customWidth="1"/>
    <col min="5891" max="5891" width="9.42578125" style="4102" customWidth="1"/>
    <col min="5892" max="5892" width="9.28515625" style="4102" customWidth="1"/>
    <col min="5893" max="5893" width="9.5703125" style="4102" customWidth="1"/>
    <col min="5894" max="5895" width="10" style="4102" customWidth="1"/>
    <col min="5896" max="5896" width="11" style="4102" customWidth="1"/>
    <col min="5897" max="5897" width="2.5703125" style="4102" customWidth="1"/>
    <col min="5898" max="5898" width="7.7109375" style="4102" customWidth="1"/>
    <col min="5899" max="5899" width="1.85546875" style="4102" customWidth="1"/>
    <col min="5900" max="6137" width="9.140625" style="4102"/>
    <col min="6138" max="6138" width="8.7109375" style="4102" customWidth="1"/>
    <col min="6139" max="6139" width="10.7109375" style="4102" customWidth="1"/>
    <col min="6140" max="6140" width="7.85546875" style="4102" customWidth="1"/>
    <col min="6141" max="6142" width="8.7109375" style="4102" customWidth="1"/>
    <col min="6143" max="6143" width="7.85546875" style="4102" customWidth="1"/>
    <col min="6144" max="6144" width="9" style="4102" customWidth="1"/>
    <col min="6145" max="6145" width="9.140625" style="4102" customWidth="1"/>
    <col min="6146" max="6146" width="10" style="4102" customWidth="1"/>
    <col min="6147" max="6147" width="9.42578125" style="4102" customWidth="1"/>
    <col min="6148" max="6148" width="9.28515625" style="4102" customWidth="1"/>
    <col min="6149" max="6149" width="9.5703125" style="4102" customWidth="1"/>
    <col min="6150" max="6151" width="10" style="4102" customWidth="1"/>
    <col min="6152" max="6152" width="11" style="4102" customWidth="1"/>
    <col min="6153" max="6153" width="2.5703125" style="4102" customWidth="1"/>
    <col min="6154" max="6154" width="7.7109375" style="4102" customWidth="1"/>
    <col min="6155" max="6155" width="1.85546875" style="4102" customWidth="1"/>
    <col min="6156" max="6393" width="9.140625" style="4102"/>
    <col min="6394" max="6394" width="8.7109375" style="4102" customWidth="1"/>
    <col min="6395" max="6395" width="10.7109375" style="4102" customWidth="1"/>
    <col min="6396" max="6396" width="7.85546875" style="4102" customWidth="1"/>
    <col min="6397" max="6398" width="8.7109375" style="4102" customWidth="1"/>
    <col min="6399" max="6399" width="7.85546875" style="4102" customWidth="1"/>
    <col min="6400" max="6400" width="9" style="4102" customWidth="1"/>
    <col min="6401" max="6401" width="9.140625" style="4102" customWidth="1"/>
    <col min="6402" max="6402" width="10" style="4102" customWidth="1"/>
    <col min="6403" max="6403" width="9.42578125" style="4102" customWidth="1"/>
    <col min="6404" max="6404" width="9.28515625" style="4102" customWidth="1"/>
    <col min="6405" max="6405" width="9.5703125" style="4102" customWidth="1"/>
    <col min="6406" max="6407" width="10" style="4102" customWidth="1"/>
    <col min="6408" max="6408" width="11" style="4102" customWidth="1"/>
    <col min="6409" max="6409" width="2.5703125" style="4102" customWidth="1"/>
    <col min="6410" max="6410" width="7.7109375" style="4102" customWidth="1"/>
    <col min="6411" max="6411" width="1.85546875" style="4102" customWidth="1"/>
    <col min="6412" max="6649" width="9.140625" style="4102"/>
    <col min="6650" max="6650" width="8.7109375" style="4102" customWidth="1"/>
    <col min="6651" max="6651" width="10.7109375" style="4102" customWidth="1"/>
    <col min="6652" max="6652" width="7.85546875" style="4102" customWidth="1"/>
    <col min="6653" max="6654" width="8.7109375" style="4102" customWidth="1"/>
    <col min="6655" max="6655" width="7.85546875" style="4102" customWidth="1"/>
    <col min="6656" max="6656" width="9" style="4102" customWidth="1"/>
    <col min="6657" max="6657" width="9.140625" style="4102" customWidth="1"/>
    <col min="6658" max="6658" width="10" style="4102" customWidth="1"/>
    <col min="6659" max="6659" width="9.42578125" style="4102" customWidth="1"/>
    <col min="6660" max="6660" width="9.28515625" style="4102" customWidth="1"/>
    <col min="6661" max="6661" width="9.5703125" style="4102" customWidth="1"/>
    <col min="6662" max="6663" width="10" style="4102" customWidth="1"/>
    <col min="6664" max="6664" width="11" style="4102" customWidth="1"/>
    <col min="6665" max="6665" width="2.5703125" style="4102" customWidth="1"/>
    <col min="6666" max="6666" width="7.7109375" style="4102" customWidth="1"/>
    <col min="6667" max="6667" width="1.85546875" style="4102" customWidth="1"/>
    <col min="6668" max="6905" width="9.140625" style="4102"/>
    <col min="6906" max="6906" width="8.7109375" style="4102" customWidth="1"/>
    <col min="6907" max="6907" width="10.7109375" style="4102" customWidth="1"/>
    <col min="6908" max="6908" width="7.85546875" style="4102" customWidth="1"/>
    <col min="6909" max="6910" width="8.7109375" style="4102" customWidth="1"/>
    <col min="6911" max="6911" width="7.85546875" style="4102" customWidth="1"/>
    <col min="6912" max="6912" width="9" style="4102" customWidth="1"/>
    <col min="6913" max="6913" width="9.140625" style="4102" customWidth="1"/>
    <col min="6914" max="6914" width="10" style="4102" customWidth="1"/>
    <col min="6915" max="6915" width="9.42578125" style="4102" customWidth="1"/>
    <col min="6916" max="6916" width="9.28515625" style="4102" customWidth="1"/>
    <col min="6917" max="6917" width="9.5703125" style="4102" customWidth="1"/>
    <col min="6918" max="6919" width="10" style="4102" customWidth="1"/>
    <col min="6920" max="6920" width="11" style="4102" customWidth="1"/>
    <col min="6921" max="6921" width="2.5703125" style="4102" customWidth="1"/>
    <col min="6922" max="6922" width="7.7109375" style="4102" customWidth="1"/>
    <col min="6923" max="6923" width="1.85546875" style="4102" customWidth="1"/>
    <col min="6924" max="7161" width="9.140625" style="4102"/>
    <col min="7162" max="7162" width="8.7109375" style="4102" customWidth="1"/>
    <col min="7163" max="7163" width="10.7109375" style="4102" customWidth="1"/>
    <col min="7164" max="7164" width="7.85546875" style="4102" customWidth="1"/>
    <col min="7165" max="7166" width="8.7109375" style="4102" customWidth="1"/>
    <col min="7167" max="7167" width="7.85546875" style="4102" customWidth="1"/>
    <col min="7168" max="7168" width="9" style="4102" customWidth="1"/>
    <col min="7169" max="7169" width="9.140625" style="4102" customWidth="1"/>
    <col min="7170" max="7170" width="10" style="4102" customWidth="1"/>
    <col min="7171" max="7171" width="9.42578125" style="4102" customWidth="1"/>
    <col min="7172" max="7172" width="9.28515625" style="4102" customWidth="1"/>
    <col min="7173" max="7173" width="9.5703125" style="4102" customWidth="1"/>
    <col min="7174" max="7175" width="10" style="4102" customWidth="1"/>
    <col min="7176" max="7176" width="11" style="4102" customWidth="1"/>
    <col min="7177" max="7177" width="2.5703125" style="4102" customWidth="1"/>
    <col min="7178" max="7178" width="7.7109375" style="4102" customWidth="1"/>
    <col min="7179" max="7179" width="1.85546875" style="4102" customWidth="1"/>
    <col min="7180" max="7417" width="9.140625" style="4102"/>
    <col min="7418" max="7418" width="8.7109375" style="4102" customWidth="1"/>
    <col min="7419" max="7419" width="10.7109375" style="4102" customWidth="1"/>
    <col min="7420" max="7420" width="7.85546875" style="4102" customWidth="1"/>
    <col min="7421" max="7422" width="8.7109375" style="4102" customWidth="1"/>
    <col min="7423" max="7423" width="7.85546875" style="4102" customWidth="1"/>
    <col min="7424" max="7424" width="9" style="4102" customWidth="1"/>
    <col min="7425" max="7425" width="9.140625" style="4102" customWidth="1"/>
    <col min="7426" max="7426" width="10" style="4102" customWidth="1"/>
    <col min="7427" max="7427" width="9.42578125" style="4102" customWidth="1"/>
    <col min="7428" max="7428" width="9.28515625" style="4102" customWidth="1"/>
    <col min="7429" max="7429" width="9.5703125" style="4102" customWidth="1"/>
    <col min="7430" max="7431" width="10" style="4102" customWidth="1"/>
    <col min="7432" max="7432" width="11" style="4102" customWidth="1"/>
    <col min="7433" max="7433" width="2.5703125" style="4102" customWidth="1"/>
    <col min="7434" max="7434" width="7.7109375" style="4102" customWidth="1"/>
    <col min="7435" max="7435" width="1.85546875" style="4102" customWidth="1"/>
    <col min="7436" max="7673" width="9.140625" style="4102"/>
    <col min="7674" max="7674" width="8.7109375" style="4102" customWidth="1"/>
    <col min="7675" max="7675" width="10.7109375" style="4102" customWidth="1"/>
    <col min="7676" max="7676" width="7.85546875" style="4102" customWidth="1"/>
    <col min="7677" max="7678" width="8.7109375" style="4102" customWidth="1"/>
    <col min="7679" max="7679" width="7.85546875" style="4102" customWidth="1"/>
    <col min="7680" max="7680" width="9" style="4102" customWidth="1"/>
    <col min="7681" max="7681" width="9.140625" style="4102" customWidth="1"/>
    <col min="7682" max="7682" width="10" style="4102" customWidth="1"/>
    <col min="7683" max="7683" width="9.42578125" style="4102" customWidth="1"/>
    <col min="7684" max="7684" width="9.28515625" style="4102" customWidth="1"/>
    <col min="7685" max="7685" width="9.5703125" style="4102" customWidth="1"/>
    <col min="7686" max="7687" width="10" style="4102" customWidth="1"/>
    <col min="7688" max="7688" width="11" style="4102" customWidth="1"/>
    <col min="7689" max="7689" width="2.5703125" style="4102" customWidth="1"/>
    <col min="7690" max="7690" width="7.7109375" style="4102" customWidth="1"/>
    <col min="7691" max="7691" width="1.85546875" style="4102" customWidth="1"/>
    <col min="7692" max="7929" width="9.140625" style="4102"/>
    <col min="7930" max="7930" width="8.7109375" style="4102" customWidth="1"/>
    <col min="7931" max="7931" width="10.7109375" style="4102" customWidth="1"/>
    <col min="7932" max="7932" width="7.85546875" style="4102" customWidth="1"/>
    <col min="7933" max="7934" width="8.7109375" style="4102" customWidth="1"/>
    <col min="7935" max="7935" width="7.85546875" style="4102" customWidth="1"/>
    <col min="7936" max="7936" width="9" style="4102" customWidth="1"/>
    <col min="7937" max="7937" width="9.140625" style="4102" customWidth="1"/>
    <col min="7938" max="7938" width="10" style="4102" customWidth="1"/>
    <col min="7939" max="7939" width="9.42578125" style="4102" customWidth="1"/>
    <col min="7940" max="7940" width="9.28515625" style="4102" customWidth="1"/>
    <col min="7941" max="7941" width="9.5703125" style="4102" customWidth="1"/>
    <col min="7942" max="7943" width="10" style="4102" customWidth="1"/>
    <col min="7944" max="7944" width="11" style="4102" customWidth="1"/>
    <col min="7945" max="7945" width="2.5703125" style="4102" customWidth="1"/>
    <col min="7946" max="7946" width="7.7109375" style="4102" customWidth="1"/>
    <col min="7947" max="7947" width="1.85546875" style="4102" customWidth="1"/>
    <col min="7948" max="8185" width="9.140625" style="4102"/>
    <col min="8186" max="8186" width="8.7109375" style="4102" customWidth="1"/>
    <col min="8187" max="8187" width="10.7109375" style="4102" customWidth="1"/>
    <col min="8188" max="8188" width="7.85546875" style="4102" customWidth="1"/>
    <col min="8189" max="8190" width="8.7109375" style="4102" customWidth="1"/>
    <col min="8191" max="8191" width="7.85546875" style="4102" customWidth="1"/>
    <col min="8192" max="8192" width="9" style="4102" customWidth="1"/>
    <col min="8193" max="8193" width="9.140625" style="4102" customWidth="1"/>
    <col min="8194" max="8194" width="10" style="4102" customWidth="1"/>
    <col min="8195" max="8195" width="9.42578125" style="4102" customWidth="1"/>
    <col min="8196" max="8196" width="9.28515625" style="4102" customWidth="1"/>
    <col min="8197" max="8197" width="9.5703125" style="4102" customWidth="1"/>
    <col min="8198" max="8199" width="10" style="4102" customWidth="1"/>
    <col min="8200" max="8200" width="11" style="4102" customWidth="1"/>
    <col min="8201" max="8201" width="2.5703125" style="4102" customWidth="1"/>
    <col min="8202" max="8202" width="7.7109375" style="4102" customWidth="1"/>
    <col min="8203" max="8203" width="1.85546875" style="4102" customWidth="1"/>
    <col min="8204" max="8441" width="9.140625" style="4102"/>
    <col min="8442" max="8442" width="8.7109375" style="4102" customWidth="1"/>
    <col min="8443" max="8443" width="10.7109375" style="4102" customWidth="1"/>
    <col min="8444" max="8444" width="7.85546875" style="4102" customWidth="1"/>
    <col min="8445" max="8446" width="8.7109375" style="4102" customWidth="1"/>
    <col min="8447" max="8447" width="7.85546875" style="4102" customWidth="1"/>
    <col min="8448" max="8448" width="9" style="4102" customWidth="1"/>
    <col min="8449" max="8449" width="9.140625" style="4102" customWidth="1"/>
    <col min="8450" max="8450" width="10" style="4102" customWidth="1"/>
    <col min="8451" max="8451" width="9.42578125" style="4102" customWidth="1"/>
    <col min="8452" max="8452" width="9.28515625" style="4102" customWidth="1"/>
    <col min="8453" max="8453" width="9.5703125" style="4102" customWidth="1"/>
    <col min="8454" max="8455" width="10" style="4102" customWidth="1"/>
    <col min="8456" max="8456" width="11" style="4102" customWidth="1"/>
    <col min="8457" max="8457" width="2.5703125" style="4102" customWidth="1"/>
    <col min="8458" max="8458" width="7.7109375" style="4102" customWidth="1"/>
    <col min="8459" max="8459" width="1.85546875" style="4102" customWidth="1"/>
    <col min="8460" max="8697" width="9.140625" style="4102"/>
    <col min="8698" max="8698" width="8.7109375" style="4102" customWidth="1"/>
    <col min="8699" max="8699" width="10.7109375" style="4102" customWidth="1"/>
    <col min="8700" max="8700" width="7.85546875" style="4102" customWidth="1"/>
    <col min="8701" max="8702" width="8.7109375" style="4102" customWidth="1"/>
    <col min="8703" max="8703" width="7.85546875" style="4102" customWidth="1"/>
    <col min="8704" max="8704" width="9" style="4102" customWidth="1"/>
    <col min="8705" max="8705" width="9.140625" style="4102" customWidth="1"/>
    <col min="8706" max="8706" width="10" style="4102" customWidth="1"/>
    <col min="8707" max="8707" width="9.42578125" style="4102" customWidth="1"/>
    <col min="8708" max="8708" width="9.28515625" style="4102" customWidth="1"/>
    <col min="8709" max="8709" width="9.5703125" style="4102" customWidth="1"/>
    <col min="8710" max="8711" width="10" style="4102" customWidth="1"/>
    <col min="8712" max="8712" width="11" style="4102" customWidth="1"/>
    <col min="8713" max="8713" width="2.5703125" style="4102" customWidth="1"/>
    <col min="8714" max="8714" width="7.7109375" style="4102" customWidth="1"/>
    <col min="8715" max="8715" width="1.85546875" style="4102" customWidth="1"/>
    <col min="8716" max="8953" width="9.140625" style="4102"/>
    <col min="8954" max="8954" width="8.7109375" style="4102" customWidth="1"/>
    <col min="8955" max="8955" width="10.7109375" style="4102" customWidth="1"/>
    <col min="8956" max="8956" width="7.85546875" style="4102" customWidth="1"/>
    <col min="8957" max="8958" width="8.7109375" style="4102" customWidth="1"/>
    <col min="8959" max="8959" width="7.85546875" style="4102" customWidth="1"/>
    <col min="8960" max="8960" width="9" style="4102" customWidth="1"/>
    <col min="8961" max="8961" width="9.140625" style="4102" customWidth="1"/>
    <col min="8962" max="8962" width="10" style="4102" customWidth="1"/>
    <col min="8963" max="8963" width="9.42578125" style="4102" customWidth="1"/>
    <col min="8964" max="8964" width="9.28515625" style="4102" customWidth="1"/>
    <col min="8965" max="8965" width="9.5703125" style="4102" customWidth="1"/>
    <col min="8966" max="8967" width="10" style="4102" customWidth="1"/>
    <col min="8968" max="8968" width="11" style="4102" customWidth="1"/>
    <col min="8969" max="8969" width="2.5703125" style="4102" customWidth="1"/>
    <col min="8970" max="8970" width="7.7109375" style="4102" customWidth="1"/>
    <col min="8971" max="8971" width="1.85546875" style="4102" customWidth="1"/>
    <col min="8972" max="9209" width="9.140625" style="4102"/>
    <col min="9210" max="9210" width="8.7109375" style="4102" customWidth="1"/>
    <col min="9211" max="9211" width="10.7109375" style="4102" customWidth="1"/>
    <col min="9212" max="9212" width="7.85546875" style="4102" customWidth="1"/>
    <col min="9213" max="9214" width="8.7109375" style="4102" customWidth="1"/>
    <col min="9215" max="9215" width="7.85546875" style="4102" customWidth="1"/>
    <col min="9216" max="9216" width="9" style="4102" customWidth="1"/>
    <col min="9217" max="9217" width="9.140625" style="4102" customWidth="1"/>
    <col min="9218" max="9218" width="10" style="4102" customWidth="1"/>
    <col min="9219" max="9219" width="9.42578125" style="4102" customWidth="1"/>
    <col min="9220" max="9220" width="9.28515625" style="4102" customWidth="1"/>
    <col min="9221" max="9221" width="9.5703125" style="4102" customWidth="1"/>
    <col min="9222" max="9223" width="10" style="4102" customWidth="1"/>
    <col min="9224" max="9224" width="11" style="4102" customWidth="1"/>
    <col min="9225" max="9225" width="2.5703125" style="4102" customWidth="1"/>
    <col min="9226" max="9226" width="7.7109375" style="4102" customWidth="1"/>
    <col min="9227" max="9227" width="1.85546875" style="4102" customWidth="1"/>
    <col min="9228" max="9465" width="9.140625" style="4102"/>
    <col min="9466" max="9466" width="8.7109375" style="4102" customWidth="1"/>
    <col min="9467" max="9467" width="10.7109375" style="4102" customWidth="1"/>
    <col min="9468" max="9468" width="7.85546875" style="4102" customWidth="1"/>
    <col min="9469" max="9470" width="8.7109375" style="4102" customWidth="1"/>
    <col min="9471" max="9471" width="7.85546875" style="4102" customWidth="1"/>
    <col min="9472" max="9472" width="9" style="4102" customWidth="1"/>
    <col min="9473" max="9473" width="9.140625" style="4102" customWidth="1"/>
    <col min="9474" max="9474" width="10" style="4102" customWidth="1"/>
    <col min="9475" max="9475" width="9.42578125" style="4102" customWidth="1"/>
    <col min="9476" max="9476" width="9.28515625" style="4102" customWidth="1"/>
    <col min="9477" max="9477" width="9.5703125" style="4102" customWidth="1"/>
    <col min="9478" max="9479" width="10" style="4102" customWidth="1"/>
    <col min="9480" max="9480" width="11" style="4102" customWidth="1"/>
    <col min="9481" max="9481" width="2.5703125" style="4102" customWidth="1"/>
    <col min="9482" max="9482" width="7.7109375" style="4102" customWidth="1"/>
    <col min="9483" max="9483" width="1.85546875" style="4102" customWidth="1"/>
    <col min="9484" max="9721" width="9.140625" style="4102"/>
    <col min="9722" max="9722" width="8.7109375" style="4102" customWidth="1"/>
    <col min="9723" max="9723" width="10.7109375" style="4102" customWidth="1"/>
    <col min="9724" max="9724" width="7.85546875" style="4102" customWidth="1"/>
    <col min="9725" max="9726" width="8.7109375" style="4102" customWidth="1"/>
    <col min="9727" max="9727" width="7.85546875" style="4102" customWidth="1"/>
    <col min="9728" max="9728" width="9" style="4102" customWidth="1"/>
    <col min="9729" max="9729" width="9.140625" style="4102" customWidth="1"/>
    <col min="9730" max="9730" width="10" style="4102" customWidth="1"/>
    <col min="9731" max="9731" width="9.42578125" style="4102" customWidth="1"/>
    <col min="9732" max="9732" width="9.28515625" style="4102" customWidth="1"/>
    <col min="9733" max="9733" width="9.5703125" style="4102" customWidth="1"/>
    <col min="9734" max="9735" width="10" style="4102" customWidth="1"/>
    <col min="9736" max="9736" width="11" style="4102" customWidth="1"/>
    <col min="9737" max="9737" width="2.5703125" style="4102" customWidth="1"/>
    <col min="9738" max="9738" width="7.7109375" style="4102" customWidth="1"/>
    <col min="9739" max="9739" width="1.85546875" style="4102" customWidth="1"/>
    <col min="9740" max="9977" width="9.140625" style="4102"/>
    <col min="9978" max="9978" width="8.7109375" style="4102" customWidth="1"/>
    <col min="9979" max="9979" width="10.7109375" style="4102" customWidth="1"/>
    <col min="9980" max="9980" width="7.85546875" style="4102" customWidth="1"/>
    <col min="9981" max="9982" width="8.7109375" style="4102" customWidth="1"/>
    <col min="9983" max="9983" width="7.85546875" style="4102" customWidth="1"/>
    <col min="9984" max="9984" width="9" style="4102" customWidth="1"/>
    <col min="9985" max="9985" width="9.140625" style="4102" customWidth="1"/>
    <col min="9986" max="9986" width="10" style="4102" customWidth="1"/>
    <col min="9987" max="9987" width="9.42578125" style="4102" customWidth="1"/>
    <col min="9988" max="9988" width="9.28515625" style="4102" customWidth="1"/>
    <col min="9989" max="9989" width="9.5703125" style="4102" customWidth="1"/>
    <col min="9990" max="9991" width="10" style="4102" customWidth="1"/>
    <col min="9992" max="9992" width="11" style="4102" customWidth="1"/>
    <col min="9993" max="9993" width="2.5703125" style="4102" customWidth="1"/>
    <col min="9994" max="9994" width="7.7109375" style="4102" customWidth="1"/>
    <col min="9995" max="9995" width="1.85546875" style="4102" customWidth="1"/>
    <col min="9996" max="10233" width="9.140625" style="4102"/>
    <col min="10234" max="10234" width="8.7109375" style="4102" customWidth="1"/>
    <col min="10235" max="10235" width="10.7109375" style="4102" customWidth="1"/>
    <col min="10236" max="10236" width="7.85546875" style="4102" customWidth="1"/>
    <col min="10237" max="10238" width="8.7109375" style="4102" customWidth="1"/>
    <col min="10239" max="10239" width="7.85546875" style="4102" customWidth="1"/>
    <col min="10240" max="10240" width="9" style="4102" customWidth="1"/>
    <col min="10241" max="10241" width="9.140625" style="4102" customWidth="1"/>
    <col min="10242" max="10242" width="10" style="4102" customWidth="1"/>
    <col min="10243" max="10243" width="9.42578125" style="4102" customWidth="1"/>
    <col min="10244" max="10244" width="9.28515625" style="4102" customWidth="1"/>
    <col min="10245" max="10245" width="9.5703125" style="4102" customWidth="1"/>
    <col min="10246" max="10247" width="10" style="4102" customWidth="1"/>
    <col min="10248" max="10248" width="11" style="4102" customWidth="1"/>
    <col min="10249" max="10249" width="2.5703125" style="4102" customWidth="1"/>
    <col min="10250" max="10250" width="7.7109375" style="4102" customWidth="1"/>
    <col min="10251" max="10251" width="1.85546875" style="4102" customWidth="1"/>
    <col min="10252" max="10489" width="9.140625" style="4102"/>
    <col min="10490" max="10490" width="8.7109375" style="4102" customWidth="1"/>
    <col min="10491" max="10491" width="10.7109375" style="4102" customWidth="1"/>
    <col min="10492" max="10492" width="7.85546875" style="4102" customWidth="1"/>
    <col min="10493" max="10494" width="8.7109375" style="4102" customWidth="1"/>
    <col min="10495" max="10495" width="7.85546875" style="4102" customWidth="1"/>
    <col min="10496" max="10496" width="9" style="4102" customWidth="1"/>
    <col min="10497" max="10497" width="9.140625" style="4102" customWidth="1"/>
    <col min="10498" max="10498" width="10" style="4102" customWidth="1"/>
    <col min="10499" max="10499" width="9.42578125" style="4102" customWidth="1"/>
    <col min="10500" max="10500" width="9.28515625" style="4102" customWidth="1"/>
    <col min="10501" max="10501" width="9.5703125" style="4102" customWidth="1"/>
    <col min="10502" max="10503" width="10" style="4102" customWidth="1"/>
    <col min="10504" max="10504" width="11" style="4102" customWidth="1"/>
    <col min="10505" max="10505" width="2.5703125" style="4102" customWidth="1"/>
    <col min="10506" max="10506" width="7.7109375" style="4102" customWidth="1"/>
    <col min="10507" max="10507" width="1.85546875" style="4102" customWidth="1"/>
    <col min="10508" max="10745" width="9.140625" style="4102"/>
    <col min="10746" max="10746" width="8.7109375" style="4102" customWidth="1"/>
    <col min="10747" max="10747" width="10.7109375" style="4102" customWidth="1"/>
    <col min="10748" max="10748" width="7.85546875" style="4102" customWidth="1"/>
    <col min="10749" max="10750" width="8.7109375" style="4102" customWidth="1"/>
    <col min="10751" max="10751" width="7.85546875" style="4102" customWidth="1"/>
    <col min="10752" max="10752" width="9" style="4102" customWidth="1"/>
    <col min="10753" max="10753" width="9.140625" style="4102" customWidth="1"/>
    <col min="10754" max="10754" width="10" style="4102" customWidth="1"/>
    <col min="10755" max="10755" width="9.42578125" style="4102" customWidth="1"/>
    <col min="10756" max="10756" width="9.28515625" style="4102" customWidth="1"/>
    <col min="10757" max="10757" width="9.5703125" style="4102" customWidth="1"/>
    <col min="10758" max="10759" width="10" style="4102" customWidth="1"/>
    <col min="10760" max="10760" width="11" style="4102" customWidth="1"/>
    <col min="10761" max="10761" width="2.5703125" style="4102" customWidth="1"/>
    <col min="10762" max="10762" width="7.7109375" style="4102" customWidth="1"/>
    <col min="10763" max="10763" width="1.85546875" style="4102" customWidth="1"/>
    <col min="10764" max="11001" width="9.140625" style="4102"/>
    <col min="11002" max="11002" width="8.7109375" style="4102" customWidth="1"/>
    <col min="11003" max="11003" width="10.7109375" style="4102" customWidth="1"/>
    <col min="11004" max="11004" width="7.85546875" style="4102" customWidth="1"/>
    <col min="11005" max="11006" width="8.7109375" style="4102" customWidth="1"/>
    <col min="11007" max="11007" width="7.85546875" style="4102" customWidth="1"/>
    <col min="11008" max="11008" width="9" style="4102" customWidth="1"/>
    <col min="11009" max="11009" width="9.140625" style="4102" customWidth="1"/>
    <col min="11010" max="11010" width="10" style="4102" customWidth="1"/>
    <col min="11011" max="11011" width="9.42578125" style="4102" customWidth="1"/>
    <col min="11012" max="11012" width="9.28515625" style="4102" customWidth="1"/>
    <col min="11013" max="11013" width="9.5703125" style="4102" customWidth="1"/>
    <col min="11014" max="11015" width="10" style="4102" customWidth="1"/>
    <col min="11016" max="11016" width="11" style="4102" customWidth="1"/>
    <col min="11017" max="11017" width="2.5703125" style="4102" customWidth="1"/>
    <col min="11018" max="11018" width="7.7109375" style="4102" customWidth="1"/>
    <col min="11019" max="11019" width="1.85546875" style="4102" customWidth="1"/>
    <col min="11020" max="11257" width="9.140625" style="4102"/>
    <col min="11258" max="11258" width="8.7109375" style="4102" customWidth="1"/>
    <col min="11259" max="11259" width="10.7109375" style="4102" customWidth="1"/>
    <col min="11260" max="11260" width="7.85546875" style="4102" customWidth="1"/>
    <col min="11261" max="11262" width="8.7109375" style="4102" customWidth="1"/>
    <col min="11263" max="11263" width="7.85546875" style="4102" customWidth="1"/>
    <col min="11264" max="11264" width="9" style="4102" customWidth="1"/>
    <col min="11265" max="11265" width="9.140625" style="4102" customWidth="1"/>
    <col min="11266" max="11266" width="10" style="4102" customWidth="1"/>
    <col min="11267" max="11267" width="9.42578125" style="4102" customWidth="1"/>
    <col min="11268" max="11268" width="9.28515625" style="4102" customWidth="1"/>
    <col min="11269" max="11269" width="9.5703125" style="4102" customWidth="1"/>
    <col min="11270" max="11271" width="10" style="4102" customWidth="1"/>
    <col min="11272" max="11272" width="11" style="4102" customWidth="1"/>
    <col min="11273" max="11273" width="2.5703125" style="4102" customWidth="1"/>
    <col min="11274" max="11274" width="7.7109375" style="4102" customWidth="1"/>
    <col min="11275" max="11275" width="1.85546875" style="4102" customWidth="1"/>
    <col min="11276" max="11513" width="9.140625" style="4102"/>
    <col min="11514" max="11514" width="8.7109375" style="4102" customWidth="1"/>
    <col min="11515" max="11515" width="10.7109375" style="4102" customWidth="1"/>
    <col min="11516" max="11516" width="7.85546875" style="4102" customWidth="1"/>
    <col min="11517" max="11518" width="8.7109375" style="4102" customWidth="1"/>
    <col min="11519" max="11519" width="7.85546875" style="4102" customWidth="1"/>
    <col min="11520" max="11520" width="9" style="4102" customWidth="1"/>
    <col min="11521" max="11521" width="9.140625" style="4102" customWidth="1"/>
    <col min="11522" max="11522" width="10" style="4102" customWidth="1"/>
    <col min="11523" max="11523" width="9.42578125" style="4102" customWidth="1"/>
    <col min="11524" max="11524" width="9.28515625" style="4102" customWidth="1"/>
    <col min="11525" max="11525" width="9.5703125" style="4102" customWidth="1"/>
    <col min="11526" max="11527" width="10" style="4102" customWidth="1"/>
    <col min="11528" max="11528" width="11" style="4102" customWidth="1"/>
    <col min="11529" max="11529" width="2.5703125" style="4102" customWidth="1"/>
    <col min="11530" max="11530" width="7.7109375" style="4102" customWidth="1"/>
    <col min="11531" max="11531" width="1.85546875" style="4102" customWidth="1"/>
    <col min="11532" max="11769" width="9.140625" style="4102"/>
    <col min="11770" max="11770" width="8.7109375" style="4102" customWidth="1"/>
    <col min="11771" max="11771" width="10.7109375" style="4102" customWidth="1"/>
    <col min="11772" max="11772" width="7.85546875" style="4102" customWidth="1"/>
    <col min="11773" max="11774" width="8.7109375" style="4102" customWidth="1"/>
    <col min="11775" max="11775" width="7.85546875" style="4102" customWidth="1"/>
    <col min="11776" max="11776" width="9" style="4102" customWidth="1"/>
    <col min="11777" max="11777" width="9.140625" style="4102" customWidth="1"/>
    <col min="11778" max="11778" width="10" style="4102" customWidth="1"/>
    <col min="11779" max="11779" width="9.42578125" style="4102" customWidth="1"/>
    <col min="11780" max="11780" width="9.28515625" style="4102" customWidth="1"/>
    <col min="11781" max="11781" width="9.5703125" style="4102" customWidth="1"/>
    <col min="11782" max="11783" width="10" style="4102" customWidth="1"/>
    <col min="11784" max="11784" width="11" style="4102" customWidth="1"/>
    <col min="11785" max="11785" width="2.5703125" style="4102" customWidth="1"/>
    <col min="11786" max="11786" width="7.7109375" style="4102" customWidth="1"/>
    <col min="11787" max="11787" width="1.85546875" style="4102" customWidth="1"/>
    <col min="11788" max="12025" width="9.140625" style="4102"/>
    <col min="12026" max="12026" width="8.7109375" style="4102" customWidth="1"/>
    <col min="12027" max="12027" width="10.7109375" style="4102" customWidth="1"/>
    <col min="12028" max="12028" width="7.85546875" style="4102" customWidth="1"/>
    <col min="12029" max="12030" width="8.7109375" style="4102" customWidth="1"/>
    <col min="12031" max="12031" width="7.85546875" style="4102" customWidth="1"/>
    <col min="12032" max="12032" width="9" style="4102" customWidth="1"/>
    <col min="12033" max="12033" width="9.140625" style="4102" customWidth="1"/>
    <col min="12034" max="12034" width="10" style="4102" customWidth="1"/>
    <col min="12035" max="12035" width="9.42578125" style="4102" customWidth="1"/>
    <col min="12036" max="12036" width="9.28515625" style="4102" customWidth="1"/>
    <col min="12037" max="12037" width="9.5703125" style="4102" customWidth="1"/>
    <col min="12038" max="12039" width="10" style="4102" customWidth="1"/>
    <col min="12040" max="12040" width="11" style="4102" customWidth="1"/>
    <col min="12041" max="12041" width="2.5703125" style="4102" customWidth="1"/>
    <col min="12042" max="12042" width="7.7109375" style="4102" customWidth="1"/>
    <col min="12043" max="12043" width="1.85546875" style="4102" customWidth="1"/>
    <col min="12044" max="12281" width="9.140625" style="4102"/>
    <col min="12282" max="12282" width="8.7109375" style="4102" customWidth="1"/>
    <col min="12283" max="12283" width="10.7109375" style="4102" customWidth="1"/>
    <col min="12284" max="12284" width="7.85546875" style="4102" customWidth="1"/>
    <col min="12285" max="12286" width="8.7109375" style="4102" customWidth="1"/>
    <col min="12287" max="12287" width="7.85546875" style="4102" customWidth="1"/>
    <col min="12288" max="12288" width="9" style="4102" customWidth="1"/>
    <col min="12289" max="12289" width="9.140625" style="4102" customWidth="1"/>
    <col min="12290" max="12290" width="10" style="4102" customWidth="1"/>
    <col min="12291" max="12291" width="9.42578125" style="4102" customWidth="1"/>
    <col min="12292" max="12292" width="9.28515625" style="4102" customWidth="1"/>
    <col min="12293" max="12293" width="9.5703125" style="4102" customWidth="1"/>
    <col min="12294" max="12295" width="10" style="4102" customWidth="1"/>
    <col min="12296" max="12296" width="11" style="4102" customWidth="1"/>
    <col min="12297" max="12297" width="2.5703125" style="4102" customWidth="1"/>
    <col min="12298" max="12298" width="7.7109375" style="4102" customWidth="1"/>
    <col min="12299" max="12299" width="1.85546875" style="4102" customWidth="1"/>
    <col min="12300" max="12537" width="9.140625" style="4102"/>
    <col min="12538" max="12538" width="8.7109375" style="4102" customWidth="1"/>
    <col min="12539" max="12539" width="10.7109375" style="4102" customWidth="1"/>
    <col min="12540" max="12540" width="7.85546875" style="4102" customWidth="1"/>
    <col min="12541" max="12542" width="8.7109375" style="4102" customWidth="1"/>
    <col min="12543" max="12543" width="7.85546875" style="4102" customWidth="1"/>
    <col min="12544" max="12544" width="9" style="4102" customWidth="1"/>
    <col min="12545" max="12545" width="9.140625" style="4102" customWidth="1"/>
    <col min="12546" max="12546" width="10" style="4102" customWidth="1"/>
    <col min="12547" max="12547" width="9.42578125" style="4102" customWidth="1"/>
    <col min="12548" max="12548" width="9.28515625" style="4102" customWidth="1"/>
    <col min="12549" max="12549" width="9.5703125" style="4102" customWidth="1"/>
    <col min="12550" max="12551" width="10" style="4102" customWidth="1"/>
    <col min="12552" max="12552" width="11" style="4102" customWidth="1"/>
    <col min="12553" max="12553" width="2.5703125" style="4102" customWidth="1"/>
    <col min="12554" max="12554" width="7.7109375" style="4102" customWidth="1"/>
    <col min="12555" max="12555" width="1.85546875" style="4102" customWidth="1"/>
    <col min="12556" max="12793" width="9.140625" style="4102"/>
    <col min="12794" max="12794" width="8.7109375" style="4102" customWidth="1"/>
    <col min="12795" max="12795" width="10.7109375" style="4102" customWidth="1"/>
    <col min="12796" max="12796" width="7.85546875" style="4102" customWidth="1"/>
    <col min="12797" max="12798" width="8.7109375" style="4102" customWidth="1"/>
    <col min="12799" max="12799" width="7.85546875" style="4102" customWidth="1"/>
    <col min="12800" max="12800" width="9" style="4102" customWidth="1"/>
    <col min="12801" max="12801" width="9.140625" style="4102" customWidth="1"/>
    <col min="12802" max="12802" width="10" style="4102" customWidth="1"/>
    <col min="12803" max="12803" width="9.42578125" style="4102" customWidth="1"/>
    <col min="12804" max="12804" width="9.28515625" style="4102" customWidth="1"/>
    <col min="12805" max="12805" width="9.5703125" style="4102" customWidth="1"/>
    <col min="12806" max="12807" width="10" style="4102" customWidth="1"/>
    <col min="12808" max="12808" width="11" style="4102" customWidth="1"/>
    <col min="12809" max="12809" width="2.5703125" style="4102" customWidth="1"/>
    <col min="12810" max="12810" width="7.7109375" style="4102" customWidth="1"/>
    <col min="12811" max="12811" width="1.85546875" style="4102" customWidth="1"/>
    <col min="12812" max="13049" width="9.140625" style="4102"/>
    <col min="13050" max="13050" width="8.7109375" style="4102" customWidth="1"/>
    <col min="13051" max="13051" width="10.7109375" style="4102" customWidth="1"/>
    <col min="13052" max="13052" width="7.85546875" style="4102" customWidth="1"/>
    <col min="13053" max="13054" width="8.7109375" style="4102" customWidth="1"/>
    <col min="13055" max="13055" width="7.85546875" style="4102" customWidth="1"/>
    <col min="13056" max="13056" width="9" style="4102" customWidth="1"/>
    <col min="13057" max="13057" width="9.140625" style="4102" customWidth="1"/>
    <col min="13058" max="13058" width="10" style="4102" customWidth="1"/>
    <col min="13059" max="13059" width="9.42578125" style="4102" customWidth="1"/>
    <col min="13060" max="13060" width="9.28515625" style="4102" customWidth="1"/>
    <col min="13061" max="13061" width="9.5703125" style="4102" customWidth="1"/>
    <col min="13062" max="13063" width="10" style="4102" customWidth="1"/>
    <col min="13064" max="13064" width="11" style="4102" customWidth="1"/>
    <col min="13065" max="13065" width="2.5703125" style="4102" customWidth="1"/>
    <col min="13066" max="13066" width="7.7109375" style="4102" customWidth="1"/>
    <col min="13067" max="13067" width="1.85546875" style="4102" customWidth="1"/>
    <col min="13068" max="13305" width="9.140625" style="4102"/>
    <col min="13306" max="13306" width="8.7109375" style="4102" customWidth="1"/>
    <col min="13307" max="13307" width="10.7109375" style="4102" customWidth="1"/>
    <col min="13308" max="13308" width="7.85546875" style="4102" customWidth="1"/>
    <col min="13309" max="13310" width="8.7109375" style="4102" customWidth="1"/>
    <col min="13311" max="13311" width="7.85546875" style="4102" customWidth="1"/>
    <col min="13312" max="13312" width="9" style="4102" customWidth="1"/>
    <col min="13313" max="13313" width="9.140625" style="4102" customWidth="1"/>
    <col min="13314" max="13314" width="10" style="4102" customWidth="1"/>
    <col min="13315" max="13315" width="9.42578125" style="4102" customWidth="1"/>
    <col min="13316" max="13316" width="9.28515625" style="4102" customWidth="1"/>
    <col min="13317" max="13317" width="9.5703125" style="4102" customWidth="1"/>
    <col min="13318" max="13319" width="10" style="4102" customWidth="1"/>
    <col min="13320" max="13320" width="11" style="4102" customWidth="1"/>
    <col min="13321" max="13321" width="2.5703125" style="4102" customWidth="1"/>
    <col min="13322" max="13322" width="7.7109375" style="4102" customWidth="1"/>
    <col min="13323" max="13323" width="1.85546875" style="4102" customWidth="1"/>
    <col min="13324" max="13561" width="9.140625" style="4102"/>
    <col min="13562" max="13562" width="8.7109375" style="4102" customWidth="1"/>
    <col min="13563" max="13563" width="10.7109375" style="4102" customWidth="1"/>
    <col min="13564" max="13564" width="7.85546875" style="4102" customWidth="1"/>
    <col min="13565" max="13566" width="8.7109375" style="4102" customWidth="1"/>
    <col min="13567" max="13567" width="7.85546875" style="4102" customWidth="1"/>
    <col min="13568" max="13568" width="9" style="4102" customWidth="1"/>
    <col min="13569" max="13569" width="9.140625" style="4102" customWidth="1"/>
    <col min="13570" max="13570" width="10" style="4102" customWidth="1"/>
    <col min="13571" max="13571" width="9.42578125" style="4102" customWidth="1"/>
    <col min="13572" max="13572" width="9.28515625" style="4102" customWidth="1"/>
    <col min="13573" max="13573" width="9.5703125" style="4102" customWidth="1"/>
    <col min="13574" max="13575" width="10" style="4102" customWidth="1"/>
    <col min="13576" max="13576" width="11" style="4102" customWidth="1"/>
    <col min="13577" max="13577" width="2.5703125" style="4102" customWidth="1"/>
    <col min="13578" max="13578" width="7.7109375" style="4102" customWidth="1"/>
    <col min="13579" max="13579" width="1.85546875" style="4102" customWidth="1"/>
    <col min="13580" max="13817" width="9.140625" style="4102"/>
    <col min="13818" max="13818" width="8.7109375" style="4102" customWidth="1"/>
    <col min="13819" max="13819" width="10.7109375" style="4102" customWidth="1"/>
    <col min="13820" max="13820" width="7.85546875" style="4102" customWidth="1"/>
    <col min="13821" max="13822" width="8.7109375" style="4102" customWidth="1"/>
    <col min="13823" max="13823" width="7.85546875" style="4102" customWidth="1"/>
    <col min="13824" max="13824" width="9" style="4102" customWidth="1"/>
    <col min="13825" max="13825" width="9.140625" style="4102" customWidth="1"/>
    <col min="13826" max="13826" width="10" style="4102" customWidth="1"/>
    <col min="13827" max="13827" width="9.42578125" style="4102" customWidth="1"/>
    <col min="13828" max="13828" width="9.28515625" style="4102" customWidth="1"/>
    <col min="13829" max="13829" width="9.5703125" style="4102" customWidth="1"/>
    <col min="13830" max="13831" width="10" style="4102" customWidth="1"/>
    <col min="13832" max="13832" width="11" style="4102" customWidth="1"/>
    <col min="13833" max="13833" width="2.5703125" style="4102" customWidth="1"/>
    <col min="13834" max="13834" width="7.7109375" style="4102" customWidth="1"/>
    <col min="13835" max="13835" width="1.85546875" style="4102" customWidth="1"/>
    <col min="13836" max="14073" width="9.140625" style="4102"/>
    <col min="14074" max="14074" width="8.7109375" style="4102" customWidth="1"/>
    <col min="14075" max="14075" width="10.7109375" style="4102" customWidth="1"/>
    <col min="14076" max="14076" width="7.85546875" style="4102" customWidth="1"/>
    <col min="14077" max="14078" width="8.7109375" style="4102" customWidth="1"/>
    <col min="14079" max="14079" width="7.85546875" style="4102" customWidth="1"/>
    <col min="14080" max="14080" width="9" style="4102" customWidth="1"/>
    <col min="14081" max="14081" width="9.140625" style="4102" customWidth="1"/>
    <col min="14082" max="14082" width="10" style="4102" customWidth="1"/>
    <col min="14083" max="14083" width="9.42578125" style="4102" customWidth="1"/>
    <col min="14084" max="14084" width="9.28515625" style="4102" customWidth="1"/>
    <col min="14085" max="14085" width="9.5703125" style="4102" customWidth="1"/>
    <col min="14086" max="14087" width="10" style="4102" customWidth="1"/>
    <col min="14088" max="14088" width="11" style="4102" customWidth="1"/>
    <col min="14089" max="14089" width="2.5703125" style="4102" customWidth="1"/>
    <col min="14090" max="14090" width="7.7109375" style="4102" customWidth="1"/>
    <col min="14091" max="14091" width="1.85546875" style="4102" customWidth="1"/>
    <col min="14092" max="14329" width="9.140625" style="4102"/>
    <col min="14330" max="14330" width="8.7109375" style="4102" customWidth="1"/>
    <col min="14331" max="14331" width="10.7109375" style="4102" customWidth="1"/>
    <col min="14332" max="14332" width="7.85546875" style="4102" customWidth="1"/>
    <col min="14333" max="14334" width="8.7109375" style="4102" customWidth="1"/>
    <col min="14335" max="14335" width="7.85546875" style="4102" customWidth="1"/>
    <col min="14336" max="14336" width="9" style="4102" customWidth="1"/>
    <col min="14337" max="14337" width="9.140625" style="4102" customWidth="1"/>
    <col min="14338" max="14338" width="10" style="4102" customWidth="1"/>
    <col min="14339" max="14339" width="9.42578125" style="4102" customWidth="1"/>
    <col min="14340" max="14340" width="9.28515625" style="4102" customWidth="1"/>
    <col min="14341" max="14341" width="9.5703125" style="4102" customWidth="1"/>
    <col min="14342" max="14343" width="10" style="4102" customWidth="1"/>
    <col min="14344" max="14344" width="11" style="4102" customWidth="1"/>
    <col min="14345" max="14345" width="2.5703125" style="4102" customWidth="1"/>
    <col min="14346" max="14346" width="7.7109375" style="4102" customWidth="1"/>
    <col min="14347" max="14347" width="1.85546875" style="4102" customWidth="1"/>
    <col min="14348" max="14585" width="9.140625" style="4102"/>
    <col min="14586" max="14586" width="8.7109375" style="4102" customWidth="1"/>
    <col min="14587" max="14587" width="10.7109375" style="4102" customWidth="1"/>
    <col min="14588" max="14588" width="7.85546875" style="4102" customWidth="1"/>
    <col min="14589" max="14590" width="8.7109375" style="4102" customWidth="1"/>
    <col min="14591" max="14591" width="7.85546875" style="4102" customWidth="1"/>
    <col min="14592" max="14592" width="9" style="4102" customWidth="1"/>
    <col min="14593" max="14593" width="9.140625" style="4102" customWidth="1"/>
    <col min="14594" max="14594" width="10" style="4102" customWidth="1"/>
    <col min="14595" max="14595" width="9.42578125" style="4102" customWidth="1"/>
    <col min="14596" max="14596" width="9.28515625" style="4102" customWidth="1"/>
    <col min="14597" max="14597" width="9.5703125" style="4102" customWidth="1"/>
    <col min="14598" max="14599" width="10" style="4102" customWidth="1"/>
    <col min="14600" max="14600" width="11" style="4102" customWidth="1"/>
    <col min="14601" max="14601" width="2.5703125" style="4102" customWidth="1"/>
    <col min="14602" max="14602" width="7.7109375" style="4102" customWidth="1"/>
    <col min="14603" max="14603" width="1.85546875" style="4102" customWidth="1"/>
    <col min="14604" max="14841" width="9.140625" style="4102"/>
    <col min="14842" max="14842" width="8.7109375" style="4102" customWidth="1"/>
    <col min="14843" max="14843" width="10.7109375" style="4102" customWidth="1"/>
    <col min="14844" max="14844" width="7.85546875" style="4102" customWidth="1"/>
    <col min="14845" max="14846" width="8.7109375" style="4102" customWidth="1"/>
    <col min="14847" max="14847" width="7.85546875" style="4102" customWidth="1"/>
    <col min="14848" max="14848" width="9" style="4102" customWidth="1"/>
    <col min="14849" max="14849" width="9.140625" style="4102" customWidth="1"/>
    <col min="14850" max="14850" width="10" style="4102" customWidth="1"/>
    <col min="14851" max="14851" width="9.42578125" style="4102" customWidth="1"/>
    <col min="14852" max="14852" width="9.28515625" style="4102" customWidth="1"/>
    <col min="14853" max="14853" width="9.5703125" style="4102" customWidth="1"/>
    <col min="14854" max="14855" width="10" style="4102" customWidth="1"/>
    <col min="14856" max="14856" width="11" style="4102" customWidth="1"/>
    <col min="14857" max="14857" width="2.5703125" style="4102" customWidth="1"/>
    <col min="14858" max="14858" width="7.7109375" style="4102" customWidth="1"/>
    <col min="14859" max="14859" width="1.85546875" style="4102" customWidth="1"/>
    <col min="14860" max="15097" width="9.140625" style="4102"/>
    <col min="15098" max="15098" width="8.7109375" style="4102" customWidth="1"/>
    <col min="15099" max="15099" width="10.7109375" style="4102" customWidth="1"/>
    <col min="15100" max="15100" width="7.85546875" style="4102" customWidth="1"/>
    <col min="15101" max="15102" width="8.7109375" style="4102" customWidth="1"/>
    <col min="15103" max="15103" width="7.85546875" style="4102" customWidth="1"/>
    <col min="15104" max="15104" width="9" style="4102" customWidth="1"/>
    <col min="15105" max="15105" width="9.140625" style="4102" customWidth="1"/>
    <col min="15106" max="15106" width="10" style="4102" customWidth="1"/>
    <col min="15107" max="15107" width="9.42578125" style="4102" customWidth="1"/>
    <col min="15108" max="15108" width="9.28515625" style="4102" customWidth="1"/>
    <col min="15109" max="15109" width="9.5703125" style="4102" customWidth="1"/>
    <col min="15110" max="15111" width="10" style="4102" customWidth="1"/>
    <col min="15112" max="15112" width="11" style="4102" customWidth="1"/>
    <col min="15113" max="15113" width="2.5703125" style="4102" customWidth="1"/>
    <col min="15114" max="15114" width="7.7109375" style="4102" customWidth="1"/>
    <col min="15115" max="15115" width="1.85546875" style="4102" customWidth="1"/>
    <col min="15116" max="15353" width="9.140625" style="4102"/>
    <col min="15354" max="15354" width="8.7109375" style="4102" customWidth="1"/>
    <col min="15355" max="15355" width="10.7109375" style="4102" customWidth="1"/>
    <col min="15356" max="15356" width="7.85546875" style="4102" customWidth="1"/>
    <col min="15357" max="15358" width="8.7109375" style="4102" customWidth="1"/>
    <col min="15359" max="15359" width="7.85546875" style="4102" customWidth="1"/>
    <col min="15360" max="15360" width="9" style="4102" customWidth="1"/>
    <col min="15361" max="15361" width="9.140625" style="4102" customWidth="1"/>
    <col min="15362" max="15362" width="10" style="4102" customWidth="1"/>
    <col min="15363" max="15363" width="9.42578125" style="4102" customWidth="1"/>
    <col min="15364" max="15364" width="9.28515625" style="4102" customWidth="1"/>
    <col min="15365" max="15365" width="9.5703125" style="4102" customWidth="1"/>
    <col min="15366" max="15367" width="10" style="4102" customWidth="1"/>
    <col min="15368" max="15368" width="11" style="4102" customWidth="1"/>
    <col min="15369" max="15369" width="2.5703125" style="4102" customWidth="1"/>
    <col min="15370" max="15370" width="7.7109375" style="4102" customWidth="1"/>
    <col min="15371" max="15371" width="1.85546875" style="4102" customWidth="1"/>
    <col min="15372" max="15609" width="9.140625" style="4102"/>
    <col min="15610" max="15610" width="8.7109375" style="4102" customWidth="1"/>
    <col min="15611" max="15611" width="10.7109375" style="4102" customWidth="1"/>
    <col min="15612" max="15612" width="7.85546875" style="4102" customWidth="1"/>
    <col min="15613" max="15614" width="8.7109375" style="4102" customWidth="1"/>
    <col min="15615" max="15615" width="7.85546875" style="4102" customWidth="1"/>
    <col min="15616" max="15616" width="9" style="4102" customWidth="1"/>
    <col min="15617" max="15617" width="9.140625" style="4102" customWidth="1"/>
    <col min="15618" max="15618" width="10" style="4102" customWidth="1"/>
    <col min="15619" max="15619" width="9.42578125" style="4102" customWidth="1"/>
    <col min="15620" max="15620" width="9.28515625" style="4102" customWidth="1"/>
    <col min="15621" max="15621" width="9.5703125" style="4102" customWidth="1"/>
    <col min="15622" max="15623" width="10" style="4102" customWidth="1"/>
    <col min="15624" max="15624" width="11" style="4102" customWidth="1"/>
    <col min="15625" max="15625" width="2.5703125" style="4102" customWidth="1"/>
    <col min="15626" max="15626" width="7.7109375" style="4102" customWidth="1"/>
    <col min="15627" max="15627" width="1.85546875" style="4102" customWidth="1"/>
    <col min="15628" max="15865" width="9.140625" style="4102"/>
    <col min="15866" max="15866" width="8.7109375" style="4102" customWidth="1"/>
    <col min="15867" max="15867" width="10.7109375" style="4102" customWidth="1"/>
    <col min="15868" max="15868" width="7.85546875" style="4102" customWidth="1"/>
    <col min="15869" max="15870" width="8.7109375" style="4102" customWidth="1"/>
    <col min="15871" max="15871" width="7.85546875" style="4102" customWidth="1"/>
    <col min="15872" max="15872" width="9" style="4102" customWidth="1"/>
    <col min="15873" max="15873" width="9.140625" style="4102" customWidth="1"/>
    <col min="15874" max="15874" width="10" style="4102" customWidth="1"/>
    <col min="15875" max="15875" width="9.42578125" style="4102" customWidth="1"/>
    <col min="15876" max="15876" width="9.28515625" style="4102" customWidth="1"/>
    <col min="15877" max="15877" width="9.5703125" style="4102" customWidth="1"/>
    <col min="15878" max="15879" width="10" style="4102" customWidth="1"/>
    <col min="15880" max="15880" width="11" style="4102" customWidth="1"/>
    <col min="15881" max="15881" width="2.5703125" style="4102" customWidth="1"/>
    <col min="15882" max="15882" width="7.7109375" style="4102" customWidth="1"/>
    <col min="15883" max="15883" width="1.85546875" style="4102" customWidth="1"/>
    <col min="15884" max="16121" width="9.140625" style="4102"/>
    <col min="16122" max="16122" width="8.7109375" style="4102" customWidth="1"/>
    <col min="16123" max="16123" width="10.7109375" style="4102" customWidth="1"/>
    <col min="16124" max="16124" width="7.85546875" style="4102" customWidth="1"/>
    <col min="16125" max="16126" width="8.7109375" style="4102" customWidth="1"/>
    <col min="16127" max="16127" width="7.85546875" style="4102" customWidth="1"/>
    <col min="16128" max="16128" width="9" style="4102" customWidth="1"/>
    <col min="16129" max="16129" width="9.140625" style="4102" customWidth="1"/>
    <col min="16130" max="16130" width="10" style="4102" customWidth="1"/>
    <col min="16131" max="16131" width="9.42578125" style="4102" customWidth="1"/>
    <col min="16132" max="16132" width="9.28515625" style="4102" customWidth="1"/>
    <col min="16133" max="16133" width="9.5703125" style="4102" customWidth="1"/>
    <col min="16134" max="16135" width="10" style="4102" customWidth="1"/>
    <col min="16136" max="16136" width="11" style="4102" customWidth="1"/>
    <col min="16137" max="16137" width="2.5703125" style="4102" customWidth="1"/>
    <col min="16138" max="16138" width="7.7109375" style="4102" customWidth="1"/>
    <col min="16139" max="16139" width="1.85546875" style="4102" customWidth="1"/>
    <col min="16140" max="16377" width="9.140625" style="4102"/>
    <col min="16378" max="16384" width="7.5703125" style="4102" customWidth="1"/>
  </cols>
  <sheetData>
    <row r="1" spans="1:18" s="8" customFormat="1">
      <c r="A1" s="6669" t="s">
        <v>710</v>
      </c>
      <c r="B1" s="6669"/>
      <c r="C1" s="6669"/>
    </row>
    <row r="2" spans="1:18">
      <c r="A2" s="4099" t="s">
        <v>2937</v>
      </c>
      <c r="B2" s="4100"/>
      <c r="C2" s="4101"/>
      <c r="D2" s="4101"/>
      <c r="E2" s="4101"/>
      <c r="F2" s="4101"/>
      <c r="G2" s="4101"/>
      <c r="H2" s="4101"/>
      <c r="I2" s="4101"/>
    </row>
    <row r="3" spans="1:18" ht="15.6" customHeight="1">
      <c r="A3" s="4099"/>
      <c r="B3" s="4100"/>
      <c r="C3" s="4101"/>
      <c r="D3" s="4101"/>
      <c r="E3" s="4101"/>
      <c r="F3" s="4101"/>
      <c r="G3" s="4101"/>
      <c r="H3" s="4101"/>
      <c r="I3" s="4101"/>
      <c r="O3" s="4103" t="s">
        <v>2672</v>
      </c>
      <c r="P3" s="4103"/>
    </row>
    <row r="4" spans="1:18" s="4106" customFormat="1" ht="27.95" customHeight="1">
      <c r="A4" s="6670" t="s">
        <v>341</v>
      </c>
      <c r="B4" s="6671" t="s">
        <v>31</v>
      </c>
      <c r="C4" s="6671"/>
      <c r="D4" s="6671"/>
      <c r="E4" s="6671"/>
      <c r="F4" s="6671"/>
      <c r="G4" s="6671"/>
      <c r="H4" s="6671"/>
      <c r="I4" s="6671" t="s">
        <v>2938</v>
      </c>
      <c r="J4" s="6671"/>
      <c r="K4" s="6671"/>
      <c r="L4" s="6671"/>
      <c r="M4" s="6671"/>
      <c r="N4" s="6671"/>
      <c r="O4" s="6671"/>
      <c r="P4" s="4104"/>
      <c r="Q4" s="4105"/>
    </row>
    <row r="5" spans="1:18" s="4106" customFormat="1" ht="27.95" customHeight="1">
      <c r="A5" s="6670"/>
      <c r="B5" s="6672" t="s">
        <v>2939</v>
      </c>
      <c r="C5" s="6674">
        <v>2019</v>
      </c>
      <c r="D5" s="6675"/>
      <c r="E5" s="6674">
        <v>2020</v>
      </c>
      <c r="F5" s="6675"/>
      <c r="G5" s="6674">
        <v>2021</v>
      </c>
      <c r="H5" s="6675"/>
      <c r="I5" s="6672" t="s">
        <v>2939</v>
      </c>
      <c r="J5" s="4107">
        <v>2019</v>
      </c>
      <c r="K5" s="4108"/>
      <c r="L5" s="6667">
        <v>2020</v>
      </c>
      <c r="M5" s="6668"/>
      <c r="N5" s="6667">
        <v>2021</v>
      </c>
      <c r="O5" s="6668"/>
      <c r="P5" s="4109"/>
      <c r="Q5" s="4109"/>
    </row>
    <row r="6" spans="1:18" s="4106" customFormat="1" ht="64.5" customHeight="1">
      <c r="A6" s="6670"/>
      <c r="B6" s="6673"/>
      <c r="C6" s="4110" t="s">
        <v>2940</v>
      </c>
      <c r="D6" s="4111" t="s">
        <v>2941</v>
      </c>
      <c r="E6" s="4110" t="s">
        <v>2940</v>
      </c>
      <c r="F6" s="4111" t="s">
        <v>2941</v>
      </c>
      <c r="G6" s="4110" t="s">
        <v>2940</v>
      </c>
      <c r="H6" s="4111" t="s">
        <v>2941</v>
      </c>
      <c r="I6" s="6673"/>
      <c r="J6" s="4112" t="s">
        <v>2940</v>
      </c>
      <c r="K6" s="4113" t="s">
        <v>2942</v>
      </c>
      <c r="L6" s="4112" t="s">
        <v>2940</v>
      </c>
      <c r="M6" s="4113" t="s">
        <v>2942</v>
      </c>
      <c r="N6" s="4112" t="s">
        <v>2940</v>
      </c>
      <c r="O6" s="4113" t="s">
        <v>2942</v>
      </c>
      <c r="P6" s="4114"/>
      <c r="Q6" s="4114"/>
    </row>
    <row r="7" spans="1:18" s="4106" customFormat="1" ht="27.95" customHeight="1">
      <c r="A7" s="4115" t="s">
        <v>3</v>
      </c>
      <c r="B7" s="4116">
        <v>2003</v>
      </c>
      <c r="C7" s="4117">
        <v>2130</v>
      </c>
      <c r="D7" s="4118">
        <v>106</v>
      </c>
      <c r="E7" s="4117">
        <v>1993</v>
      </c>
      <c r="F7" s="4118">
        <v>100</v>
      </c>
      <c r="G7" s="4117">
        <v>2025</v>
      </c>
      <c r="H7" s="4118">
        <v>100</v>
      </c>
      <c r="I7" s="4119">
        <v>1102</v>
      </c>
      <c r="J7" s="4117">
        <v>1039</v>
      </c>
      <c r="K7" s="4118">
        <v>94</v>
      </c>
      <c r="L7" s="4117">
        <v>1039</v>
      </c>
      <c r="M7" s="4118">
        <v>94</v>
      </c>
      <c r="N7" s="4117">
        <v>1029</v>
      </c>
      <c r="O7" s="4118">
        <v>93</v>
      </c>
      <c r="P7" s="4120"/>
      <c r="Q7" s="4121"/>
      <c r="R7" s="4122"/>
    </row>
    <row r="8" spans="1:18" s="4106" customFormat="1" ht="26.25" customHeight="1">
      <c r="A8" s="4123" t="s">
        <v>2943</v>
      </c>
      <c r="B8" s="4124">
        <v>263</v>
      </c>
      <c r="C8" s="4125">
        <v>263</v>
      </c>
      <c r="D8" s="4126">
        <v>100</v>
      </c>
      <c r="E8" s="4125">
        <v>352</v>
      </c>
      <c r="F8" s="4126">
        <v>134</v>
      </c>
      <c r="G8" s="4125">
        <v>170</v>
      </c>
      <c r="H8" s="4126">
        <v>60</v>
      </c>
      <c r="I8" s="4127">
        <v>149</v>
      </c>
      <c r="J8" s="4125">
        <v>123</v>
      </c>
      <c r="K8" s="4126">
        <v>82</v>
      </c>
      <c r="L8" s="4125">
        <v>123</v>
      </c>
      <c r="M8" s="4126">
        <v>82</v>
      </c>
      <c r="N8" s="4125">
        <v>85</v>
      </c>
      <c r="O8" s="4126">
        <v>60</v>
      </c>
      <c r="P8" s="4120"/>
      <c r="Q8" s="4128"/>
      <c r="R8" s="4122"/>
    </row>
    <row r="9" spans="1:18" s="4106" customFormat="1" ht="26.25" customHeight="1">
      <c r="A9" s="4123" t="s">
        <v>2878</v>
      </c>
      <c r="B9" s="4124">
        <v>348</v>
      </c>
      <c r="C9" s="4125">
        <v>232</v>
      </c>
      <c r="D9" s="4126">
        <v>67</v>
      </c>
      <c r="E9" s="4125">
        <v>269</v>
      </c>
      <c r="F9" s="4126">
        <v>77</v>
      </c>
      <c r="G9" s="4125">
        <v>152</v>
      </c>
      <c r="H9" s="4126">
        <v>47</v>
      </c>
      <c r="I9" s="4127">
        <v>160</v>
      </c>
      <c r="J9" s="4125">
        <v>106</v>
      </c>
      <c r="K9" s="4126">
        <v>66</v>
      </c>
      <c r="L9" s="4125">
        <v>106</v>
      </c>
      <c r="M9" s="4126">
        <v>66</v>
      </c>
      <c r="N9" s="4125">
        <v>87</v>
      </c>
      <c r="O9" s="4126">
        <v>58</v>
      </c>
      <c r="P9" s="4120"/>
      <c r="Q9" s="4128"/>
      <c r="R9" s="4122"/>
    </row>
    <row r="10" spans="1:18" s="4106" customFormat="1" ht="26.25" customHeight="1">
      <c r="A10" s="4123" t="s">
        <v>2879</v>
      </c>
      <c r="B10" s="4124">
        <v>263</v>
      </c>
      <c r="C10" s="4125">
        <v>144</v>
      </c>
      <c r="D10" s="4126">
        <v>55</v>
      </c>
      <c r="E10" s="4125">
        <v>405</v>
      </c>
      <c r="F10" s="4126">
        <v>154</v>
      </c>
      <c r="G10" s="4125">
        <v>192</v>
      </c>
      <c r="H10" s="4126">
        <v>65</v>
      </c>
      <c r="I10" s="4127">
        <v>133</v>
      </c>
      <c r="J10" s="4125">
        <v>304</v>
      </c>
      <c r="K10" s="4126">
        <v>229</v>
      </c>
      <c r="L10" s="4125">
        <v>304</v>
      </c>
      <c r="M10" s="4126">
        <v>229</v>
      </c>
      <c r="N10" s="4125">
        <v>33</v>
      </c>
      <c r="O10" s="4126">
        <v>20</v>
      </c>
      <c r="P10" s="4120"/>
      <c r="Q10" s="4128"/>
      <c r="R10" s="4122"/>
    </row>
    <row r="11" spans="1:18" s="4106" customFormat="1" ht="26.25" customHeight="1">
      <c r="A11" s="4123" t="s">
        <v>2880</v>
      </c>
      <c r="B11" s="4124">
        <v>212</v>
      </c>
      <c r="C11" s="4125">
        <v>339</v>
      </c>
      <c r="D11" s="4126">
        <v>160</v>
      </c>
      <c r="E11" s="4125">
        <v>169</v>
      </c>
      <c r="F11" s="4126">
        <v>80</v>
      </c>
      <c r="G11" s="4125">
        <v>495</v>
      </c>
      <c r="H11" s="4126">
        <v>240</v>
      </c>
      <c r="I11" s="4127">
        <v>138</v>
      </c>
      <c r="J11" s="4125">
        <v>127</v>
      </c>
      <c r="K11" s="4126">
        <v>92</v>
      </c>
      <c r="L11" s="4125">
        <v>127</v>
      </c>
      <c r="M11" s="4126">
        <v>92</v>
      </c>
      <c r="N11" s="4125">
        <v>81</v>
      </c>
      <c r="O11" s="4126">
        <v>62</v>
      </c>
      <c r="P11" s="4120"/>
      <c r="Q11" s="4128"/>
      <c r="R11" s="4122"/>
    </row>
    <row r="12" spans="1:18" s="4106" customFormat="1" ht="26.25" customHeight="1">
      <c r="A12" s="4123" t="s">
        <v>531</v>
      </c>
      <c r="B12" s="4124">
        <v>148</v>
      </c>
      <c r="C12" s="4125">
        <v>126</v>
      </c>
      <c r="D12" s="4126">
        <v>85</v>
      </c>
      <c r="E12" s="4125">
        <v>68</v>
      </c>
      <c r="F12" s="4126">
        <v>46</v>
      </c>
      <c r="G12" s="4125">
        <v>102</v>
      </c>
      <c r="H12" s="4126">
        <v>69</v>
      </c>
      <c r="I12" s="4127">
        <v>84</v>
      </c>
      <c r="J12" s="4125">
        <v>81</v>
      </c>
      <c r="K12" s="4126">
        <v>97</v>
      </c>
      <c r="L12" s="4125">
        <v>81</v>
      </c>
      <c r="M12" s="4126">
        <v>97</v>
      </c>
      <c r="N12" s="4125">
        <v>80</v>
      </c>
      <c r="O12" s="4126">
        <v>87</v>
      </c>
      <c r="P12" s="4120"/>
      <c r="Q12" s="4128"/>
      <c r="R12" s="4129"/>
    </row>
    <row r="13" spans="1:18" s="4106" customFormat="1" ht="26.25" customHeight="1">
      <c r="A13" s="4123" t="s">
        <v>2944</v>
      </c>
      <c r="B13" s="4124">
        <v>107</v>
      </c>
      <c r="C13" s="4125">
        <v>185</v>
      </c>
      <c r="D13" s="4126">
        <v>173</v>
      </c>
      <c r="E13" s="4125">
        <v>192</v>
      </c>
      <c r="F13" s="4126">
        <v>179</v>
      </c>
      <c r="G13" s="4125">
        <v>180</v>
      </c>
      <c r="H13" s="4126">
        <v>154</v>
      </c>
      <c r="I13" s="4127">
        <v>72</v>
      </c>
      <c r="J13" s="4125">
        <v>41</v>
      </c>
      <c r="K13" s="4126">
        <v>57</v>
      </c>
      <c r="L13" s="4125">
        <v>41</v>
      </c>
      <c r="M13" s="4126">
        <v>57</v>
      </c>
      <c r="N13" s="4125">
        <v>112</v>
      </c>
      <c r="O13" s="4126">
        <v>153</v>
      </c>
      <c r="P13" s="4120"/>
      <c r="Q13" s="4128"/>
      <c r="R13" s="4129"/>
    </row>
    <row r="14" spans="1:18" s="4106" customFormat="1" ht="26.25" customHeight="1">
      <c r="A14" s="4123" t="s">
        <v>2945</v>
      </c>
      <c r="B14" s="4124">
        <v>125</v>
      </c>
      <c r="C14" s="4125">
        <v>171</v>
      </c>
      <c r="D14" s="4126">
        <v>137</v>
      </c>
      <c r="E14" s="4125">
        <v>76</v>
      </c>
      <c r="F14" s="4126">
        <v>61</v>
      </c>
      <c r="G14" s="4125">
        <v>184</v>
      </c>
      <c r="H14" s="4126">
        <v>139</v>
      </c>
      <c r="I14" s="4127">
        <v>87</v>
      </c>
      <c r="J14" s="4125">
        <v>36</v>
      </c>
      <c r="K14" s="4126">
        <v>41</v>
      </c>
      <c r="L14" s="4125">
        <v>36</v>
      </c>
      <c r="M14" s="4126">
        <v>41</v>
      </c>
      <c r="N14" s="4125">
        <v>102</v>
      </c>
      <c r="O14" s="4126">
        <v>118</v>
      </c>
      <c r="P14" s="4120"/>
      <c r="Q14" s="4128"/>
      <c r="R14" s="4122"/>
    </row>
    <row r="15" spans="1:18" s="4106" customFormat="1" ht="26.25" customHeight="1">
      <c r="A15" s="4123" t="s">
        <v>2883</v>
      </c>
      <c r="B15" s="4124">
        <v>106</v>
      </c>
      <c r="C15" s="4125">
        <v>119</v>
      </c>
      <c r="D15" s="4126">
        <v>112</v>
      </c>
      <c r="E15" s="4125">
        <v>61</v>
      </c>
      <c r="F15" s="4126">
        <v>58</v>
      </c>
      <c r="G15" s="4125">
        <v>190</v>
      </c>
      <c r="H15" s="4126">
        <v>176</v>
      </c>
      <c r="I15" s="4127">
        <v>63</v>
      </c>
      <c r="J15" s="4125">
        <v>32</v>
      </c>
      <c r="K15" s="4126">
        <v>51</v>
      </c>
      <c r="L15" s="4125">
        <v>32</v>
      </c>
      <c r="M15" s="4126">
        <v>51</v>
      </c>
      <c r="N15" s="4125">
        <v>157</v>
      </c>
      <c r="O15" s="4126">
        <v>251</v>
      </c>
      <c r="P15" s="4120"/>
      <c r="Q15" s="4128"/>
      <c r="R15" s="4129"/>
    </row>
    <row r="16" spans="1:18" s="4106" customFormat="1" ht="26.25" customHeight="1">
      <c r="A16" s="4123" t="s">
        <v>2946</v>
      </c>
      <c r="B16" s="4124">
        <v>96</v>
      </c>
      <c r="C16" s="4125">
        <v>81</v>
      </c>
      <c r="D16" s="4126">
        <v>84</v>
      </c>
      <c r="E16" s="4125">
        <v>70</v>
      </c>
      <c r="F16" s="4126">
        <v>73</v>
      </c>
      <c r="G16" s="4125">
        <v>72</v>
      </c>
      <c r="H16" s="4126">
        <v>84</v>
      </c>
      <c r="I16" s="4127">
        <v>51</v>
      </c>
      <c r="J16" s="4125">
        <v>34</v>
      </c>
      <c r="K16" s="4126">
        <v>67</v>
      </c>
      <c r="L16" s="4125">
        <v>34</v>
      </c>
      <c r="M16" s="4126">
        <v>67</v>
      </c>
      <c r="N16" s="4125">
        <v>59</v>
      </c>
      <c r="O16" s="4126">
        <v>127</v>
      </c>
      <c r="P16" s="4120"/>
      <c r="Q16" s="4128"/>
      <c r="R16" s="4129"/>
    </row>
    <row r="17" spans="1:18" s="4106" customFormat="1" ht="26.25" customHeight="1">
      <c r="A17" s="4123" t="s">
        <v>2885</v>
      </c>
      <c r="B17" s="4124">
        <v>77</v>
      </c>
      <c r="C17" s="4125">
        <v>89</v>
      </c>
      <c r="D17" s="4126">
        <v>116</v>
      </c>
      <c r="E17" s="4125">
        <v>49</v>
      </c>
      <c r="F17" s="4126">
        <v>64</v>
      </c>
      <c r="G17" s="4125">
        <v>109</v>
      </c>
      <c r="H17" s="4126">
        <v>149</v>
      </c>
      <c r="I17" s="4127">
        <v>43</v>
      </c>
      <c r="J17" s="4125">
        <v>47</v>
      </c>
      <c r="K17" s="4126">
        <v>110</v>
      </c>
      <c r="L17" s="4125">
        <v>47</v>
      </c>
      <c r="M17" s="4126">
        <v>110</v>
      </c>
      <c r="N17" s="4125">
        <v>25</v>
      </c>
      <c r="O17" s="4126">
        <v>49</v>
      </c>
      <c r="P17" s="4120"/>
      <c r="Q17" s="4128"/>
      <c r="R17" s="4122"/>
    </row>
    <row r="18" spans="1:18" s="4106" customFormat="1" ht="26.25" customHeight="1">
      <c r="A18" s="4123" t="s">
        <v>2886</v>
      </c>
      <c r="B18" s="4124">
        <v>78</v>
      </c>
      <c r="C18" s="4125">
        <v>86</v>
      </c>
      <c r="D18" s="4126">
        <v>110</v>
      </c>
      <c r="E18" s="4125">
        <v>65</v>
      </c>
      <c r="F18" s="4126">
        <v>83</v>
      </c>
      <c r="G18" s="4125">
        <v>12</v>
      </c>
      <c r="H18" s="4126">
        <v>14</v>
      </c>
      <c r="I18" s="4127">
        <v>64</v>
      </c>
      <c r="J18" s="4125">
        <v>53</v>
      </c>
      <c r="K18" s="4126">
        <v>83</v>
      </c>
      <c r="L18" s="4125">
        <v>53</v>
      </c>
      <c r="M18" s="4126">
        <v>83</v>
      </c>
      <c r="N18" s="4125">
        <v>43</v>
      </c>
      <c r="O18" s="4126">
        <v>89</v>
      </c>
      <c r="P18" s="4120"/>
      <c r="Q18" s="4128"/>
      <c r="R18" s="4122"/>
    </row>
    <row r="19" spans="1:18" s="4106" customFormat="1" ht="26.25" customHeight="1">
      <c r="A19" s="4130" t="s">
        <v>2887</v>
      </c>
      <c r="B19" s="4131">
        <v>180</v>
      </c>
      <c r="C19" s="4132">
        <v>295</v>
      </c>
      <c r="D19" s="4133">
        <v>164</v>
      </c>
      <c r="E19" s="4132">
        <v>217</v>
      </c>
      <c r="F19" s="4133">
        <v>121</v>
      </c>
      <c r="G19" s="4132">
        <v>167</v>
      </c>
      <c r="H19" s="4133">
        <v>101</v>
      </c>
      <c r="I19" s="4134">
        <v>58</v>
      </c>
      <c r="J19" s="4132">
        <v>55</v>
      </c>
      <c r="K19" s="4133">
        <v>95</v>
      </c>
      <c r="L19" s="4132">
        <v>55</v>
      </c>
      <c r="M19" s="4133">
        <v>95</v>
      </c>
      <c r="N19" s="4132">
        <v>167</v>
      </c>
      <c r="O19" s="4133">
        <v>245</v>
      </c>
      <c r="P19" s="4120"/>
      <c r="Q19" s="4128"/>
      <c r="R19" s="4122"/>
    </row>
    <row r="20" spans="1:18" s="4106" customFormat="1" ht="27.95" customHeight="1">
      <c r="A20" s="4135" t="s">
        <v>2947</v>
      </c>
      <c r="B20" s="4136"/>
      <c r="C20" s="4137"/>
      <c r="D20" s="4128"/>
      <c r="E20" s="4137"/>
      <c r="F20" s="4128"/>
      <c r="G20" s="4128"/>
      <c r="H20" s="4128"/>
      <c r="I20" s="4121"/>
    </row>
    <row r="21" spans="1:18">
      <c r="A21" s="4138"/>
      <c r="B21" s="3970"/>
      <c r="C21" s="3970"/>
      <c r="D21" s="3970"/>
      <c r="E21" s="3970"/>
      <c r="F21" s="3970"/>
      <c r="G21" s="3970"/>
      <c r="H21" s="3970"/>
      <c r="I21" s="3970"/>
    </row>
    <row r="22" spans="1:18">
      <c r="C22" s="4139"/>
    </row>
    <row r="23" spans="1:18">
      <c r="C23" s="4139"/>
    </row>
  </sheetData>
  <mergeCells count="11">
    <mergeCell ref="N5:O5"/>
    <mergeCell ref="A1:C1"/>
    <mergeCell ref="A4:A6"/>
    <mergeCell ref="B4:H4"/>
    <mergeCell ref="I4:O4"/>
    <mergeCell ref="B5:B6"/>
    <mergeCell ref="C5:D5"/>
    <mergeCell ref="E5:F5"/>
    <mergeCell ref="G5:H5"/>
    <mergeCell ref="I5:I6"/>
    <mergeCell ref="L5:M5"/>
  </mergeCells>
  <hyperlinks>
    <hyperlink ref="A1" location="CONTENT!A1" display="Back to table of contents" xr:uid="{00000000-0004-0000-9E00-000000000000}"/>
  </hyperlinks>
  <pageMargins left="0.7" right="0.7" top="0.75" bottom="0.75" header="0.3" footer="0.3"/>
  <pageSetup paperSize="9" scale="93"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48">
    <pageSetUpPr fitToPage="1"/>
  </sheetPr>
  <dimension ref="A1:M33"/>
  <sheetViews>
    <sheetView showGridLines="0" workbookViewId="0">
      <selection sqref="A1:G1"/>
    </sheetView>
  </sheetViews>
  <sheetFormatPr defaultRowHeight="15"/>
  <cols>
    <col min="1" max="2" width="9.140625" style="1363"/>
    <col min="3" max="3" width="19.140625" style="1363" customWidth="1"/>
    <col min="4" max="10" width="9.85546875" style="1363" bestFit="1" customWidth="1"/>
    <col min="11" max="11" width="9.28515625" style="1363" customWidth="1"/>
    <col min="12" max="13" width="9.85546875" style="1363" bestFit="1" customWidth="1"/>
    <col min="14" max="14" width="54.28515625" style="1363" customWidth="1"/>
    <col min="15" max="252" width="9.140625" style="1363"/>
    <col min="253" max="253" width="34" style="1363" customWidth="1"/>
    <col min="254" max="263" width="12.85546875" style="1363" customWidth="1"/>
    <col min="264" max="264" width="5.7109375" style="1363" customWidth="1"/>
    <col min="265" max="508" width="9.140625" style="1363"/>
    <col min="509" max="509" width="34" style="1363" customWidth="1"/>
    <col min="510" max="519" width="12.85546875" style="1363" customWidth="1"/>
    <col min="520" max="520" width="5.7109375" style="1363" customWidth="1"/>
    <col min="521" max="764" width="9.140625" style="1363"/>
    <col min="765" max="765" width="34" style="1363" customWidth="1"/>
    <col min="766" max="775" width="12.85546875" style="1363" customWidth="1"/>
    <col min="776" max="776" width="5.7109375" style="1363" customWidth="1"/>
    <col min="777" max="1020" width="9.140625" style="1363"/>
    <col min="1021" max="1021" width="34" style="1363" customWidth="1"/>
    <col min="1022" max="1031" width="12.85546875" style="1363" customWidth="1"/>
    <col min="1032" max="1032" width="5.7109375" style="1363" customWidth="1"/>
    <col min="1033" max="1276" width="9.140625" style="1363"/>
    <col min="1277" max="1277" width="34" style="1363" customWidth="1"/>
    <col min="1278" max="1287" width="12.85546875" style="1363" customWidth="1"/>
    <col min="1288" max="1288" width="5.7109375" style="1363" customWidth="1"/>
    <col min="1289" max="1532" width="9.140625" style="1363"/>
    <col min="1533" max="1533" width="34" style="1363" customWidth="1"/>
    <col min="1534" max="1543" width="12.85546875" style="1363" customWidth="1"/>
    <col min="1544" max="1544" width="5.7109375" style="1363" customWidth="1"/>
    <col min="1545" max="1788" width="9.140625" style="1363"/>
    <col min="1789" max="1789" width="34" style="1363" customWidth="1"/>
    <col min="1790" max="1799" width="12.85546875" style="1363" customWidth="1"/>
    <col min="1800" max="1800" width="5.7109375" style="1363" customWidth="1"/>
    <col min="1801" max="2044" width="9.140625" style="1363"/>
    <col min="2045" max="2045" width="34" style="1363" customWidth="1"/>
    <col min="2046" max="2055" width="12.85546875" style="1363" customWidth="1"/>
    <col min="2056" max="2056" width="5.7109375" style="1363" customWidth="1"/>
    <col min="2057" max="2300" width="9.140625" style="1363"/>
    <col min="2301" max="2301" width="34" style="1363" customWidth="1"/>
    <col min="2302" max="2311" width="12.85546875" style="1363" customWidth="1"/>
    <col min="2312" max="2312" width="5.7109375" style="1363" customWidth="1"/>
    <col min="2313" max="2556" width="9.140625" style="1363"/>
    <col min="2557" max="2557" width="34" style="1363" customWidth="1"/>
    <col min="2558" max="2567" width="12.85546875" style="1363" customWidth="1"/>
    <col min="2568" max="2568" width="5.7109375" style="1363" customWidth="1"/>
    <col min="2569" max="2812" width="9.140625" style="1363"/>
    <col min="2813" max="2813" width="34" style="1363" customWidth="1"/>
    <col min="2814" max="2823" width="12.85546875" style="1363" customWidth="1"/>
    <col min="2824" max="2824" width="5.7109375" style="1363" customWidth="1"/>
    <col min="2825" max="3068" width="9.140625" style="1363"/>
    <col min="3069" max="3069" width="34" style="1363" customWidth="1"/>
    <col min="3070" max="3079" width="12.85546875" style="1363" customWidth="1"/>
    <col min="3080" max="3080" width="5.7109375" style="1363" customWidth="1"/>
    <col min="3081" max="3324" width="9.140625" style="1363"/>
    <col min="3325" max="3325" width="34" style="1363" customWidth="1"/>
    <col min="3326" max="3335" width="12.85546875" style="1363" customWidth="1"/>
    <col min="3336" max="3336" width="5.7109375" style="1363" customWidth="1"/>
    <col min="3337" max="3580" width="9.140625" style="1363"/>
    <col min="3581" max="3581" width="34" style="1363" customWidth="1"/>
    <col min="3582" max="3591" width="12.85546875" style="1363" customWidth="1"/>
    <col min="3592" max="3592" width="5.7109375" style="1363" customWidth="1"/>
    <col min="3593" max="3836" width="9.140625" style="1363"/>
    <col min="3837" max="3837" width="34" style="1363" customWidth="1"/>
    <col min="3838" max="3847" width="12.85546875" style="1363" customWidth="1"/>
    <col min="3848" max="3848" width="5.7109375" style="1363" customWidth="1"/>
    <col min="3849" max="4092" width="9.140625" style="1363"/>
    <col min="4093" max="4093" width="34" style="1363" customWidth="1"/>
    <col min="4094" max="4103" width="12.85546875" style="1363" customWidth="1"/>
    <col min="4104" max="4104" width="5.7109375" style="1363" customWidth="1"/>
    <col min="4105" max="4348" width="9.140625" style="1363"/>
    <col min="4349" max="4349" width="34" style="1363" customWidth="1"/>
    <col min="4350" max="4359" width="12.85546875" style="1363" customWidth="1"/>
    <col min="4360" max="4360" width="5.7109375" style="1363" customWidth="1"/>
    <col min="4361" max="4604" width="9.140625" style="1363"/>
    <col min="4605" max="4605" width="34" style="1363" customWidth="1"/>
    <col min="4606" max="4615" width="12.85546875" style="1363" customWidth="1"/>
    <col min="4616" max="4616" width="5.7109375" style="1363" customWidth="1"/>
    <col min="4617" max="4860" width="9.140625" style="1363"/>
    <col min="4861" max="4861" width="34" style="1363" customWidth="1"/>
    <col min="4862" max="4871" width="12.85546875" style="1363" customWidth="1"/>
    <col min="4872" max="4872" width="5.7109375" style="1363" customWidth="1"/>
    <col min="4873" max="5116" width="9.140625" style="1363"/>
    <col min="5117" max="5117" width="34" style="1363" customWidth="1"/>
    <col min="5118" max="5127" width="12.85546875" style="1363" customWidth="1"/>
    <col min="5128" max="5128" width="5.7109375" style="1363" customWidth="1"/>
    <col min="5129" max="5372" width="9.140625" style="1363"/>
    <col min="5373" max="5373" width="34" style="1363" customWidth="1"/>
    <col min="5374" max="5383" width="12.85546875" style="1363" customWidth="1"/>
    <col min="5384" max="5384" width="5.7109375" style="1363" customWidth="1"/>
    <col min="5385" max="5628" width="9.140625" style="1363"/>
    <col min="5629" max="5629" width="34" style="1363" customWidth="1"/>
    <col min="5630" max="5639" width="12.85546875" style="1363" customWidth="1"/>
    <col min="5640" max="5640" width="5.7109375" style="1363" customWidth="1"/>
    <col min="5641" max="5884" width="9.140625" style="1363"/>
    <col min="5885" max="5885" width="34" style="1363" customWidth="1"/>
    <col min="5886" max="5895" width="12.85546875" style="1363" customWidth="1"/>
    <col min="5896" max="5896" width="5.7109375" style="1363" customWidth="1"/>
    <col min="5897" max="6140" width="9.140625" style="1363"/>
    <col min="6141" max="6141" width="34" style="1363" customWidth="1"/>
    <col min="6142" max="6151" width="12.85546875" style="1363" customWidth="1"/>
    <col min="6152" max="6152" width="5.7109375" style="1363" customWidth="1"/>
    <col min="6153" max="6396" width="9.140625" style="1363"/>
    <col min="6397" max="6397" width="34" style="1363" customWidth="1"/>
    <col min="6398" max="6407" width="12.85546875" style="1363" customWidth="1"/>
    <col min="6408" max="6408" width="5.7109375" style="1363" customWidth="1"/>
    <col min="6409" max="6652" width="9.140625" style="1363"/>
    <col min="6653" max="6653" width="34" style="1363" customWidth="1"/>
    <col min="6654" max="6663" width="12.85546875" style="1363" customWidth="1"/>
    <col min="6664" max="6664" width="5.7109375" style="1363" customWidth="1"/>
    <col min="6665" max="6908" width="9.140625" style="1363"/>
    <col min="6909" max="6909" width="34" style="1363" customWidth="1"/>
    <col min="6910" max="6919" width="12.85546875" style="1363" customWidth="1"/>
    <col min="6920" max="6920" width="5.7109375" style="1363" customWidth="1"/>
    <col min="6921" max="7164" width="9.140625" style="1363"/>
    <col min="7165" max="7165" width="34" style="1363" customWidth="1"/>
    <col min="7166" max="7175" width="12.85546875" style="1363" customWidth="1"/>
    <col min="7176" max="7176" width="5.7109375" style="1363" customWidth="1"/>
    <col min="7177" max="7420" width="9.140625" style="1363"/>
    <col min="7421" max="7421" width="34" style="1363" customWidth="1"/>
    <col min="7422" max="7431" width="12.85546875" style="1363" customWidth="1"/>
    <col min="7432" max="7432" width="5.7109375" style="1363" customWidth="1"/>
    <col min="7433" max="7676" width="9.140625" style="1363"/>
    <col min="7677" max="7677" width="34" style="1363" customWidth="1"/>
    <col min="7678" max="7687" width="12.85546875" style="1363" customWidth="1"/>
    <col min="7688" max="7688" width="5.7109375" style="1363" customWidth="1"/>
    <col min="7689" max="7932" width="9.140625" style="1363"/>
    <col min="7933" max="7933" width="34" style="1363" customWidth="1"/>
    <col min="7934" max="7943" width="12.85546875" style="1363" customWidth="1"/>
    <col min="7944" max="7944" width="5.7109375" style="1363" customWidth="1"/>
    <col min="7945" max="8188" width="9.140625" style="1363"/>
    <col min="8189" max="8189" width="34" style="1363" customWidth="1"/>
    <col min="8190" max="8199" width="12.85546875" style="1363" customWidth="1"/>
    <col min="8200" max="8200" width="5.7109375" style="1363" customWidth="1"/>
    <col min="8201" max="8444" width="9.140625" style="1363"/>
    <col min="8445" max="8445" width="34" style="1363" customWidth="1"/>
    <col min="8446" max="8455" width="12.85546875" style="1363" customWidth="1"/>
    <col min="8456" max="8456" width="5.7109375" style="1363" customWidth="1"/>
    <col min="8457" max="8700" width="9.140625" style="1363"/>
    <col min="8701" max="8701" width="34" style="1363" customWidth="1"/>
    <col min="8702" max="8711" width="12.85546875" style="1363" customWidth="1"/>
    <col min="8712" max="8712" width="5.7109375" style="1363" customWidth="1"/>
    <col min="8713" max="8956" width="9.140625" style="1363"/>
    <col min="8957" max="8957" width="34" style="1363" customWidth="1"/>
    <col min="8958" max="8967" width="12.85546875" style="1363" customWidth="1"/>
    <col min="8968" max="8968" width="5.7109375" style="1363" customWidth="1"/>
    <col min="8969" max="9212" width="9.140625" style="1363"/>
    <col min="9213" max="9213" width="34" style="1363" customWidth="1"/>
    <col min="9214" max="9223" width="12.85546875" style="1363" customWidth="1"/>
    <col min="9224" max="9224" width="5.7109375" style="1363" customWidth="1"/>
    <col min="9225" max="9468" width="9.140625" style="1363"/>
    <col min="9469" max="9469" width="34" style="1363" customWidth="1"/>
    <col min="9470" max="9479" width="12.85546875" style="1363" customWidth="1"/>
    <col min="9480" max="9480" width="5.7109375" style="1363" customWidth="1"/>
    <col min="9481" max="9724" width="9.140625" style="1363"/>
    <col min="9725" max="9725" width="34" style="1363" customWidth="1"/>
    <col min="9726" max="9735" width="12.85546875" style="1363" customWidth="1"/>
    <col min="9736" max="9736" width="5.7109375" style="1363" customWidth="1"/>
    <col min="9737" max="9980" width="9.140625" style="1363"/>
    <col min="9981" max="9981" width="34" style="1363" customWidth="1"/>
    <col min="9982" max="9991" width="12.85546875" style="1363" customWidth="1"/>
    <col min="9992" max="9992" width="5.7109375" style="1363" customWidth="1"/>
    <col min="9993" max="10236" width="9.140625" style="1363"/>
    <col min="10237" max="10237" width="34" style="1363" customWidth="1"/>
    <col min="10238" max="10247" width="12.85546875" style="1363" customWidth="1"/>
    <col min="10248" max="10248" width="5.7109375" style="1363" customWidth="1"/>
    <col min="10249" max="10492" width="9.140625" style="1363"/>
    <col min="10493" max="10493" width="34" style="1363" customWidth="1"/>
    <col min="10494" max="10503" width="12.85546875" style="1363" customWidth="1"/>
    <col min="10504" max="10504" width="5.7109375" style="1363" customWidth="1"/>
    <col min="10505" max="10748" width="9.140625" style="1363"/>
    <col min="10749" max="10749" width="34" style="1363" customWidth="1"/>
    <col min="10750" max="10759" width="12.85546875" style="1363" customWidth="1"/>
    <col min="10760" max="10760" width="5.7109375" style="1363" customWidth="1"/>
    <col min="10761" max="11004" width="9.140625" style="1363"/>
    <col min="11005" max="11005" width="34" style="1363" customWidth="1"/>
    <col min="11006" max="11015" width="12.85546875" style="1363" customWidth="1"/>
    <col min="11016" max="11016" width="5.7109375" style="1363" customWidth="1"/>
    <col min="11017" max="11260" width="9.140625" style="1363"/>
    <col min="11261" max="11261" width="34" style="1363" customWidth="1"/>
    <col min="11262" max="11271" width="12.85546875" style="1363" customWidth="1"/>
    <col min="11272" max="11272" width="5.7109375" style="1363" customWidth="1"/>
    <col min="11273" max="11516" width="9.140625" style="1363"/>
    <col min="11517" max="11517" width="34" style="1363" customWidth="1"/>
    <col min="11518" max="11527" width="12.85546875" style="1363" customWidth="1"/>
    <col min="11528" max="11528" width="5.7109375" style="1363" customWidth="1"/>
    <col min="11529" max="11772" width="9.140625" style="1363"/>
    <col min="11773" max="11773" width="34" style="1363" customWidth="1"/>
    <col min="11774" max="11783" width="12.85546875" style="1363" customWidth="1"/>
    <col min="11784" max="11784" width="5.7109375" style="1363" customWidth="1"/>
    <col min="11785" max="12028" width="9.140625" style="1363"/>
    <col min="12029" max="12029" width="34" style="1363" customWidth="1"/>
    <col min="12030" max="12039" width="12.85546875" style="1363" customWidth="1"/>
    <col min="12040" max="12040" width="5.7109375" style="1363" customWidth="1"/>
    <col min="12041" max="12284" width="9.140625" style="1363"/>
    <col min="12285" max="12285" width="34" style="1363" customWidth="1"/>
    <col min="12286" max="12295" width="12.85546875" style="1363" customWidth="1"/>
    <col min="12296" max="12296" width="5.7109375" style="1363" customWidth="1"/>
    <col min="12297" max="12540" width="9.140625" style="1363"/>
    <col min="12541" max="12541" width="34" style="1363" customWidth="1"/>
    <col min="12542" max="12551" width="12.85546875" style="1363" customWidth="1"/>
    <col min="12552" max="12552" width="5.7109375" style="1363" customWidth="1"/>
    <col min="12553" max="12796" width="9.140625" style="1363"/>
    <col min="12797" max="12797" width="34" style="1363" customWidth="1"/>
    <col min="12798" max="12807" width="12.85546875" style="1363" customWidth="1"/>
    <col min="12808" max="12808" width="5.7109375" style="1363" customWidth="1"/>
    <col min="12809" max="13052" width="9.140625" style="1363"/>
    <col min="13053" max="13053" width="34" style="1363" customWidth="1"/>
    <col min="13054" max="13063" width="12.85546875" style="1363" customWidth="1"/>
    <col min="13064" max="13064" width="5.7109375" style="1363" customWidth="1"/>
    <col min="13065" max="13308" width="9.140625" style="1363"/>
    <col min="13309" max="13309" width="34" style="1363" customWidth="1"/>
    <col min="13310" max="13319" width="12.85546875" style="1363" customWidth="1"/>
    <col min="13320" max="13320" width="5.7109375" style="1363" customWidth="1"/>
    <col min="13321" max="13564" width="9.140625" style="1363"/>
    <col min="13565" max="13565" width="34" style="1363" customWidth="1"/>
    <col min="13566" max="13575" width="12.85546875" style="1363" customWidth="1"/>
    <col min="13576" max="13576" width="5.7109375" style="1363" customWidth="1"/>
    <col min="13577" max="13820" width="9.140625" style="1363"/>
    <col min="13821" max="13821" width="34" style="1363" customWidth="1"/>
    <col min="13822" max="13831" width="12.85546875" style="1363" customWidth="1"/>
    <col min="13832" max="13832" width="5.7109375" style="1363" customWidth="1"/>
    <col min="13833" max="14076" width="9.140625" style="1363"/>
    <col min="14077" max="14077" width="34" style="1363" customWidth="1"/>
    <col min="14078" max="14087" width="12.85546875" style="1363" customWidth="1"/>
    <col min="14088" max="14088" width="5.7109375" style="1363" customWidth="1"/>
    <col min="14089" max="14332" width="9.140625" style="1363"/>
    <col min="14333" max="14333" width="34" style="1363" customWidth="1"/>
    <col min="14334" max="14343" width="12.85546875" style="1363" customWidth="1"/>
    <col min="14344" max="14344" width="5.7109375" style="1363" customWidth="1"/>
    <col min="14345" max="14588" width="9.140625" style="1363"/>
    <col min="14589" max="14589" width="34" style="1363" customWidth="1"/>
    <col min="14590" max="14599" width="12.85546875" style="1363" customWidth="1"/>
    <col min="14600" max="14600" width="5.7109375" style="1363" customWidth="1"/>
    <col min="14601" max="14844" width="9.140625" style="1363"/>
    <col min="14845" max="14845" width="34" style="1363" customWidth="1"/>
    <col min="14846" max="14855" width="12.85546875" style="1363" customWidth="1"/>
    <col min="14856" max="14856" width="5.7109375" style="1363" customWidth="1"/>
    <col min="14857" max="15100" width="9.140625" style="1363"/>
    <col min="15101" max="15101" width="34" style="1363" customWidth="1"/>
    <col min="15102" max="15111" width="12.85546875" style="1363" customWidth="1"/>
    <col min="15112" max="15112" width="5.7109375" style="1363" customWidth="1"/>
    <col min="15113" max="15356" width="9.140625" style="1363"/>
    <col min="15357" max="15357" width="34" style="1363" customWidth="1"/>
    <col min="15358" max="15367" width="12.85546875" style="1363" customWidth="1"/>
    <col min="15368" max="15368" width="5.7109375" style="1363" customWidth="1"/>
    <col min="15369" max="15612" width="9.140625" style="1363"/>
    <col min="15613" max="15613" width="34" style="1363" customWidth="1"/>
    <col min="15614" max="15623" width="12.85546875" style="1363" customWidth="1"/>
    <col min="15624" max="15624" width="5.7109375" style="1363" customWidth="1"/>
    <col min="15625" max="15868" width="9.140625" style="1363"/>
    <col min="15869" max="15869" width="34" style="1363" customWidth="1"/>
    <col min="15870" max="15879" width="12.85546875" style="1363" customWidth="1"/>
    <col min="15880" max="15880" width="5.7109375" style="1363" customWidth="1"/>
    <col min="15881" max="16124" width="9.140625" style="1363"/>
    <col min="16125" max="16125" width="34" style="1363" customWidth="1"/>
    <col min="16126" max="16135" width="12.85546875" style="1363" customWidth="1"/>
    <col min="16136" max="16136" width="5.7109375" style="1363" customWidth="1"/>
    <col min="16137" max="16382" width="9.140625" style="1363"/>
    <col min="16383" max="16384" width="7.5703125" style="1363" customWidth="1"/>
  </cols>
  <sheetData>
    <row r="1" spans="1:13" s="8" customFormat="1" ht="15.75">
      <c r="A1" s="5669" t="s">
        <v>710</v>
      </c>
      <c r="B1" s="5669"/>
      <c r="C1" s="5669"/>
    </row>
    <row r="2" spans="1:13">
      <c r="A2" s="1364" t="s">
        <v>2948</v>
      </c>
      <c r="E2" s="4060"/>
      <c r="F2" s="4060"/>
      <c r="G2" s="4060"/>
    </row>
    <row r="3" spans="1:13">
      <c r="A3" s="4140"/>
      <c r="E3" s="4141"/>
      <c r="F3" s="4141"/>
      <c r="G3" s="4141"/>
      <c r="I3" s="4141"/>
      <c r="J3" s="4141"/>
      <c r="K3" s="4141"/>
      <c r="L3" s="4141"/>
      <c r="M3" s="3192" t="s">
        <v>2522</v>
      </c>
    </row>
    <row r="4" spans="1:13" ht="29.25" customHeight="1">
      <c r="A4" s="6679" t="s">
        <v>2949</v>
      </c>
      <c r="B4" s="6680"/>
      <c r="C4" s="6680"/>
      <c r="D4" s="4142">
        <v>2012</v>
      </c>
      <c r="E4" s="4142">
        <v>2013</v>
      </c>
      <c r="F4" s="4142">
        <v>2014</v>
      </c>
      <c r="G4" s="4142">
        <v>2015</v>
      </c>
      <c r="H4" s="4142">
        <v>2016</v>
      </c>
      <c r="I4" s="4142">
        <v>2017</v>
      </c>
      <c r="J4" s="4142">
        <v>2018</v>
      </c>
      <c r="K4" s="4142">
        <v>2019</v>
      </c>
      <c r="L4" s="4142">
        <v>2020</v>
      </c>
      <c r="M4" s="4142">
        <v>2021</v>
      </c>
    </row>
    <row r="5" spans="1:13">
      <c r="A5" s="4143" t="s">
        <v>2950</v>
      </c>
      <c r="B5" s="1381"/>
      <c r="C5" s="1381"/>
      <c r="D5" s="4144"/>
      <c r="E5" s="4144"/>
      <c r="F5" s="4145"/>
      <c r="G5" s="4145"/>
      <c r="H5" s="4146"/>
      <c r="I5" s="4146"/>
      <c r="J5" s="4146"/>
      <c r="K5" s="4147"/>
      <c r="L5" s="4147"/>
      <c r="M5" s="4147"/>
    </row>
    <row r="6" spans="1:13">
      <c r="A6" s="4148" t="s">
        <v>2951</v>
      </c>
      <c r="B6" s="1367"/>
      <c r="C6" s="1367"/>
      <c r="D6" s="4149">
        <v>22143</v>
      </c>
      <c r="E6" s="4149">
        <v>22108</v>
      </c>
      <c r="F6" s="4150">
        <v>22103</v>
      </c>
      <c r="G6" s="4150">
        <v>22069</v>
      </c>
      <c r="H6" s="4151">
        <v>22066</v>
      </c>
      <c r="I6" s="4151">
        <v>22066</v>
      </c>
      <c r="J6" s="4151">
        <v>22048</v>
      </c>
      <c r="K6" s="4152">
        <v>22031</v>
      </c>
      <c r="L6" s="4152">
        <v>22011</v>
      </c>
      <c r="M6" s="4152">
        <v>22006</v>
      </c>
    </row>
    <row r="7" spans="1:13">
      <c r="A7" s="4148" t="s">
        <v>2952</v>
      </c>
      <c r="B7" s="4153"/>
      <c r="C7" s="4153"/>
      <c r="D7" s="4149">
        <v>11900</v>
      </c>
      <c r="E7" s="4149">
        <v>11867</v>
      </c>
      <c r="F7" s="4150">
        <v>11830</v>
      </c>
      <c r="G7" s="4150">
        <v>11804</v>
      </c>
      <c r="H7" s="4151">
        <v>11798</v>
      </c>
      <c r="I7" s="4151">
        <v>11802</v>
      </c>
      <c r="J7" s="4151">
        <v>11799</v>
      </c>
      <c r="K7" s="4152">
        <v>11799</v>
      </c>
      <c r="L7" s="4152">
        <v>11779</v>
      </c>
      <c r="M7" s="4152">
        <v>11774</v>
      </c>
    </row>
    <row r="8" spans="1:13">
      <c r="A8" s="4154" t="s">
        <v>2953</v>
      </c>
      <c r="B8" s="4059"/>
      <c r="C8" s="4155"/>
      <c r="D8" s="4156">
        <v>799</v>
      </c>
      <c r="E8" s="4156">
        <v>799</v>
      </c>
      <c r="F8" s="4157">
        <v>799</v>
      </c>
      <c r="G8" s="4157">
        <v>799</v>
      </c>
      <c r="H8" s="4158">
        <v>799</v>
      </c>
      <c r="I8" s="4158">
        <v>799</v>
      </c>
      <c r="J8" s="4158">
        <v>799</v>
      </c>
      <c r="K8" s="4159">
        <v>799</v>
      </c>
      <c r="L8" s="4159">
        <v>799</v>
      </c>
      <c r="M8" s="4159">
        <v>799</v>
      </c>
    </row>
    <row r="9" spans="1:13">
      <c r="A9" s="4154" t="s">
        <v>2954</v>
      </c>
      <c r="B9" s="4059"/>
      <c r="C9" s="4155"/>
      <c r="D9" s="4156">
        <v>200</v>
      </c>
      <c r="E9" s="4156">
        <v>200</v>
      </c>
      <c r="F9" s="4157">
        <v>200</v>
      </c>
      <c r="G9" s="4157">
        <v>200</v>
      </c>
      <c r="H9" s="4158">
        <v>200</v>
      </c>
      <c r="I9" s="4158">
        <v>200</v>
      </c>
      <c r="J9" s="4158">
        <v>200</v>
      </c>
      <c r="K9" s="4159">
        <v>200</v>
      </c>
      <c r="L9" s="4159">
        <v>200</v>
      </c>
      <c r="M9" s="4159">
        <v>200</v>
      </c>
    </row>
    <row r="10" spans="1:13">
      <c r="A10" s="4148" t="s">
        <v>2955</v>
      </c>
      <c r="B10" s="4153"/>
      <c r="C10" s="4153"/>
      <c r="D10" s="4149">
        <v>599</v>
      </c>
      <c r="E10" s="4149">
        <v>599</v>
      </c>
      <c r="F10" s="4150">
        <v>599</v>
      </c>
      <c r="G10" s="4150">
        <v>599</v>
      </c>
      <c r="H10" s="4151">
        <v>599</v>
      </c>
      <c r="I10" s="4151">
        <v>599</v>
      </c>
      <c r="J10" s="4151">
        <v>599</v>
      </c>
      <c r="K10" s="4152">
        <v>599</v>
      </c>
      <c r="L10" s="4152">
        <v>599</v>
      </c>
      <c r="M10" s="4152">
        <v>599</v>
      </c>
    </row>
    <row r="11" spans="1:13" ht="18">
      <c r="A11" s="4148" t="s">
        <v>2956</v>
      </c>
      <c r="B11" s="4153"/>
      <c r="C11" s="4153"/>
      <c r="D11" s="4149">
        <v>6574</v>
      </c>
      <c r="E11" s="4149">
        <v>6574</v>
      </c>
      <c r="F11" s="4150">
        <v>6574</v>
      </c>
      <c r="G11" s="4150">
        <v>6574</v>
      </c>
      <c r="H11" s="4151">
        <v>6574</v>
      </c>
      <c r="I11" s="4151">
        <v>6574</v>
      </c>
      <c r="J11" s="4151">
        <v>6574</v>
      </c>
      <c r="K11" s="4152">
        <v>6574</v>
      </c>
      <c r="L11" s="4152">
        <v>6574</v>
      </c>
      <c r="M11" s="4152">
        <v>6574</v>
      </c>
    </row>
    <row r="12" spans="1:13" ht="18">
      <c r="A12" s="4148" t="s">
        <v>2957</v>
      </c>
      <c r="B12" s="4153"/>
      <c r="C12" s="4153"/>
      <c r="D12" s="4149">
        <v>497</v>
      </c>
      <c r="E12" s="4149">
        <v>497</v>
      </c>
      <c r="F12" s="4150">
        <v>497</v>
      </c>
      <c r="G12" s="4150">
        <v>497</v>
      </c>
      <c r="H12" s="4151">
        <v>497</v>
      </c>
      <c r="I12" s="4151">
        <v>497</v>
      </c>
      <c r="J12" s="4151">
        <v>497</v>
      </c>
      <c r="K12" s="4152">
        <v>497</v>
      </c>
      <c r="L12" s="4152">
        <v>497</v>
      </c>
      <c r="M12" s="4152">
        <v>497</v>
      </c>
    </row>
    <row r="13" spans="1:13">
      <c r="A13" s="4148" t="s">
        <v>2958</v>
      </c>
      <c r="B13" s="4153"/>
      <c r="C13" s="4153"/>
      <c r="D13" s="4149">
        <v>134</v>
      </c>
      <c r="E13" s="4149">
        <v>134</v>
      </c>
      <c r="F13" s="4149">
        <v>134</v>
      </c>
      <c r="G13" s="4150">
        <v>134</v>
      </c>
      <c r="H13" s="4160">
        <v>134</v>
      </c>
      <c r="I13" s="4151">
        <v>136</v>
      </c>
      <c r="J13" s="4151">
        <v>136</v>
      </c>
      <c r="K13" s="4152">
        <v>136</v>
      </c>
      <c r="L13" s="4152">
        <v>136</v>
      </c>
      <c r="M13" s="4152">
        <v>136</v>
      </c>
    </row>
    <row r="14" spans="1:13">
      <c r="A14" s="6681" t="s">
        <v>2959</v>
      </c>
      <c r="B14" s="6682"/>
      <c r="C14" s="6683"/>
      <c r="D14" s="4149">
        <v>275</v>
      </c>
      <c r="E14" s="4149">
        <v>275</v>
      </c>
      <c r="F14" s="4149">
        <v>275</v>
      </c>
      <c r="G14" s="4150">
        <v>275</v>
      </c>
      <c r="H14" s="4151">
        <v>275</v>
      </c>
      <c r="I14" s="4151">
        <v>275</v>
      </c>
      <c r="J14" s="4151">
        <v>275</v>
      </c>
      <c r="K14" s="4152">
        <v>275</v>
      </c>
      <c r="L14" s="4152">
        <v>275</v>
      </c>
      <c r="M14" s="4152">
        <v>275</v>
      </c>
    </row>
    <row r="15" spans="1:13">
      <c r="A15" s="4161" t="s">
        <v>2960</v>
      </c>
      <c r="B15" s="4162"/>
      <c r="C15" s="4163"/>
      <c r="D15" s="4156">
        <v>46</v>
      </c>
      <c r="E15" s="4156">
        <v>46</v>
      </c>
      <c r="F15" s="4156">
        <v>46</v>
      </c>
      <c r="G15" s="4156">
        <v>46</v>
      </c>
      <c r="H15" s="4156">
        <v>46</v>
      </c>
      <c r="I15" s="4156">
        <v>46</v>
      </c>
      <c r="J15" s="4156">
        <v>46</v>
      </c>
      <c r="K15" s="4159">
        <v>46</v>
      </c>
      <c r="L15" s="4159">
        <v>46</v>
      </c>
      <c r="M15" s="4159">
        <v>46</v>
      </c>
    </row>
    <row r="16" spans="1:13">
      <c r="A16" s="4161" t="s">
        <v>2961</v>
      </c>
      <c r="B16" s="4162"/>
      <c r="C16" s="4163"/>
      <c r="D16" s="4156">
        <v>26</v>
      </c>
      <c r="E16" s="4156">
        <v>26</v>
      </c>
      <c r="F16" s="4156">
        <v>26</v>
      </c>
      <c r="G16" s="4156">
        <v>26</v>
      </c>
      <c r="H16" s="4156">
        <v>26</v>
      </c>
      <c r="I16" s="4156">
        <v>26</v>
      </c>
      <c r="J16" s="4156">
        <v>26</v>
      </c>
      <c r="K16" s="4159">
        <v>26</v>
      </c>
      <c r="L16" s="4159">
        <v>26</v>
      </c>
      <c r="M16" s="4159">
        <v>26</v>
      </c>
    </row>
    <row r="17" spans="1:13">
      <c r="A17" s="6684" t="s">
        <v>2962</v>
      </c>
      <c r="B17" s="6685"/>
      <c r="C17" s="6686"/>
      <c r="D17" s="4149">
        <v>20</v>
      </c>
      <c r="E17" s="4149">
        <v>20</v>
      </c>
      <c r="F17" s="4150">
        <v>20</v>
      </c>
      <c r="G17" s="4150">
        <v>20</v>
      </c>
      <c r="H17" s="4151">
        <v>20</v>
      </c>
      <c r="I17" s="4151">
        <v>20</v>
      </c>
      <c r="J17" s="4151">
        <v>20</v>
      </c>
      <c r="K17" s="4152">
        <v>20</v>
      </c>
      <c r="L17" s="4152">
        <v>20</v>
      </c>
      <c r="M17" s="4152">
        <v>20</v>
      </c>
    </row>
    <row r="18" spans="1:13">
      <c r="A18" s="4148" t="s">
        <v>2963</v>
      </c>
      <c r="B18" s="4153"/>
      <c r="C18" s="4153"/>
      <c r="D18" s="4149">
        <v>1287</v>
      </c>
      <c r="E18" s="4149">
        <v>1286</v>
      </c>
      <c r="F18" s="4150">
        <v>1323</v>
      </c>
      <c r="G18" s="4150">
        <v>1315</v>
      </c>
      <c r="H18" s="4151">
        <v>1320</v>
      </c>
      <c r="I18" s="4151">
        <v>1314</v>
      </c>
      <c r="J18" s="4151">
        <v>1316</v>
      </c>
      <c r="K18" s="4152">
        <v>1316</v>
      </c>
      <c r="L18" s="4152">
        <v>1316</v>
      </c>
      <c r="M18" s="4152">
        <v>1316</v>
      </c>
    </row>
    <row r="19" spans="1:13">
      <c r="A19" s="4164" t="s">
        <v>2964</v>
      </c>
      <c r="B19" s="4155"/>
      <c r="C19" s="4155"/>
      <c r="D19" s="4156">
        <v>631</v>
      </c>
      <c r="E19" s="4156">
        <v>630</v>
      </c>
      <c r="F19" s="4157">
        <v>625</v>
      </c>
      <c r="G19" s="4157">
        <v>625</v>
      </c>
      <c r="H19" s="4158">
        <v>623</v>
      </c>
      <c r="I19" s="4158">
        <v>623</v>
      </c>
      <c r="J19" s="4158">
        <v>606</v>
      </c>
      <c r="K19" s="4159">
        <v>589</v>
      </c>
      <c r="L19" s="4159">
        <v>589</v>
      </c>
      <c r="M19" s="4159">
        <v>589</v>
      </c>
    </row>
    <row r="20" spans="1:13">
      <c r="A20" s="6687" t="s">
        <v>2965</v>
      </c>
      <c r="B20" s="6688"/>
      <c r="C20" s="6689"/>
      <c r="D20" s="4156">
        <v>222</v>
      </c>
      <c r="E20" s="4156">
        <v>221</v>
      </c>
      <c r="F20" s="4157">
        <v>216</v>
      </c>
      <c r="G20" s="4157">
        <v>216</v>
      </c>
      <c r="H20" s="4158">
        <v>214</v>
      </c>
      <c r="I20" s="4158">
        <v>214</v>
      </c>
      <c r="J20" s="4158">
        <v>214</v>
      </c>
      <c r="K20" s="4159">
        <v>197</v>
      </c>
      <c r="L20" s="4159">
        <v>197</v>
      </c>
      <c r="M20" s="4159">
        <v>197</v>
      </c>
    </row>
    <row r="21" spans="1:13">
      <c r="A21" s="4164" t="s">
        <v>2966</v>
      </c>
      <c r="B21" s="4155"/>
      <c r="C21" s="4155"/>
      <c r="D21" s="4156">
        <v>230</v>
      </c>
      <c r="E21" s="4156">
        <v>230</v>
      </c>
      <c r="F21" s="4157">
        <v>230</v>
      </c>
      <c r="G21" s="4157">
        <v>230</v>
      </c>
      <c r="H21" s="4158">
        <v>230</v>
      </c>
      <c r="I21" s="4158">
        <v>230</v>
      </c>
      <c r="J21" s="4158">
        <v>230</v>
      </c>
      <c r="K21" s="4159">
        <v>230</v>
      </c>
      <c r="L21" s="4159">
        <v>230</v>
      </c>
      <c r="M21" s="4159">
        <v>230</v>
      </c>
    </row>
    <row r="22" spans="1:13">
      <c r="A22" s="4165"/>
      <c r="B22" s="1367"/>
      <c r="C22" s="1367"/>
      <c r="D22" s="4149">
        <v>179</v>
      </c>
      <c r="E22" s="4149">
        <v>179</v>
      </c>
      <c r="F22" s="4149">
        <v>179</v>
      </c>
      <c r="G22" s="4149">
        <v>179</v>
      </c>
      <c r="H22" s="4166">
        <v>179</v>
      </c>
      <c r="I22" s="4166">
        <v>179</v>
      </c>
      <c r="J22" s="4166">
        <v>162</v>
      </c>
      <c r="K22" s="4166">
        <v>162</v>
      </c>
      <c r="L22" s="4166">
        <v>162</v>
      </c>
      <c r="M22" s="4166">
        <v>162</v>
      </c>
    </row>
    <row r="23" spans="1:13" ht="18">
      <c r="A23" s="4143" t="s">
        <v>2967</v>
      </c>
      <c r="B23" s="1367"/>
      <c r="C23" s="1367"/>
      <c r="D23" s="4144">
        <v>25000</v>
      </c>
      <c r="E23" s="4144">
        <v>25000</v>
      </c>
      <c r="F23" s="4145">
        <v>25000</v>
      </c>
      <c r="G23" s="4145">
        <v>25000</v>
      </c>
      <c r="H23" s="4146">
        <v>25000</v>
      </c>
      <c r="I23" s="4146">
        <v>25000</v>
      </c>
      <c r="J23" s="4146">
        <v>25000</v>
      </c>
      <c r="K23" s="4147">
        <v>25000</v>
      </c>
      <c r="L23" s="4146">
        <v>25000</v>
      </c>
      <c r="M23" s="4146">
        <v>25000</v>
      </c>
    </row>
    <row r="24" spans="1:13">
      <c r="A24" s="4148" t="s">
        <v>2968</v>
      </c>
      <c r="B24" s="4153"/>
      <c r="C24" s="1367"/>
      <c r="D24" s="4149">
        <v>6553</v>
      </c>
      <c r="E24" s="4149">
        <v>6553</v>
      </c>
      <c r="F24" s="4150">
        <v>6553</v>
      </c>
      <c r="G24" s="4150">
        <v>6553</v>
      </c>
      <c r="H24" s="4151">
        <v>6553</v>
      </c>
      <c r="I24" s="4151">
        <v>6553</v>
      </c>
      <c r="J24" s="4151">
        <v>6553</v>
      </c>
      <c r="K24" s="4152">
        <v>6553</v>
      </c>
      <c r="L24" s="4151">
        <v>6553</v>
      </c>
      <c r="M24" s="4151">
        <v>6553</v>
      </c>
    </row>
    <row r="25" spans="1:13">
      <c r="A25" s="4164" t="s">
        <v>2969</v>
      </c>
      <c r="B25" s="4155"/>
      <c r="C25" s="4155"/>
      <c r="D25" s="4156">
        <v>3800</v>
      </c>
      <c r="E25" s="4156">
        <v>3800</v>
      </c>
      <c r="F25" s="4157">
        <v>3800</v>
      </c>
      <c r="G25" s="4157">
        <v>3800</v>
      </c>
      <c r="H25" s="4158">
        <v>3800</v>
      </c>
      <c r="I25" s="4158">
        <v>3800</v>
      </c>
      <c r="J25" s="4158">
        <v>3800</v>
      </c>
      <c r="K25" s="4159">
        <v>3800</v>
      </c>
      <c r="L25" s="4158">
        <v>3800</v>
      </c>
      <c r="M25" s="4158">
        <v>3800</v>
      </c>
    </row>
    <row r="26" spans="1:13">
      <c r="A26" s="4164" t="s">
        <v>2970</v>
      </c>
      <c r="B26" s="4155"/>
      <c r="C26" s="4155"/>
      <c r="D26" s="4156">
        <v>2740</v>
      </c>
      <c r="E26" s="4156">
        <v>2740</v>
      </c>
      <c r="F26" s="4157">
        <v>2740</v>
      </c>
      <c r="G26" s="4157">
        <v>2740</v>
      </c>
      <c r="H26" s="4158">
        <v>2740</v>
      </c>
      <c r="I26" s="4158">
        <v>2740</v>
      </c>
      <c r="J26" s="4158">
        <v>2740</v>
      </c>
      <c r="K26" s="4159">
        <v>2740</v>
      </c>
      <c r="L26" s="4158">
        <v>2740</v>
      </c>
      <c r="M26" s="4158">
        <v>2740</v>
      </c>
    </row>
    <row r="27" spans="1:13">
      <c r="A27" s="4164" t="s">
        <v>2971</v>
      </c>
      <c r="B27" s="4155"/>
      <c r="C27" s="4155"/>
      <c r="D27" s="4156">
        <v>13</v>
      </c>
      <c r="E27" s="4156">
        <v>13</v>
      </c>
      <c r="F27" s="4157">
        <v>13</v>
      </c>
      <c r="G27" s="4157">
        <v>13</v>
      </c>
      <c r="H27" s="4158">
        <v>13</v>
      </c>
      <c r="I27" s="4158">
        <v>13</v>
      </c>
      <c r="J27" s="4158">
        <v>13</v>
      </c>
      <c r="K27" s="4159">
        <v>13</v>
      </c>
      <c r="L27" s="4158">
        <v>13</v>
      </c>
      <c r="M27" s="4158">
        <v>13</v>
      </c>
    </row>
    <row r="28" spans="1:13" ht="18">
      <c r="A28" s="4167" t="s">
        <v>2972</v>
      </c>
      <c r="B28" s="4153"/>
      <c r="C28" s="4153"/>
      <c r="D28" s="4149">
        <v>18447</v>
      </c>
      <c r="E28" s="4149">
        <v>18447</v>
      </c>
      <c r="F28" s="4150">
        <v>18447</v>
      </c>
      <c r="G28" s="4150">
        <v>18447</v>
      </c>
      <c r="H28" s="4151">
        <v>18447</v>
      </c>
      <c r="I28" s="4151">
        <v>18447</v>
      </c>
      <c r="J28" s="4151">
        <v>18447</v>
      </c>
      <c r="K28" s="4152">
        <v>18447</v>
      </c>
      <c r="L28" s="4151">
        <v>18447</v>
      </c>
      <c r="M28" s="4151">
        <v>18447</v>
      </c>
    </row>
    <row r="29" spans="1:13" ht="31.5" customHeight="1">
      <c r="A29" s="6676" t="s">
        <v>257</v>
      </c>
      <c r="B29" s="6677"/>
      <c r="C29" s="6678"/>
      <c r="D29" s="4168">
        <v>47143</v>
      </c>
      <c r="E29" s="4168">
        <v>47108</v>
      </c>
      <c r="F29" s="4169">
        <v>47103</v>
      </c>
      <c r="G29" s="4169">
        <v>47069</v>
      </c>
      <c r="H29" s="4169">
        <v>47066</v>
      </c>
      <c r="I29" s="4169">
        <v>47066</v>
      </c>
      <c r="J29" s="4169">
        <v>47048</v>
      </c>
      <c r="K29" s="4169">
        <v>47031</v>
      </c>
      <c r="L29" s="4170">
        <v>47011</v>
      </c>
      <c r="M29" s="4170">
        <v>47006</v>
      </c>
    </row>
    <row r="30" spans="1:13">
      <c r="A30" s="3196" t="s">
        <v>2973</v>
      </c>
      <c r="B30" s="4171"/>
      <c r="C30" s="4171"/>
      <c r="D30" s="4172"/>
      <c r="E30" s="4172"/>
      <c r="F30" s="4172"/>
    </row>
    <row r="31" spans="1:13" ht="18">
      <c r="A31" s="4173" t="s">
        <v>2974</v>
      </c>
    </row>
    <row r="32" spans="1:13" ht="18">
      <c r="A32" s="1367" t="s">
        <v>2975</v>
      </c>
    </row>
    <row r="33" spans="1:1" ht="18">
      <c r="A33" s="4174" t="s">
        <v>2976</v>
      </c>
    </row>
  </sheetData>
  <mergeCells count="6">
    <mergeCell ref="A29:C29"/>
    <mergeCell ref="A1:C1"/>
    <mergeCell ref="A4:C4"/>
    <mergeCell ref="A14:C14"/>
    <mergeCell ref="A17:C17"/>
    <mergeCell ref="A20:C20"/>
  </mergeCells>
  <hyperlinks>
    <hyperlink ref="A1" location="CONTENT!A1" display="Back to table of contents" xr:uid="{00000000-0004-0000-9F00-000000000000}"/>
  </hyperlinks>
  <pageMargins left="0.7" right="0.7" top="0.75" bottom="0.75" header="0.3" footer="0.3"/>
  <pageSetup paperSize="9" scale="91" orientation="landscape" r:id="rId1"/>
  <headerFooter alignWithMargins="0"/>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49">
    <pageSetUpPr fitToPage="1"/>
  </sheetPr>
  <dimension ref="A1:K31"/>
  <sheetViews>
    <sheetView showGridLines="0" workbookViewId="0">
      <selection sqref="A1:G1"/>
    </sheetView>
  </sheetViews>
  <sheetFormatPr defaultRowHeight="15.75"/>
  <cols>
    <col min="1" max="1" width="21" style="4138" customWidth="1"/>
    <col min="2" max="6" width="11" style="4138" customWidth="1"/>
    <col min="7" max="7" width="12" style="4138" customWidth="1"/>
    <col min="8" max="11" width="11" style="4138" customWidth="1"/>
    <col min="12" max="254" width="9.140625" style="4138"/>
    <col min="255" max="255" width="21" style="4138" customWidth="1"/>
    <col min="256" max="260" width="11" style="4138" customWidth="1"/>
    <col min="261" max="261" width="12" style="4138" customWidth="1"/>
    <col min="262" max="265" width="11" style="4138" customWidth="1"/>
    <col min="266" max="510" width="9.140625" style="4138"/>
    <col min="511" max="511" width="21" style="4138" customWidth="1"/>
    <col min="512" max="516" width="11" style="4138" customWidth="1"/>
    <col min="517" max="517" width="12" style="4138" customWidth="1"/>
    <col min="518" max="521" width="11" style="4138" customWidth="1"/>
    <col min="522" max="766" width="9.140625" style="4138"/>
    <col min="767" max="767" width="21" style="4138" customWidth="1"/>
    <col min="768" max="772" width="11" style="4138" customWidth="1"/>
    <col min="773" max="773" width="12" style="4138" customWidth="1"/>
    <col min="774" max="777" width="11" style="4138" customWidth="1"/>
    <col min="778" max="1022" width="9.140625" style="4138"/>
    <col min="1023" max="1023" width="21" style="4138" customWidth="1"/>
    <col min="1024" max="1028" width="11" style="4138" customWidth="1"/>
    <col min="1029" max="1029" width="12" style="4138" customWidth="1"/>
    <col min="1030" max="1033" width="11" style="4138" customWidth="1"/>
    <col min="1034" max="1278" width="9.140625" style="4138"/>
    <col min="1279" max="1279" width="21" style="4138" customWidth="1"/>
    <col min="1280" max="1284" width="11" style="4138" customWidth="1"/>
    <col min="1285" max="1285" width="12" style="4138" customWidth="1"/>
    <col min="1286" max="1289" width="11" style="4138" customWidth="1"/>
    <col min="1290" max="1534" width="9.140625" style="4138"/>
    <col min="1535" max="1535" width="21" style="4138" customWidth="1"/>
    <col min="1536" max="1540" width="11" style="4138" customWidth="1"/>
    <col min="1541" max="1541" width="12" style="4138" customWidth="1"/>
    <col min="1542" max="1545" width="11" style="4138" customWidth="1"/>
    <col min="1546" max="1790" width="9.140625" style="4138"/>
    <col min="1791" max="1791" width="21" style="4138" customWidth="1"/>
    <col min="1792" max="1796" width="11" style="4138" customWidth="1"/>
    <col min="1797" max="1797" width="12" style="4138" customWidth="1"/>
    <col min="1798" max="1801" width="11" style="4138" customWidth="1"/>
    <col min="1802" max="2046" width="9.140625" style="4138"/>
    <col min="2047" max="2047" width="21" style="4138" customWidth="1"/>
    <col min="2048" max="2052" width="11" style="4138" customWidth="1"/>
    <col min="2053" max="2053" width="12" style="4138" customWidth="1"/>
    <col min="2054" max="2057" width="11" style="4138" customWidth="1"/>
    <col min="2058" max="2302" width="9.140625" style="4138"/>
    <col min="2303" max="2303" width="21" style="4138" customWidth="1"/>
    <col min="2304" max="2308" width="11" style="4138" customWidth="1"/>
    <col min="2309" max="2309" width="12" style="4138" customWidth="1"/>
    <col min="2310" max="2313" width="11" style="4138" customWidth="1"/>
    <col min="2314" max="2558" width="9.140625" style="4138"/>
    <col min="2559" max="2559" width="21" style="4138" customWidth="1"/>
    <col min="2560" max="2564" width="11" style="4138" customWidth="1"/>
    <col min="2565" max="2565" width="12" style="4138" customWidth="1"/>
    <col min="2566" max="2569" width="11" style="4138" customWidth="1"/>
    <col min="2570" max="2814" width="9.140625" style="4138"/>
    <col min="2815" max="2815" width="21" style="4138" customWidth="1"/>
    <col min="2816" max="2820" width="11" style="4138" customWidth="1"/>
    <col min="2821" max="2821" width="12" style="4138" customWidth="1"/>
    <col min="2822" max="2825" width="11" style="4138" customWidth="1"/>
    <col min="2826" max="3070" width="9.140625" style="4138"/>
    <col min="3071" max="3071" width="21" style="4138" customWidth="1"/>
    <col min="3072" max="3076" width="11" style="4138" customWidth="1"/>
    <col min="3077" max="3077" width="12" style="4138" customWidth="1"/>
    <col min="3078" max="3081" width="11" style="4138" customWidth="1"/>
    <col min="3082" max="3326" width="9.140625" style="4138"/>
    <col min="3327" max="3327" width="21" style="4138" customWidth="1"/>
    <col min="3328" max="3332" width="11" style="4138" customWidth="1"/>
    <col min="3333" max="3333" width="12" style="4138" customWidth="1"/>
    <col min="3334" max="3337" width="11" style="4138" customWidth="1"/>
    <col min="3338" max="3582" width="9.140625" style="4138"/>
    <col min="3583" max="3583" width="21" style="4138" customWidth="1"/>
    <col min="3584" max="3588" width="11" style="4138" customWidth="1"/>
    <col min="3589" max="3589" width="12" style="4138" customWidth="1"/>
    <col min="3590" max="3593" width="11" style="4138" customWidth="1"/>
    <col min="3594" max="3838" width="9.140625" style="4138"/>
    <col min="3839" max="3839" width="21" style="4138" customWidth="1"/>
    <col min="3840" max="3844" width="11" style="4138" customWidth="1"/>
    <col min="3845" max="3845" width="12" style="4138" customWidth="1"/>
    <col min="3846" max="3849" width="11" style="4138" customWidth="1"/>
    <col min="3850" max="4094" width="9.140625" style="4138"/>
    <col min="4095" max="4095" width="21" style="4138" customWidth="1"/>
    <col min="4096" max="4100" width="11" style="4138" customWidth="1"/>
    <col min="4101" max="4101" width="12" style="4138" customWidth="1"/>
    <col min="4102" max="4105" width="11" style="4138" customWidth="1"/>
    <col min="4106" max="4350" width="9.140625" style="4138"/>
    <col min="4351" max="4351" width="21" style="4138" customWidth="1"/>
    <col min="4352" max="4356" width="11" style="4138" customWidth="1"/>
    <col min="4357" max="4357" width="12" style="4138" customWidth="1"/>
    <col min="4358" max="4361" width="11" style="4138" customWidth="1"/>
    <col min="4362" max="4606" width="9.140625" style="4138"/>
    <col min="4607" max="4607" width="21" style="4138" customWidth="1"/>
    <col min="4608" max="4612" width="11" style="4138" customWidth="1"/>
    <col min="4613" max="4613" width="12" style="4138" customWidth="1"/>
    <col min="4614" max="4617" width="11" style="4138" customWidth="1"/>
    <col min="4618" max="4862" width="9.140625" style="4138"/>
    <col min="4863" max="4863" width="21" style="4138" customWidth="1"/>
    <col min="4864" max="4868" width="11" style="4138" customWidth="1"/>
    <col min="4869" max="4869" width="12" style="4138" customWidth="1"/>
    <col min="4870" max="4873" width="11" style="4138" customWidth="1"/>
    <col min="4874" max="5118" width="9.140625" style="4138"/>
    <col min="5119" max="5119" width="21" style="4138" customWidth="1"/>
    <col min="5120" max="5124" width="11" style="4138" customWidth="1"/>
    <col min="5125" max="5125" width="12" style="4138" customWidth="1"/>
    <col min="5126" max="5129" width="11" style="4138" customWidth="1"/>
    <col min="5130" max="5374" width="9.140625" style="4138"/>
    <col min="5375" max="5375" width="21" style="4138" customWidth="1"/>
    <col min="5376" max="5380" width="11" style="4138" customWidth="1"/>
    <col min="5381" max="5381" width="12" style="4138" customWidth="1"/>
    <col min="5382" max="5385" width="11" style="4138" customWidth="1"/>
    <col min="5386" max="5630" width="9.140625" style="4138"/>
    <col min="5631" max="5631" width="21" style="4138" customWidth="1"/>
    <col min="5632" max="5636" width="11" style="4138" customWidth="1"/>
    <col min="5637" max="5637" width="12" style="4138" customWidth="1"/>
    <col min="5638" max="5641" width="11" style="4138" customWidth="1"/>
    <col min="5642" max="5886" width="9.140625" style="4138"/>
    <col min="5887" max="5887" width="21" style="4138" customWidth="1"/>
    <col min="5888" max="5892" width="11" style="4138" customWidth="1"/>
    <col min="5893" max="5893" width="12" style="4138" customWidth="1"/>
    <col min="5894" max="5897" width="11" style="4138" customWidth="1"/>
    <col min="5898" max="6142" width="9.140625" style="4138"/>
    <col min="6143" max="6143" width="21" style="4138" customWidth="1"/>
    <col min="6144" max="6148" width="11" style="4138" customWidth="1"/>
    <col min="6149" max="6149" width="12" style="4138" customWidth="1"/>
    <col min="6150" max="6153" width="11" style="4138" customWidth="1"/>
    <col min="6154" max="6398" width="9.140625" style="4138"/>
    <col min="6399" max="6399" width="21" style="4138" customWidth="1"/>
    <col min="6400" max="6404" width="11" style="4138" customWidth="1"/>
    <col min="6405" max="6405" width="12" style="4138" customWidth="1"/>
    <col min="6406" max="6409" width="11" style="4138" customWidth="1"/>
    <col min="6410" max="6654" width="9.140625" style="4138"/>
    <col min="6655" max="6655" width="21" style="4138" customWidth="1"/>
    <col min="6656" max="6660" width="11" style="4138" customWidth="1"/>
    <col min="6661" max="6661" width="12" style="4138" customWidth="1"/>
    <col min="6662" max="6665" width="11" style="4138" customWidth="1"/>
    <col min="6666" max="6910" width="9.140625" style="4138"/>
    <col min="6911" max="6911" width="21" style="4138" customWidth="1"/>
    <col min="6912" max="6916" width="11" style="4138" customWidth="1"/>
    <col min="6917" max="6917" width="12" style="4138" customWidth="1"/>
    <col min="6918" max="6921" width="11" style="4138" customWidth="1"/>
    <col min="6922" max="7166" width="9.140625" style="4138"/>
    <col min="7167" max="7167" width="21" style="4138" customWidth="1"/>
    <col min="7168" max="7172" width="11" style="4138" customWidth="1"/>
    <col min="7173" max="7173" width="12" style="4138" customWidth="1"/>
    <col min="7174" max="7177" width="11" style="4138" customWidth="1"/>
    <col min="7178" max="7422" width="9.140625" style="4138"/>
    <col min="7423" max="7423" width="21" style="4138" customWidth="1"/>
    <col min="7424" max="7428" width="11" style="4138" customWidth="1"/>
    <col min="7429" max="7429" width="12" style="4138" customWidth="1"/>
    <col min="7430" max="7433" width="11" style="4138" customWidth="1"/>
    <col min="7434" max="7678" width="9.140625" style="4138"/>
    <col min="7679" max="7679" width="21" style="4138" customWidth="1"/>
    <col min="7680" max="7684" width="11" style="4138" customWidth="1"/>
    <col min="7685" max="7685" width="12" style="4138" customWidth="1"/>
    <col min="7686" max="7689" width="11" style="4138" customWidth="1"/>
    <col min="7690" max="7934" width="9.140625" style="4138"/>
    <col min="7935" max="7935" width="21" style="4138" customWidth="1"/>
    <col min="7936" max="7940" width="11" style="4138" customWidth="1"/>
    <col min="7941" max="7941" width="12" style="4138" customWidth="1"/>
    <col min="7942" max="7945" width="11" style="4138" customWidth="1"/>
    <col min="7946" max="8190" width="9.140625" style="4138"/>
    <col min="8191" max="8191" width="21" style="4138" customWidth="1"/>
    <col min="8192" max="8196" width="11" style="4138" customWidth="1"/>
    <col min="8197" max="8197" width="12" style="4138" customWidth="1"/>
    <col min="8198" max="8201" width="11" style="4138" customWidth="1"/>
    <col min="8202" max="8446" width="9.140625" style="4138"/>
    <col min="8447" max="8447" width="21" style="4138" customWidth="1"/>
    <col min="8448" max="8452" width="11" style="4138" customWidth="1"/>
    <col min="8453" max="8453" width="12" style="4138" customWidth="1"/>
    <col min="8454" max="8457" width="11" style="4138" customWidth="1"/>
    <col min="8458" max="8702" width="9.140625" style="4138"/>
    <col min="8703" max="8703" width="21" style="4138" customWidth="1"/>
    <col min="8704" max="8708" width="11" style="4138" customWidth="1"/>
    <col min="8709" max="8709" width="12" style="4138" customWidth="1"/>
    <col min="8710" max="8713" width="11" style="4138" customWidth="1"/>
    <col min="8714" max="8958" width="9.140625" style="4138"/>
    <col min="8959" max="8959" width="21" style="4138" customWidth="1"/>
    <col min="8960" max="8964" width="11" style="4138" customWidth="1"/>
    <col min="8965" max="8965" width="12" style="4138" customWidth="1"/>
    <col min="8966" max="8969" width="11" style="4138" customWidth="1"/>
    <col min="8970" max="9214" width="9.140625" style="4138"/>
    <col min="9215" max="9215" width="21" style="4138" customWidth="1"/>
    <col min="9216" max="9220" width="11" style="4138" customWidth="1"/>
    <col min="9221" max="9221" width="12" style="4138" customWidth="1"/>
    <col min="9222" max="9225" width="11" style="4138" customWidth="1"/>
    <col min="9226" max="9470" width="9.140625" style="4138"/>
    <col min="9471" max="9471" width="21" style="4138" customWidth="1"/>
    <col min="9472" max="9476" width="11" style="4138" customWidth="1"/>
    <col min="9477" max="9477" width="12" style="4138" customWidth="1"/>
    <col min="9478" max="9481" width="11" style="4138" customWidth="1"/>
    <col min="9482" max="9726" width="9.140625" style="4138"/>
    <col min="9727" max="9727" width="21" style="4138" customWidth="1"/>
    <col min="9728" max="9732" width="11" style="4138" customWidth="1"/>
    <col min="9733" max="9733" width="12" style="4138" customWidth="1"/>
    <col min="9734" max="9737" width="11" style="4138" customWidth="1"/>
    <col min="9738" max="9982" width="9.140625" style="4138"/>
    <col min="9983" max="9983" width="21" style="4138" customWidth="1"/>
    <col min="9984" max="9988" width="11" style="4138" customWidth="1"/>
    <col min="9989" max="9989" width="12" style="4138" customWidth="1"/>
    <col min="9990" max="9993" width="11" style="4138" customWidth="1"/>
    <col min="9994" max="10238" width="9.140625" style="4138"/>
    <col min="10239" max="10239" width="21" style="4138" customWidth="1"/>
    <col min="10240" max="10244" width="11" style="4138" customWidth="1"/>
    <col min="10245" max="10245" width="12" style="4138" customWidth="1"/>
    <col min="10246" max="10249" width="11" style="4138" customWidth="1"/>
    <col min="10250" max="10494" width="9.140625" style="4138"/>
    <col min="10495" max="10495" width="21" style="4138" customWidth="1"/>
    <col min="10496" max="10500" width="11" style="4138" customWidth="1"/>
    <col min="10501" max="10501" width="12" style="4138" customWidth="1"/>
    <col min="10502" max="10505" width="11" style="4138" customWidth="1"/>
    <col min="10506" max="10750" width="9.140625" style="4138"/>
    <col min="10751" max="10751" width="21" style="4138" customWidth="1"/>
    <col min="10752" max="10756" width="11" style="4138" customWidth="1"/>
    <col min="10757" max="10757" width="12" style="4138" customWidth="1"/>
    <col min="10758" max="10761" width="11" style="4138" customWidth="1"/>
    <col min="10762" max="11006" width="9.140625" style="4138"/>
    <col min="11007" max="11007" width="21" style="4138" customWidth="1"/>
    <col min="11008" max="11012" width="11" style="4138" customWidth="1"/>
    <col min="11013" max="11013" width="12" style="4138" customWidth="1"/>
    <col min="11014" max="11017" width="11" style="4138" customWidth="1"/>
    <col min="11018" max="11262" width="9.140625" style="4138"/>
    <col min="11263" max="11263" width="21" style="4138" customWidth="1"/>
    <col min="11264" max="11268" width="11" style="4138" customWidth="1"/>
    <col min="11269" max="11269" width="12" style="4138" customWidth="1"/>
    <col min="11270" max="11273" width="11" style="4138" customWidth="1"/>
    <col min="11274" max="11518" width="9.140625" style="4138"/>
    <col min="11519" max="11519" width="21" style="4138" customWidth="1"/>
    <col min="11520" max="11524" width="11" style="4138" customWidth="1"/>
    <col min="11525" max="11525" width="12" style="4138" customWidth="1"/>
    <col min="11526" max="11529" width="11" style="4138" customWidth="1"/>
    <col min="11530" max="11774" width="9.140625" style="4138"/>
    <col min="11775" max="11775" width="21" style="4138" customWidth="1"/>
    <col min="11776" max="11780" width="11" style="4138" customWidth="1"/>
    <col min="11781" max="11781" width="12" style="4138" customWidth="1"/>
    <col min="11782" max="11785" width="11" style="4138" customWidth="1"/>
    <col min="11786" max="12030" width="9.140625" style="4138"/>
    <col min="12031" max="12031" width="21" style="4138" customWidth="1"/>
    <col min="12032" max="12036" width="11" style="4138" customWidth="1"/>
    <col min="12037" max="12037" width="12" style="4138" customWidth="1"/>
    <col min="12038" max="12041" width="11" style="4138" customWidth="1"/>
    <col min="12042" max="12286" width="9.140625" style="4138"/>
    <col min="12287" max="12287" width="21" style="4138" customWidth="1"/>
    <col min="12288" max="12292" width="11" style="4138" customWidth="1"/>
    <col min="12293" max="12293" width="12" style="4138" customWidth="1"/>
    <col min="12294" max="12297" width="11" style="4138" customWidth="1"/>
    <col min="12298" max="12542" width="9.140625" style="4138"/>
    <col min="12543" max="12543" width="21" style="4138" customWidth="1"/>
    <col min="12544" max="12548" width="11" style="4138" customWidth="1"/>
    <col min="12549" max="12549" width="12" style="4138" customWidth="1"/>
    <col min="12550" max="12553" width="11" style="4138" customWidth="1"/>
    <col min="12554" max="12798" width="9.140625" style="4138"/>
    <col min="12799" max="12799" width="21" style="4138" customWidth="1"/>
    <col min="12800" max="12804" width="11" style="4138" customWidth="1"/>
    <col min="12805" max="12805" width="12" style="4138" customWidth="1"/>
    <col min="12806" max="12809" width="11" style="4138" customWidth="1"/>
    <col min="12810" max="13054" width="9.140625" style="4138"/>
    <col min="13055" max="13055" width="21" style="4138" customWidth="1"/>
    <col min="13056" max="13060" width="11" style="4138" customWidth="1"/>
    <col min="13061" max="13061" width="12" style="4138" customWidth="1"/>
    <col min="13062" max="13065" width="11" style="4138" customWidth="1"/>
    <col min="13066" max="13310" width="9.140625" style="4138"/>
    <col min="13311" max="13311" width="21" style="4138" customWidth="1"/>
    <col min="13312" max="13316" width="11" style="4138" customWidth="1"/>
    <col min="13317" max="13317" width="12" style="4138" customWidth="1"/>
    <col min="13318" max="13321" width="11" style="4138" customWidth="1"/>
    <col min="13322" max="13566" width="9.140625" style="4138"/>
    <col min="13567" max="13567" width="21" style="4138" customWidth="1"/>
    <col min="13568" max="13572" width="11" style="4138" customWidth="1"/>
    <col min="13573" max="13573" width="12" style="4138" customWidth="1"/>
    <col min="13574" max="13577" width="11" style="4138" customWidth="1"/>
    <col min="13578" max="13822" width="9.140625" style="4138"/>
    <col min="13823" max="13823" width="21" style="4138" customWidth="1"/>
    <col min="13824" max="13828" width="11" style="4138" customWidth="1"/>
    <col min="13829" max="13829" width="12" style="4138" customWidth="1"/>
    <col min="13830" max="13833" width="11" style="4138" customWidth="1"/>
    <col min="13834" max="14078" width="9.140625" style="4138"/>
    <col min="14079" max="14079" width="21" style="4138" customWidth="1"/>
    <col min="14080" max="14084" width="11" style="4138" customWidth="1"/>
    <col min="14085" max="14085" width="12" style="4138" customWidth="1"/>
    <col min="14086" max="14089" width="11" style="4138" customWidth="1"/>
    <col min="14090" max="14334" width="9.140625" style="4138"/>
    <col min="14335" max="14335" width="21" style="4138" customWidth="1"/>
    <col min="14336" max="14340" width="11" style="4138" customWidth="1"/>
    <col min="14341" max="14341" width="12" style="4138" customWidth="1"/>
    <col min="14342" max="14345" width="11" style="4138" customWidth="1"/>
    <col min="14346" max="14590" width="9.140625" style="4138"/>
    <col min="14591" max="14591" width="21" style="4138" customWidth="1"/>
    <col min="14592" max="14596" width="11" style="4138" customWidth="1"/>
    <col min="14597" max="14597" width="12" style="4138" customWidth="1"/>
    <col min="14598" max="14601" width="11" style="4138" customWidth="1"/>
    <col min="14602" max="14846" width="9.140625" style="4138"/>
    <col min="14847" max="14847" width="21" style="4138" customWidth="1"/>
    <col min="14848" max="14852" width="11" style="4138" customWidth="1"/>
    <col min="14853" max="14853" width="12" style="4138" customWidth="1"/>
    <col min="14854" max="14857" width="11" style="4138" customWidth="1"/>
    <col min="14858" max="15102" width="9.140625" style="4138"/>
    <col min="15103" max="15103" width="21" style="4138" customWidth="1"/>
    <col min="15104" max="15108" width="11" style="4138" customWidth="1"/>
    <col min="15109" max="15109" width="12" style="4138" customWidth="1"/>
    <col min="15110" max="15113" width="11" style="4138" customWidth="1"/>
    <col min="15114" max="15358" width="9.140625" style="4138"/>
    <col min="15359" max="15359" width="21" style="4138" customWidth="1"/>
    <col min="15360" max="15364" width="11" style="4138" customWidth="1"/>
    <col min="15365" max="15365" width="12" style="4138" customWidth="1"/>
    <col min="15366" max="15369" width="11" style="4138" customWidth="1"/>
    <col min="15370" max="15614" width="9.140625" style="4138"/>
    <col min="15615" max="15615" width="21" style="4138" customWidth="1"/>
    <col min="15616" max="15620" width="11" style="4138" customWidth="1"/>
    <col min="15621" max="15621" width="12" style="4138" customWidth="1"/>
    <col min="15622" max="15625" width="11" style="4138" customWidth="1"/>
    <col min="15626" max="15870" width="9.140625" style="4138"/>
    <col min="15871" max="15871" width="21" style="4138" customWidth="1"/>
    <col min="15872" max="15876" width="11" style="4138" customWidth="1"/>
    <col min="15877" max="15877" width="12" style="4138" customWidth="1"/>
    <col min="15878" max="15881" width="11" style="4138" customWidth="1"/>
    <col min="15882" max="16126" width="9.140625" style="4138"/>
    <col min="16127" max="16127" width="21" style="4138" customWidth="1"/>
    <col min="16128" max="16132" width="11" style="4138" customWidth="1"/>
    <col min="16133" max="16133" width="12" style="4138" customWidth="1"/>
    <col min="16134" max="16137" width="11" style="4138" customWidth="1"/>
    <col min="16138" max="16384" width="9.140625" style="4138"/>
  </cols>
  <sheetData>
    <row r="1" spans="1:11" s="8" customFormat="1">
      <c r="A1" s="1477" t="s">
        <v>710</v>
      </c>
      <c r="B1" s="1477"/>
      <c r="C1" s="1477"/>
    </row>
    <row r="2" spans="1:11" ht="18.75">
      <c r="A2" s="4058" t="s">
        <v>2977</v>
      </c>
    </row>
    <row r="3" spans="1:11">
      <c r="A3" s="4175"/>
      <c r="B3" s="4176"/>
      <c r="C3" s="4176"/>
      <c r="F3" s="4177"/>
      <c r="G3" s="4177"/>
      <c r="J3" s="4177"/>
      <c r="K3" s="4177" t="s">
        <v>2522</v>
      </c>
    </row>
    <row r="4" spans="1:11">
      <c r="A4" s="4178" t="s">
        <v>2978</v>
      </c>
      <c r="B4" s="4179" t="s">
        <v>718</v>
      </c>
      <c r="C4" s="4179" t="s">
        <v>786</v>
      </c>
      <c r="D4" s="4179" t="s">
        <v>2622</v>
      </c>
      <c r="E4" s="4179" t="s">
        <v>2623</v>
      </c>
      <c r="F4" s="4179" t="s">
        <v>779</v>
      </c>
      <c r="G4" s="4179" t="s">
        <v>2624</v>
      </c>
      <c r="H4" s="4179" t="s">
        <v>2625</v>
      </c>
      <c r="I4" s="4180" t="s">
        <v>787</v>
      </c>
      <c r="J4" s="4179" t="s">
        <v>788</v>
      </c>
      <c r="K4" s="4179" t="s">
        <v>789</v>
      </c>
    </row>
    <row r="5" spans="1:11">
      <c r="A5" s="4181" t="s">
        <v>2979</v>
      </c>
      <c r="B5" s="4182">
        <v>9816</v>
      </c>
      <c r="C5" s="4182">
        <v>9816</v>
      </c>
      <c r="D5" s="4182">
        <v>9774</v>
      </c>
      <c r="E5" s="4182">
        <v>9748</v>
      </c>
      <c r="F5" s="4182">
        <v>9742</v>
      </c>
      <c r="G5" s="4182">
        <v>9741</v>
      </c>
      <c r="H5" s="4182">
        <v>9727</v>
      </c>
      <c r="I5" s="4182">
        <v>9727</v>
      </c>
      <c r="J5" s="4183">
        <v>9707</v>
      </c>
      <c r="K5" s="4184">
        <v>9707</v>
      </c>
    </row>
    <row r="6" spans="1:11">
      <c r="A6" s="4185" t="s">
        <v>2980</v>
      </c>
      <c r="B6" s="4186">
        <v>8179</v>
      </c>
      <c r="C6" s="4186">
        <v>8179</v>
      </c>
      <c r="D6" s="4187">
        <v>8137</v>
      </c>
      <c r="E6" s="4186">
        <v>8111</v>
      </c>
      <c r="F6" s="4186">
        <v>8105</v>
      </c>
      <c r="G6" s="4186">
        <v>8104</v>
      </c>
      <c r="H6" s="4186">
        <v>8088</v>
      </c>
      <c r="I6" s="4186">
        <v>8088</v>
      </c>
      <c r="J6" s="4186">
        <v>8068</v>
      </c>
      <c r="K6" s="4188">
        <v>8068</v>
      </c>
    </row>
    <row r="7" spans="1:11">
      <c r="A7" s="4185" t="s">
        <v>2981</v>
      </c>
      <c r="B7" s="4186">
        <v>1637</v>
      </c>
      <c r="C7" s="4186">
        <v>1637</v>
      </c>
      <c r="D7" s="4187">
        <v>1637</v>
      </c>
      <c r="E7" s="4186">
        <v>1637</v>
      </c>
      <c r="F7" s="4186">
        <v>1637</v>
      </c>
      <c r="G7" s="4186">
        <v>1637</v>
      </c>
      <c r="H7" s="4186">
        <v>1639</v>
      </c>
      <c r="I7" s="4186">
        <v>1639</v>
      </c>
      <c r="J7" s="4186">
        <v>1639</v>
      </c>
      <c r="K7" s="4188">
        <v>1639</v>
      </c>
    </row>
    <row r="8" spans="1:11">
      <c r="A8" s="4181" t="s">
        <v>2982</v>
      </c>
      <c r="B8" s="4189">
        <v>2306</v>
      </c>
      <c r="C8" s="4189">
        <v>2272</v>
      </c>
      <c r="D8" s="4189">
        <v>2272</v>
      </c>
      <c r="E8" s="4189">
        <v>2272</v>
      </c>
      <c r="F8" s="4189">
        <v>2270</v>
      </c>
      <c r="G8" s="4189">
        <v>2275</v>
      </c>
      <c r="H8" s="4189">
        <v>2286</v>
      </c>
      <c r="I8" s="4189">
        <v>2268.59</v>
      </c>
      <c r="J8" s="4189">
        <v>2269</v>
      </c>
      <c r="K8" s="4188">
        <v>2269</v>
      </c>
    </row>
    <row r="9" spans="1:11" ht="31.5">
      <c r="A9" s="4190" t="s">
        <v>2983</v>
      </c>
      <c r="B9" s="4186">
        <v>1443</v>
      </c>
      <c r="C9" s="4186">
        <v>1409</v>
      </c>
      <c r="D9" s="4187">
        <v>1404</v>
      </c>
      <c r="E9" s="4186">
        <v>1404</v>
      </c>
      <c r="F9" s="4186">
        <v>1402</v>
      </c>
      <c r="G9" s="4186">
        <v>1402</v>
      </c>
      <c r="H9" s="4186">
        <v>1402</v>
      </c>
      <c r="I9" s="4186">
        <v>1384.59</v>
      </c>
      <c r="J9" s="4186">
        <v>1385</v>
      </c>
      <c r="K9" s="4188">
        <v>1385</v>
      </c>
    </row>
    <row r="10" spans="1:11">
      <c r="A10" s="4185" t="s">
        <v>2984</v>
      </c>
      <c r="B10" s="4186">
        <v>863</v>
      </c>
      <c r="C10" s="4186">
        <v>863</v>
      </c>
      <c r="D10" s="4187">
        <v>868</v>
      </c>
      <c r="E10" s="4186">
        <v>868</v>
      </c>
      <c r="F10" s="4186">
        <v>868</v>
      </c>
      <c r="G10" s="4186">
        <v>873</v>
      </c>
      <c r="H10" s="4186">
        <v>884</v>
      </c>
      <c r="I10" s="4186">
        <v>884</v>
      </c>
      <c r="J10" s="4186">
        <v>884</v>
      </c>
      <c r="K10" s="4188">
        <v>884</v>
      </c>
    </row>
    <row r="11" spans="1:11">
      <c r="A11" s="4191" t="s">
        <v>257</v>
      </c>
      <c r="B11" s="4192">
        <v>12122</v>
      </c>
      <c r="C11" s="4192">
        <v>12088</v>
      </c>
      <c r="D11" s="4192">
        <v>12046</v>
      </c>
      <c r="E11" s="4192">
        <v>12020</v>
      </c>
      <c r="F11" s="4192">
        <v>12012</v>
      </c>
      <c r="G11" s="4192">
        <v>12016</v>
      </c>
      <c r="H11" s="4192">
        <v>12013</v>
      </c>
      <c r="I11" s="4192">
        <v>11996</v>
      </c>
      <c r="J11" s="4192">
        <v>11976</v>
      </c>
      <c r="K11" s="4193">
        <v>11976</v>
      </c>
    </row>
    <row r="12" spans="1:11">
      <c r="A12" s="4194"/>
      <c r="B12" s="4195"/>
      <c r="C12" s="4195"/>
      <c r="D12" s="4195"/>
      <c r="E12" s="4195"/>
      <c r="F12" s="4195"/>
      <c r="G12" s="4195"/>
      <c r="H12" s="4195"/>
      <c r="I12" s="4196"/>
      <c r="J12" s="4195"/>
      <c r="K12" s="4195"/>
    </row>
    <row r="13" spans="1:11">
      <c r="A13" s="4197" t="s">
        <v>2985</v>
      </c>
      <c r="H13" s="2387"/>
    </row>
    <row r="14" spans="1:11">
      <c r="A14" s="4197" t="s">
        <v>2986</v>
      </c>
    </row>
    <row r="15" spans="1:11">
      <c r="A15" s="6690"/>
      <c r="B15" s="6690"/>
      <c r="C15" s="6690"/>
      <c r="D15" s="6690"/>
      <c r="E15" s="6690"/>
      <c r="F15" s="6690"/>
      <c r="G15" s="6690"/>
      <c r="H15" s="6690"/>
      <c r="I15" s="6690"/>
      <c r="J15" s="6690"/>
    </row>
    <row r="16" spans="1:11" s="4201" customFormat="1" ht="16.5">
      <c r="A16" s="4198" t="s">
        <v>2987</v>
      </c>
      <c r="B16" s="4199"/>
      <c r="C16" s="4199"/>
      <c r="D16" s="4200"/>
      <c r="E16" s="4200"/>
      <c r="F16" s="4200"/>
      <c r="G16" s="4200"/>
      <c r="H16" s="4200"/>
      <c r="I16" s="4200"/>
      <c r="J16" s="4200"/>
      <c r="K16" s="4200"/>
    </row>
    <row r="17" spans="1:11" s="4201" customFormat="1" ht="16.5">
      <c r="A17" s="4198"/>
      <c r="B17" s="4199"/>
      <c r="C17" s="4199"/>
      <c r="D17" s="4200"/>
      <c r="E17" s="4200"/>
      <c r="F17" s="4200"/>
      <c r="G17" s="4200"/>
      <c r="H17" s="4200"/>
      <c r="I17" s="6691" t="s">
        <v>2988</v>
      </c>
      <c r="J17" s="6691"/>
      <c r="K17" s="6691"/>
    </row>
    <row r="18" spans="1:11" s="4201" customFormat="1" ht="18.75">
      <c r="A18" s="4202" t="s">
        <v>3</v>
      </c>
      <c r="B18" s="4203" t="s">
        <v>718</v>
      </c>
      <c r="C18" s="4203" t="s">
        <v>786</v>
      </c>
      <c r="D18" s="4203" t="s">
        <v>2622</v>
      </c>
      <c r="E18" s="4204" t="s">
        <v>2623</v>
      </c>
      <c r="F18" s="4204" t="s">
        <v>779</v>
      </c>
      <c r="G18" s="4204" t="s">
        <v>2624</v>
      </c>
      <c r="H18" s="4204" t="s">
        <v>2625</v>
      </c>
      <c r="I18" s="4204" t="s">
        <v>787</v>
      </c>
      <c r="J18" s="4205" t="s">
        <v>788</v>
      </c>
      <c r="K18" s="4205" t="s">
        <v>789</v>
      </c>
    </row>
    <row r="19" spans="1:11" s="4201" customFormat="1" ht="18.75">
      <c r="A19" s="4206" t="s">
        <v>2989</v>
      </c>
      <c r="B19" s="4207">
        <v>8232</v>
      </c>
      <c r="C19" s="4207">
        <v>5317</v>
      </c>
      <c r="D19" s="4207">
        <v>4847</v>
      </c>
      <c r="E19" s="4207">
        <v>3451</v>
      </c>
      <c r="F19" s="4207">
        <v>6511</v>
      </c>
      <c r="G19" s="4207">
        <v>5652</v>
      </c>
      <c r="H19" s="4207">
        <v>5293</v>
      </c>
      <c r="I19" s="4207">
        <v>7466</v>
      </c>
      <c r="J19" s="4208">
        <v>5829</v>
      </c>
      <c r="K19" s="4208">
        <v>3945</v>
      </c>
    </row>
    <row r="20" spans="1:11" s="4201" customFormat="1" ht="18.75">
      <c r="A20" s="4209" t="s">
        <v>2990</v>
      </c>
      <c r="B20" s="4210">
        <v>2354</v>
      </c>
      <c r="C20" s="4210">
        <v>948</v>
      </c>
      <c r="D20" s="4210">
        <v>976</v>
      </c>
      <c r="E20" s="4210">
        <v>598</v>
      </c>
      <c r="F20" s="4210">
        <v>1155</v>
      </c>
      <c r="G20" s="4210">
        <v>1071</v>
      </c>
      <c r="H20" s="4210">
        <v>998</v>
      </c>
      <c r="I20" s="4210">
        <v>1132</v>
      </c>
      <c r="J20" s="4210">
        <v>757</v>
      </c>
      <c r="K20" s="4210">
        <v>525</v>
      </c>
    </row>
    <row r="21" spans="1:11" s="4201" customFormat="1" ht="18.75">
      <c r="A21" s="4211" t="s">
        <v>2991</v>
      </c>
      <c r="B21" s="4212">
        <v>2164</v>
      </c>
      <c r="C21" s="4212">
        <v>853</v>
      </c>
      <c r="D21" s="4212">
        <v>786</v>
      </c>
      <c r="E21" s="4212">
        <v>537</v>
      </c>
      <c r="F21" s="4212">
        <v>974</v>
      </c>
      <c r="G21" s="4212">
        <v>863</v>
      </c>
      <c r="H21" s="4212">
        <v>837</v>
      </c>
      <c r="I21" s="4212">
        <v>858</v>
      </c>
      <c r="J21" s="4213">
        <v>297</v>
      </c>
      <c r="K21" s="4213">
        <v>257</v>
      </c>
    </row>
    <row r="22" spans="1:11" s="4201" customFormat="1" ht="18.75">
      <c r="A22" s="4211" t="s">
        <v>2992</v>
      </c>
      <c r="B22" s="4212">
        <v>190</v>
      </c>
      <c r="C22" s="4212">
        <v>95</v>
      </c>
      <c r="D22" s="4212">
        <v>190</v>
      </c>
      <c r="E22" s="4212">
        <v>61</v>
      </c>
      <c r="F22" s="4212">
        <v>181</v>
      </c>
      <c r="G22" s="4212">
        <v>208</v>
      </c>
      <c r="H22" s="4212">
        <v>161</v>
      </c>
      <c r="I22" s="4212">
        <v>274</v>
      </c>
      <c r="J22" s="4213">
        <v>460</v>
      </c>
      <c r="K22" s="4213">
        <v>268</v>
      </c>
    </row>
    <row r="23" spans="1:11" s="4201" customFormat="1" ht="18.75">
      <c r="A23" s="4209" t="s">
        <v>2993</v>
      </c>
      <c r="B23" s="4210">
        <v>801</v>
      </c>
      <c r="C23" s="4210">
        <v>484</v>
      </c>
      <c r="D23" s="4210">
        <v>260</v>
      </c>
      <c r="E23" s="4210">
        <v>168</v>
      </c>
      <c r="F23" s="4210">
        <v>178</v>
      </c>
      <c r="G23" s="4210">
        <v>202</v>
      </c>
      <c r="H23" s="4210">
        <v>183</v>
      </c>
      <c r="I23" s="4210">
        <v>300</v>
      </c>
      <c r="J23" s="4210">
        <v>568</v>
      </c>
      <c r="K23" s="4210">
        <v>459</v>
      </c>
    </row>
    <row r="24" spans="1:11" s="4201" customFormat="1" ht="18.75">
      <c r="A24" s="4211" t="s">
        <v>2991</v>
      </c>
      <c r="B24" s="4212">
        <v>489</v>
      </c>
      <c r="C24" s="4212">
        <v>321</v>
      </c>
      <c r="D24" s="4212">
        <v>100</v>
      </c>
      <c r="E24" s="4212">
        <v>77</v>
      </c>
      <c r="F24" s="4212">
        <v>68</v>
      </c>
      <c r="G24" s="4212">
        <v>76</v>
      </c>
      <c r="H24" s="4212">
        <v>9</v>
      </c>
      <c r="I24" s="4212">
        <v>105</v>
      </c>
      <c r="J24" s="4213">
        <v>44</v>
      </c>
      <c r="K24" s="4213">
        <v>21</v>
      </c>
    </row>
    <row r="25" spans="1:11" s="4201" customFormat="1" ht="18.75">
      <c r="A25" s="4211" t="s">
        <v>2994</v>
      </c>
      <c r="B25" s="4212">
        <v>312</v>
      </c>
      <c r="C25" s="4212">
        <v>163</v>
      </c>
      <c r="D25" s="4212">
        <v>160</v>
      </c>
      <c r="E25" s="4212">
        <v>91</v>
      </c>
      <c r="F25" s="4212">
        <v>110</v>
      </c>
      <c r="G25" s="4212">
        <v>126</v>
      </c>
      <c r="H25" s="4212">
        <v>174</v>
      </c>
      <c r="I25" s="4212">
        <v>195</v>
      </c>
      <c r="J25" s="4213">
        <v>524</v>
      </c>
      <c r="K25" s="4213">
        <v>438</v>
      </c>
    </row>
    <row r="26" spans="1:11" s="4201" customFormat="1" ht="18.75">
      <c r="A26" s="4209" t="s">
        <v>2697</v>
      </c>
      <c r="B26" s="4210">
        <v>5077</v>
      </c>
      <c r="C26" s="4210">
        <v>3885</v>
      </c>
      <c r="D26" s="4210">
        <v>3611</v>
      </c>
      <c r="E26" s="4210">
        <v>2685</v>
      </c>
      <c r="F26" s="4210">
        <v>5178</v>
      </c>
      <c r="G26" s="4210">
        <v>4379</v>
      </c>
      <c r="H26" s="4210">
        <v>4112</v>
      </c>
      <c r="I26" s="4210">
        <v>6034</v>
      </c>
      <c r="J26" s="4210">
        <v>4504</v>
      </c>
      <c r="K26" s="4210">
        <v>2961</v>
      </c>
    </row>
    <row r="27" spans="1:11" s="4201" customFormat="1" ht="18.75">
      <c r="A27" s="4211" t="s">
        <v>2991</v>
      </c>
      <c r="B27" s="4212">
        <v>4658</v>
      </c>
      <c r="C27" s="4212">
        <v>3520</v>
      </c>
      <c r="D27" s="4212">
        <v>3111</v>
      </c>
      <c r="E27" s="4212">
        <v>2512</v>
      </c>
      <c r="F27" s="4212">
        <v>4741</v>
      </c>
      <c r="G27" s="4212">
        <v>4116</v>
      </c>
      <c r="H27" s="4212">
        <v>3821</v>
      </c>
      <c r="I27" s="4212">
        <v>5456</v>
      </c>
      <c r="J27" s="4213">
        <v>3517</v>
      </c>
      <c r="K27" s="4213">
        <v>2197</v>
      </c>
    </row>
    <row r="28" spans="1:11" s="4201" customFormat="1" ht="18.75">
      <c r="A28" s="4211" t="s">
        <v>2994</v>
      </c>
      <c r="B28" s="4214">
        <v>419</v>
      </c>
      <c r="C28" s="4214">
        <v>365</v>
      </c>
      <c r="D28" s="4214">
        <v>500</v>
      </c>
      <c r="E28" s="4214">
        <v>173</v>
      </c>
      <c r="F28" s="4214">
        <v>437</v>
      </c>
      <c r="G28" s="4214">
        <v>263</v>
      </c>
      <c r="H28" s="4214">
        <v>291</v>
      </c>
      <c r="I28" s="4214">
        <v>578</v>
      </c>
      <c r="J28" s="4213">
        <v>987</v>
      </c>
      <c r="K28" s="4213">
        <v>764</v>
      </c>
    </row>
    <row r="29" spans="1:11" s="4201" customFormat="1" ht="16.5">
      <c r="A29" s="4215"/>
    </row>
    <row r="30" spans="1:11" s="4216" customFormat="1" ht="15">
      <c r="A30" s="3415" t="s">
        <v>2985</v>
      </c>
    </row>
    <row r="31" spans="1:11" s="4216" customFormat="1" ht="18">
      <c r="A31" s="4216" t="s">
        <v>2995</v>
      </c>
    </row>
  </sheetData>
  <mergeCells count="2">
    <mergeCell ref="A15:J15"/>
    <mergeCell ref="I17:K17"/>
  </mergeCells>
  <hyperlinks>
    <hyperlink ref="A1" location="CONTENT!A1" display="Back to table of contents" xr:uid="{00000000-0004-0000-A000-000000000000}"/>
  </hyperlinks>
  <pageMargins left="0.7" right="0.7" top="0.75" bottom="0.75" header="0.3" footer="0.3"/>
  <pageSetup paperSize="9" scale="92" orientation="landscape" r:id="rId1"/>
  <headerFooter alignWithMargins="0"/>
  <tableParts count="2">
    <tablePart r:id="rId2"/>
    <tablePart r:id="rId3"/>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0">
    <pageSetUpPr fitToPage="1"/>
  </sheetPr>
  <dimension ref="A1:H15"/>
  <sheetViews>
    <sheetView showGridLines="0" workbookViewId="0">
      <selection sqref="A1:G1"/>
    </sheetView>
  </sheetViews>
  <sheetFormatPr defaultRowHeight="15.75"/>
  <cols>
    <col min="1" max="1" width="10" style="4106" customWidth="1"/>
    <col min="2" max="2" width="28.7109375" style="4106" customWidth="1"/>
    <col min="3" max="3" width="21" style="4106" customWidth="1"/>
    <col min="4" max="5" width="13.28515625" style="4106" customWidth="1"/>
    <col min="6" max="6" width="13.28515625" style="4218" customWidth="1"/>
    <col min="7" max="8" width="13.28515625" style="4106" customWidth="1"/>
    <col min="9" max="247" width="9.140625" style="4106"/>
    <col min="248" max="248" width="10" style="4106" customWidth="1"/>
    <col min="249" max="249" width="28.7109375" style="4106" customWidth="1"/>
    <col min="250" max="250" width="26.42578125" style="4106" customWidth="1"/>
    <col min="251" max="254" width="15.85546875" style="4106" customWidth="1"/>
    <col min="255" max="255" width="9.5703125" style="4106" customWidth="1"/>
    <col min="256" max="503" width="9.140625" style="4106"/>
    <col min="504" max="504" width="10" style="4106" customWidth="1"/>
    <col min="505" max="505" width="28.7109375" style="4106" customWidth="1"/>
    <col min="506" max="506" width="26.42578125" style="4106" customWidth="1"/>
    <col min="507" max="510" width="15.85546875" style="4106" customWidth="1"/>
    <col min="511" max="511" width="9.5703125" style="4106" customWidth="1"/>
    <col min="512" max="759" width="9.140625" style="4106"/>
    <col min="760" max="760" width="10" style="4106" customWidth="1"/>
    <col min="761" max="761" width="28.7109375" style="4106" customWidth="1"/>
    <col min="762" max="762" width="26.42578125" style="4106" customWidth="1"/>
    <col min="763" max="766" width="15.85546875" style="4106" customWidth="1"/>
    <col min="767" max="767" width="9.5703125" style="4106" customWidth="1"/>
    <col min="768" max="1015" width="9.140625" style="4106"/>
    <col min="1016" max="1016" width="10" style="4106" customWidth="1"/>
    <col min="1017" max="1017" width="28.7109375" style="4106" customWidth="1"/>
    <col min="1018" max="1018" width="26.42578125" style="4106" customWidth="1"/>
    <col min="1019" max="1022" width="15.85546875" style="4106" customWidth="1"/>
    <col min="1023" max="1023" width="9.5703125" style="4106" customWidth="1"/>
    <col min="1024" max="1271" width="9.140625" style="4106"/>
    <col min="1272" max="1272" width="10" style="4106" customWidth="1"/>
    <col min="1273" max="1273" width="28.7109375" style="4106" customWidth="1"/>
    <col min="1274" max="1274" width="26.42578125" style="4106" customWidth="1"/>
    <col min="1275" max="1278" width="15.85546875" style="4106" customWidth="1"/>
    <col min="1279" max="1279" width="9.5703125" style="4106" customWidth="1"/>
    <col min="1280" max="1527" width="9.140625" style="4106"/>
    <col min="1528" max="1528" width="10" style="4106" customWidth="1"/>
    <col min="1529" max="1529" width="28.7109375" style="4106" customWidth="1"/>
    <col min="1530" max="1530" width="26.42578125" style="4106" customWidth="1"/>
    <col min="1531" max="1534" width="15.85546875" style="4106" customWidth="1"/>
    <col min="1535" max="1535" width="9.5703125" style="4106" customWidth="1"/>
    <col min="1536" max="1783" width="9.140625" style="4106"/>
    <col min="1784" max="1784" width="10" style="4106" customWidth="1"/>
    <col min="1785" max="1785" width="28.7109375" style="4106" customWidth="1"/>
    <col min="1786" max="1786" width="26.42578125" style="4106" customWidth="1"/>
    <col min="1787" max="1790" width="15.85546875" style="4106" customWidth="1"/>
    <col min="1791" max="1791" width="9.5703125" style="4106" customWidth="1"/>
    <col min="1792" max="2039" width="9.140625" style="4106"/>
    <col min="2040" max="2040" width="10" style="4106" customWidth="1"/>
    <col min="2041" max="2041" width="28.7109375" style="4106" customWidth="1"/>
    <col min="2042" max="2042" width="26.42578125" style="4106" customWidth="1"/>
    <col min="2043" max="2046" width="15.85546875" style="4106" customWidth="1"/>
    <col min="2047" max="2047" width="9.5703125" style="4106" customWidth="1"/>
    <col min="2048" max="2295" width="9.140625" style="4106"/>
    <col min="2296" max="2296" width="10" style="4106" customWidth="1"/>
    <col min="2297" max="2297" width="28.7109375" style="4106" customWidth="1"/>
    <col min="2298" max="2298" width="26.42578125" style="4106" customWidth="1"/>
    <col min="2299" max="2302" width="15.85546875" style="4106" customWidth="1"/>
    <col min="2303" max="2303" width="9.5703125" style="4106" customWidth="1"/>
    <col min="2304" max="2551" width="9.140625" style="4106"/>
    <col min="2552" max="2552" width="10" style="4106" customWidth="1"/>
    <col min="2553" max="2553" width="28.7109375" style="4106" customWidth="1"/>
    <col min="2554" max="2554" width="26.42578125" style="4106" customWidth="1"/>
    <col min="2555" max="2558" width="15.85546875" style="4106" customWidth="1"/>
    <col min="2559" max="2559" width="9.5703125" style="4106" customWidth="1"/>
    <col min="2560" max="2807" width="9.140625" style="4106"/>
    <col min="2808" max="2808" width="10" style="4106" customWidth="1"/>
    <col min="2809" max="2809" width="28.7109375" style="4106" customWidth="1"/>
    <col min="2810" max="2810" width="26.42578125" style="4106" customWidth="1"/>
    <col min="2811" max="2814" width="15.85546875" style="4106" customWidth="1"/>
    <col min="2815" max="2815" width="9.5703125" style="4106" customWidth="1"/>
    <col min="2816" max="3063" width="9.140625" style="4106"/>
    <col min="3064" max="3064" width="10" style="4106" customWidth="1"/>
    <col min="3065" max="3065" width="28.7109375" style="4106" customWidth="1"/>
    <col min="3066" max="3066" width="26.42578125" style="4106" customWidth="1"/>
    <col min="3067" max="3070" width="15.85546875" style="4106" customWidth="1"/>
    <col min="3071" max="3071" width="9.5703125" style="4106" customWidth="1"/>
    <col min="3072" max="3319" width="9.140625" style="4106"/>
    <col min="3320" max="3320" width="10" style="4106" customWidth="1"/>
    <col min="3321" max="3321" width="28.7109375" style="4106" customWidth="1"/>
    <col min="3322" max="3322" width="26.42578125" style="4106" customWidth="1"/>
    <col min="3323" max="3326" width="15.85546875" style="4106" customWidth="1"/>
    <col min="3327" max="3327" width="9.5703125" style="4106" customWidth="1"/>
    <col min="3328" max="3575" width="9.140625" style="4106"/>
    <col min="3576" max="3576" width="10" style="4106" customWidth="1"/>
    <col min="3577" max="3577" width="28.7109375" style="4106" customWidth="1"/>
    <col min="3578" max="3578" width="26.42578125" style="4106" customWidth="1"/>
    <col min="3579" max="3582" width="15.85546875" style="4106" customWidth="1"/>
    <col min="3583" max="3583" width="9.5703125" style="4106" customWidth="1"/>
    <col min="3584" max="3831" width="9.140625" style="4106"/>
    <col min="3832" max="3832" width="10" style="4106" customWidth="1"/>
    <col min="3833" max="3833" width="28.7109375" style="4106" customWidth="1"/>
    <col min="3834" max="3834" width="26.42578125" style="4106" customWidth="1"/>
    <col min="3835" max="3838" width="15.85546875" style="4106" customWidth="1"/>
    <col min="3839" max="3839" width="9.5703125" style="4106" customWidth="1"/>
    <col min="3840" max="4087" width="9.140625" style="4106"/>
    <col min="4088" max="4088" width="10" style="4106" customWidth="1"/>
    <col min="4089" max="4089" width="28.7109375" style="4106" customWidth="1"/>
    <col min="4090" max="4090" width="26.42578125" style="4106" customWidth="1"/>
    <col min="4091" max="4094" width="15.85546875" style="4106" customWidth="1"/>
    <col min="4095" max="4095" width="9.5703125" style="4106" customWidth="1"/>
    <col min="4096" max="4343" width="9.140625" style="4106"/>
    <col min="4344" max="4344" width="10" style="4106" customWidth="1"/>
    <col min="4345" max="4345" width="28.7109375" style="4106" customWidth="1"/>
    <col min="4346" max="4346" width="26.42578125" style="4106" customWidth="1"/>
    <col min="4347" max="4350" width="15.85546875" style="4106" customWidth="1"/>
    <col min="4351" max="4351" width="9.5703125" style="4106" customWidth="1"/>
    <col min="4352" max="4599" width="9.140625" style="4106"/>
    <col min="4600" max="4600" width="10" style="4106" customWidth="1"/>
    <col min="4601" max="4601" width="28.7109375" style="4106" customWidth="1"/>
    <col min="4602" max="4602" width="26.42578125" style="4106" customWidth="1"/>
    <col min="4603" max="4606" width="15.85546875" style="4106" customWidth="1"/>
    <col min="4607" max="4607" width="9.5703125" style="4106" customWidth="1"/>
    <col min="4608" max="4855" width="9.140625" style="4106"/>
    <col min="4856" max="4856" width="10" style="4106" customWidth="1"/>
    <col min="4857" max="4857" width="28.7109375" style="4106" customWidth="1"/>
    <col min="4858" max="4858" width="26.42578125" style="4106" customWidth="1"/>
    <col min="4859" max="4862" width="15.85546875" style="4106" customWidth="1"/>
    <col min="4863" max="4863" width="9.5703125" style="4106" customWidth="1"/>
    <col min="4864" max="5111" width="9.140625" style="4106"/>
    <col min="5112" max="5112" width="10" style="4106" customWidth="1"/>
    <col min="5113" max="5113" width="28.7109375" style="4106" customWidth="1"/>
    <col min="5114" max="5114" width="26.42578125" style="4106" customWidth="1"/>
    <col min="5115" max="5118" width="15.85546875" style="4106" customWidth="1"/>
    <col min="5119" max="5119" width="9.5703125" style="4106" customWidth="1"/>
    <col min="5120" max="5367" width="9.140625" style="4106"/>
    <col min="5368" max="5368" width="10" style="4106" customWidth="1"/>
    <col min="5369" max="5369" width="28.7109375" style="4106" customWidth="1"/>
    <col min="5370" max="5370" width="26.42578125" style="4106" customWidth="1"/>
    <col min="5371" max="5374" width="15.85546875" style="4106" customWidth="1"/>
    <col min="5375" max="5375" width="9.5703125" style="4106" customWidth="1"/>
    <col min="5376" max="5623" width="9.140625" style="4106"/>
    <col min="5624" max="5624" width="10" style="4106" customWidth="1"/>
    <col min="5625" max="5625" width="28.7109375" style="4106" customWidth="1"/>
    <col min="5626" max="5626" width="26.42578125" style="4106" customWidth="1"/>
    <col min="5627" max="5630" width="15.85546875" style="4106" customWidth="1"/>
    <col min="5631" max="5631" width="9.5703125" style="4106" customWidth="1"/>
    <col min="5632" max="5879" width="9.140625" style="4106"/>
    <col min="5880" max="5880" width="10" style="4106" customWidth="1"/>
    <col min="5881" max="5881" width="28.7109375" style="4106" customWidth="1"/>
    <col min="5882" max="5882" width="26.42578125" style="4106" customWidth="1"/>
    <col min="5883" max="5886" width="15.85546875" style="4106" customWidth="1"/>
    <col min="5887" max="5887" width="9.5703125" style="4106" customWidth="1"/>
    <col min="5888" max="6135" width="9.140625" style="4106"/>
    <col min="6136" max="6136" width="10" style="4106" customWidth="1"/>
    <col min="6137" max="6137" width="28.7109375" style="4106" customWidth="1"/>
    <col min="6138" max="6138" width="26.42578125" style="4106" customWidth="1"/>
    <col min="6139" max="6142" width="15.85546875" style="4106" customWidth="1"/>
    <col min="6143" max="6143" width="9.5703125" style="4106" customWidth="1"/>
    <col min="6144" max="6391" width="9.140625" style="4106"/>
    <col min="6392" max="6392" width="10" style="4106" customWidth="1"/>
    <col min="6393" max="6393" width="28.7109375" style="4106" customWidth="1"/>
    <col min="6394" max="6394" width="26.42578125" style="4106" customWidth="1"/>
    <col min="6395" max="6398" width="15.85546875" style="4106" customWidth="1"/>
    <col min="6399" max="6399" width="9.5703125" style="4106" customWidth="1"/>
    <col min="6400" max="6647" width="9.140625" style="4106"/>
    <col min="6648" max="6648" width="10" style="4106" customWidth="1"/>
    <col min="6649" max="6649" width="28.7109375" style="4106" customWidth="1"/>
    <col min="6650" max="6650" width="26.42578125" style="4106" customWidth="1"/>
    <col min="6651" max="6654" width="15.85546875" style="4106" customWidth="1"/>
    <col min="6655" max="6655" width="9.5703125" style="4106" customWidth="1"/>
    <col min="6656" max="6903" width="9.140625" style="4106"/>
    <col min="6904" max="6904" width="10" style="4106" customWidth="1"/>
    <col min="6905" max="6905" width="28.7109375" style="4106" customWidth="1"/>
    <col min="6906" max="6906" width="26.42578125" style="4106" customWidth="1"/>
    <col min="6907" max="6910" width="15.85546875" style="4106" customWidth="1"/>
    <col min="6911" max="6911" width="9.5703125" style="4106" customWidth="1"/>
    <col min="6912" max="7159" width="9.140625" style="4106"/>
    <col min="7160" max="7160" width="10" style="4106" customWidth="1"/>
    <col min="7161" max="7161" width="28.7109375" style="4106" customWidth="1"/>
    <col min="7162" max="7162" width="26.42578125" style="4106" customWidth="1"/>
    <col min="7163" max="7166" width="15.85546875" style="4106" customWidth="1"/>
    <col min="7167" max="7167" width="9.5703125" style="4106" customWidth="1"/>
    <col min="7168" max="7415" width="9.140625" style="4106"/>
    <col min="7416" max="7416" width="10" style="4106" customWidth="1"/>
    <col min="7417" max="7417" width="28.7109375" style="4106" customWidth="1"/>
    <col min="7418" max="7418" width="26.42578125" style="4106" customWidth="1"/>
    <col min="7419" max="7422" width="15.85546875" style="4106" customWidth="1"/>
    <col min="7423" max="7423" width="9.5703125" style="4106" customWidth="1"/>
    <col min="7424" max="7671" width="9.140625" style="4106"/>
    <col min="7672" max="7672" width="10" style="4106" customWidth="1"/>
    <col min="7673" max="7673" width="28.7109375" style="4106" customWidth="1"/>
    <col min="7674" max="7674" width="26.42578125" style="4106" customWidth="1"/>
    <col min="7675" max="7678" width="15.85546875" style="4106" customWidth="1"/>
    <col min="7679" max="7679" width="9.5703125" style="4106" customWidth="1"/>
    <col min="7680" max="7927" width="9.140625" style="4106"/>
    <col min="7928" max="7928" width="10" style="4106" customWidth="1"/>
    <col min="7929" max="7929" width="28.7109375" style="4106" customWidth="1"/>
    <col min="7930" max="7930" width="26.42578125" style="4106" customWidth="1"/>
    <col min="7931" max="7934" width="15.85546875" style="4106" customWidth="1"/>
    <col min="7935" max="7935" width="9.5703125" style="4106" customWidth="1"/>
    <col min="7936" max="8183" width="9.140625" style="4106"/>
    <col min="8184" max="8184" width="10" style="4106" customWidth="1"/>
    <col min="8185" max="8185" width="28.7109375" style="4106" customWidth="1"/>
    <col min="8186" max="8186" width="26.42578125" style="4106" customWidth="1"/>
    <col min="8187" max="8190" width="15.85546875" style="4106" customWidth="1"/>
    <col min="8191" max="8191" width="9.5703125" style="4106" customWidth="1"/>
    <col min="8192" max="8439" width="9.140625" style="4106"/>
    <col min="8440" max="8440" width="10" style="4106" customWidth="1"/>
    <col min="8441" max="8441" width="28.7109375" style="4106" customWidth="1"/>
    <col min="8442" max="8442" width="26.42578125" style="4106" customWidth="1"/>
    <col min="8443" max="8446" width="15.85546875" style="4106" customWidth="1"/>
    <col min="8447" max="8447" width="9.5703125" style="4106" customWidth="1"/>
    <col min="8448" max="8695" width="9.140625" style="4106"/>
    <col min="8696" max="8696" width="10" style="4106" customWidth="1"/>
    <col min="8697" max="8697" width="28.7109375" style="4106" customWidth="1"/>
    <col min="8698" max="8698" width="26.42578125" style="4106" customWidth="1"/>
    <col min="8699" max="8702" width="15.85546875" style="4106" customWidth="1"/>
    <col min="8703" max="8703" width="9.5703125" style="4106" customWidth="1"/>
    <col min="8704" max="8951" width="9.140625" style="4106"/>
    <col min="8952" max="8952" width="10" style="4106" customWidth="1"/>
    <col min="8953" max="8953" width="28.7109375" style="4106" customWidth="1"/>
    <col min="8954" max="8954" width="26.42578125" style="4106" customWidth="1"/>
    <col min="8955" max="8958" width="15.85546875" style="4106" customWidth="1"/>
    <col min="8959" max="8959" width="9.5703125" style="4106" customWidth="1"/>
    <col min="8960" max="9207" width="9.140625" style="4106"/>
    <col min="9208" max="9208" width="10" style="4106" customWidth="1"/>
    <col min="9209" max="9209" width="28.7109375" style="4106" customWidth="1"/>
    <col min="9210" max="9210" width="26.42578125" style="4106" customWidth="1"/>
    <col min="9211" max="9214" width="15.85546875" style="4106" customWidth="1"/>
    <col min="9215" max="9215" width="9.5703125" style="4106" customWidth="1"/>
    <col min="9216" max="9463" width="9.140625" style="4106"/>
    <col min="9464" max="9464" width="10" style="4106" customWidth="1"/>
    <col min="9465" max="9465" width="28.7109375" style="4106" customWidth="1"/>
    <col min="9466" max="9466" width="26.42578125" style="4106" customWidth="1"/>
    <col min="9467" max="9470" width="15.85546875" style="4106" customWidth="1"/>
    <col min="9471" max="9471" width="9.5703125" style="4106" customWidth="1"/>
    <col min="9472" max="9719" width="9.140625" style="4106"/>
    <col min="9720" max="9720" width="10" style="4106" customWidth="1"/>
    <col min="9721" max="9721" width="28.7109375" style="4106" customWidth="1"/>
    <col min="9722" max="9722" width="26.42578125" style="4106" customWidth="1"/>
    <col min="9723" max="9726" width="15.85546875" style="4106" customWidth="1"/>
    <col min="9727" max="9727" width="9.5703125" style="4106" customWidth="1"/>
    <col min="9728" max="9975" width="9.140625" style="4106"/>
    <col min="9976" max="9976" width="10" style="4106" customWidth="1"/>
    <col min="9977" max="9977" width="28.7109375" style="4106" customWidth="1"/>
    <col min="9978" max="9978" width="26.42578125" style="4106" customWidth="1"/>
    <col min="9979" max="9982" width="15.85546875" style="4106" customWidth="1"/>
    <col min="9983" max="9983" width="9.5703125" style="4106" customWidth="1"/>
    <col min="9984" max="10231" width="9.140625" style="4106"/>
    <col min="10232" max="10232" width="10" style="4106" customWidth="1"/>
    <col min="10233" max="10233" width="28.7109375" style="4106" customWidth="1"/>
    <col min="10234" max="10234" width="26.42578125" style="4106" customWidth="1"/>
    <col min="10235" max="10238" width="15.85546875" style="4106" customWidth="1"/>
    <col min="10239" max="10239" width="9.5703125" style="4106" customWidth="1"/>
    <col min="10240" max="10487" width="9.140625" style="4106"/>
    <col min="10488" max="10488" width="10" style="4106" customWidth="1"/>
    <col min="10489" max="10489" width="28.7109375" style="4106" customWidth="1"/>
    <col min="10490" max="10490" width="26.42578125" style="4106" customWidth="1"/>
    <col min="10491" max="10494" width="15.85546875" style="4106" customWidth="1"/>
    <col min="10495" max="10495" width="9.5703125" style="4106" customWidth="1"/>
    <col min="10496" max="10743" width="9.140625" style="4106"/>
    <col min="10744" max="10744" width="10" style="4106" customWidth="1"/>
    <col min="10745" max="10745" width="28.7109375" style="4106" customWidth="1"/>
    <col min="10746" max="10746" width="26.42578125" style="4106" customWidth="1"/>
    <col min="10747" max="10750" width="15.85546875" style="4106" customWidth="1"/>
    <col min="10751" max="10751" width="9.5703125" style="4106" customWidth="1"/>
    <col min="10752" max="10999" width="9.140625" style="4106"/>
    <col min="11000" max="11000" width="10" style="4106" customWidth="1"/>
    <col min="11001" max="11001" width="28.7109375" style="4106" customWidth="1"/>
    <col min="11002" max="11002" width="26.42578125" style="4106" customWidth="1"/>
    <col min="11003" max="11006" width="15.85546875" style="4106" customWidth="1"/>
    <col min="11007" max="11007" width="9.5703125" style="4106" customWidth="1"/>
    <col min="11008" max="11255" width="9.140625" style="4106"/>
    <col min="11256" max="11256" width="10" style="4106" customWidth="1"/>
    <col min="11257" max="11257" width="28.7109375" style="4106" customWidth="1"/>
    <col min="11258" max="11258" width="26.42578125" style="4106" customWidth="1"/>
    <col min="11259" max="11262" width="15.85546875" style="4106" customWidth="1"/>
    <col min="11263" max="11263" width="9.5703125" style="4106" customWidth="1"/>
    <col min="11264" max="11511" width="9.140625" style="4106"/>
    <col min="11512" max="11512" width="10" style="4106" customWidth="1"/>
    <col min="11513" max="11513" width="28.7109375" style="4106" customWidth="1"/>
    <col min="11514" max="11514" width="26.42578125" style="4106" customWidth="1"/>
    <col min="11515" max="11518" width="15.85546875" style="4106" customWidth="1"/>
    <col min="11519" max="11519" width="9.5703125" style="4106" customWidth="1"/>
    <col min="11520" max="11767" width="9.140625" style="4106"/>
    <col min="11768" max="11768" width="10" style="4106" customWidth="1"/>
    <col min="11769" max="11769" width="28.7109375" style="4106" customWidth="1"/>
    <col min="11770" max="11770" width="26.42578125" style="4106" customWidth="1"/>
    <col min="11771" max="11774" width="15.85546875" style="4106" customWidth="1"/>
    <col min="11775" max="11775" width="9.5703125" style="4106" customWidth="1"/>
    <col min="11776" max="12023" width="9.140625" style="4106"/>
    <col min="12024" max="12024" width="10" style="4106" customWidth="1"/>
    <col min="12025" max="12025" width="28.7109375" style="4106" customWidth="1"/>
    <col min="12026" max="12026" width="26.42578125" style="4106" customWidth="1"/>
    <col min="12027" max="12030" width="15.85546875" style="4106" customWidth="1"/>
    <col min="12031" max="12031" width="9.5703125" style="4106" customWidth="1"/>
    <col min="12032" max="12279" width="9.140625" style="4106"/>
    <col min="12280" max="12280" width="10" style="4106" customWidth="1"/>
    <col min="12281" max="12281" width="28.7109375" style="4106" customWidth="1"/>
    <col min="12282" max="12282" width="26.42578125" style="4106" customWidth="1"/>
    <col min="12283" max="12286" width="15.85546875" style="4106" customWidth="1"/>
    <col min="12287" max="12287" width="9.5703125" style="4106" customWidth="1"/>
    <col min="12288" max="12535" width="9.140625" style="4106"/>
    <col min="12536" max="12536" width="10" style="4106" customWidth="1"/>
    <col min="12537" max="12537" width="28.7109375" style="4106" customWidth="1"/>
    <col min="12538" max="12538" width="26.42578125" style="4106" customWidth="1"/>
    <col min="12539" max="12542" width="15.85546875" style="4106" customWidth="1"/>
    <col min="12543" max="12543" width="9.5703125" style="4106" customWidth="1"/>
    <col min="12544" max="12791" width="9.140625" style="4106"/>
    <col min="12792" max="12792" width="10" style="4106" customWidth="1"/>
    <col min="12793" max="12793" width="28.7109375" style="4106" customWidth="1"/>
    <col min="12794" max="12794" width="26.42578125" style="4106" customWidth="1"/>
    <col min="12795" max="12798" width="15.85546875" style="4106" customWidth="1"/>
    <col min="12799" max="12799" width="9.5703125" style="4106" customWidth="1"/>
    <col min="12800" max="13047" width="9.140625" style="4106"/>
    <col min="13048" max="13048" width="10" style="4106" customWidth="1"/>
    <col min="13049" max="13049" width="28.7109375" style="4106" customWidth="1"/>
    <col min="13050" max="13050" width="26.42578125" style="4106" customWidth="1"/>
    <col min="13051" max="13054" width="15.85546875" style="4106" customWidth="1"/>
    <col min="13055" max="13055" width="9.5703125" style="4106" customWidth="1"/>
    <col min="13056" max="13303" width="9.140625" style="4106"/>
    <col min="13304" max="13304" width="10" style="4106" customWidth="1"/>
    <col min="13305" max="13305" width="28.7109375" style="4106" customWidth="1"/>
    <col min="13306" max="13306" width="26.42578125" style="4106" customWidth="1"/>
    <col min="13307" max="13310" width="15.85546875" style="4106" customWidth="1"/>
    <col min="13311" max="13311" width="9.5703125" style="4106" customWidth="1"/>
    <col min="13312" max="13559" width="9.140625" style="4106"/>
    <col min="13560" max="13560" width="10" style="4106" customWidth="1"/>
    <col min="13561" max="13561" width="28.7109375" style="4106" customWidth="1"/>
    <col min="13562" max="13562" width="26.42578125" style="4106" customWidth="1"/>
    <col min="13563" max="13566" width="15.85546875" style="4106" customWidth="1"/>
    <col min="13567" max="13567" width="9.5703125" style="4106" customWidth="1"/>
    <col min="13568" max="13815" width="9.140625" style="4106"/>
    <col min="13816" max="13816" width="10" style="4106" customWidth="1"/>
    <col min="13817" max="13817" width="28.7109375" style="4106" customWidth="1"/>
    <col min="13818" max="13818" width="26.42578125" style="4106" customWidth="1"/>
    <col min="13819" max="13822" width="15.85546875" style="4106" customWidth="1"/>
    <col min="13823" max="13823" width="9.5703125" style="4106" customWidth="1"/>
    <col min="13824" max="14071" width="9.140625" style="4106"/>
    <col min="14072" max="14072" width="10" style="4106" customWidth="1"/>
    <col min="14073" max="14073" width="28.7109375" style="4106" customWidth="1"/>
    <col min="14074" max="14074" width="26.42578125" style="4106" customWidth="1"/>
    <col min="14075" max="14078" width="15.85546875" style="4106" customWidth="1"/>
    <col min="14079" max="14079" width="9.5703125" style="4106" customWidth="1"/>
    <col min="14080" max="14327" width="9.140625" style="4106"/>
    <col min="14328" max="14328" width="10" style="4106" customWidth="1"/>
    <col min="14329" max="14329" width="28.7109375" style="4106" customWidth="1"/>
    <col min="14330" max="14330" width="26.42578125" style="4106" customWidth="1"/>
    <col min="14331" max="14334" width="15.85546875" style="4106" customWidth="1"/>
    <col min="14335" max="14335" width="9.5703125" style="4106" customWidth="1"/>
    <col min="14336" max="14583" width="9.140625" style="4106"/>
    <col min="14584" max="14584" width="10" style="4106" customWidth="1"/>
    <col min="14585" max="14585" width="28.7109375" style="4106" customWidth="1"/>
    <col min="14586" max="14586" width="26.42578125" style="4106" customWidth="1"/>
    <col min="14587" max="14590" width="15.85546875" style="4106" customWidth="1"/>
    <col min="14591" max="14591" width="9.5703125" style="4106" customWidth="1"/>
    <col min="14592" max="14839" width="9.140625" style="4106"/>
    <col min="14840" max="14840" width="10" style="4106" customWidth="1"/>
    <col min="14841" max="14841" width="28.7109375" style="4106" customWidth="1"/>
    <col min="14842" max="14842" width="26.42578125" style="4106" customWidth="1"/>
    <col min="14843" max="14846" width="15.85546875" style="4106" customWidth="1"/>
    <col min="14847" max="14847" width="9.5703125" style="4106" customWidth="1"/>
    <col min="14848" max="15095" width="9.140625" style="4106"/>
    <col min="15096" max="15096" width="10" style="4106" customWidth="1"/>
    <col min="15097" max="15097" width="28.7109375" style="4106" customWidth="1"/>
    <col min="15098" max="15098" width="26.42578125" style="4106" customWidth="1"/>
    <col min="15099" max="15102" width="15.85546875" style="4106" customWidth="1"/>
    <col min="15103" max="15103" width="9.5703125" style="4106" customWidth="1"/>
    <col min="15104" max="15351" width="9.140625" style="4106"/>
    <col min="15352" max="15352" width="10" style="4106" customWidth="1"/>
    <col min="15353" max="15353" width="28.7109375" style="4106" customWidth="1"/>
    <col min="15354" max="15354" width="26.42578125" style="4106" customWidth="1"/>
    <col min="15355" max="15358" width="15.85546875" style="4106" customWidth="1"/>
    <col min="15359" max="15359" width="9.5703125" style="4106" customWidth="1"/>
    <col min="15360" max="15607" width="9.140625" style="4106"/>
    <col min="15608" max="15608" width="10" style="4106" customWidth="1"/>
    <col min="15609" max="15609" width="28.7109375" style="4106" customWidth="1"/>
    <col min="15610" max="15610" width="26.42578125" style="4106" customWidth="1"/>
    <col min="15611" max="15614" width="15.85546875" style="4106" customWidth="1"/>
    <col min="15615" max="15615" width="9.5703125" style="4106" customWidth="1"/>
    <col min="15616" max="15863" width="9.140625" style="4106"/>
    <col min="15864" max="15864" width="10" style="4106" customWidth="1"/>
    <col min="15865" max="15865" width="28.7109375" style="4106" customWidth="1"/>
    <col min="15866" max="15866" width="26.42578125" style="4106" customWidth="1"/>
    <col min="15867" max="15870" width="15.85546875" style="4106" customWidth="1"/>
    <col min="15871" max="15871" width="9.5703125" style="4106" customWidth="1"/>
    <col min="15872" max="16119" width="9.140625" style="4106"/>
    <col min="16120" max="16120" width="10" style="4106" customWidth="1"/>
    <col min="16121" max="16121" width="28.7109375" style="4106" customWidth="1"/>
    <col min="16122" max="16122" width="26.42578125" style="4106" customWidth="1"/>
    <col min="16123" max="16126" width="15.85546875" style="4106" customWidth="1"/>
    <col min="16127" max="16127" width="9.5703125" style="4106" customWidth="1"/>
    <col min="16128" max="16375" width="9.140625" style="4106"/>
    <col min="16376" max="16384" width="7.5703125" style="4106" customWidth="1"/>
  </cols>
  <sheetData>
    <row r="1" spans="1:8" s="412" customFormat="1">
      <c r="A1" s="6692" t="s">
        <v>710</v>
      </c>
      <c r="B1" s="6692"/>
      <c r="C1" s="6692"/>
    </row>
    <row r="2" spans="1:8" ht="18.75">
      <c r="A2" s="4217" t="s">
        <v>2996</v>
      </c>
    </row>
    <row r="3" spans="1:8">
      <c r="A3" s="4217"/>
      <c r="D3" s="4219"/>
      <c r="F3" s="4220"/>
      <c r="G3" s="4220"/>
    </row>
    <row r="4" spans="1:8" ht="50.1" customHeight="1">
      <c r="A4" s="4221" t="s">
        <v>2997</v>
      </c>
      <c r="B4" s="4222"/>
      <c r="C4" s="4223" t="s">
        <v>1095</v>
      </c>
      <c r="D4" s="4224">
        <v>2017</v>
      </c>
      <c r="E4" s="4224">
        <v>2018</v>
      </c>
      <c r="F4" s="4224">
        <v>2019</v>
      </c>
      <c r="G4" s="4224">
        <v>2020</v>
      </c>
      <c r="H4" s="4224">
        <v>2021</v>
      </c>
    </row>
    <row r="5" spans="1:8" ht="50.1" customHeight="1">
      <c r="A5" s="4225" t="s">
        <v>2998</v>
      </c>
      <c r="B5" s="4226"/>
      <c r="C5" s="4227"/>
      <c r="D5" s="4228"/>
      <c r="E5" s="4228"/>
      <c r="F5" s="4228"/>
      <c r="G5" s="4228"/>
      <c r="H5" s="4228"/>
    </row>
    <row r="6" spans="1:8" ht="50.1" customHeight="1">
      <c r="A6" s="4229" t="s">
        <v>2999</v>
      </c>
      <c r="B6" s="4230"/>
      <c r="C6" s="4231" t="s">
        <v>3000</v>
      </c>
      <c r="D6" s="4232">
        <v>4339.59</v>
      </c>
      <c r="E6" s="4232">
        <v>4386.08</v>
      </c>
      <c r="F6" s="4232">
        <v>4407.6000000000004</v>
      </c>
      <c r="G6" s="4232">
        <v>4166.42</v>
      </c>
      <c r="H6" s="4232">
        <v>4324.8</v>
      </c>
    </row>
    <row r="7" spans="1:8" ht="50.1" customHeight="1">
      <c r="A7" s="4229" t="s">
        <v>3001</v>
      </c>
      <c r="B7" s="4230"/>
      <c r="C7" s="4231" t="s">
        <v>3000</v>
      </c>
      <c r="D7" s="4232">
        <v>28.04</v>
      </c>
      <c r="E7" s="4232">
        <v>27.44</v>
      </c>
      <c r="F7" s="4232">
        <v>27.61</v>
      </c>
      <c r="G7" s="4232">
        <v>28.26</v>
      </c>
      <c r="H7" s="4232">
        <v>29.34</v>
      </c>
    </row>
    <row r="8" spans="1:8" ht="50.1" customHeight="1">
      <c r="A8" s="4229" t="s">
        <v>3002</v>
      </c>
      <c r="B8" s="4230"/>
      <c r="C8" s="4231" t="s">
        <v>3000</v>
      </c>
      <c r="D8" s="4232">
        <v>0.61</v>
      </c>
      <c r="E8" s="4232">
        <v>0.62</v>
      </c>
      <c r="F8" s="4232">
        <v>0.63</v>
      </c>
      <c r="G8" s="4232">
        <v>0.61</v>
      </c>
      <c r="H8" s="4232">
        <v>0.59</v>
      </c>
    </row>
    <row r="9" spans="1:8" ht="50.1" customHeight="1">
      <c r="A9" s="4229" t="s">
        <v>3003</v>
      </c>
      <c r="B9" s="4230"/>
      <c r="C9" s="4233" t="s">
        <v>3004</v>
      </c>
      <c r="D9" s="4232">
        <v>306.8</v>
      </c>
      <c r="E9" s="4232">
        <v>325.95999999999998</v>
      </c>
      <c r="F9" s="4232">
        <v>332.46</v>
      </c>
      <c r="G9" s="4232">
        <v>349.07</v>
      </c>
      <c r="H9" s="4232">
        <v>348.45</v>
      </c>
    </row>
    <row r="10" spans="1:8" ht="50.1" customHeight="1">
      <c r="A10" s="4229" t="s">
        <v>3005</v>
      </c>
      <c r="B10" s="4230"/>
      <c r="C10" s="4233" t="s">
        <v>3004</v>
      </c>
      <c r="D10" s="4232">
        <v>5424.84</v>
      </c>
      <c r="E10" s="4232">
        <v>5480.49</v>
      </c>
      <c r="F10" s="4232">
        <v>5515.78</v>
      </c>
      <c r="G10" s="4232">
        <v>5296.88</v>
      </c>
      <c r="H10" s="4232">
        <v>5471.28</v>
      </c>
    </row>
    <row r="11" spans="1:8" ht="50.1" customHeight="1">
      <c r="A11" s="4234" t="s">
        <v>3006</v>
      </c>
      <c r="B11" s="4235"/>
      <c r="C11" s="4236" t="s">
        <v>3004</v>
      </c>
      <c r="D11" s="4237">
        <v>5084.17</v>
      </c>
      <c r="E11" s="4237">
        <v>5152.93</v>
      </c>
      <c r="F11" s="4237">
        <v>5194.68</v>
      </c>
      <c r="G11" s="4237">
        <v>4973.45</v>
      </c>
      <c r="H11" s="4237">
        <v>5135.72</v>
      </c>
    </row>
    <row r="13" spans="1:8" ht="31.5" customHeight="1">
      <c r="A13" s="6693" t="s">
        <v>3007</v>
      </c>
      <c r="B13" s="6693"/>
      <c r="C13" s="6693"/>
      <c r="D13" s="6693"/>
      <c r="E13" s="6693"/>
      <c r="F13" s="6693"/>
      <c r="G13" s="6693"/>
    </row>
    <row r="14" spans="1:8" ht="18.75">
      <c r="A14" s="4238" t="s">
        <v>3008</v>
      </c>
    </row>
    <row r="15" spans="1:8" ht="18.75">
      <c r="A15" s="4106" t="s">
        <v>3009</v>
      </c>
    </row>
  </sheetData>
  <mergeCells count="2">
    <mergeCell ref="A1:C1"/>
    <mergeCell ref="A13:G13"/>
  </mergeCells>
  <hyperlinks>
    <hyperlink ref="A1" location="CONTENT!A1" display="Back to table of contents" xr:uid="{00000000-0004-0000-A100-000000000000}"/>
  </hyperlinks>
  <pageMargins left="0.7" right="0.7" top="0.75" bottom="0.75" header="0.3" footer="0.3"/>
  <pageSetup paperSize="9" scale="93"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1">
    <pageSetUpPr fitToPage="1"/>
  </sheetPr>
  <dimension ref="A1:H22"/>
  <sheetViews>
    <sheetView showGridLines="0" workbookViewId="0">
      <selection activeCell="B4" sqref="B4"/>
    </sheetView>
  </sheetViews>
  <sheetFormatPr defaultColWidth="8" defaultRowHeight="15"/>
  <cols>
    <col min="1" max="1" width="28.28515625" style="4216" customWidth="1"/>
    <col min="2" max="8" width="14.42578125" style="4216" customWidth="1"/>
    <col min="9" max="16384" width="8" style="4216"/>
  </cols>
  <sheetData>
    <row r="1" spans="1:8" s="8" customFormat="1" ht="15.75">
      <c r="A1" s="5669" t="s">
        <v>710</v>
      </c>
      <c r="B1" s="5669"/>
      <c r="C1" s="5669"/>
    </row>
    <row r="2" spans="1:8">
      <c r="A2" s="4239" t="s">
        <v>3010</v>
      </c>
    </row>
    <row r="3" spans="1:8">
      <c r="A3" s="4240"/>
      <c r="B3" s="4240"/>
      <c r="C3" s="4240"/>
      <c r="D3" s="4240"/>
      <c r="E3" s="4240"/>
      <c r="F3" s="4240"/>
      <c r="G3" s="4240"/>
      <c r="H3" s="4241" t="s">
        <v>3011</v>
      </c>
    </row>
    <row r="4" spans="1:8" ht="30" customHeight="1">
      <c r="A4" s="4242" t="s">
        <v>3012</v>
      </c>
      <c r="B4" s="4242" t="s">
        <v>2623</v>
      </c>
      <c r="C4" s="4242">
        <v>2016</v>
      </c>
      <c r="D4" s="4242">
        <v>2017</v>
      </c>
      <c r="E4" s="4242">
        <v>2018</v>
      </c>
      <c r="F4" s="4242">
        <v>2019</v>
      </c>
      <c r="G4" s="4242">
        <v>2020</v>
      </c>
      <c r="H4" s="4242">
        <v>2021</v>
      </c>
    </row>
    <row r="5" spans="1:8" ht="30" customHeight="1">
      <c r="A5" s="4243" t="s">
        <v>3013</v>
      </c>
      <c r="B5" s="4244">
        <v>431995</v>
      </c>
      <c r="C5" s="4244">
        <v>428032</v>
      </c>
      <c r="D5" s="4244">
        <v>462430.72000000003</v>
      </c>
      <c r="E5" s="4244">
        <v>522317.12</v>
      </c>
      <c r="F5" s="4244">
        <v>514019.67</v>
      </c>
      <c r="G5" s="4244">
        <v>475942.35</v>
      </c>
      <c r="H5" s="4244">
        <v>477792.81</v>
      </c>
    </row>
    <row r="6" spans="1:8" ht="30" customHeight="1">
      <c r="A6" s="4245" t="s">
        <v>1258</v>
      </c>
      <c r="B6" s="4244">
        <v>1488</v>
      </c>
      <c r="C6" s="4244">
        <v>2757</v>
      </c>
      <c r="D6" s="4244">
        <v>2090.1</v>
      </c>
      <c r="E6" s="4244">
        <v>4872.46</v>
      </c>
      <c r="F6" s="4244">
        <v>9577.7000000000007</v>
      </c>
      <c r="G6" s="4244">
        <v>16081.72</v>
      </c>
      <c r="H6" s="4244">
        <v>7102.16</v>
      </c>
    </row>
    <row r="7" spans="1:8" ht="30" customHeight="1">
      <c r="A7" s="4243" t="s">
        <v>3014</v>
      </c>
      <c r="B7" s="4244">
        <v>279</v>
      </c>
      <c r="C7" s="4244">
        <v>263</v>
      </c>
      <c r="D7" s="4244">
        <v>506.84</v>
      </c>
      <c r="E7" s="4244">
        <v>470.8</v>
      </c>
      <c r="F7" s="4244">
        <v>397.3</v>
      </c>
      <c r="G7" s="4244">
        <v>453.04</v>
      </c>
      <c r="H7" s="4244">
        <v>403.76</v>
      </c>
    </row>
    <row r="8" spans="1:8" ht="30" customHeight="1">
      <c r="A8" s="4245" t="s">
        <v>2408</v>
      </c>
      <c r="B8" s="4244">
        <v>9</v>
      </c>
      <c r="C8" s="4244">
        <v>0</v>
      </c>
      <c r="D8" s="4244">
        <v>0</v>
      </c>
      <c r="E8" s="4244">
        <v>0</v>
      </c>
      <c r="F8" s="4244">
        <v>0</v>
      </c>
      <c r="G8" s="4244">
        <v>1066.3399999999999</v>
      </c>
      <c r="H8" s="4244">
        <v>1405.16</v>
      </c>
    </row>
    <row r="9" spans="1:8" ht="30" customHeight="1">
      <c r="A9" s="4245" t="s">
        <v>3015</v>
      </c>
      <c r="B9" s="4244">
        <v>4692</v>
      </c>
      <c r="C9" s="4244">
        <v>4284</v>
      </c>
      <c r="D9" s="4244">
        <v>5080.8900000000003</v>
      </c>
      <c r="E9" s="4244">
        <v>4699.4399999999996</v>
      </c>
      <c r="F9" s="4244">
        <v>1928.96</v>
      </c>
      <c r="G9" s="4244">
        <v>5073.6400000000003</v>
      </c>
      <c r="H9" s="4244">
        <v>5090.54</v>
      </c>
    </row>
    <row r="10" spans="1:8" ht="30" customHeight="1">
      <c r="A10" s="4245" t="s">
        <v>3016</v>
      </c>
      <c r="B10" s="4244">
        <v>6333</v>
      </c>
      <c r="C10" s="4244">
        <v>7028</v>
      </c>
      <c r="D10" s="4244">
        <v>7576.16</v>
      </c>
      <c r="E10" s="4244">
        <v>8094</v>
      </c>
      <c r="F10" s="4244">
        <v>8389.98</v>
      </c>
      <c r="G10" s="4244">
        <v>7552.04</v>
      </c>
      <c r="H10" s="4244">
        <v>5937.24</v>
      </c>
    </row>
    <row r="11" spans="1:8" ht="30" customHeight="1">
      <c r="A11" s="4245" t="s">
        <v>3017</v>
      </c>
      <c r="B11" s="4244">
        <v>486</v>
      </c>
      <c r="C11" s="4244">
        <v>492</v>
      </c>
      <c r="D11" s="4244">
        <v>854.8</v>
      </c>
      <c r="E11" s="4244">
        <v>671.4</v>
      </c>
      <c r="F11" s="4244">
        <v>564</v>
      </c>
      <c r="G11" s="4244">
        <v>647.24</v>
      </c>
      <c r="H11" s="4244">
        <v>497.26</v>
      </c>
    </row>
    <row r="12" spans="1:8" ht="30" customHeight="1">
      <c r="A12" s="4245" t="s">
        <v>3018</v>
      </c>
      <c r="B12" s="4244">
        <v>15</v>
      </c>
      <c r="C12" s="4244">
        <v>34</v>
      </c>
      <c r="D12" s="4244">
        <v>40.96</v>
      </c>
      <c r="E12" s="4244">
        <v>136.1</v>
      </c>
      <c r="F12" s="4244">
        <v>87.4</v>
      </c>
      <c r="G12" s="4244">
        <v>113.4</v>
      </c>
      <c r="H12" s="4244">
        <v>79.98</v>
      </c>
    </row>
    <row r="13" spans="1:8" ht="30" customHeight="1">
      <c r="A13" s="4245" t="s">
        <v>3019</v>
      </c>
      <c r="B13" s="4244">
        <v>2840</v>
      </c>
      <c r="C13" s="4244">
        <v>1125</v>
      </c>
      <c r="D13" s="4244">
        <v>1340</v>
      </c>
      <c r="E13" s="4244">
        <v>1049.26</v>
      </c>
      <c r="F13" s="4244">
        <v>1121.1600000000001</v>
      </c>
      <c r="G13" s="4244">
        <v>871</v>
      </c>
      <c r="H13" s="4246">
        <v>891.5</v>
      </c>
    </row>
    <row r="14" spans="1:8" ht="30" customHeight="1">
      <c r="A14" s="4243" t="s">
        <v>3020</v>
      </c>
      <c r="B14" s="4244">
        <v>17</v>
      </c>
      <c r="C14" s="4244">
        <v>1</v>
      </c>
      <c r="D14" s="4244">
        <v>934</v>
      </c>
      <c r="E14" s="4244">
        <v>804.74</v>
      </c>
      <c r="F14" s="4244">
        <v>939.18</v>
      </c>
      <c r="G14" s="4244">
        <v>946.22</v>
      </c>
      <c r="H14" s="4244">
        <v>1144.06</v>
      </c>
    </row>
    <row r="15" spans="1:8" ht="30" customHeight="1">
      <c r="A15" s="4245" t="s">
        <v>3021</v>
      </c>
      <c r="B15" s="4244">
        <v>10</v>
      </c>
      <c r="C15" s="4244">
        <v>2</v>
      </c>
      <c r="D15" s="4244">
        <v>23.72</v>
      </c>
      <c r="E15" s="4244">
        <v>72.78</v>
      </c>
      <c r="F15" s="4244">
        <v>80.680000000000007</v>
      </c>
      <c r="G15" s="4244">
        <v>343.84</v>
      </c>
      <c r="H15" s="4244">
        <v>96.58</v>
      </c>
    </row>
    <row r="16" spans="1:8" ht="30" customHeight="1">
      <c r="A16" s="4245" t="s">
        <v>3022</v>
      </c>
      <c r="B16" s="4244">
        <v>312</v>
      </c>
      <c r="C16" s="4244">
        <v>677</v>
      </c>
      <c r="D16" s="4244">
        <v>1318</v>
      </c>
      <c r="E16" s="4244">
        <v>8.8800000000000008</v>
      </c>
      <c r="F16" s="4244">
        <v>41.06</v>
      </c>
      <c r="G16" s="4244">
        <v>2.9</v>
      </c>
      <c r="H16" s="4244">
        <v>725.92</v>
      </c>
    </row>
    <row r="17" spans="1:8" ht="30" customHeight="1">
      <c r="A17" s="4242" t="s">
        <v>257</v>
      </c>
      <c r="B17" s="4247">
        <v>448476</v>
      </c>
      <c r="C17" s="4247">
        <v>444695</v>
      </c>
      <c r="D17" s="4248">
        <v>482196.19</v>
      </c>
      <c r="E17" s="4248">
        <v>543196.98</v>
      </c>
      <c r="F17" s="4248">
        <v>537147.0900000002</v>
      </c>
      <c r="G17" s="4248">
        <v>509093.73</v>
      </c>
      <c r="H17" s="4248">
        <v>501166.96999999991</v>
      </c>
    </row>
    <row r="18" spans="1:8" ht="15" customHeight="1">
      <c r="A18" s="6694" t="s">
        <v>3023</v>
      </c>
      <c r="B18" s="6694"/>
      <c r="C18" s="6694"/>
      <c r="D18" s="6694"/>
      <c r="E18" s="6694"/>
      <c r="F18" s="6694"/>
      <c r="G18" s="6694"/>
      <c r="H18" s="6694"/>
    </row>
    <row r="19" spans="1:8">
      <c r="A19" s="3637" t="s">
        <v>3024</v>
      </c>
      <c r="B19" s="3637"/>
      <c r="C19" s="3637"/>
      <c r="D19" s="3637"/>
      <c r="E19" s="3637"/>
      <c r="F19" s="3637"/>
      <c r="G19" s="3637"/>
      <c r="H19" s="3637"/>
    </row>
    <row r="20" spans="1:8" ht="18">
      <c r="A20" s="6695" t="s">
        <v>3025</v>
      </c>
      <c r="B20" s="6695"/>
      <c r="C20" s="6695"/>
      <c r="D20" s="3637" t="s">
        <v>3026</v>
      </c>
      <c r="E20" s="3637"/>
      <c r="F20" s="3637"/>
      <c r="G20" s="3637"/>
      <c r="H20" s="3637"/>
    </row>
    <row r="22" spans="1:8">
      <c r="A22" s="4249"/>
      <c r="B22" s="4249"/>
      <c r="C22" s="4249"/>
      <c r="D22" s="4249"/>
      <c r="E22" s="4249"/>
      <c r="F22" s="4249"/>
      <c r="G22" s="4249"/>
      <c r="H22" s="4249"/>
    </row>
  </sheetData>
  <mergeCells count="3">
    <mergeCell ref="A1:C1"/>
    <mergeCell ref="A18:H18"/>
    <mergeCell ref="A20:C20"/>
  </mergeCells>
  <hyperlinks>
    <hyperlink ref="A1" location="CONTENT!A1" display="Back to table of contents" xr:uid="{00000000-0004-0000-A200-000000000000}"/>
  </hyperlinks>
  <pageMargins left="0.7" right="0.7" top="0.75" bottom="0.75" header="0.3" footer="0.3"/>
  <pageSetup paperSize="9" scale="97" orientation="landscape" r:id="rId1"/>
  <headerFooter alignWithMargins="0"/>
  <ignoredErrors>
    <ignoredError sqref="B4"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K22"/>
  <sheetViews>
    <sheetView showGridLines="0" workbookViewId="0">
      <selection sqref="A1:G1"/>
    </sheetView>
  </sheetViews>
  <sheetFormatPr defaultRowHeight="15.75"/>
  <cols>
    <col min="1" max="1" width="29" style="4250" customWidth="1"/>
    <col min="2" max="11" width="10.42578125" style="4250" customWidth="1"/>
    <col min="12" max="253" width="9.140625" style="4250"/>
    <col min="254" max="254" width="26.28515625" style="4250" customWidth="1"/>
    <col min="255" max="263" width="8.42578125" style="4250" customWidth="1"/>
    <col min="264" max="264" width="9.140625" style="4250" customWidth="1"/>
    <col min="265" max="509" width="9.140625" style="4250"/>
    <col min="510" max="510" width="26.28515625" style="4250" customWidth="1"/>
    <col min="511" max="519" width="8.42578125" style="4250" customWidth="1"/>
    <col min="520" max="520" width="9.140625" style="4250" customWidth="1"/>
    <col min="521" max="765" width="9.140625" style="4250"/>
    <col min="766" max="766" width="26.28515625" style="4250" customWidth="1"/>
    <col min="767" max="775" width="8.42578125" style="4250" customWidth="1"/>
    <col min="776" max="776" width="9.140625" style="4250" customWidth="1"/>
    <col min="777" max="1021" width="9.140625" style="4250"/>
    <col min="1022" max="1022" width="26.28515625" style="4250" customWidth="1"/>
    <col min="1023" max="1031" width="8.42578125" style="4250" customWidth="1"/>
    <col min="1032" max="1032" width="9.140625" style="4250" customWidth="1"/>
    <col min="1033" max="1277" width="9.140625" style="4250"/>
    <col min="1278" max="1278" width="26.28515625" style="4250" customWidth="1"/>
    <col min="1279" max="1287" width="8.42578125" style="4250" customWidth="1"/>
    <col min="1288" max="1288" width="9.140625" style="4250" customWidth="1"/>
    <col min="1289" max="1533" width="9.140625" style="4250"/>
    <col min="1534" max="1534" width="26.28515625" style="4250" customWidth="1"/>
    <col min="1535" max="1543" width="8.42578125" style="4250" customWidth="1"/>
    <col min="1544" max="1544" width="9.140625" style="4250" customWidth="1"/>
    <col min="1545" max="1789" width="9.140625" style="4250"/>
    <col min="1790" max="1790" width="26.28515625" style="4250" customWidth="1"/>
    <col min="1791" max="1799" width="8.42578125" style="4250" customWidth="1"/>
    <col min="1800" max="1800" width="9.140625" style="4250" customWidth="1"/>
    <col min="1801" max="2045" width="9.140625" style="4250"/>
    <col min="2046" max="2046" width="26.28515625" style="4250" customWidth="1"/>
    <col min="2047" max="2055" width="8.42578125" style="4250" customWidth="1"/>
    <col min="2056" max="2056" width="9.140625" style="4250" customWidth="1"/>
    <col min="2057" max="2301" width="9.140625" style="4250"/>
    <col min="2302" max="2302" width="26.28515625" style="4250" customWidth="1"/>
    <col min="2303" max="2311" width="8.42578125" style="4250" customWidth="1"/>
    <col min="2312" max="2312" width="9.140625" style="4250" customWidth="1"/>
    <col min="2313" max="2557" width="9.140625" style="4250"/>
    <col min="2558" max="2558" width="26.28515625" style="4250" customWidth="1"/>
    <col min="2559" max="2567" width="8.42578125" style="4250" customWidth="1"/>
    <col min="2568" max="2568" width="9.140625" style="4250" customWidth="1"/>
    <col min="2569" max="2813" width="9.140625" style="4250"/>
    <col min="2814" max="2814" width="26.28515625" style="4250" customWidth="1"/>
    <col min="2815" max="2823" width="8.42578125" style="4250" customWidth="1"/>
    <col min="2824" max="2824" width="9.140625" style="4250" customWidth="1"/>
    <col min="2825" max="3069" width="9.140625" style="4250"/>
    <col min="3070" max="3070" width="26.28515625" style="4250" customWidth="1"/>
    <col min="3071" max="3079" width="8.42578125" style="4250" customWidth="1"/>
    <col min="3080" max="3080" width="9.140625" style="4250" customWidth="1"/>
    <col min="3081" max="3325" width="9.140625" style="4250"/>
    <col min="3326" max="3326" width="26.28515625" style="4250" customWidth="1"/>
    <col min="3327" max="3335" width="8.42578125" style="4250" customWidth="1"/>
    <col min="3336" max="3336" width="9.140625" style="4250" customWidth="1"/>
    <col min="3337" max="3581" width="9.140625" style="4250"/>
    <col min="3582" max="3582" width="26.28515625" style="4250" customWidth="1"/>
    <col min="3583" max="3591" width="8.42578125" style="4250" customWidth="1"/>
    <col min="3592" max="3592" width="9.140625" style="4250" customWidth="1"/>
    <col min="3593" max="3837" width="9.140625" style="4250"/>
    <col min="3838" max="3838" width="26.28515625" style="4250" customWidth="1"/>
    <col min="3839" max="3847" width="8.42578125" style="4250" customWidth="1"/>
    <col min="3848" max="3848" width="9.140625" style="4250" customWidth="1"/>
    <col min="3849" max="4093" width="9.140625" style="4250"/>
    <col min="4094" max="4094" width="26.28515625" style="4250" customWidth="1"/>
    <col min="4095" max="4103" width="8.42578125" style="4250" customWidth="1"/>
    <col min="4104" max="4104" width="9.140625" style="4250" customWidth="1"/>
    <col min="4105" max="4349" width="9.140625" style="4250"/>
    <col min="4350" max="4350" width="26.28515625" style="4250" customWidth="1"/>
    <col min="4351" max="4359" width="8.42578125" style="4250" customWidth="1"/>
    <col min="4360" max="4360" width="9.140625" style="4250" customWidth="1"/>
    <col min="4361" max="4605" width="9.140625" style="4250"/>
    <col min="4606" max="4606" width="26.28515625" style="4250" customWidth="1"/>
    <col min="4607" max="4615" width="8.42578125" style="4250" customWidth="1"/>
    <col min="4616" max="4616" width="9.140625" style="4250" customWidth="1"/>
    <col min="4617" max="4861" width="9.140625" style="4250"/>
    <col min="4862" max="4862" width="26.28515625" style="4250" customWidth="1"/>
    <col min="4863" max="4871" width="8.42578125" style="4250" customWidth="1"/>
    <col min="4872" max="4872" width="9.140625" style="4250" customWidth="1"/>
    <col min="4873" max="5117" width="9.140625" style="4250"/>
    <col min="5118" max="5118" width="26.28515625" style="4250" customWidth="1"/>
    <col min="5119" max="5127" width="8.42578125" style="4250" customWidth="1"/>
    <col min="5128" max="5128" width="9.140625" style="4250" customWidth="1"/>
    <col min="5129" max="5373" width="9.140625" style="4250"/>
    <col min="5374" max="5374" width="26.28515625" style="4250" customWidth="1"/>
    <col min="5375" max="5383" width="8.42578125" style="4250" customWidth="1"/>
    <col min="5384" max="5384" width="9.140625" style="4250" customWidth="1"/>
    <col min="5385" max="5629" width="9.140625" style="4250"/>
    <col min="5630" max="5630" width="26.28515625" style="4250" customWidth="1"/>
    <col min="5631" max="5639" width="8.42578125" style="4250" customWidth="1"/>
    <col min="5640" max="5640" width="9.140625" style="4250" customWidth="1"/>
    <col min="5641" max="5885" width="9.140625" style="4250"/>
    <col min="5886" max="5886" width="26.28515625" style="4250" customWidth="1"/>
    <col min="5887" max="5895" width="8.42578125" style="4250" customWidth="1"/>
    <col min="5896" max="5896" width="9.140625" style="4250" customWidth="1"/>
    <col min="5897" max="6141" width="9.140625" style="4250"/>
    <col min="6142" max="6142" width="26.28515625" style="4250" customWidth="1"/>
    <col min="6143" max="6151" width="8.42578125" style="4250" customWidth="1"/>
    <col min="6152" max="6152" width="9.140625" style="4250" customWidth="1"/>
    <col min="6153" max="6397" width="9.140625" style="4250"/>
    <col min="6398" max="6398" width="26.28515625" style="4250" customWidth="1"/>
    <col min="6399" max="6407" width="8.42578125" style="4250" customWidth="1"/>
    <col min="6408" max="6408" width="9.140625" style="4250" customWidth="1"/>
    <col min="6409" max="6653" width="9.140625" style="4250"/>
    <col min="6654" max="6654" width="26.28515625" style="4250" customWidth="1"/>
    <col min="6655" max="6663" width="8.42578125" style="4250" customWidth="1"/>
    <col min="6664" max="6664" width="9.140625" style="4250" customWidth="1"/>
    <col min="6665" max="6909" width="9.140625" style="4250"/>
    <col min="6910" max="6910" width="26.28515625" style="4250" customWidth="1"/>
    <col min="6911" max="6919" width="8.42578125" style="4250" customWidth="1"/>
    <col min="6920" max="6920" width="9.140625" style="4250" customWidth="1"/>
    <col min="6921" max="7165" width="9.140625" style="4250"/>
    <col min="7166" max="7166" width="26.28515625" style="4250" customWidth="1"/>
    <col min="7167" max="7175" width="8.42578125" style="4250" customWidth="1"/>
    <col min="7176" max="7176" width="9.140625" style="4250" customWidth="1"/>
    <col min="7177" max="7421" width="9.140625" style="4250"/>
    <col min="7422" max="7422" width="26.28515625" style="4250" customWidth="1"/>
    <col min="7423" max="7431" width="8.42578125" style="4250" customWidth="1"/>
    <col min="7432" max="7432" width="9.140625" style="4250" customWidth="1"/>
    <col min="7433" max="7677" width="9.140625" style="4250"/>
    <col min="7678" max="7678" width="26.28515625" style="4250" customWidth="1"/>
    <col min="7679" max="7687" width="8.42578125" style="4250" customWidth="1"/>
    <col min="7688" max="7688" width="9.140625" style="4250" customWidth="1"/>
    <col min="7689" max="7933" width="9.140625" style="4250"/>
    <col min="7934" max="7934" width="26.28515625" style="4250" customWidth="1"/>
    <col min="7935" max="7943" width="8.42578125" style="4250" customWidth="1"/>
    <col min="7944" max="7944" width="9.140625" style="4250" customWidth="1"/>
    <col min="7945" max="8189" width="9.140625" style="4250"/>
    <col min="8190" max="8190" width="26.28515625" style="4250" customWidth="1"/>
    <col min="8191" max="8199" width="8.42578125" style="4250" customWidth="1"/>
    <col min="8200" max="8200" width="9.140625" style="4250" customWidth="1"/>
    <col min="8201" max="8445" width="9.140625" style="4250"/>
    <col min="8446" max="8446" width="26.28515625" style="4250" customWidth="1"/>
    <col min="8447" max="8455" width="8.42578125" style="4250" customWidth="1"/>
    <col min="8456" max="8456" width="9.140625" style="4250" customWidth="1"/>
    <col min="8457" max="8701" width="9.140625" style="4250"/>
    <col min="8702" max="8702" width="26.28515625" style="4250" customWidth="1"/>
    <col min="8703" max="8711" width="8.42578125" style="4250" customWidth="1"/>
    <col min="8712" max="8712" width="9.140625" style="4250" customWidth="1"/>
    <col min="8713" max="8957" width="9.140625" style="4250"/>
    <col min="8958" max="8958" width="26.28515625" style="4250" customWidth="1"/>
    <col min="8959" max="8967" width="8.42578125" style="4250" customWidth="1"/>
    <col min="8968" max="8968" width="9.140625" style="4250" customWidth="1"/>
    <col min="8969" max="9213" width="9.140625" style="4250"/>
    <col min="9214" max="9214" width="26.28515625" style="4250" customWidth="1"/>
    <col min="9215" max="9223" width="8.42578125" style="4250" customWidth="1"/>
    <col min="9224" max="9224" width="9.140625" style="4250" customWidth="1"/>
    <col min="9225" max="9469" width="9.140625" style="4250"/>
    <col min="9470" max="9470" width="26.28515625" style="4250" customWidth="1"/>
    <col min="9471" max="9479" width="8.42578125" style="4250" customWidth="1"/>
    <col min="9480" max="9480" width="9.140625" style="4250" customWidth="1"/>
    <col min="9481" max="9725" width="9.140625" style="4250"/>
    <col min="9726" max="9726" width="26.28515625" style="4250" customWidth="1"/>
    <col min="9727" max="9735" width="8.42578125" style="4250" customWidth="1"/>
    <col min="9736" max="9736" width="9.140625" style="4250" customWidth="1"/>
    <col min="9737" max="9981" width="9.140625" style="4250"/>
    <col min="9982" max="9982" width="26.28515625" style="4250" customWidth="1"/>
    <col min="9983" max="9991" width="8.42578125" style="4250" customWidth="1"/>
    <col min="9992" max="9992" width="9.140625" style="4250" customWidth="1"/>
    <col min="9993" max="10237" width="9.140625" style="4250"/>
    <col min="10238" max="10238" width="26.28515625" style="4250" customWidth="1"/>
    <col min="10239" max="10247" width="8.42578125" style="4250" customWidth="1"/>
    <col min="10248" max="10248" width="9.140625" style="4250" customWidth="1"/>
    <col min="10249" max="10493" width="9.140625" style="4250"/>
    <col min="10494" max="10494" width="26.28515625" style="4250" customWidth="1"/>
    <col min="10495" max="10503" width="8.42578125" style="4250" customWidth="1"/>
    <col min="10504" max="10504" width="9.140625" style="4250" customWidth="1"/>
    <col min="10505" max="10749" width="9.140625" style="4250"/>
    <col min="10750" max="10750" width="26.28515625" style="4250" customWidth="1"/>
    <col min="10751" max="10759" width="8.42578125" style="4250" customWidth="1"/>
    <col min="10760" max="10760" width="9.140625" style="4250" customWidth="1"/>
    <col min="10761" max="11005" width="9.140625" style="4250"/>
    <col min="11006" max="11006" width="26.28515625" style="4250" customWidth="1"/>
    <col min="11007" max="11015" width="8.42578125" style="4250" customWidth="1"/>
    <col min="11016" max="11016" width="9.140625" style="4250" customWidth="1"/>
    <col min="11017" max="11261" width="9.140625" style="4250"/>
    <col min="11262" max="11262" width="26.28515625" style="4250" customWidth="1"/>
    <col min="11263" max="11271" width="8.42578125" style="4250" customWidth="1"/>
    <col min="11272" max="11272" width="9.140625" style="4250" customWidth="1"/>
    <col min="11273" max="11517" width="9.140625" style="4250"/>
    <col min="11518" max="11518" width="26.28515625" style="4250" customWidth="1"/>
    <col min="11519" max="11527" width="8.42578125" style="4250" customWidth="1"/>
    <col min="11528" max="11528" width="9.140625" style="4250" customWidth="1"/>
    <col min="11529" max="11773" width="9.140625" style="4250"/>
    <col min="11774" max="11774" width="26.28515625" style="4250" customWidth="1"/>
    <col min="11775" max="11783" width="8.42578125" style="4250" customWidth="1"/>
    <col min="11784" max="11784" width="9.140625" style="4250" customWidth="1"/>
    <col min="11785" max="12029" width="9.140625" style="4250"/>
    <col min="12030" max="12030" width="26.28515625" style="4250" customWidth="1"/>
    <col min="12031" max="12039" width="8.42578125" style="4250" customWidth="1"/>
    <col min="12040" max="12040" width="9.140625" style="4250" customWidth="1"/>
    <col min="12041" max="12285" width="9.140625" style="4250"/>
    <col min="12286" max="12286" width="26.28515625" style="4250" customWidth="1"/>
    <col min="12287" max="12295" width="8.42578125" style="4250" customWidth="1"/>
    <col min="12296" max="12296" width="9.140625" style="4250" customWidth="1"/>
    <col min="12297" max="12541" width="9.140625" style="4250"/>
    <col min="12542" max="12542" width="26.28515625" style="4250" customWidth="1"/>
    <col min="12543" max="12551" width="8.42578125" style="4250" customWidth="1"/>
    <col min="12552" max="12552" width="9.140625" style="4250" customWidth="1"/>
    <col min="12553" max="12797" width="9.140625" style="4250"/>
    <col min="12798" max="12798" width="26.28515625" style="4250" customWidth="1"/>
    <col min="12799" max="12807" width="8.42578125" style="4250" customWidth="1"/>
    <col min="12808" max="12808" width="9.140625" style="4250" customWidth="1"/>
    <col min="12809" max="13053" width="9.140625" style="4250"/>
    <col min="13054" max="13054" width="26.28515625" style="4250" customWidth="1"/>
    <col min="13055" max="13063" width="8.42578125" style="4250" customWidth="1"/>
    <col min="13064" max="13064" width="9.140625" style="4250" customWidth="1"/>
    <col min="13065" max="13309" width="9.140625" style="4250"/>
    <col min="13310" max="13310" width="26.28515625" style="4250" customWidth="1"/>
    <col min="13311" max="13319" width="8.42578125" style="4250" customWidth="1"/>
    <col min="13320" max="13320" width="9.140625" style="4250" customWidth="1"/>
    <col min="13321" max="13565" width="9.140625" style="4250"/>
    <col min="13566" max="13566" width="26.28515625" style="4250" customWidth="1"/>
    <col min="13567" max="13575" width="8.42578125" style="4250" customWidth="1"/>
    <col min="13576" max="13576" width="9.140625" style="4250" customWidth="1"/>
    <col min="13577" max="13821" width="9.140625" style="4250"/>
    <col min="13822" max="13822" width="26.28515625" style="4250" customWidth="1"/>
    <col min="13823" max="13831" width="8.42578125" style="4250" customWidth="1"/>
    <col min="13832" max="13832" width="9.140625" style="4250" customWidth="1"/>
    <col min="13833" max="14077" width="9.140625" style="4250"/>
    <col min="14078" max="14078" width="26.28515625" style="4250" customWidth="1"/>
    <col min="14079" max="14087" width="8.42578125" style="4250" customWidth="1"/>
    <col min="14088" max="14088" width="9.140625" style="4250" customWidth="1"/>
    <col min="14089" max="14333" width="9.140625" style="4250"/>
    <col min="14334" max="14334" width="26.28515625" style="4250" customWidth="1"/>
    <col min="14335" max="14343" width="8.42578125" style="4250" customWidth="1"/>
    <col min="14344" max="14344" width="9.140625" style="4250" customWidth="1"/>
    <col min="14345" max="14589" width="9.140625" style="4250"/>
    <col min="14590" max="14590" width="26.28515625" style="4250" customWidth="1"/>
    <col min="14591" max="14599" width="8.42578125" style="4250" customWidth="1"/>
    <col min="14600" max="14600" width="9.140625" style="4250" customWidth="1"/>
    <col min="14601" max="14845" width="9.140625" style="4250"/>
    <col min="14846" max="14846" width="26.28515625" style="4250" customWidth="1"/>
    <col min="14847" max="14855" width="8.42578125" style="4250" customWidth="1"/>
    <col min="14856" max="14856" width="9.140625" style="4250" customWidth="1"/>
    <col min="14857" max="15101" width="9.140625" style="4250"/>
    <col min="15102" max="15102" width="26.28515625" style="4250" customWidth="1"/>
    <col min="15103" max="15111" width="8.42578125" style="4250" customWidth="1"/>
    <col min="15112" max="15112" width="9.140625" style="4250" customWidth="1"/>
    <col min="15113" max="15357" width="9.140625" style="4250"/>
    <col min="15358" max="15358" width="26.28515625" style="4250" customWidth="1"/>
    <col min="15359" max="15367" width="8.42578125" style="4250" customWidth="1"/>
    <col min="15368" max="15368" width="9.140625" style="4250" customWidth="1"/>
    <col min="15369" max="15613" width="9.140625" style="4250"/>
    <col min="15614" max="15614" width="26.28515625" style="4250" customWidth="1"/>
    <col min="15615" max="15623" width="8.42578125" style="4250" customWidth="1"/>
    <col min="15624" max="15624" width="9.140625" style="4250" customWidth="1"/>
    <col min="15625" max="15869" width="9.140625" style="4250"/>
    <col min="15870" max="15870" width="26.28515625" style="4250" customWidth="1"/>
    <col min="15871" max="15879" width="8.42578125" style="4250" customWidth="1"/>
    <col min="15880" max="15880" width="9.140625" style="4250" customWidth="1"/>
    <col min="15881" max="16125" width="9.140625" style="4250"/>
    <col min="16126" max="16126" width="26.28515625" style="4250" customWidth="1"/>
    <col min="16127" max="16135" width="8.42578125" style="4250" customWidth="1"/>
    <col min="16136" max="16136" width="9.140625" style="4250" customWidth="1"/>
    <col min="16137" max="16383" width="9.140625" style="4250"/>
    <col min="16384" max="16384" width="8" style="4250" customWidth="1"/>
  </cols>
  <sheetData>
    <row r="1" spans="1:11" s="8" customFormat="1">
      <c r="A1" s="3414" t="s">
        <v>710</v>
      </c>
      <c r="B1" s="3414"/>
      <c r="C1" s="3414"/>
    </row>
    <row r="2" spans="1:11" ht="18.600000000000001" customHeight="1">
      <c r="A2" s="6696" t="s">
        <v>3027</v>
      </c>
      <c r="B2" s="6696"/>
      <c r="C2" s="6696"/>
      <c r="D2" s="6696"/>
      <c r="E2" s="6696"/>
      <c r="F2" s="6696"/>
      <c r="G2" s="6696"/>
      <c r="H2" s="6696"/>
      <c r="I2" s="6696"/>
      <c r="J2" s="6696"/>
    </row>
    <row r="3" spans="1:11" ht="18.75">
      <c r="A3" s="4251"/>
      <c r="B3" s="4251"/>
      <c r="C3" s="4251"/>
      <c r="D3" s="4251"/>
      <c r="E3" s="4251"/>
      <c r="F3" s="4251"/>
      <c r="G3" s="4251"/>
      <c r="H3" s="4251"/>
      <c r="I3" s="4251"/>
      <c r="K3" s="4252" t="s">
        <v>3028</v>
      </c>
    </row>
    <row r="4" spans="1:11" ht="24.75" customHeight="1">
      <c r="A4" s="4253" t="s">
        <v>3029</v>
      </c>
      <c r="B4" s="4254" t="s">
        <v>718</v>
      </c>
      <c r="C4" s="4254" t="s">
        <v>786</v>
      </c>
      <c r="D4" s="4254" t="s">
        <v>2622</v>
      </c>
      <c r="E4" s="4254" t="s">
        <v>2623</v>
      </c>
      <c r="F4" s="4254">
        <v>2016</v>
      </c>
      <c r="G4" s="4254">
        <v>2017</v>
      </c>
      <c r="H4" s="4254">
        <v>2018</v>
      </c>
      <c r="I4" s="4254">
        <v>2019</v>
      </c>
      <c r="J4" s="4254">
        <v>2020</v>
      </c>
      <c r="K4" s="4254">
        <v>2021</v>
      </c>
    </row>
    <row r="5" spans="1:11" ht="24.95" customHeight="1">
      <c r="A5" s="4255" t="s">
        <v>3030</v>
      </c>
      <c r="B5" s="4256">
        <v>20.2</v>
      </c>
      <c r="C5" s="4256">
        <v>21.759999999999998</v>
      </c>
      <c r="D5" s="4256">
        <v>23.950000000000003</v>
      </c>
      <c r="E5" s="4256">
        <v>27.91</v>
      </c>
      <c r="F5" s="4256">
        <v>29.46</v>
      </c>
      <c r="G5" s="4256">
        <v>31.46</v>
      </c>
      <c r="H5" s="4256">
        <v>25.92</v>
      </c>
      <c r="I5" s="4256">
        <v>25.17</v>
      </c>
      <c r="J5" s="4256">
        <v>28.45</v>
      </c>
      <c r="K5" s="4256">
        <v>24.9</v>
      </c>
    </row>
    <row r="6" spans="1:11" ht="24.95" customHeight="1">
      <c r="A6" s="4257" t="s">
        <v>3031</v>
      </c>
      <c r="B6" s="4258">
        <v>11.5</v>
      </c>
      <c r="C6" s="4258">
        <v>13.22</v>
      </c>
      <c r="D6" s="4258">
        <v>14.4</v>
      </c>
      <c r="E6" s="4258">
        <v>15.07</v>
      </c>
      <c r="F6" s="4258">
        <v>14.49</v>
      </c>
      <c r="G6" s="4258">
        <v>15.49</v>
      </c>
      <c r="H6" s="4258">
        <v>12.78</v>
      </c>
      <c r="I6" s="4258">
        <v>13.49</v>
      </c>
      <c r="J6" s="4258">
        <v>14.5</v>
      </c>
      <c r="K6" s="4258">
        <v>13.09</v>
      </c>
    </row>
    <row r="7" spans="1:11" ht="24.95" customHeight="1">
      <c r="A7" s="4259" t="s">
        <v>3032</v>
      </c>
      <c r="B7" s="4260">
        <v>8.6999999999999993</v>
      </c>
      <c r="C7" s="4260">
        <v>8.5399999999999991</v>
      </c>
      <c r="D7" s="4260">
        <v>9.5500000000000007</v>
      </c>
      <c r="E7" s="4260">
        <v>12.84</v>
      </c>
      <c r="F7" s="4260">
        <v>14.97</v>
      </c>
      <c r="G7" s="4260">
        <v>15.97</v>
      </c>
      <c r="H7" s="4260">
        <v>13.14</v>
      </c>
      <c r="I7" s="4260">
        <v>11.68</v>
      </c>
      <c r="J7" s="4260">
        <v>13.95</v>
      </c>
      <c r="K7" s="4260">
        <v>11.81</v>
      </c>
    </row>
    <row r="8" spans="1:11" ht="24.95" customHeight="1">
      <c r="A8" s="4261" t="s">
        <v>3033</v>
      </c>
      <c r="B8" s="4256">
        <v>0.73</v>
      </c>
      <c r="C8" s="4256">
        <v>0.73</v>
      </c>
      <c r="D8" s="4256">
        <v>0.76</v>
      </c>
      <c r="E8" s="4256">
        <v>0.79</v>
      </c>
      <c r="F8" s="4256">
        <v>0.83</v>
      </c>
      <c r="G8" s="4256">
        <v>0.9</v>
      </c>
      <c r="H8" s="4256">
        <v>0.9</v>
      </c>
      <c r="I8" s="4256">
        <v>0.93</v>
      </c>
      <c r="J8" s="4256">
        <v>1.1299999999999999</v>
      </c>
      <c r="K8" s="4256">
        <v>2.16</v>
      </c>
    </row>
    <row r="9" spans="1:11" ht="24.95" customHeight="1">
      <c r="A9" s="4262" t="s">
        <v>3034</v>
      </c>
      <c r="B9" s="4263">
        <v>0.1</v>
      </c>
      <c r="C9" s="4263">
        <v>0.1</v>
      </c>
      <c r="D9" s="4263">
        <v>0.1</v>
      </c>
      <c r="E9" s="4263">
        <v>0.1</v>
      </c>
      <c r="F9" s="4263">
        <v>0.1</v>
      </c>
      <c r="G9" s="4263">
        <v>0.14000000000000001</v>
      </c>
      <c r="H9" s="4263">
        <v>0.14000000000000001</v>
      </c>
      <c r="I9" s="4263">
        <v>0.15</v>
      </c>
      <c r="J9" s="4263">
        <v>0.2</v>
      </c>
      <c r="K9" s="4258">
        <v>0.18</v>
      </c>
    </row>
    <row r="10" spans="1:11" ht="24.95" customHeight="1">
      <c r="A10" s="4262" t="s">
        <v>3035</v>
      </c>
      <c r="B10" s="4263">
        <v>0.2</v>
      </c>
      <c r="C10" s="4263">
        <v>0.2</v>
      </c>
      <c r="D10" s="4263">
        <v>0.2</v>
      </c>
      <c r="E10" s="4263">
        <v>0.2</v>
      </c>
      <c r="F10" s="4263">
        <v>0.2</v>
      </c>
      <c r="G10" s="4263">
        <v>0.2</v>
      </c>
      <c r="H10" s="4263">
        <v>0.2</v>
      </c>
      <c r="I10" s="4263">
        <v>0.2</v>
      </c>
      <c r="J10" s="4263">
        <v>0.2</v>
      </c>
      <c r="K10" s="4258">
        <v>0.23</v>
      </c>
    </row>
    <row r="11" spans="1:11" ht="24.95" customHeight="1">
      <c r="A11" s="4262" t="s">
        <v>3036</v>
      </c>
      <c r="B11" s="4263">
        <v>0.1</v>
      </c>
      <c r="C11" s="4263">
        <v>0.1</v>
      </c>
      <c r="D11" s="4263">
        <v>0.06</v>
      </c>
      <c r="E11" s="4263">
        <v>0.06</v>
      </c>
      <c r="F11" s="4263">
        <v>0.1</v>
      </c>
      <c r="G11" s="4263">
        <v>0.1</v>
      </c>
      <c r="H11" s="4263">
        <v>0.1</v>
      </c>
      <c r="I11" s="4263">
        <v>0.1</v>
      </c>
      <c r="J11" s="4263">
        <v>0.1</v>
      </c>
      <c r="K11" s="4258">
        <v>0.16</v>
      </c>
    </row>
    <row r="12" spans="1:11" ht="24.95" customHeight="1">
      <c r="A12" s="4262" t="s">
        <v>3037</v>
      </c>
      <c r="B12" s="4263">
        <v>0.03</v>
      </c>
      <c r="C12" s="4263">
        <v>0.03</v>
      </c>
      <c r="D12" s="4263">
        <v>0.03</v>
      </c>
      <c r="E12" s="4263">
        <v>0.03</v>
      </c>
      <c r="F12" s="4263">
        <v>0.03</v>
      </c>
      <c r="G12" s="4263">
        <v>0.03</v>
      </c>
      <c r="H12" s="4263">
        <v>0.03</v>
      </c>
      <c r="I12" s="4263">
        <v>0.03</v>
      </c>
      <c r="J12" s="4263">
        <v>0.03</v>
      </c>
      <c r="K12" s="4258">
        <v>0.03</v>
      </c>
    </row>
    <row r="13" spans="1:11" ht="24.95" customHeight="1">
      <c r="A13" s="4262" t="s">
        <v>3038</v>
      </c>
      <c r="B13" s="4263">
        <v>0.1</v>
      </c>
      <c r="C13" s="4263">
        <v>0.1</v>
      </c>
      <c r="D13" s="4263">
        <v>0.12</v>
      </c>
      <c r="E13" s="4263">
        <v>0.15</v>
      </c>
      <c r="F13" s="4263">
        <v>0.15</v>
      </c>
      <c r="G13" s="4263">
        <v>0.15</v>
      </c>
      <c r="H13" s="4264">
        <v>0.15</v>
      </c>
      <c r="I13" s="4263">
        <v>0.15</v>
      </c>
      <c r="J13" s="4263">
        <v>0.2</v>
      </c>
      <c r="K13" s="4258">
        <v>0.18</v>
      </c>
    </row>
    <row r="14" spans="1:11" ht="24.95" customHeight="1">
      <c r="A14" s="4262" t="s">
        <v>3039</v>
      </c>
      <c r="B14" s="4263">
        <v>0.1</v>
      </c>
      <c r="C14" s="4263">
        <v>0.1</v>
      </c>
      <c r="D14" s="4263">
        <v>0.15</v>
      </c>
      <c r="E14" s="4263">
        <v>0.15</v>
      </c>
      <c r="F14" s="4263">
        <v>0.15</v>
      </c>
      <c r="G14" s="4263">
        <v>0.15</v>
      </c>
      <c r="H14" s="4263">
        <v>0.15</v>
      </c>
      <c r="I14" s="4263">
        <v>0.15</v>
      </c>
      <c r="J14" s="4263">
        <v>0.2</v>
      </c>
      <c r="K14" s="4258">
        <v>0.49</v>
      </c>
    </row>
    <row r="15" spans="1:11" ht="24.95" customHeight="1">
      <c r="A15" s="4259" t="s">
        <v>3040</v>
      </c>
      <c r="B15" s="4260">
        <v>0.1</v>
      </c>
      <c r="C15" s="4260">
        <v>0.1</v>
      </c>
      <c r="D15" s="4260">
        <v>0.1</v>
      </c>
      <c r="E15" s="4260">
        <v>0.1</v>
      </c>
      <c r="F15" s="4260">
        <v>0.1</v>
      </c>
      <c r="G15" s="4260">
        <v>0.13</v>
      </c>
      <c r="H15" s="4260">
        <v>0.13</v>
      </c>
      <c r="I15" s="4260">
        <v>0.15</v>
      </c>
      <c r="J15" s="4260">
        <v>0.2</v>
      </c>
      <c r="K15" s="4260">
        <v>0.89</v>
      </c>
    </row>
    <row r="16" spans="1:11" ht="24.95" customHeight="1">
      <c r="A16" s="4261" t="s">
        <v>3041</v>
      </c>
      <c r="B16" s="4256">
        <v>15.67</v>
      </c>
      <c r="C16" s="4256">
        <v>18.55</v>
      </c>
      <c r="D16" s="4256">
        <v>15.75</v>
      </c>
      <c r="E16" s="4256">
        <v>20.67</v>
      </c>
      <c r="F16" s="4256">
        <v>20.350000000000001</v>
      </c>
      <c r="G16" s="4256">
        <v>20.23</v>
      </c>
      <c r="H16" s="4256">
        <v>16.7</v>
      </c>
      <c r="I16" s="4256">
        <v>21</v>
      </c>
      <c r="J16" s="4256">
        <v>23.64</v>
      </c>
      <c r="K16" s="4256">
        <v>25.06</v>
      </c>
    </row>
    <row r="17" spans="1:11" ht="24.95" customHeight="1">
      <c r="A17" s="4262" t="s">
        <v>3042</v>
      </c>
      <c r="B17" s="4258">
        <v>0.77</v>
      </c>
      <c r="C17" s="4263">
        <v>0.86</v>
      </c>
      <c r="D17" s="4263">
        <v>0.98</v>
      </c>
      <c r="E17" s="4263">
        <v>0.99</v>
      </c>
      <c r="F17" s="4263">
        <v>0.85</v>
      </c>
      <c r="G17" s="4263">
        <v>0.83</v>
      </c>
      <c r="H17" s="4263">
        <v>0.9</v>
      </c>
      <c r="I17" s="4263">
        <v>1</v>
      </c>
      <c r="J17" s="4263">
        <v>0.9</v>
      </c>
      <c r="K17" s="4258">
        <v>0.85</v>
      </c>
    </row>
    <row r="18" spans="1:11" ht="24.95" customHeight="1">
      <c r="A18" s="4265" t="s">
        <v>3043</v>
      </c>
      <c r="B18" s="4266">
        <v>14.9</v>
      </c>
      <c r="C18" s="4266">
        <v>17.690000000000001</v>
      </c>
      <c r="D18" s="4266">
        <v>14.77</v>
      </c>
      <c r="E18" s="4266">
        <v>19.68</v>
      </c>
      <c r="F18" s="4266">
        <v>19.5</v>
      </c>
      <c r="G18" s="4266">
        <v>19.399999999999999</v>
      </c>
      <c r="H18" s="4266">
        <v>15.8</v>
      </c>
      <c r="I18" s="4266">
        <v>20</v>
      </c>
      <c r="J18" s="4266">
        <v>22.74</v>
      </c>
      <c r="K18" s="4258">
        <v>24.21</v>
      </c>
    </row>
    <row r="19" spans="1:11" ht="24.95" customHeight="1">
      <c r="A19" s="4253" t="s">
        <v>257</v>
      </c>
      <c r="B19" s="4267">
        <v>36.600000000000009</v>
      </c>
      <c r="C19" s="4267">
        <v>41.040000000000006</v>
      </c>
      <c r="D19" s="4267">
        <v>40.46</v>
      </c>
      <c r="E19" s="4267">
        <v>49.37</v>
      </c>
      <c r="F19" s="4267">
        <v>50.64</v>
      </c>
      <c r="G19" s="4267">
        <v>52.59</v>
      </c>
      <c r="H19" s="4267">
        <v>43.52</v>
      </c>
      <c r="I19" s="4267">
        <v>47.1</v>
      </c>
      <c r="J19" s="4267">
        <v>53.22</v>
      </c>
      <c r="K19" s="4267">
        <v>52.12</v>
      </c>
    </row>
    <row r="20" spans="1:11" ht="24.95" customHeight="1">
      <c r="A20" s="4268" t="s">
        <v>3044</v>
      </c>
      <c r="B20" s="4269"/>
      <c r="C20" s="4269"/>
      <c r="D20" s="4269"/>
      <c r="E20" s="4269"/>
      <c r="F20" s="4270"/>
      <c r="G20" s="4270"/>
      <c r="H20" s="4270"/>
      <c r="I20" s="4270"/>
      <c r="J20" s="4270"/>
    </row>
    <row r="21" spans="1:11" ht="24.95" customHeight="1">
      <c r="A21" s="4270"/>
      <c r="B21" s="4271"/>
      <c r="C21" s="4271"/>
      <c r="D21" s="4271"/>
      <c r="E21" s="4271"/>
      <c r="F21" s="4271"/>
      <c r="G21" s="4271"/>
      <c r="H21" s="4271"/>
      <c r="I21" s="4271"/>
      <c r="J21" s="4271"/>
    </row>
    <row r="22" spans="1:11">
      <c r="B22" s="4272"/>
      <c r="C22" s="4272"/>
      <c r="D22" s="4272"/>
      <c r="E22" s="4272"/>
      <c r="F22" s="4272"/>
      <c r="G22" s="4272"/>
      <c r="H22" s="4272"/>
      <c r="I22" s="4272"/>
      <c r="J22" s="4272"/>
    </row>
  </sheetData>
  <mergeCells count="1">
    <mergeCell ref="A2:J2"/>
  </mergeCells>
  <hyperlinks>
    <hyperlink ref="A1" location="CONTENT!A1" display="Back to table of contents" xr:uid="{00000000-0004-0000-A300-000000000000}"/>
  </hyperlinks>
  <pageMargins left="0.7" right="0.7" top="0.75" bottom="0.75" header="0.3" footer="0.3"/>
  <pageSetup paperSize="9" scale="98" orientation="landscape" r:id="rId1"/>
  <headerFooter alignWithMargins="0"/>
  <ignoredErrors>
    <ignoredError sqref="B4:F4" numberStoredAsText="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K9"/>
  <sheetViews>
    <sheetView showGridLines="0" zoomScale="106" zoomScaleNormal="106" workbookViewId="0">
      <selection sqref="A1:C1"/>
    </sheetView>
  </sheetViews>
  <sheetFormatPr defaultRowHeight="12.75"/>
  <cols>
    <col min="1" max="1" width="29.42578125" style="3679" customWidth="1"/>
    <col min="2" max="10" width="10.28515625" style="3679" customWidth="1"/>
    <col min="11" max="11" width="10.28515625" style="93" customWidth="1"/>
    <col min="12" max="245" width="9.140625" style="93"/>
    <col min="246" max="246" width="25.7109375" style="93" customWidth="1"/>
    <col min="247" max="256" width="9.7109375" style="93" customWidth="1"/>
    <col min="257" max="501" width="9.140625" style="93"/>
    <col min="502" max="502" width="25.7109375" style="93" customWidth="1"/>
    <col min="503" max="512" width="9.7109375" style="93" customWidth="1"/>
    <col min="513" max="757" width="9.140625" style="93"/>
    <col min="758" max="758" width="25.7109375" style="93" customWidth="1"/>
    <col min="759" max="768" width="9.7109375" style="93" customWidth="1"/>
    <col min="769" max="1013" width="9.140625" style="93"/>
    <col min="1014" max="1014" width="25.7109375" style="93" customWidth="1"/>
    <col min="1015" max="1024" width="9.7109375" style="93" customWidth="1"/>
    <col min="1025" max="1269" width="9.140625" style="93"/>
    <col min="1270" max="1270" width="25.7109375" style="93" customWidth="1"/>
    <col min="1271" max="1280" width="9.7109375" style="93" customWidth="1"/>
    <col min="1281" max="1525" width="9.140625" style="93"/>
    <col min="1526" max="1526" width="25.7109375" style="93" customWidth="1"/>
    <col min="1527" max="1536" width="9.7109375" style="93" customWidth="1"/>
    <col min="1537" max="1781" width="9.140625" style="93"/>
    <col min="1782" max="1782" width="25.7109375" style="93" customWidth="1"/>
    <col min="1783" max="1792" width="9.7109375" style="93" customWidth="1"/>
    <col min="1793" max="2037" width="9.140625" style="93"/>
    <col min="2038" max="2038" width="25.7109375" style="93" customWidth="1"/>
    <col min="2039" max="2048" width="9.7109375" style="93" customWidth="1"/>
    <col min="2049" max="2293" width="9.140625" style="93"/>
    <col min="2294" max="2294" width="25.7109375" style="93" customWidth="1"/>
    <col min="2295" max="2304" width="9.7109375" style="93" customWidth="1"/>
    <col min="2305" max="2549" width="9.140625" style="93"/>
    <col min="2550" max="2550" width="25.7109375" style="93" customWidth="1"/>
    <col min="2551" max="2560" width="9.7109375" style="93" customWidth="1"/>
    <col min="2561" max="2805" width="9.140625" style="93"/>
    <col min="2806" max="2806" width="25.7109375" style="93" customWidth="1"/>
    <col min="2807" max="2816" width="9.7109375" style="93" customWidth="1"/>
    <col min="2817" max="3061" width="9.140625" style="93"/>
    <col min="3062" max="3062" width="25.7109375" style="93" customWidth="1"/>
    <col min="3063" max="3072" width="9.7109375" style="93" customWidth="1"/>
    <col min="3073" max="3317" width="9.140625" style="93"/>
    <col min="3318" max="3318" width="25.7109375" style="93" customWidth="1"/>
    <col min="3319" max="3328" width="9.7109375" style="93" customWidth="1"/>
    <col min="3329" max="3573" width="9.140625" style="93"/>
    <col min="3574" max="3574" width="25.7109375" style="93" customWidth="1"/>
    <col min="3575" max="3584" width="9.7109375" style="93" customWidth="1"/>
    <col min="3585" max="3829" width="9.140625" style="93"/>
    <col min="3830" max="3830" width="25.7109375" style="93" customWidth="1"/>
    <col min="3831" max="3840" width="9.7109375" style="93" customWidth="1"/>
    <col min="3841" max="4085" width="9.140625" style="93"/>
    <col min="4086" max="4086" width="25.7109375" style="93" customWidth="1"/>
    <col min="4087" max="4096" width="9.7109375" style="93" customWidth="1"/>
    <col min="4097" max="4341" width="9.140625" style="93"/>
    <col min="4342" max="4342" width="25.7109375" style="93" customWidth="1"/>
    <col min="4343" max="4352" width="9.7109375" style="93" customWidth="1"/>
    <col min="4353" max="4597" width="9.140625" style="93"/>
    <col min="4598" max="4598" width="25.7109375" style="93" customWidth="1"/>
    <col min="4599" max="4608" width="9.7109375" style="93" customWidth="1"/>
    <col min="4609" max="4853" width="9.140625" style="93"/>
    <col min="4854" max="4854" width="25.7109375" style="93" customWidth="1"/>
    <col min="4855" max="4864" width="9.7109375" style="93" customWidth="1"/>
    <col min="4865" max="5109" width="9.140625" style="93"/>
    <col min="5110" max="5110" width="25.7109375" style="93" customWidth="1"/>
    <col min="5111" max="5120" width="9.7109375" style="93" customWidth="1"/>
    <col min="5121" max="5365" width="9.140625" style="93"/>
    <col min="5366" max="5366" width="25.7109375" style="93" customWidth="1"/>
    <col min="5367" max="5376" width="9.7109375" style="93" customWidth="1"/>
    <col min="5377" max="5621" width="9.140625" style="93"/>
    <col min="5622" max="5622" width="25.7109375" style="93" customWidth="1"/>
    <col min="5623" max="5632" width="9.7109375" style="93" customWidth="1"/>
    <col min="5633" max="5877" width="9.140625" style="93"/>
    <col min="5878" max="5878" width="25.7109375" style="93" customWidth="1"/>
    <col min="5879" max="5888" width="9.7109375" style="93" customWidth="1"/>
    <col min="5889" max="6133" width="9.140625" style="93"/>
    <col min="6134" max="6134" width="25.7109375" style="93" customWidth="1"/>
    <col min="6135" max="6144" width="9.7109375" style="93" customWidth="1"/>
    <col min="6145" max="6389" width="9.140625" style="93"/>
    <col min="6390" max="6390" width="25.7109375" style="93" customWidth="1"/>
    <col min="6391" max="6400" width="9.7109375" style="93" customWidth="1"/>
    <col min="6401" max="6645" width="9.140625" style="93"/>
    <col min="6646" max="6646" width="25.7109375" style="93" customWidth="1"/>
    <col min="6647" max="6656" width="9.7109375" style="93" customWidth="1"/>
    <col min="6657" max="6901" width="9.140625" style="93"/>
    <col min="6902" max="6902" width="25.7109375" style="93" customWidth="1"/>
    <col min="6903" max="6912" width="9.7109375" style="93" customWidth="1"/>
    <col min="6913" max="7157" width="9.140625" style="93"/>
    <col min="7158" max="7158" width="25.7109375" style="93" customWidth="1"/>
    <col min="7159" max="7168" width="9.7109375" style="93" customWidth="1"/>
    <col min="7169" max="7413" width="9.140625" style="93"/>
    <col min="7414" max="7414" width="25.7109375" style="93" customWidth="1"/>
    <col min="7415" max="7424" width="9.7109375" style="93" customWidth="1"/>
    <col min="7425" max="7669" width="9.140625" style="93"/>
    <col min="7670" max="7670" width="25.7109375" style="93" customWidth="1"/>
    <col min="7671" max="7680" width="9.7109375" style="93" customWidth="1"/>
    <col min="7681" max="7925" width="9.140625" style="93"/>
    <col min="7926" max="7926" width="25.7109375" style="93" customWidth="1"/>
    <col min="7927" max="7936" width="9.7109375" style="93" customWidth="1"/>
    <col min="7937" max="8181" width="9.140625" style="93"/>
    <col min="8182" max="8182" width="25.7109375" style="93" customWidth="1"/>
    <col min="8183" max="8192" width="9.7109375" style="93" customWidth="1"/>
    <col min="8193" max="8437" width="9.140625" style="93"/>
    <col min="8438" max="8438" width="25.7109375" style="93" customWidth="1"/>
    <col min="8439" max="8448" width="9.7109375" style="93" customWidth="1"/>
    <col min="8449" max="8693" width="9.140625" style="93"/>
    <col min="8694" max="8694" width="25.7109375" style="93" customWidth="1"/>
    <col min="8695" max="8704" width="9.7109375" style="93" customWidth="1"/>
    <col min="8705" max="8949" width="9.140625" style="93"/>
    <col min="8950" max="8950" width="25.7109375" style="93" customWidth="1"/>
    <col min="8951" max="8960" width="9.7109375" style="93" customWidth="1"/>
    <col min="8961" max="9205" width="9.140625" style="93"/>
    <col min="9206" max="9206" width="25.7109375" style="93" customWidth="1"/>
    <col min="9207" max="9216" width="9.7109375" style="93" customWidth="1"/>
    <col min="9217" max="9461" width="9.140625" style="93"/>
    <col min="9462" max="9462" width="25.7109375" style="93" customWidth="1"/>
    <col min="9463" max="9472" width="9.7109375" style="93" customWidth="1"/>
    <col min="9473" max="9717" width="9.140625" style="93"/>
    <col min="9718" max="9718" width="25.7109375" style="93" customWidth="1"/>
    <col min="9719" max="9728" width="9.7109375" style="93" customWidth="1"/>
    <col min="9729" max="9973" width="9.140625" style="93"/>
    <col min="9974" max="9974" width="25.7109375" style="93" customWidth="1"/>
    <col min="9975" max="9984" width="9.7109375" style="93" customWidth="1"/>
    <col min="9985" max="10229" width="9.140625" style="93"/>
    <col min="10230" max="10230" width="25.7109375" style="93" customWidth="1"/>
    <col min="10231" max="10240" width="9.7109375" style="93" customWidth="1"/>
    <col min="10241" max="10485" width="9.140625" style="93"/>
    <col min="10486" max="10486" width="25.7109375" style="93" customWidth="1"/>
    <col min="10487" max="10496" width="9.7109375" style="93" customWidth="1"/>
    <col min="10497" max="10741" width="9.140625" style="93"/>
    <col min="10742" max="10742" width="25.7109375" style="93" customWidth="1"/>
    <col min="10743" max="10752" width="9.7109375" style="93" customWidth="1"/>
    <col min="10753" max="10997" width="9.140625" style="93"/>
    <col min="10998" max="10998" width="25.7109375" style="93" customWidth="1"/>
    <col min="10999" max="11008" width="9.7109375" style="93" customWidth="1"/>
    <col min="11009" max="11253" width="9.140625" style="93"/>
    <col min="11254" max="11254" width="25.7109375" style="93" customWidth="1"/>
    <col min="11255" max="11264" width="9.7109375" style="93" customWidth="1"/>
    <col min="11265" max="11509" width="9.140625" style="93"/>
    <col min="11510" max="11510" width="25.7109375" style="93" customWidth="1"/>
    <col min="11511" max="11520" width="9.7109375" style="93" customWidth="1"/>
    <col min="11521" max="11765" width="9.140625" style="93"/>
    <col min="11766" max="11766" width="25.7109375" style="93" customWidth="1"/>
    <col min="11767" max="11776" width="9.7109375" style="93" customWidth="1"/>
    <col min="11777" max="12021" width="9.140625" style="93"/>
    <col min="12022" max="12022" width="25.7109375" style="93" customWidth="1"/>
    <col min="12023" max="12032" width="9.7109375" style="93" customWidth="1"/>
    <col min="12033" max="12277" width="9.140625" style="93"/>
    <col min="12278" max="12278" width="25.7109375" style="93" customWidth="1"/>
    <col min="12279" max="12288" width="9.7109375" style="93" customWidth="1"/>
    <col min="12289" max="12533" width="9.140625" style="93"/>
    <col min="12534" max="12534" width="25.7109375" style="93" customWidth="1"/>
    <col min="12535" max="12544" width="9.7109375" style="93" customWidth="1"/>
    <col min="12545" max="12789" width="9.140625" style="93"/>
    <col min="12790" max="12790" width="25.7109375" style="93" customWidth="1"/>
    <col min="12791" max="12800" width="9.7109375" style="93" customWidth="1"/>
    <col min="12801" max="13045" width="9.140625" style="93"/>
    <col min="13046" max="13046" width="25.7109375" style="93" customWidth="1"/>
    <col min="13047" max="13056" width="9.7109375" style="93" customWidth="1"/>
    <col min="13057" max="13301" width="9.140625" style="93"/>
    <col min="13302" max="13302" width="25.7109375" style="93" customWidth="1"/>
    <col min="13303" max="13312" width="9.7109375" style="93" customWidth="1"/>
    <col min="13313" max="13557" width="9.140625" style="93"/>
    <col min="13558" max="13558" width="25.7109375" style="93" customWidth="1"/>
    <col min="13559" max="13568" width="9.7109375" style="93" customWidth="1"/>
    <col min="13569" max="13813" width="9.140625" style="93"/>
    <col min="13814" max="13814" width="25.7109375" style="93" customWidth="1"/>
    <col min="13815" max="13824" width="9.7109375" style="93" customWidth="1"/>
    <col min="13825" max="14069" width="9.140625" style="93"/>
    <col min="14070" max="14070" width="25.7109375" style="93" customWidth="1"/>
    <col min="14071" max="14080" width="9.7109375" style="93" customWidth="1"/>
    <col min="14081" max="14325" width="9.140625" style="93"/>
    <col min="14326" max="14326" width="25.7109375" style="93" customWidth="1"/>
    <col min="14327" max="14336" width="9.7109375" style="93" customWidth="1"/>
    <col min="14337" max="14581" width="9.140625" style="93"/>
    <col min="14582" max="14582" width="25.7109375" style="93" customWidth="1"/>
    <col min="14583" max="14592" width="9.7109375" style="93" customWidth="1"/>
    <col min="14593" max="14837" width="9.140625" style="93"/>
    <col min="14838" max="14838" width="25.7109375" style="93" customWidth="1"/>
    <col min="14839" max="14848" width="9.7109375" style="93" customWidth="1"/>
    <col min="14849" max="15093" width="9.140625" style="93"/>
    <col min="15094" max="15094" width="25.7109375" style="93" customWidth="1"/>
    <col min="15095" max="15104" width="9.7109375" style="93" customWidth="1"/>
    <col min="15105" max="15349" width="9.140625" style="93"/>
    <col min="15350" max="15350" width="25.7109375" style="93" customWidth="1"/>
    <col min="15351" max="15360" width="9.7109375" style="93" customWidth="1"/>
    <col min="15361" max="15605" width="9.140625" style="93"/>
    <col min="15606" max="15606" width="25.7109375" style="93" customWidth="1"/>
    <col min="15607" max="15616" width="9.7109375" style="93" customWidth="1"/>
    <col min="15617" max="15861" width="9.140625" style="93"/>
    <col min="15862" max="15862" width="25.7109375" style="93" customWidth="1"/>
    <col min="15863" max="15872" width="9.7109375" style="93" customWidth="1"/>
    <col min="15873" max="16117" width="9.140625" style="93"/>
    <col min="16118" max="16118" width="25.7109375" style="93" customWidth="1"/>
    <col min="16119" max="16128" width="9.7109375" style="93" customWidth="1"/>
    <col min="16129" max="16373" width="9.140625" style="93"/>
    <col min="16374" max="16383" width="7.5703125" style="93" customWidth="1"/>
    <col min="16384" max="16384" width="9.140625" style="93"/>
  </cols>
  <sheetData>
    <row r="1" spans="1:11" ht="15.75">
      <c r="A1" s="5669" t="s">
        <v>710</v>
      </c>
      <c r="B1" s="5669"/>
      <c r="C1" s="5669"/>
      <c r="D1" s="8"/>
      <c r="E1" s="8"/>
      <c r="F1" s="8"/>
      <c r="G1" s="8"/>
      <c r="H1" s="8"/>
      <c r="I1" s="8"/>
      <c r="J1" s="8"/>
    </row>
    <row r="2" spans="1:11" ht="15.75">
      <c r="A2" s="4273" t="s">
        <v>3045</v>
      </c>
      <c r="B2" s="4102"/>
      <c r="C2" s="4102"/>
      <c r="D2" s="4102"/>
      <c r="E2" s="4102"/>
      <c r="F2" s="4102"/>
      <c r="G2" s="4102"/>
      <c r="H2" s="4102"/>
      <c r="I2" s="4102"/>
      <c r="J2" s="4102"/>
    </row>
    <row r="3" spans="1:11" ht="15.75">
      <c r="A3" s="4102"/>
      <c r="B3" s="4102"/>
      <c r="C3" s="4102"/>
      <c r="D3" s="4102"/>
      <c r="E3" s="4102"/>
      <c r="F3" s="4218"/>
      <c r="G3" s="4218"/>
      <c r="H3" s="4102"/>
      <c r="I3" s="4274"/>
      <c r="J3" s="6697" t="s">
        <v>3046</v>
      </c>
      <c r="K3" s="6697"/>
    </row>
    <row r="4" spans="1:11" ht="75" customHeight="1">
      <c r="A4" s="4275" t="s">
        <v>3047</v>
      </c>
      <c r="B4" s="4275" t="s">
        <v>718</v>
      </c>
      <c r="C4" s="4275" t="s">
        <v>786</v>
      </c>
      <c r="D4" s="4275" t="s">
        <v>2622</v>
      </c>
      <c r="E4" s="4276" t="s">
        <v>2623</v>
      </c>
      <c r="F4" s="4276" t="s">
        <v>779</v>
      </c>
      <c r="G4" s="4275" t="s">
        <v>2624</v>
      </c>
      <c r="H4" s="4275" t="s">
        <v>2625</v>
      </c>
      <c r="I4" s="4277" t="s">
        <v>787</v>
      </c>
      <c r="J4" s="4277" t="s">
        <v>788</v>
      </c>
      <c r="K4" s="4277" t="s">
        <v>789</v>
      </c>
    </row>
    <row r="5" spans="1:11" ht="99.95" customHeight="1">
      <c r="A5" s="4278" t="s">
        <v>3048</v>
      </c>
      <c r="B5" s="4279">
        <v>125.94</v>
      </c>
      <c r="C5" s="4279">
        <v>96.87</v>
      </c>
      <c r="D5" s="4279">
        <v>142.52000000000001</v>
      </c>
      <c r="E5" s="4280">
        <v>122.34</v>
      </c>
      <c r="F5" s="4280">
        <v>110.97</v>
      </c>
      <c r="G5" s="4280">
        <v>106.1</v>
      </c>
      <c r="H5" s="4281">
        <v>124.48</v>
      </c>
      <c r="I5" s="4282">
        <v>86.33</v>
      </c>
      <c r="J5" s="4282">
        <v>36.82</v>
      </c>
      <c r="K5" s="4282">
        <v>25.17</v>
      </c>
    </row>
    <row r="6" spans="1:11" ht="99.95" customHeight="1">
      <c r="A6" s="4275" t="s">
        <v>257</v>
      </c>
      <c r="B6" s="4283">
        <v>125.94</v>
      </c>
      <c r="C6" s="4283">
        <v>96.87</v>
      </c>
      <c r="D6" s="4284">
        <v>142.52000000000001</v>
      </c>
      <c r="E6" s="4284">
        <v>122.34</v>
      </c>
      <c r="F6" s="4284">
        <v>110.97</v>
      </c>
      <c r="G6" s="4283">
        <v>106.1</v>
      </c>
      <c r="H6" s="4283">
        <v>124.48</v>
      </c>
      <c r="I6" s="4283">
        <v>86.33</v>
      </c>
      <c r="J6" s="4283">
        <v>36.82</v>
      </c>
      <c r="K6" s="4283">
        <v>25.17</v>
      </c>
    </row>
    <row r="7" spans="1:11">
      <c r="A7" s="4285"/>
      <c r="B7" s="4285"/>
      <c r="C7" s="4285"/>
      <c r="D7" s="4285"/>
      <c r="E7" s="4285"/>
      <c r="F7" s="4285"/>
      <c r="G7" s="4285"/>
    </row>
    <row r="8" spans="1:11" ht="15.75">
      <c r="A8" s="6698" t="s">
        <v>3049</v>
      </c>
      <c r="B8" s="6698"/>
      <c r="C8" s="6698"/>
      <c r="D8" s="6698"/>
      <c r="E8" s="6698"/>
      <c r="F8" s="6698"/>
      <c r="G8" s="6698"/>
      <c r="H8" s="6698"/>
      <c r="I8" s="6698"/>
      <c r="J8" s="6698"/>
    </row>
    <row r="9" spans="1:11" ht="16.5" customHeight="1"/>
  </sheetData>
  <mergeCells count="3">
    <mergeCell ref="A1:C1"/>
    <mergeCell ref="J3:K3"/>
    <mergeCell ref="A8:J8"/>
  </mergeCells>
  <hyperlinks>
    <hyperlink ref="A1" location="CONTENT!A1" display="Back to table of contents" xr:uid="{00000000-0004-0000-A400-000000000000}"/>
  </hyperlinks>
  <pageMargins left="0.7" right="0.7" top="0.75" bottom="0.75" header="0.3" footer="0.3"/>
  <pageSetup paperSize="9" scale="99" orientation="landscape" r:id="rId1"/>
  <headerFooter alignWithMargins="0"/>
  <ignoredErrors>
    <ignoredError sqref="B4:K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M21"/>
  <sheetViews>
    <sheetView showGridLines="0" workbookViewId="0">
      <pane xSplit="1" ySplit="7" topLeftCell="B14" activePane="bottomRight" state="frozen"/>
      <selection sqref="A1:G1"/>
      <selection pane="topRight" sqref="A1:G1"/>
      <selection pane="bottomLeft" sqref="A1:G1"/>
      <selection pane="bottomRight" sqref="A1:G1"/>
    </sheetView>
  </sheetViews>
  <sheetFormatPr defaultColWidth="9.140625" defaultRowHeight="15.75"/>
  <cols>
    <col min="1" max="1" width="10.140625" style="8" customWidth="1"/>
    <col min="2" max="11" width="15.7109375" style="8" customWidth="1"/>
    <col min="12" max="12" width="5.85546875" style="8" customWidth="1"/>
    <col min="13" max="13" width="11.42578125" style="8" bestFit="1" customWidth="1"/>
    <col min="14" max="256" width="9.140625" style="8"/>
    <col min="257" max="257" width="10.140625" style="8" customWidth="1"/>
    <col min="258" max="258" width="12.5703125" style="8" customWidth="1"/>
    <col min="259" max="259" width="9.28515625" style="8" customWidth="1"/>
    <col min="260" max="261" width="9.85546875" style="8" customWidth="1"/>
    <col min="262" max="262" width="12.85546875" style="8" customWidth="1"/>
    <col min="263" max="263" width="8.85546875" style="8" customWidth="1"/>
    <col min="264" max="264" width="9.85546875" style="8" customWidth="1"/>
    <col min="265" max="265" width="14.140625" style="8" customWidth="1"/>
    <col min="266" max="266" width="9.5703125" style="8" customWidth="1"/>
    <col min="267" max="267" width="14.28515625" style="8" customWidth="1"/>
    <col min="268" max="268" width="5.85546875" style="8" customWidth="1"/>
    <col min="269" max="269" width="11.42578125" style="8" bestFit="1" customWidth="1"/>
    <col min="270" max="512" width="9.140625" style="8"/>
    <col min="513" max="513" width="10.140625" style="8" customWidth="1"/>
    <col min="514" max="514" width="12.5703125" style="8" customWidth="1"/>
    <col min="515" max="515" width="9.28515625" style="8" customWidth="1"/>
    <col min="516" max="517" width="9.85546875" style="8" customWidth="1"/>
    <col min="518" max="518" width="12.85546875" style="8" customWidth="1"/>
    <col min="519" max="519" width="8.85546875" style="8" customWidth="1"/>
    <col min="520" max="520" width="9.85546875" style="8" customWidth="1"/>
    <col min="521" max="521" width="14.140625" style="8" customWidth="1"/>
    <col min="522" max="522" width="9.5703125" style="8" customWidth="1"/>
    <col min="523" max="523" width="14.28515625" style="8" customWidth="1"/>
    <col min="524" max="524" width="5.85546875" style="8" customWidth="1"/>
    <col min="525" max="525" width="11.42578125" style="8" bestFit="1" customWidth="1"/>
    <col min="526" max="768" width="9.140625" style="8"/>
    <col min="769" max="769" width="10.140625" style="8" customWidth="1"/>
    <col min="770" max="770" width="12.5703125" style="8" customWidth="1"/>
    <col min="771" max="771" width="9.28515625" style="8" customWidth="1"/>
    <col min="772" max="773" width="9.85546875" style="8" customWidth="1"/>
    <col min="774" max="774" width="12.85546875" style="8" customWidth="1"/>
    <col min="775" max="775" width="8.85546875" style="8" customWidth="1"/>
    <col min="776" max="776" width="9.85546875" style="8" customWidth="1"/>
    <col min="777" max="777" width="14.140625" style="8" customWidth="1"/>
    <col min="778" max="778" width="9.5703125" style="8" customWidth="1"/>
    <col min="779" max="779" width="14.28515625" style="8" customWidth="1"/>
    <col min="780" max="780" width="5.85546875" style="8" customWidth="1"/>
    <col min="781" max="781" width="11.42578125" style="8" bestFit="1" customWidth="1"/>
    <col min="782" max="1024" width="9.140625" style="8"/>
    <col min="1025" max="1025" width="10.140625" style="8" customWidth="1"/>
    <col min="1026" max="1026" width="12.5703125" style="8" customWidth="1"/>
    <col min="1027" max="1027" width="9.28515625" style="8" customWidth="1"/>
    <col min="1028" max="1029" width="9.85546875" style="8" customWidth="1"/>
    <col min="1030" max="1030" width="12.85546875" style="8" customWidth="1"/>
    <col min="1031" max="1031" width="8.85546875" style="8" customWidth="1"/>
    <col min="1032" max="1032" width="9.85546875" style="8" customWidth="1"/>
    <col min="1033" max="1033" width="14.140625" style="8" customWidth="1"/>
    <col min="1034" max="1034" width="9.5703125" style="8" customWidth="1"/>
    <col min="1035" max="1035" width="14.28515625" style="8" customWidth="1"/>
    <col min="1036" max="1036" width="5.85546875" style="8" customWidth="1"/>
    <col min="1037" max="1037" width="11.42578125" style="8" bestFit="1" customWidth="1"/>
    <col min="1038" max="1280" width="9.140625" style="8"/>
    <col min="1281" max="1281" width="10.140625" style="8" customWidth="1"/>
    <col min="1282" max="1282" width="12.5703125" style="8" customWidth="1"/>
    <col min="1283" max="1283" width="9.28515625" style="8" customWidth="1"/>
    <col min="1284" max="1285" width="9.85546875" style="8" customWidth="1"/>
    <col min="1286" max="1286" width="12.85546875" style="8" customWidth="1"/>
    <col min="1287" max="1287" width="8.85546875" style="8" customWidth="1"/>
    <col min="1288" max="1288" width="9.85546875" style="8" customWidth="1"/>
    <col min="1289" max="1289" width="14.140625" style="8" customWidth="1"/>
    <col min="1290" max="1290" width="9.5703125" style="8" customWidth="1"/>
    <col min="1291" max="1291" width="14.28515625" style="8" customWidth="1"/>
    <col min="1292" max="1292" width="5.85546875" style="8" customWidth="1"/>
    <col min="1293" max="1293" width="11.42578125" style="8" bestFit="1" customWidth="1"/>
    <col min="1294" max="1536" width="9.140625" style="8"/>
    <col min="1537" max="1537" width="10.140625" style="8" customWidth="1"/>
    <col min="1538" max="1538" width="12.5703125" style="8" customWidth="1"/>
    <col min="1539" max="1539" width="9.28515625" style="8" customWidth="1"/>
    <col min="1540" max="1541" width="9.85546875" style="8" customWidth="1"/>
    <col min="1542" max="1542" width="12.85546875" style="8" customWidth="1"/>
    <col min="1543" max="1543" width="8.85546875" style="8" customWidth="1"/>
    <col min="1544" max="1544" width="9.85546875" style="8" customWidth="1"/>
    <col min="1545" max="1545" width="14.140625" style="8" customWidth="1"/>
    <col min="1546" max="1546" width="9.5703125" style="8" customWidth="1"/>
    <col min="1547" max="1547" width="14.28515625" style="8" customWidth="1"/>
    <col min="1548" max="1548" width="5.85546875" style="8" customWidth="1"/>
    <col min="1549" max="1549" width="11.42578125" style="8" bestFit="1" customWidth="1"/>
    <col min="1550" max="1792" width="9.140625" style="8"/>
    <col min="1793" max="1793" width="10.140625" style="8" customWidth="1"/>
    <col min="1794" max="1794" width="12.5703125" style="8" customWidth="1"/>
    <col min="1795" max="1795" width="9.28515625" style="8" customWidth="1"/>
    <col min="1796" max="1797" width="9.85546875" style="8" customWidth="1"/>
    <col min="1798" max="1798" width="12.85546875" style="8" customWidth="1"/>
    <col min="1799" max="1799" width="8.85546875" style="8" customWidth="1"/>
    <col min="1800" max="1800" width="9.85546875" style="8" customWidth="1"/>
    <col min="1801" max="1801" width="14.140625" style="8" customWidth="1"/>
    <col min="1802" max="1802" width="9.5703125" style="8" customWidth="1"/>
    <col min="1803" max="1803" width="14.28515625" style="8" customWidth="1"/>
    <col min="1804" max="1804" width="5.85546875" style="8" customWidth="1"/>
    <col min="1805" max="1805" width="11.42578125" style="8" bestFit="1" customWidth="1"/>
    <col min="1806" max="2048" width="9.140625" style="8"/>
    <col min="2049" max="2049" width="10.140625" style="8" customWidth="1"/>
    <col min="2050" max="2050" width="12.5703125" style="8" customWidth="1"/>
    <col min="2051" max="2051" width="9.28515625" style="8" customWidth="1"/>
    <col min="2052" max="2053" width="9.85546875" style="8" customWidth="1"/>
    <col min="2054" max="2054" width="12.85546875" style="8" customWidth="1"/>
    <col min="2055" max="2055" width="8.85546875" style="8" customWidth="1"/>
    <col min="2056" max="2056" width="9.85546875" style="8" customWidth="1"/>
    <col min="2057" max="2057" width="14.140625" style="8" customWidth="1"/>
    <col min="2058" max="2058" width="9.5703125" style="8" customWidth="1"/>
    <col min="2059" max="2059" width="14.28515625" style="8" customWidth="1"/>
    <col min="2060" max="2060" width="5.85546875" style="8" customWidth="1"/>
    <col min="2061" max="2061" width="11.42578125" style="8" bestFit="1" customWidth="1"/>
    <col min="2062" max="2304" width="9.140625" style="8"/>
    <col min="2305" max="2305" width="10.140625" style="8" customWidth="1"/>
    <col min="2306" max="2306" width="12.5703125" style="8" customWidth="1"/>
    <col min="2307" max="2307" width="9.28515625" style="8" customWidth="1"/>
    <col min="2308" max="2309" width="9.85546875" style="8" customWidth="1"/>
    <col min="2310" max="2310" width="12.85546875" style="8" customWidth="1"/>
    <col min="2311" max="2311" width="8.85546875" style="8" customWidth="1"/>
    <col min="2312" max="2312" width="9.85546875" style="8" customWidth="1"/>
    <col min="2313" max="2313" width="14.140625" style="8" customWidth="1"/>
    <col min="2314" max="2314" width="9.5703125" style="8" customWidth="1"/>
    <col min="2315" max="2315" width="14.28515625" style="8" customWidth="1"/>
    <col min="2316" max="2316" width="5.85546875" style="8" customWidth="1"/>
    <col min="2317" max="2317" width="11.42578125" style="8" bestFit="1" customWidth="1"/>
    <col min="2318" max="2560" width="9.140625" style="8"/>
    <col min="2561" max="2561" width="10.140625" style="8" customWidth="1"/>
    <col min="2562" max="2562" width="12.5703125" style="8" customWidth="1"/>
    <col min="2563" max="2563" width="9.28515625" style="8" customWidth="1"/>
    <col min="2564" max="2565" width="9.85546875" style="8" customWidth="1"/>
    <col min="2566" max="2566" width="12.85546875" style="8" customWidth="1"/>
    <col min="2567" max="2567" width="8.85546875" style="8" customWidth="1"/>
    <col min="2568" max="2568" width="9.85546875" style="8" customWidth="1"/>
    <col min="2569" max="2569" width="14.140625" style="8" customWidth="1"/>
    <col min="2570" max="2570" width="9.5703125" style="8" customWidth="1"/>
    <col min="2571" max="2571" width="14.28515625" style="8" customWidth="1"/>
    <col min="2572" max="2572" width="5.85546875" style="8" customWidth="1"/>
    <col min="2573" max="2573" width="11.42578125" style="8" bestFit="1" customWidth="1"/>
    <col min="2574" max="2816" width="9.140625" style="8"/>
    <col min="2817" max="2817" width="10.140625" style="8" customWidth="1"/>
    <col min="2818" max="2818" width="12.5703125" style="8" customWidth="1"/>
    <col min="2819" max="2819" width="9.28515625" style="8" customWidth="1"/>
    <col min="2820" max="2821" width="9.85546875" style="8" customWidth="1"/>
    <col min="2822" max="2822" width="12.85546875" style="8" customWidth="1"/>
    <col min="2823" max="2823" width="8.85546875" style="8" customWidth="1"/>
    <col min="2824" max="2824" width="9.85546875" style="8" customWidth="1"/>
    <col min="2825" max="2825" width="14.140625" style="8" customWidth="1"/>
    <col min="2826" max="2826" width="9.5703125" style="8" customWidth="1"/>
    <col min="2827" max="2827" width="14.28515625" style="8" customWidth="1"/>
    <col min="2828" max="2828" width="5.85546875" style="8" customWidth="1"/>
    <col min="2829" max="2829" width="11.42578125" style="8" bestFit="1" customWidth="1"/>
    <col min="2830" max="3072" width="9.140625" style="8"/>
    <col min="3073" max="3073" width="10.140625" style="8" customWidth="1"/>
    <col min="3074" max="3074" width="12.5703125" style="8" customWidth="1"/>
    <col min="3075" max="3075" width="9.28515625" style="8" customWidth="1"/>
    <col min="3076" max="3077" width="9.85546875" style="8" customWidth="1"/>
    <col min="3078" max="3078" width="12.85546875" style="8" customWidth="1"/>
    <col min="3079" max="3079" width="8.85546875" style="8" customWidth="1"/>
    <col min="3080" max="3080" width="9.85546875" style="8" customWidth="1"/>
    <col min="3081" max="3081" width="14.140625" style="8" customWidth="1"/>
    <col min="3082" max="3082" width="9.5703125" style="8" customWidth="1"/>
    <col min="3083" max="3083" width="14.28515625" style="8" customWidth="1"/>
    <col min="3084" max="3084" width="5.85546875" style="8" customWidth="1"/>
    <col min="3085" max="3085" width="11.42578125" style="8" bestFit="1" customWidth="1"/>
    <col min="3086" max="3328" width="9.140625" style="8"/>
    <col min="3329" max="3329" width="10.140625" style="8" customWidth="1"/>
    <col min="3330" max="3330" width="12.5703125" style="8" customWidth="1"/>
    <col min="3331" max="3331" width="9.28515625" style="8" customWidth="1"/>
    <col min="3332" max="3333" width="9.85546875" style="8" customWidth="1"/>
    <col min="3334" max="3334" width="12.85546875" style="8" customWidth="1"/>
    <col min="3335" max="3335" width="8.85546875" style="8" customWidth="1"/>
    <col min="3336" max="3336" width="9.85546875" style="8" customWidth="1"/>
    <col min="3337" max="3337" width="14.140625" style="8" customWidth="1"/>
    <col min="3338" max="3338" width="9.5703125" style="8" customWidth="1"/>
    <col min="3339" max="3339" width="14.28515625" style="8" customWidth="1"/>
    <col min="3340" max="3340" width="5.85546875" style="8" customWidth="1"/>
    <col min="3341" max="3341" width="11.42578125" style="8" bestFit="1" customWidth="1"/>
    <col min="3342" max="3584" width="9.140625" style="8"/>
    <col min="3585" max="3585" width="10.140625" style="8" customWidth="1"/>
    <col min="3586" max="3586" width="12.5703125" style="8" customWidth="1"/>
    <col min="3587" max="3587" width="9.28515625" style="8" customWidth="1"/>
    <col min="3588" max="3589" width="9.85546875" style="8" customWidth="1"/>
    <col min="3590" max="3590" width="12.85546875" style="8" customWidth="1"/>
    <col min="3591" max="3591" width="8.85546875" style="8" customWidth="1"/>
    <col min="3592" max="3592" width="9.85546875" style="8" customWidth="1"/>
    <col min="3593" max="3593" width="14.140625" style="8" customWidth="1"/>
    <col min="3594" max="3594" width="9.5703125" style="8" customWidth="1"/>
    <col min="3595" max="3595" width="14.28515625" style="8" customWidth="1"/>
    <col min="3596" max="3596" width="5.85546875" style="8" customWidth="1"/>
    <col min="3597" max="3597" width="11.42578125" style="8" bestFit="1" customWidth="1"/>
    <col min="3598" max="3840" width="9.140625" style="8"/>
    <col min="3841" max="3841" width="10.140625" style="8" customWidth="1"/>
    <col min="3842" max="3842" width="12.5703125" style="8" customWidth="1"/>
    <col min="3843" max="3843" width="9.28515625" style="8" customWidth="1"/>
    <col min="3844" max="3845" width="9.85546875" style="8" customWidth="1"/>
    <col min="3846" max="3846" width="12.85546875" style="8" customWidth="1"/>
    <col min="3847" max="3847" width="8.85546875" style="8" customWidth="1"/>
    <col min="3848" max="3848" width="9.85546875" style="8" customWidth="1"/>
    <col min="3849" max="3849" width="14.140625" style="8" customWidth="1"/>
    <col min="3850" max="3850" width="9.5703125" style="8" customWidth="1"/>
    <col min="3851" max="3851" width="14.28515625" style="8" customWidth="1"/>
    <col min="3852" max="3852" width="5.85546875" style="8" customWidth="1"/>
    <col min="3853" max="3853" width="11.42578125" style="8" bestFit="1" customWidth="1"/>
    <col min="3854" max="4096" width="9.140625" style="8"/>
    <col min="4097" max="4097" width="10.140625" style="8" customWidth="1"/>
    <col min="4098" max="4098" width="12.5703125" style="8" customWidth="1"/>
    <col min="4099" max="4099" width="9.28515625" style="8" customWidth="1"/>
    <col min="4100" max="4101" width="9.85546875" style="8" customWidth="1"/>
    <col min="4102" max="4102" width="12.85546875" style="8" customWidth="1"/>
    <col min="4103" max="4103" width="8.85546875" style="8" customWidth="1"/>
    <col min="4104" max="4104" width="9.85546875" style="8" customWidth="1"/>
    <col min="4105" max="4105" width="14.140625" style="8" customWidth="1"/>
    <col min="4106" max="4106" width="9.5703125" style="8" customWidth="1"/>
    <col min="4107" max="4107" width="14.28515625" style="8" customWidth="1"/>
    <col min="4108" max="4108" width="5.85546875" style="8" customWidth="1"/>
    <col min="4109" max="4109" width="11.42578125" style="8" bestFit="1" customWidth="1"/>
    <col min="4110" max="4352" width="9.140625" style="8"/>
    <col min="4353" max="4353" width="10.140625" style="8" customWidth="1"/>
    <col min="4354" max="4354" width="12.5703125" style="8" customWidth="1"/>
    <col min="4355" max="4355" width="9.28515625" style="8" customWidth="1"/>
    <col min="4356" max="4357" width="9.85546875" style="8" customWidth="1"/>
    <col min="4358" max="4358" width="12.85546875" style="8" customWidth="1"/>
    <col min="4359" max="4359" width="8.85546875" style="8" customWidth="1"/>
    <col min="4360" max="4360" width="9.85546875" style="8" customWidth="1"/>
    <col min="4361" max="4361" width="14.140625" style="8" customWidth="1"/>
    <col min="4362" max="4362" width="9.5703125" style="8" customWidth="1"/>
    <col min="4363" max="4363" width="14.28515625" style="8" customWidth="1"/>
    <col min="4364" max="4364" width="5.85546875" style="8" customWidth="1"/>
    <col min="4365" max="4365" width="11.42578125" style="8" bestFit="1" customWidth="1"/>
    <col min="4366" max="4608" width="9.140625" style="8"/>
    <col min="4609" max="4609" width="10.140625" style="8" customWidth="1"/>
    <col min="4610" max="4610" width="12.5703125" style="8" customWidth="1"/>
    <col min="4611" max="4611" width="9.28515625" style="8" customWidth="1"/>
    <col min="4612" max="4613" width="9.85546875" style="8" customWidth="1"/>
    <col min="4614" max="4614" width="12.85546875" style="8" customWidth="1"/>
    <col min="4615" max="4615" width="8.85546875" style="8" customWidth="1"/>
    <col min="4616" max="4616" width="9.85546875" style="8" customWidth="1"/>
    <col min="4617" max="4617" width="14.140625" style="8" customWidth="1"/>
    <col min="4618" max="4618" width="9.5703125" style="8" customWidth="1"/>
    <col min="4619" max="4619" width="14.28515625" style="8" customWidth="1"/>
    <col min="4620" max="4620" width="5.85546875" style="8" customWidth="1"/>
    <col min="4621" max="4621" width="11.42578125" style="8" bestFit="1" customWidth="1"/>
    <col min="4622" max="4864" width="9.140625" style="8"/>
    <col min="4865" max="4865" width="10.140625" style="8" customWidth="1"/>
    <col min="4866" max="4866" width="12.5703125" style="8" customWidth="1"/>
    <col min="4867" max="4867" width="9.28515625" style="8" customWidth="1"/>
    <col min="4868" max="4869" width="9.85546875" style="8" customWidth="1"/>
    <col min="4870" max="4870" width="12.85546875" style="8" customWidth="1"/>
    <col min="4871" max="4871" width="8.85546875" style="8" customWidth="1"/>
    <col min="4872" max="4872" width="9.85546875" style="8" customWidth="1"/>
    <col min="4873" max="4873" width="14.140625" style="8" customWidth="1"/>
    <col min="4874" max="4874" width="9.5703125" style="8" customWidth="1"/>
    <col min="4875" max="4875" width="14.28515625" style="8" customWidth="1"/>
    <col min="4876" max="4876" width="5.85546875" style="8" customWidth="1"/>
    <col min="4877" max="4877" width="11.42578125" style="8" bestFit="1" customWidth="1"/>
    <col min="4878" max="5120" width="9.140625" style="8"/>
    <col min="5121" max="5121" width="10.140625" style="8" customWidth="1"/>
    <col min="5122" max="5122" width="12.5703125" style="8" customWidth="1"/>
    <col min="5123" max="5123" width="9.28515625" style="8" customWidth="1"/>
    <col min="5124" max="5125" width="9.85546875" style="8" customWidth="1"/>
    <col min="5126" max="5126" width="12.85546875" style="8" customWidth="1"/>
    <col min="5127" max="5127" width="8.85546875" style="8" customWidth="1"/>
    <col min="5128" max="5128" width="9.85546875" style="8" customWidth="1"/>
    <col min="5129" max="5129" width="14.140625" style="8" customWidth="1"/>
    <col min="5130" max="5130" width="9.5703125" style="8" customWidth="1"/>
    <col min="5131" max="5131" width="14.28515625" style="8" customWidth="1"/>
    <col min="5132" max="5132" width="5.85546875" style="8" customWidth="1"/>
    <col min="5133" max="5133" width="11.42578125" style="8" bestFit="1" customWidth="1"/>
    <col min="5134" max="5376" width="9.140625" style="8"/>
    <col min="5377" max="5377" width="10.140625" style="8" customWidth="1"/>
    <col min="5378" max="5378" width="12.5703125" style="8" customWidth="1"/>
    <col min="5379" max="5379" width="9.28515625" style="8" customWidth="1"/>
    <col min="5380" max="5381" width="9.85546875" style="8" customWidth="1"/>
    <col min="5382" max="5382" width="12.85546875" style="8" customWidth="1"/>
    <col min="5383" max="5383" width="8.85546875" style="8" customWidth="1"/>
    <col min="5384" max="5384" width="9.85546875" style="8" customWidth="1"/>
    <col min="5385" max="5385" width="14.140625" style="8" customWidth="1"/>
    <col min="5386" max="5386" width="9.5703125" style="8" customWidth="1"/>
    <col min="5387" max="5387" width="14.28515625" style="8" customWidth="1"/>
    <col min="5388" max="5388" width="5.85546875" style="8" customWidth="1"/>
    <col min="5389" max="5389" width="11.42578125" style="8" bestFit="1" customWidth="1"/>
    <col min="5390" max="5632" width="9.140625" style="8"/>
    <col min="5633" max="5633" width="10.140625" style="8" customWidth="1"/>
    <col min="5634" max="5634" width="12.5703125" style="8" customWidth="1"/>
    <col min="5635" max="5635" width="9.28515625" style="8" customWidth="1"/>
    <col min="5636" max="5637" width="9.85546875" style="8" customWidth="1"/>
    <col min="5638" max="5638" width="12.85546875" style="8" customWidth="1"/>
    <col min="5639" max="5639" width="8.85546875" style="8" customWidth="1"/>
    <col min="5640" max="5640" width="9.85546875" style="8" customWidth="1"/>
    <col min="5641" max="5641" width="14.140625" style="8" customWidth="1"/>
    <col min="5642" max="5642" width="9.5703125" style="8" customWidth="1"/>
    <col min="5643" max="5643" width="14.28515625" style="8" customWidth="1"/>
    <col min="5644" max="5644" width="5.85546875" style="8" customWidth="1"/>
    <col min="5645" max="5645" width="11.42578125" style="8" bestFit="1" customWidth="1"/>
    <col min="5646" max="5888" width="9.140625" style="8"/>
    <col min="5889" max="5889" width="10.140625" style="8" customWidth="1"/>
    <col min="5890" max="5890" width="12.5703125" style="8" customWidth="1"/>
    <col min="5891" max="5891" width="9.28515625" style="8" customWidth="1"/>
    <col min="5892" max="5893" width="9.85546875" style="8" customWidth="1"/>
    <col min="5894" max="5894" width="12.85546875" style="8" customWidth="1"/>
    <col min="5895" max="5895" width="8.85546875" style="8" customWidth="1"/>
    <col min="5896" max="5896" width="9.85546875" style="8" customWidth="1"/>
    <col min="5897" max="5897" width="14.140625" style="8" customWidth="1"/>
    <col min="5898" max="5898" width="9.5703125" style="8" customWidth="1"/>
    <col min="5899" max="5899" width="14.28515625" style="8" customWidth="1"/>
    <col min="5900" max="5900" width="5.85546875" style="8" customWidth="1"/>
    <col min="5901" max="5901" width="11.42578125" style="8" bestFit="1" customWidth="1"/>
    <col min="5902" max="6144" width="9.140625" style="8"/>
    <col min="6145" max="6145" width="10.140625" style="8" customWidth="1"/>
    <col min="6146" max="6146" width="12.5703125" style="8" customWidth="1"/>
    <col min="6147" max="6147" width="9.28515625" style="8" customWidth="1"/>
    <col min="6148" max="6149" width="9.85546875" style="8" customWidth="1"/>
    <col min="6150" max="6150" width="12.85546875" style="8" customWidth="1"/>
    <col min="6151" max="6151" width="8.85546875" style="8" customWidth="1"/>
    <col min="6152" max="6152" width="9.85546875" style="8" customWidth="1"/>
    <col min="6153" max="6153" width="14.140625" style="8" customWidth="1"/>
    <col min="6154" max="6154" width="9.5703125" style="8" customWidth="1"/>
    <col min="6155" max="6155" width="14.28515625" style="8" customWidth="1"/>
    <col min="6156" max="6156" width="5.85546875" style="8" customWidth="1"/>
    <col min="6157" max="6157" width="11.42578125" style="8" bestFit="1" customWidth="1"/>
    <col min="6158" max="6400" width="9.140625" style="8"/>
    <col min="6401" max="6401" width="10.140625" style="8" customWidth="1"/>
    <col min="6402" max="6402" width="12.5703125" style="8" customWidth="1"/>
    <col min="6403" max="6403" width="9.28515625" style="8" customWidth="1"/>
    <col min="6404" max="6405" width="9.85546875" style="8" customWidth="1"/>
    <col min="6406" max="6406" width="12.85546875" style="8" customWidth="1"/>
    <col min="6407" max="6407" width="8.85546875" style="8" customWidth="1"/>
    <col min="6408" max="6408" width="9.85546875" style="8" customWidth="1"/>
    <col min="6409" max="6409" width="14.140625" style="8" customWidth="1"/>
    <col min="6410" max="6410" width="9.5703125" style="8" customWidth="1"/>
    <col min="6411" max="6411" width="14.28515625" style="8" customWidth="1"/>
    <col min="6412" max="6412" width="5.85546875" style="8" customWidth="1"/>
    <col min="6413" max="6413" width="11.42578125" style="8" bestFit="1" customWidth="1"/>
    <col min="6414" max="6656" width="9.140625" style="8"/>
    <col min="6657" max="6657" width="10.140625" style="8" customWidth="1"/>
    <col min="6658" max="6658" width="12.5703125" style="8" customWidth="1"/>
    <col min="6659" max="6659" width="9.28515625" style="8" customWidth="1"/>
    <col min="6660" max="6661" width="9.85546875" style="8" customWidth="1"/>
    <col min="6662" max="6662" width="12.85546875" style="8" customWidth="1"/>
    <col min="6663" max="6663" width="8.85546875" style="8" customWidth="1"/>
    <col min="6664" max="6664" width="9.85546875" style="8" customWidth="1"/>
    <col min="6665" max="6665" width="14.140625" style="8" customWidth="1"/>
    <col min="6666" max="6666" width="9.5703125" style="8" customWidth="1"/>
    <col min="6667" max="6667" width="14.28515625" style="8" customWidth="1"/>
    <col min="6668" max="6668" width="5.85546875" style="8" customWidth="1"/>
    <col min="6669" max="6669" width="11.42578125" style="8" bestFit="1" customWidth="1"/>
    <col min="6670" max="6912" width="9.140625" style="8"/>
    <col min="6913" max="6913" width="10.140625" style="8" customWidth="1"/>
    <col min="6914" max="6914" width="12.5703125" style="8" customWidth="1"/>
    <col min="6915" max="6915" width="9.28515625" style="8" customWidth="1"/>
    <col min="6916" max="6917" width="9.85546875" style="8" customWidth="1"/>
    <col min="6918" max="6918" width="12.85546875" style="8" customWidth="1"/>
    <col min="6919" max="6919" width="8.85546875" style="8" customWidth="1"/>
    <col min="6920" max="6920" width="9.85546875" style="8" customWidth="1"/>
    <col min="6921" max="6921" width="14.140625" style="8" customWidth="1"/>
    <col min="6922" max="6922" width="9.5703125" style="8" customWidth="1"/>
    <col min="6923" max="6923" width="14.28515625" style="8" customWidth="1"/>
    <col min="6924" max="6924" width="5.85546875" style="8" customWidth="1"/>
    <col min="6925" max="6925" width="11.42578125" style="8" bestFit="1" customWidth="1"/>
    <col min="6926" max="7168" width="9.140625" style="8"/>
    <col min="7169" max="7169" width="10.140625" style="8" customWidth="1"/>
    <col min="7170" max="7170" width="12.5703125" style="8" customWidth="1"/>
    <col min="7171" max="7171" width="9.28515625" style="8" customWidth="1"/>
    <col min="7172" max="7173" width="9.85546875" style="8" customWidth="1"/>
    <col min="7174" max="7174" width="12.85546875" style="8" customWidth="1"/>
    <col min="7175" max="7175" width="8.85546875" style="8" customWidth="1"/>
    <col min="7176" max="7176" width="9.85546875" style="8" customWidth="1"/>
    <col min="7177" max="7177" width="14.140625" style="8" customWidth="1"/>
    <col min="7178" max="7178" width="9.5703125" style="8" customWidth="1"/>
    <col min="7179" max="7179" width="14.28515625" style="8" customWidth="1"/>
    <col min="7180" max="7180" width="5.85546875" style="8" customWidth="1"/>
    <col min="7181" max="7181" width="11.42578125" style="8" bestFit="1" customWidth="1"/>
    <col min="7182" max="7424" width="9.140625" style="8"/>
    <col min="7425" max="7425" width="10.140625" style="8" customWidth="1"/>
    <col min="7426" max="7426" width="12.5703125" style="8" customWidth="1"/>
    <col min="7427" max="7427" width="9.28515625" style="8" customWidth="1"/>
    <col min="7428" max="7429" width="9.85546875" style="8" customWidth="1"/>
    <col min="7430" max="7430" width="12.85546875" style="8" customWidth="1"/>
    <col min="7431" max="7431" width="8.85546875" style="8" customWidth="1"/>
    <col min="7432" max="7432" width="9.85546875" style="8" customWidth="1"/>
    <col min="7433" max="7433" width="14.140625" style="8" customWidth="1"/>
    <col min="7434" max="7434" width="9.5703125" style="8" customWidth="1"/>
    <col min="7435" max="7435" width="14.28515625" style="8" customWidth="1"/>
    <col min="7436" max="7436" width="5.85546875" style="8" customWidth="1"/>
    <col min="7437" max="7437" width="11.42578125" style="8" bestFit="1" customWidth="1"/>
    <col min="7438" max="7680" width="9.140625" style="8"/>
    <col min="7681" max="7681" width="10.140625" style="8" customWidth="1"/>
    <col min="7682" max="7682" width="12.5703125" style="8" customWidth="1"/>
    <col min="7683" max="7683" width="9.28515625" style="8" customWidth="1"/>
    <col min="7684" max="7685" width="9.85546875" style="8" customWidth="1"/>
    <col min="7686" max="7686" width="12.85546875" style="8" customWidth="1"/>
    <col min="7687" max="7687" width="8.85546875" style="8" customWidth="1"/>
    <col min="7688" max="7688" width="9.85546875" style="8" customWidth="1"/>
    <col min="7689" max="7689" width="14.140625" style="8" customWidth="1"/>
    <col min="7690" max="7690" width="9.5703125" style="8" customWidth="1"/>
    <col min="7691" max="7691" width="14.28515625" style="8" customWidth="1"/>
    <col min="7692" max="7692" width="5.85546875" style="8" customWidth="1"/>
    <col min="7693" max="7693" width="11.42578125" style="8" bestFit="1" customWidth="1"/>
    <col min="7694" max="7936" width="9.140625" style="8"/>
    <col min="7937" max="7937" width="10.140625" style="8" customWidth="1"/>
    <col min="7938" max="7938" width="12.5703125" style="8" customWidth="1"/>
    <col min="7939" max="7939" width="9.28515625" style="8" customWidth="1"/>
    <col min="7940" max="7941" width="9.85546875" style="8" customWidth="1"/>
    <col min="7942" max="7942" width="12.85546875" style="8" customWidth="1"/>
    <col min="7943" max="7943" width="8.85546875" style="8" customWidth="1"/>
    <col min="7944" max="7944" width="9.85546875" style="8" customWidth="1"/>
    <col min="7945" max="7945" width="14.140625" style="8" customWidth="1"/>
    <col min="7946" max="7946" width="9.5703125" style="8" customWidth="1"/>
    <col min="7947" max="7947" width="14.28515625" style="8" customWidth="1"/>
    <col min="7948" max="7948" width="5.85546875" style="8" customWidth="1"/>
    <col min="7949" max="7949" width="11.42578125" style="8" bestFit="1" customWidth="1"/>
    <col min="7950" max="8192" width="9.140625" style="8"/>
    <col min="8193" max="8193" width="10.140625" style="8" customWidth="1"/>
    <col min="8194" max="8194" width="12.5703125" style="8" customWidth="1"/>
    <col min="8195" max="8195" width="9.28515625" style="8" customWidth="1"/>
    <col min="8196" max="8197" width="9.85546875" style="8" customWidth="1"/>
    <col min="8198" max="8198" width="12.85546875" style="8" customWidth="1"/>
    <col min="8199" max="8199" width="8.85546875" style="8" customWidth="1"/>
    <col min="8200" max="8200" width="9.85546875" style="8" customWidth="1"/>
    <col min="8201" max="8201" width="14.140625" style="8" customWidth="1"/>
    <col min="8202" max="8202" width="9.5703125" style="8" customWidth="1"/>
    <col min="8203" max="8203" width="14.28515625" style="8" customWidth="1"/>
    <col min="8204" max="8204" width="5.85546875" style="8" customWidth="1"/>
    <col min="8205" max="8205" width="11.42578125" style="8" bestFit="1" customWidth="1"/>
    <col min="8206" max="8448" width="9.140625" style="8"/>
    <col min="8449" max="8449" width="10.140625" style="8" customWidth="1"/>
    <col min="8450" max="8450" width="12.5703125" style="8" customWidth="1"/>
    <col min="8451" max="8451" width="9.28515625" style="8" customWidth="1"/>
    <col min="8452" max="8453" width="9.85546875" style="8" customWidth="1"/>
    <col min="8454" max="8454" width="12.85546875" style="8" customWidth="1"/>
    <col min="8455" max="8455" width="8.85546875" style="8" customWidth="1"/>
    <col min="8456" max="8456" width="9.85546875" style="8" customWidth="1"/>
    <col min="8457" max="8457" width="14.140625" style="8" customWidth="1"/>
    <col min="8458" max="8458" width="9.5703125" style="8" customWidth="1"/>
    <col min="8459" max="8459" width="14.28515625" style="8" customWidth="1"/>
    <col min="8460" max="8460" width="5.85546875" style="8" customWidth="1"/>
    <col min="8461" max="8461" width="11.42578125" style="8" bestFit="1" customWidth="1"/>
    <col min="8462" max="8704" width="9.140625" style="8"/>
    <col min="8705" max="8705" width="10.140625" style="8" customWidth="1"/>
    <col min="8706" max="8706" width="12.5703125" style="8" customWidth="1"/>
    <col min="8707" max="8707" width="9.28515625" style="8" customWidth="1"/>
    <col min="8708" max="8709" width="9.85546875" style="8" customWidth="1"/>
    <col min="8710" max="8710" width="12.85546875" style="8" customWidth="1"/>
    <col min="8711" max="8711" width="8.85546875" style="8" customWidth="1"/>
    <col min="8712" max="8712" width="9.85546875" style="8" customWidth="1"/>
    <col min="8713" max="8713" width="14.140625" style="8" customWidth="1"/>
    <col min="8714" max="8714" width="9.5703125" style="8" customWidth="1"/>
    <col min="8715" max="8715" width="14.28515625" style="8" customWidth="1"/>
    <col min="8716" max="8716" width="5.85546875" style="8" customWidth="1"/>
    <col min="8717" max="8717" width="11.42578125" style="8" bestFit="1" customWidth="1"/>
    <col min="8718" max="8960" width="9.140625" style="8"/>
    <col min="8961" max="8961" width="10.140625" style="8" customWidth="1"/>
    <col min="8962" max="8962" width="12.5703125" style="8" customWidth="1"/>
    <col min="8963" max="8963" width="9.28515625" style="8" customWidth="1"/>
    <col min="8964" max="8965" width="9.85546875" style="8" customWidth="1"/>
    <col min="8966" max="8966" width="12.85546875" style="8" customWidth="1"/>
    <col min="8967" max="8967" width="8.85546875" style="8" customWidth="1"/>
    <col min="8968" max="8968" width="9.85546875" style="8" customWidth="1"/>
    <col min="8969" max="8969" width="14.140625" style="8" customWidth="1"/>
    <col min="8970" max="8970" width="9.5703125" style="8" customWidth="1"/>
    <col min="8971" max="8971" width="14.28515625" style="8" customWidth="1"/>
    <col min="8972" max="8972" width="5.85546875" style="8" customWidth="1"/>
    <col min="8973" max="8973" width="11.42578125" style="8" bestFit="1" customWidth="1"/>
    <col min="8974" max="9216" width="9.140625" style="8"/>
    <col min="9217" max="9217" width="10.140625" style="8" customWidth="1"/>
    <col min="9218" max="9218" width="12.5703125" style="8" customWidth="1"/>
    <col min="9219" max="9219" width="9.28515625" style="8" customWidth="1"/>
    <col min="9220" max="9221" width="9.85546875" style="8" customWidth="1"/>
    <col min="9222" max="9222" width="12.85546875" style="8" customWidth="1"/>
    <col min="9223" max="9223" width="8.85546875" style="8" customWidth="1"/>
    <col min="9224" max="9224" width="9.85546875" style="8" customWidth="1"/>
    <col min="9225" max="9225" width="14.140625" style="8" customWidth="1"/>
    <col min="9226" max="9226" width="9.5703125" style="8" customWidth="1"/>
    <col min="9227" max="9227" width="14.28515625" style="8" customWidth="1"/>
    <col min="9228" max="9228" width="5.85546875" style="8" customWidth="1"/>
    <col min="9229" max="9229" width="11.42578125" style="8" bestFit="1" customWidth="1"/>
    <col min="9230" max="9472" width="9.140625" style="8"/>
    <col min="9473" max="9473" width="10.140625" style="8" customWidth="1"/>
    <col min="9474" max="9474" width="12.5703125" style="8" customWidth="1"/>
    <col min="9475" max="9475" width="9.28515625" style="8" customWidth="1"/>
    <col min="9476" max="9477" width="9.85546875" style="8" customWidth="1"/>
    <col min="9478" max="9478" width="12.85546875" style="8" customWidth="1"/>
    <col min="9479" max="9479" width="8.85546875" style="8" customWidth="1"/>
    <col min="9480" max="9480" width="9.85546875" style="8" customWidth="1"/>
    <col min="9481" max="9481" width="14.140625" style="8" customWidth="1"/>
    <col min="9482" max="9482" width="9.5703125" style="8" customWidth="1"/>
    <col min="9483" max="9483" width="14.28515625" style="8" customWidth="1"/>
    <col min="9484" max="9484" width="5.85546875" style="8" customWidth="1"/>
    <col min="9485" max="9485" width="11.42578125" style="8" bestFit="1" customWidth="1"/>
    <col min="9486" max="9728" width="9.140625" style="8"/>
    <col min="9729" max="9729" width="10.140625" style="8" customWidth="1"/>
    <col min="9730" max="9730" width="12.5703125" style="8" customWidth="1"/>
    <col min="9731" max="9731" width="9.28515625" style="8" customWidth="1"/>
    <col min="9732" max="9733" width="9.85546875" style="8" customWidth="1"/>
    <col min="9734" max="9734" width="12.85546875" style="8" customWidth="1"/>
    <col min="9735" max="9735" width="8.85546875" style="8" customWidth="1"/>
    <col min="9736" max="9736" width="9.85546875" style="8" customWidth="1"/>
    <col min="9737" max="9737" width="14.140625" style="8" customWidth="1"/>
    <col min="9738" max="9738" width="9.5703125" style="8" customWidth="1"/>
    <col min="9739" max="9739" width="14.28515625" style="8" customWidth="1"/>
    <col min="9740" max="9740" width="5.85546875" style="8" customWidth="1"/>
    <col min="9741" max="9741" width="11.42578125" style="8" bestFit="1" customWidth="1"/>
    <col min="9742" max="9984" width="9.140625" style="8"/>
    <col min="9985" max="9985" width="10.140625" style="8" customWidth="1"/>
    <col min="9986" max="9986" width="12.5703125" style="8" customWidth="1"/>
    <col min="9987" max="9987" width="9.28515625" style="8" customWidth="1"/>
    <col min="9988" max="9989" width="9.85546875" style="8" customWidth="1"/>
    <col min="9990" max="9990" width="12.85546875" style="8" customWidth="1"/>
    <col min="9991" max="9991" width="8.85546875" style="8" customWidth="1"/>
    <col min="9992" max="9992" width="9.85546875" style="8" customWidth="1"/>
    <col min="9993" max="9993" width="14.140625" style="8" customWidth="1"/>
    <col min="9994" max="9994" width="9.5703125" style="8" customWidth="1"/>
    <col min="9995" max="9995" width="14.28515625" style="8" customWidth="1"/>
    <col min="9996" max="9996" width="5.85546875" style="8" customWidth="1"/>
    <col min="9997" max="9997" width="11.42578125" style="8" bestFit="1" customWidth="1"/>
    <col min="9998" max="10240" width="9.140625" style="8"/>
    <col min="10241" max="10241" width="10.140625" style="8" customWidth="1"/>
    <col min="10242" max="10242" width="12.5703125" style="8" customWidth="1"/>
    <col min="10243" max="10243" width="9.28515625" style="8" customWidth="1"/>
    <col min="10244" max="10245" width="9.85546875" style="8" customWidth="1"/>
    <col min="10246" max="10246" width="12.85546875" style="8" customWidth="1"/>
    <col min="10247" max="10247" width="8.85546875" style="8" customWidth="1"/>
    <col min="10248" max="10248" width="9.85546875" style="8" customWidth="1"/>
    <col min="10249" max="10249" width="14.140625" style="8" customWidth="1"/>
    <col min="10250" max="10250" width="9.5703125" style="8" customWidth="1"/>
    <col min="10251" max="10251" width="14.28515625" style="8" customWidth="1"/>
    <col min="10252" max="10252" width="5.85546875" style="8" customWidth="1"/>
    <col min="10253" max="10253" width="11.42578125" style="8" bestFit="1" customWidth="1"/>
    <col min="10254" max="10496" width="9.140625" style="8"/>
    <col min="10497" max="10497" width="10.140625" style="8" customWidth="1"/>
    <col min="10498" max="10498" width="12.5703125" style="8" customWidth="1"/>
    <col min="10499" max="10499" width="9.28515625" style="8" customWidth="1"/>
    <col min="10500" max="10501" width="9.85546875" style="8" customWidth="1"/>
    <col min="10502" max="10502" width="12.85546875" style="8" customWidth="1"/>
    <col min="10503" max="10503" width="8.85546875" style="8" customWidth="1"/>
    <col min="10504" max="10504" width="9.85546875" style="8" customWidth="1"/>
    <col min="10505" max="10505" width="14.140625" style="8" customWidth="1"/>
    <col min="10506" max="10506" width="9.5703125" style="8" customWidth="1"/>
    <col min="10507" max="10507" width="14.28515625" style="8" customWidth="1"/>
    <col min="10508" max="10508" width="5.85546875" style="8" customWidth="1"/>
    <col min="10509" max="10509" width="11.42578125" style="8" bestFit="1" customWidth="1"/>
    <col min="10510" max="10752" width="9.140625" style="8"/>
    <col min="10753" max="10753" width="10.140625" style="8" customWidth="1"/>
    <col min="10754" max="10754" width="12.5703125" style="8" customWidth="1"/>
    <col min="10755" max="10755" width="9.28515625" style="8" customWidth="1"/>
    <col min="10756" max="10757" width="9.85546875" style="8" customWidth="1"/>
    <col min="10758" max="10758" width="12.85546875" style="8" customWidth="1"/>
    <col min="10759" max="10759" width="8.85546875" style="8" customWidth="1"/>
    <col min="10760" max="10760" width="9.85546875" style="8" customWidth="1"/>
    <col min="10761" max="10761" width="14.140625" style="8" customWidth="1"/>
    <col min="10762" max="10762" width="9.5703125" style="8" customWidth="1"/>
    <col min="10763" max="10763" width="14.28515625" style="8" customWidth="1"/>
    <col min="10764" max="10764" width="5.85546875" style="8" customWidth="1"/>
    <col min="10765" max="10765" width="11.42578125" style="8" bestFit="1" customWidth="1"/>
    <col min="10766" max="11008" width="9.140625" style="8"/>
    <col min="11009" max="11009" width="10.140625" style="8" customWidth="1"/>
    <col min="11010" max="11010" width="12.5703125" style="8" customWidth="1"/>
    <col min="11011" max="11011" width="9.28515625" style="8" customWidth="1"/>
    <col min="11012" max="11013" width="9.85546875" style="8" customWidth="1"/>
    <col min="11014" max="11014" width="12.85546875" style="8" customWidth="1"/>
    <col min="11015" max="11015" width="8.85546875" style="8" customWidth="1"/>
    <col min="11016" max="11016" width="9.85546875" style="8" customWidth="1"/>
    <col min="11017" max="11017" width="14.140625" style="8" customWidth="1"/>
    <col min="11018" max="11018" width="9.5703125" style="8" customWidth="1"/>
    <col min="11019" max="11019" width="14.28515625" style="8" customWidth="1"/>
    <col min="11020" max="11020" width="5.85546875" style="8" customWidth="1"/>
    <col min="11021" max="11021" width="11.42578125" style="8" bestFit="1" customWidth="1"/>
    <col min="11022" max="11264" width="9.140625" style="8"/>
    <col min="11265" max="11265" width="10.140625" style="8" customWidth="1"/>
    <col min="11266" max="11266" width="12.5703125" style="8" customWidth="1"/>
    <col min="11267" max="11267" width="9.28515625" style="8" customWidth="1"/>
    <col min="11268" max="11269" width="9.85546875" style="8" customWidth="1"/>
    <col min="11270" max="11270" width="12.85546875" style="8" customWidth="1"/>
    <col min="11271" max="11271" width="8.85546875" style="8" customWidth="1"/>
    <col min="11272" max="11272" width="9.85546875" style="8" customWidth="1"/>
    <col min="11273" max="11273" width="14.140625" style="8" customWidth="1"/>
    <col min="11274" max="11274" width="9.5703125" style="8" customWidth="1"/>
    <col min="11275" max="11275" width="14.28515625" style="8" customWidth="1"/>
    <col min="11276" max="11276" width="5.85546875" style="8" customWidth="1"/>
    <col min="11277" max="11277" width="11.42578125" style="8" bestFit="1" customWidth="1"/>
    <col min="11278" max="11520" width="9.140625" style="8"/>
    <col min="11521" max="11521" width="10.140625" style="8" customWidth="1"/>
    <col min="11522" max="11522" width="12.5703125" style="8" customWidth="1"/>
    <col min="11523" max="11523" width="9.28515625" style="8" customWidth="1"/>
    <col min="11524" max="11525" width="9.85546875" style="8" customWidth="1"/>
    <col min="11526" max="11526" width="12.85546875" style="8" customWidth="1"/>
    <col min="11527" max="11527" width="8.85546875" style="8" customWidth="1"/>
    <col min="11528" max="11528" width="9.85546875" style="8" customWidth="1"/>
    <col min="11529" max="11529" width="14.140625" style="8" customWidth="1"/>
    <col min="11530" max="11530" width="9.5703125" style="8" customWidth="1"/>
    <col min="11531" max="11531" width="14.28515625" style="8" customWidth="1"/>
    <col min="11532" max="11532" width="5.85546875" style="8" customWidth="1"/>
    <col min="11533" max="11533" width="11.42578125" style="8" bestFit="1" customWidth="1"/>
    <col min="11534" max="11776" width="9.140625" style="8"/>
    <col min="11777" max="11777" width="10.140625" style="8" customWidth="1"/>
    <col min="11778" max="11778" width="12.5703125" style="8" customWidth="1"/>
    <col min="11779" max="11779" width="9.28515625" style="8" customWidth="1"/>
    <col min="11780" max="11781" width="9.85546875" style="8" customWidth="1"/>
    <col min="11782" max="11782" width="12.85546875" style="8" customWidth="1"/>
    <col min="11783" max="11783" width="8.85546875" style="8" customWidth="1"/>
    <col min="11784" max="11784" width="9.85546875" style="8" customWidth="1"/>
    <col min="11785" max="11785" width="14.140625" style="8" customWidth="1"/>
    <col min="11786" max="11786" width="9.5703125" style="8" customWidth="1"/>
    <col min="11787" max="11787" width="14.28515625" style="8" customWidth="1"/>
    <col min="11788" max="11788" width="5.85546875" style="8" customWidth="1"/>
    <col min="11789" max="11789" width="11.42578125" style="8" bestFit="1" customWidth="1"/>
    <col min="11790" max="12032" width="9.140625" style="8"/>
    <col min="12033" max="12033" width="10.140625" style="8" customWidth="1"/>
    <col min="12034" max="12034" width="12.5703125" style="8" customWidth="1"/>
    <col min="12035" max="12035" width="9.28515625" style="8" customWidth="1"/>
    <col min="12036" max="12037" width="9.85546875" style="8" customWidth="1"/>
    <col min="12038" max="12038" width="12.85546875" style="8" customWidth="1"/>
    <col min="12039" max="12039" width="8.85546875" style="8" customWidth="1"/>
    <col min="12040" max="12040" width="9.85546875" style="8" customWidth="1"/>
    <col min="12041" max="12041" width="14.140625" style="8" customWidth="1"/>
    <col min="12042" max="12042" width="9.5703125" style="8" customWidth="1"/>
    <col min="12043" max="12043" width="14.28515625" style="8" customWidth="1"/>
    <col min="12044" max="12044" width="5.85546875" style="8" customWidth="1"/>
    <col min="12045" max="12045" width="11.42578125" style="8" bestFit="1" customWidth="1"/>
    <col min="12046" max="12288" width="9.140625" style="8"/>
    <col min="12289" max="12289" width="10.140625" style="8" customWidth="1"/>
    <col min="12290" max="12290" width="12.5703125" style="8" customWidth="1"/>
    <col min="12291" max="12291" width="9.28515625" style="8" customWidth="1"/>
    <col min="12292" max="12293" width="9.85546875" style="8" customWidth="1"/>
    <col min="12294" max="12294" width="12.85546875" style="8" customWidth="1"/>
    <col min="12295" max="12295" width="8.85546875" style="8" customWidth="1"/>
    <col min="12296" max="12296" width="9.85546875" style="8" customWidth="1"/>
    <col min="12297" max="12297" width="14.140625" style="8" customWidth="1"/>
    <col min="12298" max="12298" width="9.5703125" style="8" customWidth="1"/>
    <col min="12299" max="12299" width="14.28515625" style="8" customWidth="1"/>
    <col min="12300" max="12300" width="5.85546875" style="8" customWidth="1"/>
    <col min="12301" max="12301" width="11.42578125" style="8" bestFit="1" customWidth="1"/>
    <col min="12302" max="12544" width="9.140625" style="8"/>
    <col min="12545" max="12545" width="10.140625" style="8" customWidth="1"/>
    <col min="12546" max="12546" width="12.5703125" style="8" customWidth="1"/>
    <col min="12547" max="12547" width="9.28515625" style="8" customWidth="1"/>
    <col min="12548" max="12549" width="9.85546875" style="8" customWidth="1"/>
    <col min="12550" max="12550" width="12.85546875" style="8" customWidth="1"/>
    <col min="12551" max="12551" width="8.85546875" style="8" customWidth="1"/>
    <col min="12552" max="12552" width="9.85546875" style="8" customWidth="1"/>
    <col min="12553" max="12553" width="14.140625" style="8" customWidth="1"/>
    <col min="12554" max="12554" width="9.5703125" style="8" customWidth="1"/>
    <col min="12555" max="12555" width="14.28515625" style="8" customWidth="1"/>
    <col min="12556" max="12556" width="5.85546875" style="8" customWidth="1"/>
    <col min="12557" max="12557" width="11.42578125" style="8" bestFit="1" customWidth="1"/>
    <col min="12558" max="12800" width="9.140625" style="8"/>
    <col min="12801" max="12801" width="10.140625" style="8" customWidth="1"/>
    <col min="12802" max="12802" width="12.5703125" style="8" customWidth="1"/>
    <col min="12803" max="12803" width="9.28515625" style="8" customWidth="1"/>
    <col min="12804" max="12805" width="9.85546875" style="8" customWidth="1"/>
    <col min="12806" max="12806" width="12.85546875" style="8" customWidth="1"/>
    <col min="12807" max="12807" width="8.85546875" style="8" customWidth="1"/>
    <col min="12808" max="12808" width="9.85546875" style="8" customWidth="1"/>
    <col min="12809" max="12809" width="14.140625" style="8" customWidth="1"/>
    <col min="12810" max="12810" width="9.5703125" style="8" customWidth="1"/>
    <col min="12811" max="12811" width="14.28515625" style="8" customWidth="1"/>
    <col min="12812" max="12812" width="5.85546875" style="8" customWidth="1"/>
    <col min="12813" max="12813" width="11.42578125" style="8" bestFit="1" customWidth="1"/>
    <col min="12814" max="13056" width="9.140625" style="8"/>
    <col min="13057" max="13057" width="10.140625" style="8" customWidth="1"/>
    <col min="13058" max="13058" width="12.5703125" style="8" customWidth="1"/>
    <col min="13059" max="13059" width="9.28515625" style="8" customWidth="1"/>
    <col min="13060" max="13061" width="9.85546875" style="8" customWidth="1"/>
    <col min="13062" max="13062" width="12.85546875" style="8" customWidth="1"/>
    <col min="13063" max="13063" width="8.85546875" style="8" customWidth="1"/>
    <col min="13064" max="13064" width="9.85546875" style="8" customWidth="1"/>
    <col min="13065" max="13065" width="14.140625" style="8" customWidth="1"/>
    <col min="13066" max="13066" width="9.5703125" style="8" customWidth="1"/>
    <col min="13067" max="13067" width="14.28515625" style="8" customWidth="1"/>
    <col min="13068" max="13068" width="5.85546875" style="8" customWidth="1"/>
    <col min="13069" max="13069" width="11.42578125" style="8" bestFit="1" customWidth="1"/>
    <col min="13070" max="13312" width="9.140625" style="8"/>
    <col min="13313" max="13313" width="10.140625" style="8" customWidth="1"/>
    <col min="13314" max="13314" width="12.5703125" style="8" customWidth="1"/>
    <col min="13315" max="13315" width="9.28515625" style="8" customWidth="1"/>
    <col min="13316" max="13317" width="9.85546875" style="8" customWidth="1"/>
    <col min="13318" max="13318" width="12.85546875" style="8" customWidth="1"/>
    <col min="13319" max="13319" width="8.85546875" style="8" customWidth="1"/>
    <col min="13320" max="13320" width="9.85546875" style="8" customWidth="1"/>
    <col min="13321" max="13321" width="14.140625" style="8" customWidth="1"/>
    <col min="13322" max="13322" width="9.5703125" style="8" customWidth="1"/>
    <col min="13323" max="13323" width="14.28515625" style="8" customWidth="1"/>
    <col min="13324" max="13324" width="5.85546875" style="8" customWidth="1"/>
    <col min="13325" max="13325" width="11.42578125" style="8" bestFit="1" customWidth="1"/>
    <col min="13326" max="13568" width="9.140625" style="8"/>
    <col min="13569" max="13569" width="10.140625" style="8" customWidth="1"/>
    <col min="13570" max="13570" width="12.5703125" style="8" customWidth="1"/>
    <col min="13571" max="13571" width="9.28515625" style="8" customWidth="1"/>
    <col min="13572" max="13573" width="9.85546875" style="8" customWidth="1"/>
    <col min="13574" max="13574" width="12.85546875" style="8" customWidth="1"/>
    <col min="13575" max="13575" width="8.85546875" style="8" customWidth="1"/>
    <col min="13576" max="13576" width="9.85546875" style="8" customWidth="1"/>
    <col min="13577" max="13577" width="14.140625" style="8" customWidth="1"/>
    <col min="13578" max="13578" width="9.5703125" style="8" customWidth="1"/>
    <col min="13579" max="13579" width="14.28515625" style="8" customWidth="1"/>
    <col min="13580" max="13580" width="5.85546875" style="8" customWidth="1"/>
    <col min="13581" max="13581" width="11.42578125" style="8" bestFit="1" customWidth="1"/>
    <col min="13582" max="13824" width="9.140625" style="8"/>
    <col min="13825" max="13825" width="10.140625" style="8" customWidth="1"/>
    <col min="13826" max="13826" width="12.5703125" style="8" customWidth="1"/>
    <col min="13827" max="13827" width="9.28515625" style="8" customWidth="1"/>
    <col min="13828" max="13829" width="9.85546875" style="8" customWidth="1"/>
    <col min="13830" max="13830" width="12.85546875" style="8" customWidth="1"/>
    <col min="13831" max="13831" width="8.85546875" style="8" customWidth="1"/>
    <col min="13832" max="13832" width="9.85546875" style="8" customWidth="1"/>
    <col min="13833" max="13833" width="14.140625" style="8" customWidth="1"/>
    <col min="13834" max="13834" width="9.5703125" style="8" customWidth="1"/>
    <col min="13835" max="13835" width="14.28515625" style="8" customWidth="1"/>
    <col min="13836" max="13836" width="5.85546875" style="8" customWidth="1"/>
    <col min="13837" max="13837" width="11.42578125" style="8" bestFit="1" customWidth="1"/>
    <col min="13838" max="14080" width="9.140625" style="8"/>
    <col min="14081" max="14081" width="10.140625" style="8" customWidth="1"/>
    <col min="14082" max="14082" width="12.5703125" style="8" customWidth="1"/>
    <col min="14083" max="14083" width="9.28515625" style="8" customWidth="1"/>
    <col min="14084" max="14085" width="9.85546875" style="8" customWidth="1"/>
    <col min="14086" max="14086" width="12.85546875" style="8" customWidth="1"/>
    <col min="14087" max="14087" width="8.85546875" style="8" customWidth="1"/>
    <col min="14088" max="14088" width="9.85546875" style="8" customWidth="1"/>
    <col min="14089" max="14089" width="14.140625" style="8" customWidth="1"/>
    <col min="14090" max="14090" width="9.5703125" style="8" customWidth="1"/>
    <col min="14091" max="14091" width="14.28515625" style="8" customWidth="1"/>
    <col min="14092" max="14092" width="5.85546875" style="8" customWidth="1"/>
    <col min="14093" max="14093" width="11.42578125" style="8" bestFit="1" customWidth="1"/>
    <col min="14094" max="14336" width="9.140625" style="8"/>
    <col min="14337" max="14337" width="10.140625" style="8" customWidth="1"/>
    <col min="14338" max="14338" width="12.5703125" style="8" customWidth="1"/>
    <col min="14339" max="14339" width="9.28515625" style="8" customWidth="1"/>
    <col min="14340" max="14341" width="9.85546875" style="8" customWidth="1"/>
    <col min="14342" max="14342" width="12.85546875" style="8" customWidth="1"/>
    <col min="14343" max="14343" width="8.85546875" style="8" customWidth="1"/>
    <col min="14344" max="14344" width="9.85546875" style="8" customWidth="1"/>
    <col min="14345" max="14345" width="14.140625" style="8" customWidth="1"/>
    <col min="14346" max="14346" width="9.5703125" style="8" customWidth="1"/>
    <col min="14347" max="14347" width="14.28515625" style="8" customWidth="1"/>
    <col min="14348" max="14348" width="5.85546875" style="8" customWidth="1"/>
    <col min="14349" max="14349" width="11.42578125" style="8" bestFit="1" customWidth="1"/>
    <col min="14350" max="14592" width="9.140625" style="8"/>
    <col min="14593" max="14593" width="10.140625" style="8" customWidth="1"/>
    <col min="14594" max="14594" width="12.5703125" style="8" customWidth="1"/>
    <col min="14595" max="14595" width="9.28515625" style="8" customWidth="1"/>
    <col min="14596" max="14597" width="9.85546875" style="8" customWidth="1"/>
    <col min="14598" max="14598" width="12.85546875" style="8" customWidth="1"/>
    <col min="14599" max="14599" width="8.85546875" style="8" customWidth="1"/>
    <col min="14600" max="14600" width="9.85546875" style="8" customWidth="1"/>
    <col min="14601" max="14601" width="14.140625" style="8" customWidth="1"/>
    <col min="14602" max="14602" width="9.5703125" style="8" customWidth="1"/>
    <col min="14603" max="14603" width="14.28515625" style="8" customWidth="1"/>
    <col min="14604" max="14604" width="5.85546875" style="8" customWidth="1"/>
    <col min="14605" max="14605" width="11.42578125" style="8" bestFit="1" customWidth="1"/>
    <col min="14606" max="14848" width="9.140625" style="8"/>
    <col min="14849" max="14849" width="10.140625" style="8" customWidth="1"/>
    <col min="14850" max="14850" width="12.5703125" style="8" customWidth="1"/>
    <col min="14851" max="14851" width="9.28515625" style="8" customWidth="1"/>
    <col min="14852" max="14853" width="9.85546875" style="8" customWidth="1"/>
    <col min="14854" max="14854" width="12.85546875" style="8" customWidth="1"/>
    <col min="14855" max="14855" width="8.85546875" style="8" customWidth="1"/>
    <col min="14856" max="14856" width="9.85546875" style="8" customWidth="1"/>
    <col min="14857" max="14857" width="14.140625" style="8" customWidth="1"/>
    <col min="14858" max="14858" width="9.5703125" style="8" customWidth="1"/>
    <col min="14859" max="14859" width="14.28515625" style="8" customWidth="1"/>
    <col min="14860" max="14860" width="5.85546875" style="8" customWidth="1"/>
    <col min="14861" max="14861" width="11.42578125" style="8" bestFit="1" customWidth="1"/>
    <col min="14862" max="15104" width="9.140625" style="8"/>
    <col min="15105" max="15105" width="10.140625" style="8" customWidth="1"/>
    <col min="15106" max="15106" width="12.5703125" style="8" customWidth="1"/>
    <col min="15107" max="15107" width="9.28515625" style="8" customWidth="1"/>
    <col min="15108" max="15109" width="9.85546875" style="8" customWidth="1"/>
    <col min="15110" max="15110" width="12.85546875" style="8" customWidth="1"/>
    <col min="15111" max="15111" width="8.85546875" style="8" customWidth="1"/>
    <col min="15112" max="15112" width="9.85546875" style="8" customWidth="1"/>
    <col min="15113" max="15113" width="14.140625" style="8" customWidth="1"/>
    <col min="15114" max="15114" width="9.5703125" style="8" customWidth="1"/>
    <col min="15115" max="15115" width="14.28515625" style="8" customWidth="1"/>
    <col min="15116" max="15116" width="5.85546875" style="8" customWidth="1"/>
    <col min="15117" max="15117" width="11.42578125" style="8" bestFit="1" customWidth="1"/>
    <col min="15118" max="15360" width="9.140625" style="8"/>
    <col min="15361" max="15361" width="10.140625" style="8" customWidth="1"/>
    <col min="15362" max="15362" width="12.5703125" style="8" customWidth="1"/>
    <col min="15363" max="15363" width="9.28515625" style="8" customWidth="1"/>
    <col min="15364" max="15365" width="9.85546875" style="8" customWidth="1"/>
    <col min="15366" max="15366" width="12.85546875" style="8" customWidth="1"/>
    <col min="15367" max="15367" width="8.85546875" style="8" customWidth="1"/>
    <col min="15368" max="15368" width="9.85546875" style="8" customWidth="1"/>
    <col min="15369" max="15369" width="14.140625" style="8" customWidth="1"/>
    <col min="15370" max="15370" width="9.5703125" style="8" customWidth="1"/>
    <col min="15371" max="15371" width="14.28515625" style="8" customWidth="1"/>
    <col min="15372" max="15372" width="5.85546875" style="8" customWidth="1"/>
    <col min="15373" max="15373" width="11.42578125" style="8" bestFit="1" customWidth="1"/>
    <col min="15374" max="15616" width="9.140625" style="8"/>
    <col min="15617" max="15617" width="10.140625" style="8" customWidth="1"/>
    <col min="15618" max="15618" width="12.5703125" style="8" customWidth="1"/>
    <col min="15619" max="15619" width="9.28515625" style="8" customWidth="1"/>
    <col min="15620" max="15621" width="9.85546875" style="8" customWidth="1"/>
    <col min="15622" max="15622" width="12.85546875" style="8" customWidth="1"/>
    <col min="15623" max="15623" width="8.85546875" style="8" customWidth="1"/>
    <col min="15624" max="15624" width="9.85546875" style="8" customWidth="1"/>
    <col min="15625" max="15625" width="14.140625" style="8" customWidth="1"/>
    <col min="15626" max="15626" width="9.5703125" style="8" customWidth="1"/>
    <col min="15627" max="15627" width="14.28515625" style="8" customWidth="1"/>
    <col min="15628" max="15628" width="5.85546875" style="8" customWidth="1"/>
    <col min="15629" max="15629" width="11.42578125" style="8" bestFit="1" customWidth="1"/>
    <col min="15630" max="15872" width="9.140625" style="8"/>
    <col min="15873" max="15873" width="10.140625" style="8" customWidth="1"/>
    <col min="15874" max="15874" width="12.5703125" style="8" customWidth="1"/>
    <col min="15875" max="15875" width="9.28515625" style="8" customWidth="1"/>
    <col min="15876" max="15877" width="9.85546875" style="8" customWidth="1"/>
    <col min="15878" max="15878" width="12.85546875" style="8" customWidth="1"/>
    <col min="15879" max="15879" width="8.85546875" style="8" customWidth="1"/>
    <col min="15880" max="15880" width="9.85546875" style="8" customWidth="1"/>
    <col min="15881" max="15881" width="14.140625" style="8" customWidth="1"/>
    <col min="15882" max="15882" width="9.5703125" style="8" customWidth="1"/>
    <col min="15883" max="15883" width="14.28515625" style="8" customWidth="1"/>
    <col min="15884" max="15884" width="5.85546875" style="8" customWidth="1"/>
    <col min="15885" max="15885" width="11.42578125" style="8" bestFit="1" customWidth="1"/>
    <col min="15886" max="16128" width="9.140625" style="8"/>
    <col min="16129" max="16129" width="10.140625" style="8" customWidth="1"/>
    <col min="16130" max="16130" width="12.5703125" style="8" customWidth="1"/>
    <col min="16131" max="16131" width="9.28515625" style="8" customWidth="1"/>
    <col min="16132" max="16133" width="9.85546875" style="8" customWidth="1"/>
    <col min="16134" max="16134" width="12.85546875" style="8" customWidth="1"/>
    <col min="16135" max="16135" width="8.85546875" style="8" customWidth="1"/>
    <col min="16136" max="16136" width="9.85546875" style="8" customWidth="1"/>
    <col min="16137" max="16137" width="14.140625" style="8" customWidth="1"/>
    <col min="16138" max="16138" width="9.5703125" style="8" customWidth="1"/>
    <col min="16139" max="16139" width="14.28515625" style="8" customWidth="1"/>
    <col min="16140" max="16140" width="5.85546875" style="8" customWidth="1"/>
    <col min="16141" max="16141" width="11.42578125" style="8" bestFit="1" customWidth="1"/>
    <col min="16142" max="16384" width="9.140625" style="8"/>
  </cols>
  <sheetData>
    <row r="1" spans="1:11">
      <c r="A1" s="5669" t="s">
        <v>710</v>
      </c>
      <c r="B1" s="5669"/>
      <c r="C1" s="5669"/>
      <c r="D1" s="5669"/>
      <c r="E1" s="5669"/>
      <c r="F1" s="5669"/>
      <c r="G1" s="5669"/>
    </row>
    <row r="2" spans="1:11" ht="18.75">
      <c r="A2" s="5" t="s">
        <v>253</v>
      </c>
    </row>
    <row r="3" spans="1:11" ht="10.5" customHeight="1" thickBot="1"/>
    <row r="4" spans="1:11" s="412" customFormat="1" ht="27.75" customHeight="1" thickBot="1">
      <c r="A4" s="402"/>
      <c r="B4" s="475" t="s">
        <v>254</v>
      </c>
      <c r="C4" s="476"/>
      <c r="D4" s="477" t="s">
        <v>255</v>
      </c>
      <c r="E4" s="478"/>
      <c r="F4" s="479" t="s">
        <v>256</v>
      </c>
      <c r="G4" s="475" t="s">
        <v>257</v>
      </c>
      <c r="H4" s="476"/>
      <c r="I4" s="480" t="s">
        <v>258</v>
      </c>
      <c r="J4" s="478"/>
      <c r="K4" s="475" t="s">
        <v>259</v>
      </c>
    </row>
    <row r="5" spans="1:11" s="412" customFormat="1" ht="33" customHeight="1">
      <c r="A5" s="481" t="s">
        <v>260</v>
      </c>
      <c r="B5" s="482" t="s">
        <v>261</v>
      </c>
      <c r="C5" s="481" t="s">
        <v>262</v>
      </c>
      <c r="D5" s="483" t="s">
        <v>263</v>
      </c>
      <c r="E5" s="484" t="s">
        <v>264</v>
      </c>
      <c r="F5" s="482" t="s">
        <v>265</v>
      </c>
      <c r="G5" s="482" t="s">
        <v>266</v>
      </c>
      <c r="H5" s="481" t="s">
        <v>264</v>
      </c>
      <c r="I5" s="485" t="s">
        <v>267</v>
      </c>
      <c r="J5" s="484" t="s">
        <v>257</v>
      </c>
      <c r="K5" s="486" t="s">
        <v>268</v>
      </c>
    </row>
    <row r="6" spans="1:11" s="412" customFormat="1" ht="38.25" customHeight="1" thickBot="1">
      <c r="A6" s="487"/>
      <c r="B6" s="488" t="s">
        <v>269</v>
      </c>
      <c r="C6" s="405" t="s">
        <v>270</v>
      </c>
      <c r="D6" s="489"/>
      <c r="E6" s="490" t="s">
        <v>266</v>
      </c>
      <c r="F6" s="491" t="s">
        <v>271</v>
      </c>
      <c r="G6" s="492"/>
      <c r="H6" s="405" t="s">
        <v>266</v>
      </c>
      <c r="I6" s="406" t="s">
        <v>271</v>
      </c>
      <c r="J6" s="493"/>
      <c r="K6" s="494"/>
    </row>
    <row r="7" spans="1:11" s="412" customFormat="1" ht="56.25" hidden="1" customHeight="1">
      <c r="A7" s="495">
        <v>2011</v>
      </c>
      <c r="B7" s="496">
        <v>1251402</v>
      </c>
      <c r="C7" s="497">
        <v>14701</v>
      </c>
      <c r="D7" s="498">
        <v>9170</v>
      </c>
      <c r="E7" s="499">
        <v>5531</v>
      </c>
      <c r="F7" s="500">
        <v>-3068</v>
      </c>
      <c r="G7" s="501">
        <v>2463</v>
      </c>
      <c r="H7" s="502">
        <v>0.41080977617207592</v>
      </c>
      <c r="I7" s="503">
        <v>-0.2</v>
      </c>
      <c r="J7" s="504">
        <v>0.2</v>
      </c>
      <c r="K7" s="496">
        <v>1253865</v>
      </c>
    </row>
    <row r="8" spans="1:11" s="412" customFormat="1" ht="48" hidden="1" customHeight="1">
      <c r="A8" s="495">
        <v>2011</v>
      </c>
      <c r="B8" s="496">
        <v>1251402</v>
      </c>
      <c r="C8" s="497">
        <v>14701</v>
      </c>
      <c r="D8" s="498">
        <v>9170</v>
      </c>
      <c r="E8" s="499">
        <v>5531</v>
      </c>
      <c r="F8" s="500">
        <v>-3068</v>
      </c>
      <c r="G8" s="501">
        <v>2463</v>
      </c>
      <c r="H8" s="502">
        <v>0.4419842704422719</v>
      </c>
      <c r="I8" s="503">
        <v>-0.24516502291030379</v>
      </c>
      <c r="J8" s="504">
        <v>0.19681924753196811</v>
      </c>
      <c r="K8" s="496">
        <v>1253865</v>
      </c>
    </row>
    <row r="9" spans="1:11" s="412" customFormat="1" ht="39.75" customHeight="1">
      <c r="A9" s="495">
        <v>2011</v>
      </c>
      <c r="B9" s="496">
        <v>1251402</v>
      </c>
      <c r="C9" s="497">
        <v>14701</v>
      </c>
      <c r="D9" s="498">
        <v>9170</v>
      </c>
      <c r="E9" s="499">
        <v>5531</v>
      </c>
      <c r="F9" s="500">
        <v>-3068</v>
      </c>
      <c r="G9" s="501">
        <v>2463</v>
      </c>
      <c r="H9" s="502">
        <v>0.4</v>
      </c>
      <c r="I9" s="503">
        <v>-0.2</v>
      </c>
      <c r="J9" s="504">
        <v>0.2</v>
      </c>
      <c r="K9" s="496">
        <v>1253865</v>
      </c>
    </row>
    <row r="10" spans="1:11" ht="39.75" customHeight="1">
      <c r="A10" s="495">
        <v>2012</v>
      </c>
      <c r="B10" s="496">
        <v>1253865</v>
      </c>
      <c r="C10" s="497">
        <v>14494</v>
      </c>
      <c r="D10" s="498">
        <v>9343</v>
      </c>
      <c r="E10" s="499">
        <v>5151</v>
      </c>
      <c r="F10" s="500">
        <v>-1800</v>
      </c>
      <c r="G10" s="501">
        <v>3351</v>
      </c>
      <c r="H10" s="502">
        <v>0.41080977617207592</v>
      </c>
      <c r="I10" s="503">
        <v>-0.14355612446315991</v>
      </c>
      <c r="J10" s="504">
        <v>0.26725365170891602</v>
      </c>
      <c r="K10" s="496">
        <v>1257216</v>
      </c>
    </row>
    <row r="11" spans="1:11" ht="39.75" customHeight="1">
      <c r="A11" s="495">
        <v>2013</v>
      </c>
      <c r="B11" s="496">
        <v>1257216</v>
      </c>
      <c r="C11" s="497">
        <v>13688</v>
      </c>
      <c r="D11" s="498">
        <v>9440</v>
      </c>
      <c r="E11" s="505">
        <v>4248</v>
      </c>
      <c r="F11" s="500">
        <v>-1900</v>
      </c>
      <c r="G11" s="501">
        <v>2348</v>
      </c>
      <c r="H11" s="506">
        <v>0.33788943188759929</v>
      </c>
      <c r="I11" s="503">
        <v>-0.1</v>
      </c>
      <c r="J11" s="504">
        <v>0.18676186112807983</v>
      </c>
      <c r="K11" s="496">
        <v>1259564</v>
      </c>
    </row>
    <row r="12" spans="1:11" ht="39.75" customHeight="1">
      <c r="A12" s="495">
        <v>2014</v>
      </c>
      <c r="B12" s="496">
        <v>1259564</v>
      </c>
      <c r="C12" s="497">
        <v>13415</v>
      </c>
      <c r="D12" s="498">
        <v>9682</v>
      </c>
      <c r="E12" s="505">
        <v>3733</v>
      </c>
      <c r="F12" s="500">
        <v>-1850</v>
      </c>
      <c r="G12" s="501">
        <v>1883</v>
      </c>
      <c r="H12" s="506">
        <v>0.3</v>
      </c>
      <c r="I12" s="503">
        <v>-0.2</v>
      </c>
      <c r="J12" s="504">
        <v>0.1</v>
      </c>
      <c r="K12" s="496">
        <v>1261447</v>
      </c>
    </row>
    <row r="13" spans="1:11" ht="39.75" customHeight="1">
      <c r="A13" s="495">
        <v>2015</v>
      </c>
      <c r="B13" s="496">
        <v>1261447</v>
      </c>
      <c r="C13" s="497">
        <v>12738</v>
      </c>
      <c r="D13" s="498">
        <v>9747</v>
      </c>
      <c r="E13" s="505">
        <v>2991</v>
      </c>
      <c r="F13" s="500">
        <v>-1850</v>
      </c>
      <c r="G13" s="501">
        <v>1141</v>
      </c>
      <c r="H13" s="506">
        <v>0.2</v>
      </c>
      <c r="I13" s="503">
        <v>-0.1</v>
      </c>
      <c r="J13" s="504">
        <v>0.1</v>
      </c>
      <c r="K13" s="496">
        <v>1262588</v>
      </c>
    </row>
    <row r="14" spans="1:11" ht="39.75" customHeight="1">
      <c r="A14" s="495">
        <v>2016</v>
      </c>
      <c r="B14" s="507">
        <v>1262588</v>
      </c>
      <c r="C14" s="497">
        <v>13082</v>
      </c>
      <c r="D14" s="498">
        <v>10174</v>
      </c>
      <c r="E14" s="505">
        <v>2908</v>
      </c>
      <c r="F14" s="500">
        <v>-1950</v>
      </c>
      <c r="G14" s="501">
        <v>958</v>
      </c>
      <c r="H14" s="506">
        <v>0.23032057963484526</v>
      </c>
      <c r="I14" s="503">
        <v>-0.1</v>
      </c>
      <c r="J14" s="504">
        <v>7.58758993432537E-2</v>
      </c>
      <c r="K14" s="496">
        <v>1263546</v>
      </c>
    </row>
    <row r="15" spans="1:11" ht="39.75" customHeight="1">
      <c r="A15" s="495">
        <v>2017</v>
      </c>
      <c r="B15" s="496">
        <v>1263546</v>
      </c>
      <c r="C15" s="497">
        <v>13479</v>
      </c>
      <c r="D15" s="498">
        <v>10140</v>
      </c>
      <c r="E15" s="505">
        <v>3339</v>
      </c>
      <c r="F15" s="500">
        <v>-1850</v>
      </c>
      <c r="G15" s="501">
        <v>1489</v>
      </c>
      <c r="H15" s="506">
        <v>0.26425630724959753</v>
      </c>
      <c r="I15" s="503">
        <v>-0.2</v>
      </c>
      <c r="J15" s="504">
        <v>0.11784295941738568</v>
      </c>
      <c r="K15" s="496">
        <v>1265035</v>
      </c>
    </row>
    <row r="16" spans="1:11" ht="39.75" customHeight="1">
      <c r="A16" s="495">
        <v>2018</v>
      </c>
      <c r="B16" s="496">
        <v>1265035</v>
      </c>
      <c r="C16" s="497">
        <v>12965</v>
      </c>
      <c r="D16" s="498">
        <v>10787</v>
      </c>
      <c r="E16" s="505">
        <v>2178</v>
      </c>
      <c r="F16" s="500">
        <v>-1850</v>
      </c>
      <c r="G16" s="501">
        <v>328</v>
      </c>
      <c r="H16" s="506">
        <v>0.17216914947017276</v>
      </c>
      <c r="I16" s="503">
        <v>-0.14624101309449938</v>
      </c>
      <c r="J16" s="504">
        <v>0.1</v>
      </c>
      <c r="K16" s="496">
        <v>1265363</v>
      </c>
    </row>
    <row r="17" spans="1:13" ht="39.75" customHeight="1">
      <c r="A17" s="495">
        <v>2019</v>
      </c>
      <c r="B17" s="496">
        <v>1265363</v>
      </c>
      <c r="C17" s="497">
        <v>12862</v>
      </c>
      <c r="D17" s="498">
        <v>11174</v>
      </c>
      <c r="E17" s="505">
        <v>1688</v>
      </c>
      <c r="F17" s="500">
        <v>-1850</v>
      </c>
      <c r="G17" s="501">
        <v>-162</v>
      </c>
      <c r="H17" s="506">
        <v>0.13340045504728681</v>
      </c>
      <c r="I17" s="503">
        <v>-0.14620310535395772</v>
      </c>
      <c r="J17" s="504">
        <v>0</v>
      </c>
      <c r="K17" s="496">
        <v>1265201</v>
      </c>
      <c r="M17" s="32"/>
    </row>
    <row r="18" spans="1:13" ht="39.75" customHeight="1">
      <c r="A18" s="495">
        <v>2020</v>
      </c>
      <c r="B18" s="496">
        <v>1265201</v>
      </c>
      <c r="C18" s="497">
        <v>13465</v>
      </c>
      <c r="D18" s="498">
        <v>11060</v>
      </c>
      <c r="E18" s="505">
        <v>2405</v>
      </c>
      <c r="F18" s="500">
        <v>-1850</v>
      </c>
      <c r="G18" s="501">
        <v>555</v>
      </c>
      <c r="H18" s="506">
        <v>0.19008837330985354</v>
      </c>
      <c r="I18" s="503">
        <v>-0.2</v>
      </c>
      <c r="J18" s="504">
        <v>-9.9116266901464745E-3</v>
      </c>
      <c r="K18" s="496">
        <v>1265756</v>
      </c>
      <c r="M18" s="32"/>
    </row>
    <row r="19" spans="1:13" ht="39.75" customHeight="1" thickBot="1">
      <c r="A19" s="508">
        <v>2021</v>
      </c>
      <c r="B19" s="509">
        <v>1265756</v>
      </c>
      <c r="C19" s="510">
        <v>12982</v>
      </c>
      <c r="D19" s="511">
        <v>13274</v>
      </c>
      <c r="E19" s="512">
        <f>C19-D19</f>
        <v>-292</v>
      </c>
      <c r="F19" s="513">
        <v>-1850</v>
      </c>
      <c r="G19" s="514">
        <f>E19+F19</f>
        <v>-2142</v>
      </c>
      <c r="H19" s="515">
        <v>0</v>
      </c>
      <c r="I19" s="516">
        <v>-0.2</v>
      </c>
      <c r="J19" s="517">
        <v>-0.2</v>
      </c>
      <c r="K19" s="509">
        <v>1263614</v>
      </c>
      <c r="M19" s="32"/>
    </row>
    <row r="20" spans="1:13" ht="15.75" customHeight="1">
      <c r="H20" s="518"/>
      <c r="I20" s="518"/>
      <c r="J20" s="518"/>
    </row>
    <row r="21" spans="1:13" ht="16.5" customHeight="1">
      <c r="A21" s="283" t="s">
        <v>272</v>
      </c>
      <c r="E21" s="32"/>
    </row>
  </sheetData>
  <mergeCells count="1">
    <mergeCell ref="A1:G1"/>
  </mergeCells>
  <hyperlinks>
    <hyperlink ref="A1" location="CONTENT!A1" display="Back to table of contents" xr:uid="{00000000-0004-0000-1200-000000000000}"/>
  </hyperlinks>
  <pageMargins left="0.7" right="0.7" top="0.75" bottom="0.75" header="0.3" footer="0.3"/>
  <pageSetup paperSize="9"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Y31"/>
  <sheetViews>
    <sheetView showGridLines="0" workbookViewId="0">
      <selection sqref="A1:G1"/>
    </sheetView>
  </sheetViews>
  <sheetFormatPr defaultRowHeight="15.75"/>
  <cols>
    <col min="1" max="1" width="6.5703125" style="8" customWidth="1"/>
    <col min="2" max="2" width="24.42578125" style="8" customWidth="1"/>
    <col min="3" max="3" width="11.5703125" style="8" customWidth="1"/>
    <col min="4" max="4" width="11.42578125" style="8" customWidth="1"/>
    <col min="5" max="5" width="14.28515625" style="8" customWidth="1"/>
    <col min="6" max="6" width="11.7109375" style="8" customWidth="1"/>
    <col min="7" max="7" width="10.85546875" style="8" customWidth="1"/>
    <col min="8" max="256" width="9.140625" style="8"/>
    <col min="257" max="257" width="6.5703125" style="8" customWidth="1"/>
    <col min="258" max="258" width="24.42578125" style="8" customWidth="1"/>
    <col min="259" max="259" width="11.5703125" style="8" customWidth="1"/>
    <col min="260" max="260" width="11.42578125" style="8" customWidth="1"/>
    <col min="261" max="261" width="14.28515625" style="8" customWidth="1"/>
    <col min="262" max="262" width="11.7109375" style="8" customWidth="1"/>
    <col min="263" max="263" width="10.85546875" style="8" customWidth="1"/>
    <col min="264" max="512" width="9.140625" style="8"/>
    <col min="513" max="513" width="6.5703125" style="8" customWidth="1"/>
    <col min="514" max="514" width="24.42578125" style="8" customWidth="1"/>
    <col min="515" max="515" width="11.5703125" style="8" customWidth="1"/>
    <col min="516" max="516" width="11.42578125" style="8" customWidth="1"/>
    <col min="517" max="517" width="14.28515625" style="8" customWidth="1"/>
    <col min="518" max="518" width="11.7109375" style="8" customWidth="1"/>
    <col min="519" max="519" width="10.85546875" style="8" customWidth="1"/>
    <col min="520" max="768" width="9.140625" style="8"/>
    <col min="769" max="769" width="6.5703125" style="8" customWidth="1"/>
    <col min="770" max="770" width="24.42578125" style="8" customWidth="1"/>
    <col min="771" max="771" width="11.5703125" style="8" customWidth="1"/>
    <col min="772" max="772" width="11.42578125" style="8" customWidth="1"/>
    <col min="773" max="773" width="14.28515625" style="8" customWidth="1"/>
    <col min="774" max="774" width="11.7109375" style="8" customWidth="1"/>
    <col min="775" max="775" width="10.85546875" style="8" customWidth="1"/>
    <col min="776" max="1024" width="9.140625" style="8"/>
    <col min="1025" max="1025" width="6.5703125" style="8" customWidth="1"/>
    <col min="1026" max="1026" width="24.42578125" style="8" customWidth="1"/>
    <col min="1027" max="1027" width="11.5703125" style="8" customWidth="1"/>
    <col min="1028" max="1028" width="11.42578125" style="8" customWidth="1"/>
    <col min="1029" max="1029" width="14.28515625" style="8" customWidth="1"/>
    <col min="1030" max="1030" width="11.7109375" style="8" customWidth="1"/>
    <col min="1031" max="1031" width="10.85546875" style="8" customWidth="1"/>
    <col min="1032" max="1280" width="9.140625" style="8"/>
    <col min="1281" max="1281" width="6.5703125" style="8" customWidth="1"/>
    <col min="1282" max="1282" width="24.42578125" style="8" customWidth="1"/>
    <col min="1283" max="1283" width="11.5703125" style="8" customWidth="1"/>
    <col min="1284" max="1284" width="11.42578125" style="8" customWidth="1"/>
    <col min="1285" max="1285" width="14.28515625" style="8" customWidth="1"/>
    <col min="1286" max="1286" width="11.7109375" style="8" customWidth="1"/>
    <col min="1287" max="1287" width="10.85546875" style="8" customWidth="1"/>
    <col min="1288" max="1536" width="9.140625" style="8"/>
    <col min="1537" max="1537" width="6.5703125" style="8" customWidth="1"/>
    <col min="1538" max="1538" width="24.42578125" style="8" customWidth="1"/>
    <col min="1539" max="1539" width="11.5703125" style="8" customWidth="1"/>
    <col min="1540" max="1540" width="11.42578125" style="8" customWidth="1"/>
    <col min="1541" max="1541" width="14.28515625" style="8" customWidth="1"/>
    <col min="1542" max="1542" width="11.7109375" style="8" customWidth="1"/>
    <col min="1543" max="1543" width="10.85546875" style="8" customWidth="1"/>
    <col min="1544" max="1792" width="9.140625" style="8"/>
    <col min="1793" max="1793" width="6.5703125" style="8" customWidth="1"/>
    <col min="1794" max="1794" width="24.42578125" style="8" customWidth="1"/>
    <col min="1795" max="1795" width="11.5703125" style="8" customWidth="1"/>
    <col min="1796" max="1796" width="11.42578125" style="8" customWidth="1"/>
    <col min="1797" max="1797" width="14.28515625" style="8" customWidth="1"/>
    <col min="1798" max="1798" width="11.7109375" style="8" customWidth="1"/>
    <col min="1799" max="1799" width="10.85546875" style="8" customWidth="1"/>
    <col min="1800" max="2048" width="9.140625" style="8"/>
    <col min="2049" max="2049" width="6.5703125" style="8" customWidth="1"/>
    <col min="2050" max="2050" width="24.42578125" style="8" customWidth="1"/>
    <col min="2051" max="2051" width="11.5703125" style="8" customWidth="1"/>
    <col min="2052" max="2052" width="11.42578125" style="8" customWidth="1"/>
    <col min="2053" max="2053" width="14.28515625" style="8" customWidth="1"/>
    <col min="2054" max="2054" width="11.7109375" style="8" customWidth="1"/>
    <col min="2055" max="2055" width="10.85546875" style="8" customWidth="1"/>
    <col min="2056" max="2304" width="9.140625" style="8"/>
    <col min="2305" max="2305" width="6.5703125" style="8" customWidth="1"/>
    <col min="2306" max="2306" width="24.42578125" style="8" customWidth="1"/>
    <col min="2307" max="2307" width="11.5703125" style="8" customWidth="1"/>
    <col min="2308" max="2308" width="11.42578125" style="8" customWidth="1"/>
    <col min="2309" max="2309" width="14.28515625" style="8" customWidth="1"/>
    <col min="2310" max="2310" width="11.7109375" style="8" customWidth="1"/>
    <col min="2311" max="2311" width="10.85546875" style="8" customWidth="1"/>
    <col min="2312" max="2560" width="9.140625" style="8"/>
    <col min="2561" max="2561" width="6.5703125" style="8" customWidth="1"/>
    <col min="2562" max="2562" width="24.42578125" style="8" customWidth="1"/>
    <col min="2563" max="2563" width="11.5703125" style="8" customWidth="1"/>
    <col min="2564" max="2564" width="11.42578125" style="8" customWidth="1"/>
    <col min="2565" max="2565" width="14.28515625" style="8" customWidth="1"/>
    <col min="2566" max="2566" width="11.7109375" style="8" customWidth="1"/>
    <col min="2567" max="2567" width="10.85546875" style="8" customWidth="1"/>
    <col min="2568" max="2816" width="9.140625" style="8"/>
    <col min="2817" max="2817" width="6.5703125" style="8" customWidth="1"/>
    <col min="2818" max="2818" width="24.42578125" style="8" customWidth="1"/>
    <col min="2819" max="2819" width="11.5703125" style="8" customWidth="1"/>
    <col min="2820" max="2820" width="11.42578125" style="8" customWidth="1"/>
    <col min="2821" max="2821" width="14.28515625" style="8" customWidth="1"/>
    <col min="2822" max="2822" width="11.7109375" style="8" customWidth="1"/>
    <col min="2823" max="2823" width="10.85546875" style="8" customWidth="1"/>
    <col min="2824" max="3072" width="9.140625" style="8"/>
    <col min="3073" max="3073" width="6.5703125" style="8" customWidth="1"/>
    <col min="3074" max="3074" width="24.42578125" style="8" customWidth="1"/>
    <col min="3075" max="3075" width="11.5703125" style="8" customWidth="1"/>
    <col min="3076" max="3076" width="11.42578125" style="8" customWidth="1"/>
    <col min="3077" max="3077" width="14.28515625" style="8" customWidth="1"/>
    <col min="3078" max="3078" width="11.7109375" style="8" customWidth="1"/>
    <col min="3079" max="3079" width="10.85546875" style="8" customWidth="1"/>
    <col min="3080" max="3328" width="9.140625" style="8"/>
    <col min="3329" max="3329" width="6.5703125" style="8" customWidth="1"/>
    <col min="3330" max="3330" width="24.42578125" style="8" customWidth="1"/>
    <col min="3331" max="3331" width="11.5703125" style="8" customWidth="1"/>
    <col min="3332" max="3332" width="11.42578125" style="8" customWidth="1"/>
    <col min="3333" max="3333" width="14.28515625" style="8" customWidth="1"/>
    <col min="3334" max="3334" width="11.7109375" style="8" customWidth="1"/>
    <col min="3335" max="3335" width="10.85546875" style="8" customWidth="1"/>
    <col min="3336" max="3584" width="9.140625" style="8"/>
    <col min="3585" max="3585" width="6.5703125" style="8" customWidth="1"/>
    <col min="3586" max="3586" width="24.42578125" style="8" customWidth="1"/>
    <col min="3587" max="3587" width="11.5703125" style="8" customWidth="1"/>
    <col min="3588" max="3588" width="11.42578125" style="8" customWidth="1"/>
    <col min="3589" max="3589" width="14.28515625" style="8" customWidth="1"/>
    <col min="3590" max="3590" width="11.7109375" style="8" customWidth="1"/>
    <col min="3591" max="3591" width="10.85546875" style="8" customWidth="1"/>
    <col min="3592" max="3840" width="9.140625" style="8"/>
    <col min="3841" max="3841" width="6.5703125" style="8" customWidth="1"/>
    <col min="3842" max="3842" width="24.42578125" style="8" customWidth="1"/>
    <col min="3843" max="3843" width="11.5703125" style="8" customWidth="1"/>
    <col min="3844" max="3844" width="11.42578125" style="8" customWidth="1"/>
    <col min="3845" max="3845" width="14.28515625" style="8" customWidth="1"/>
    <col min="3846" max="3846" width="11.7109375" style="8" customWidth="1"/>
    <col min="3847" max="3847" width="10.85546875" style="8" customWidth="1"/>
    <col min="3848" max="4096" width="9.140625" style="8"/>
    <col min="4097" max="4097" width="6.5703125" style="8" customWidth="1"/>
    <col min="4098" max="4098" width="24.42578125" style="8" customWidth="1"/>
    <col min="4099" max="4099" width="11.5703125" style="8" customWidth="1"/>
    <col min="4100" max="4100" width="11.42578125" style="8" customWidth="1"/>
    <col min="4101" max="4101" width="14.28515625" style="8" customWidth="1"/>
    <col min="4102" max="4102" width="11.7109375" style="8" customWidth="1"/>
    <col min="4103" max="4103" width="10.85546875" style="8" customWidth="1"/>
    <col min="4104" max="4352" width="9.140625" style="8"/>
    <col min="4353" max="4353" width="6.5703125" style="8" customWidth="1"/>
    <col min="4354" max="4354" width="24.42578125" style="8" customWidth="1"/>
    <col min="4355" max="4355" width="11.5703125" style="8" customWidth="1"/>
    <col min="4356" max="4356" width="11.42578125" style="8" customWidth="1"/>
    <col min="4357" max="4357" width="14.28515625" style="8" customWidth="1"/>
    <col min="4358" max="4358" width="11.7109375" style="8" customWidth="1"/>
    <col min="4359" max="4359" width="10.85546875" style="8" customWidth="1"/>
    <col min="4360" max="4608" width="9.140625" style="8"/>
    <col min="4609" max="4609" width="6.5703125" style="8" customWidth="1"/>
    <col min="4610" max="4610" width="24.42578125" style="8" customWidth="1"/>
    <col min="4611" max="4611" width="11.5703125" style="8" customWidth="1"/>
    <col min="4612" max="4612" width="11.42578125" style="8" customWidth="1"/>
    <col min="4613" max="4613" width="14.28515625" style="8" customWidth="1"/>
    <col min="4614" max="4614" width="11.7109375" style="8" customWidth="1"/>
    <col min="4615" max="4615" width="10.85546875" style="8" customWidth="1"/>
    <col min="4616" max="4864" width="9.140625" style="8"/>
    <col min="4865" max="4865" width="6.5703125" style="8" customWidth="1"/>
    <col min="4866" max="4866" width="24.42578125" style="8" customWidth="1"/>
    <col min="4867" max="4867" width="11.5703125" style="8" customWidth="1"/>
    <col min="4868" max="4868" width="11.42578125" style="8" customWidth="1"/>
    <col min="4869" max="4869" width="14.28515625" style="8" customWidth="1"/>
    <col min="4870" max="4870" width="11.7109375" style="8" customWidth="1"/>
    <col min="4871" max="4871" width="10.85546875" style="8" customWidth="1"/>
    <col min="4872" max="5120" width="9.140625" style="8"/>
    <col min="5121" max="5121" width="6.5703125" style="8" customWidth="1"/>
    <col min="5122" max="5122" width="24.42578125" style="8" customWidth="1"/>
    <col min="5123" max="5123" width="11.5703125" style="8" customWidth="1"/>
    <col min="5124" max="5124" width="11.42578125" style="8" customWidth="1"/>
    <col min="5125" max="5125" width="14.28515625" style="8" customWidth="1"/>
    <col min="5126" max="5126" width="11.7109375" style="8" customWidth="1"/>
    <col min="5127" max="5127" width="10.85546875" style="8" customWidth="1"/>
    <col min="5128" max="5376" width="9.140625" style="8"/>
    <col min="5377" max="5377" width="6.5703125" style="8" customWidth="1"/>
    <col min="5378" max="5378" width="24.42578125" style="8" customWidth="1"/>
    <col min="5379" max="5379" width="11.5703125" style="8" customWidth="1"/>
    <col min="5380" max="5380" width="11.42578125" style="8" customWidth="1"/>
    <col min="5381" max="5381" width="14.28515625" style="8" customWidth="1"/>
    <col min="5382" max="5382" width="11.7109375" style="8" customWidth="1"/>
    <col min="5383" max="5383" width="10.85546875" style="8" customWidth="1"/>
    <col min="5384" max="5632" width="9.140625" style="8"/>
    <col min="5633" max="5633" width="6.5703125" style="8" customWidth="1"/>
    <col min="5634" max="5634" width="24.42578125" style="8" customWidth="1"/>
    <col min="5635" max="5635" width="11.5703125" style="8" customWidth="1"/>
    <col min="5636" max="5636" width="11.42578125" style="8" customWidth="1"/>
    <col min="5637" max="5637" width="14.28515625" style="8" customWidth="1"/>
    <col min="5638" max="5638" width="11.7109375" style="8" customWidth="1"/>
    <col min="5639" max="5639" width="10.85546875" style="8" customWidth="1"/>
    <col min="5640" max="5888" width="9.140625" style="8"/>
    <col min="5889" max="5889" width="6.5703125" style="8" customWidth="1"/>
    <col min="5890" max="5890" width="24.42578125" style="8" customWidth="1"/>
    <col min="5891" max="5891" width="11.5703125" style="8" customWidth="1"/>
    <col min="5892" max="5892" width="11.42578125" style="8" customWidth="1"/>
    <col min="5893" max="5893" width="14.28515625" style="8" customWidth="1"/>
    <col min="5894" max="5894" width="11.7109375" style="8" customWidth="1"/>
    <col min="5895" max="5895" width="10.85546875" style="8" customWidth="1"/>
    <col min="5896" max="6144" width="9.140625" style="8"/>
    <col min="6145" max="6145" width="6.5703125" style="8" customWidth="1"/>
    <col min="6146" max="6146" width="24.42578125" style="8" customWidth="1"/>
    <col min="6147" max="6147" width="11.5703125" style="8" customWidth="1"/>
    <col min="6148" max="6148" width="11.42578125" style="8" customWidth="1"/>
    <col min="6149" max="6149" width="14.28515625" style="8" customWidth="1"/>
    <col min="6150" max="6150" width="11.7109375" style="8" customWidth="1"/>
    <col min="6151" max="6151" width="10.85546875" style="8" customWidth="1"/>
    <col min="6152" max="6400" width="9.140625" style="8"/>
    <col min="6401" max="6401" width="6.5703125" style="8" customWidth="1"/>
    <col min="6402" max="6402" width="24.42578125" style="8" customWidth="1"/>
    <col min="6403" max="6403" width="11.5703125" style="8" customWidth="1"/>
    <col min="6404" max="6404" width="11.42578125" style="8" customWidth="1"/>
    <col min="6405" max="6405" width="14.28515625" style="8" customWidth="1"/>
    <col min="6406" max="6406" width="11.7109375" style="8" customWidth="1"/>
    <col min="6407" max="6407" width="10.85546875" style="8" customWidth="1"/>
    <col min="6408" max="6656" width="9.140625" style="8"/>
    <col min="6657" max="6657" width="6.5703125" style="8" customWidth="1"/>
    <col min="6658" max="6658" width="24.42578125" style="8" customWidth="1"/>
    <col min="6659" max="6659" width="11.5703125" style="8" customWidth="1"/>
    <col min="6660" max="6660" width="11.42578125" style="8" customWidth="1"/>
    <col min="6661" max="6661" width="14.28515625" style="8" customWidth="1"/>
    <col min="6662" max="6662" width="11.7109375" style="8" customWidth="1"/>
    <col min="6663" max="6663" width="10.85546875" style="8" customWidth="1"/>
    <col min="6664" max="6912" width="9.140625" style="8"/>
    <col min="6913" max="6913" width="6.5703125" style="8" customWidth="1"/>
    <col min="6914" max="6914" width="24.42578125" style="8" customWidth="1"/>
    <col min="6915" max="6915" width="11.5703125" style="8" customWidth="1"/>
    <col min="6916" max="6916" width="11.42578125" style="8" customWidth="1"/>
    <col min="6917" max="6917" width="14.28515625" style="8" customWidth="1"/>
    <col min="6918" max="6918" width="11.7109375" style="8" customWidth="1"/>
    <col min="6919" max="6919" width="10.85546875" style="8" customWidth="1"/>
    <col min="6920" max="7168" width="9.140625" style="8"/>
    <col min="7169" max="7169" width="6.5703125" style="8" customWidth="1"/>
    <col min="7170" max="7170" width="24.42578125" style="8" customWidth="1"/>
    <col min="7171" max="7171" width="11.5703125" style="8" customWidth="1"/>
    <col min="7172" max="7172" width="11.42578125" style="8" customWidth="1"/>
    <col min="7173" max="7173" width="14.28515625" style="8" customWidth="1"/>
    <col min="7174" max="7174" width="11.7109375" style="8" customWidth="1"/>
    <col min="7175" max="7175" width="10.85546875" style="8" customWidth="1"/>
    <col min="7176" max="7424" width="9.140625" style="8"/>
    <col min="7425" max="7425" width="6.5703125" style="8" customWidth="1"/>
    <col min="7426" max="7426" width="24.42578125" style="8" customWidth="1"/>
    <col min="7427" max="7427" width="11.5703125" style="8" customWidth="1"/>
    <col min="7428" max="7428" width="11.42578125" style="8" customWidth="1"/>
    <col min="7429" max="7429" width="14.28515625" style="8" customWidth="1"/>
    <col min="7430" max="7430" width="11.7109375" style="8" customWidth="1"/>
    <col min="7431" max="7431" width="10.85546875" style="8" customWidth="1"/>
    <col min="7432" max="7680" width="9.140625" style="8"/>
    <col min="7681" max="7681" width="6.5703125" style="8" customWidth="1"/>
    <col min="7682" max="7682" width="24.42578125" style="8" customWidth="1"/>
    <col min="7683" max="7683" width="11.5703125" style="8" customWidth="1"/>
    <col min="7684" max="7684" width="11.42578125" style="8" customWidth="1"/>
    <col min="7685" max="7685" width="14.28515625" style="8" customWidth="1"/>
    <col min="7686" max="7686" width="11.7109375" style="8" customWidth="1"/>
    <col min="7687" max="7687" width="10.85546875" style="8" customWidth="1"/>
    <col min="7688" max="7936" width="9.140625" style="8"/>
    <col min="7937" max="7937" width="6.5703125" style="8" customWidth="1"/>
    <col min="7938" max="7938" width="24.42578125" style="8" customWidth="1"/>
    <col min="7939" max="7939" width="11.5703125" style="8" customWidth="1"/>
    <col min="7940" max="7940" width="11.42578125" style="8" customWidth="1"/>
    <col min="7941" max="7941" width="14.28515625" style="8" customWidth="1"/>
    <col min="7942" max="7942" width="11.7109375" style="8" customWidth="1"/>
    <col min="7943" max="7943" width="10.85546875" style="8" customWidth="1"/>
    <col min="7944" max="8192" width="9.140625" style="8"/>
    <col min="8193" max="8193" width="6.5703125" style="8" customWidth="1"/>
    <col min="8194" max="8194" width="24.42578125" style="8" customWidth="1"/>
    <col min="8195" max="8195" width="11.5703125" style="8" customWidth="1"/>
    <col min="8196" max="8196" width="11.42578125" style="8" customWidth="1"/>
    <col min="8197" max="8197" width="14.28515625" style="8" customWidth="1"/>
    <col min="8198" max="8198" width="11.7109375" style="8" customWidth="1"/>
    <col min="8199" max="8199" width="10.85546875" style="8" customWidth="1"/>
    <col min="8200" max="8448" width="9.140625" style="8"/>
    <col min="8449" max="8449" width="6.5703125" style="8" customWidth="1"/>
    <col min="8450" max="8450" width="24.42578125" style="8" customWidth="1"/>
    <col min="8451" max="8451" width="11.5703125" style="8" customWidth="1"/>
    <col min="8452" max="8452" width="11.42578125" style="8" customWidth="1"/>
    <col min="8453" max="8453" width="14.28515625" style="8" customWidth="1"/>
    <col min="8454" max="8454" width="11.7109375" style="8" customWidth="1"/>
    <col min="8455" max="8455" width="10.85546875" style="8" customWidth="1"/>
    <col min="8456" max="8704" width="9.140625" style="8"/>
    <col min="8705" max="8705" width="6.5703125" style="8" customWidth="1"/>
    <col min="8706" max="8706" width="24.42578125" style="8" customWidth="1"/>
    <col min="8707" max="8707" width="11.5703125" style="8" customWidth="1"/>
    <col min="8708" max="8708" width="11.42578125" style="8" customWidth="1"/>
    <col min="8709" max="8709" width="14.28515625" style="8" customWidth="1"/>
    <col min="8710" max="8710" width="11.7109375" style="8" customWidth="1"/>
    <col min="8711" max="8711" width="10.85546875" style="8" customWidth="1"/>
    <col min="8712" max="8960" width="9.140625" style="8"/>
    <col min="8961" max="8961" width="6.5703125" style="8" customWidth="1"/>
    <col min="8962" max="8962" width="24.42578125" style="8" customWidth="1"/>
    <col min="8963" max="8963" width="11.5703125" style="8" customWidth="1"/>
    <col min="8964" max="8964" width="11.42578125" style="8" customWidth="1"/>
    <col min="8965" max="8965" width="14.28515625" style="8" customWidth="1"/>
    <col min="8966" max="8966" width="11.7109375" style="8" customWidth="1"/>
    <col min="8967" max="8967" width="10.85546875" style="8" customWidth="1"/>
    <col min="8968" max="9216" width="9.140625" style="8"/>
    <col min="9217" max="9217" width="6.5703125" style="8" customWidth="1"/>
    <col min="9218" max="9218" width="24.42578125" style="8" customWidth="1"/>
    <col min="9219" max="9219" width="11.5703125" style="8" customWidth="1"/>
    <col min="9220" max="9220" width="11.42578125" style="8" customWidth="1"/>
    <col min="9221" max="9221" width="14.28515625" style="8" customWidth="1"/>
    <col min="9222" max="9222" width="11.7109375" style="8" customWidth="1"/>
    <col min="9223" max="9223" width="10.85546875" style="8" customWidth="1"/>
    <col min="9224" max="9472" width="9.140625" style="8"/>
    <col min="9473" max="9473" width="6.5703125" style="8" customWidth="1"/>
    <col min="9474" max="9474" width="24.42578125" style="8" customWidth="1"/>
    <col min="9475" max="9475" width="11.5703125" style="8" customWidth="1"/>
    <col min="9476" max="9476" width="11.42578125" style="8" customWidth="1"/>
    <col min="9477" max="9477" width="14.28515625" style="8" customWidth="1"/>
    <col min="9478" max="9478" width="11.7109375" style="8" customWidth="1"/>
    <col min="9479" max="9479" width="10.85546875" style="8" customWidth="1"/>
    <col min="9480" max="9728" width="9.140625" style="8"/>
    <col min="9729" max="9729" width="6.5703125" style="8" customWidth="1"/>
    <col min="9730" max="9730" width="24.42578125" style="8" customWidth="1"/>
    <col min="9731" max="9731" width="11.5703125" style="8" customWidth="1"/>
    <col min="9732" max="9732" width="11.42578125" style="8" customWidth="1"/>
    <col min="9733" max="9733" width="14.28515625" style="8" customWidth="1"/>
    <col min="9734" max="9734" width="11.7109375" style="8" customWidth="1"/>
    <col min="9735" max="9735" width="10.85546875" style="8" customWidth="1"/>
    <col min="9736" max="9984" width="9.140625" style="8"/>
    <col min="9985" max="9985" width="6.5703125" style="8" customWidth="1"/>
    <col min="9986" max="9986" width="24.42578125" style="8" customWidth="1"/>
    <col min="9987" max="9987" width="11.5703125" style="8" customWidth="1"/>
    <col min="9988" max="9988" width="11.42578125" style="8" customWidth="1"/>
    <col min="9989" max="9989" width="14.28515625" style="8" customWidth="1"/>
    <col min="9990" max="9990" width="11.7109375" style="8" customWidth="1"/>
    <col min="9991" max="9991" width="10.85546875" style="8" customWidth="1"/>
    <col min="9992" max="10240" width="9.140625" style="8"/>
    <col min="10241" max="10241" width="6.5703125" style="8" customWidth="1"/>
    <col min="10242" max="10242" width="24.42578125" style="8" customWidth="1"/>
    <col min="10243" max="10243" width="11.5703125" style="8" customWidth="1"/>
    <col min="10244" max="10244" width="11.42578125" style="8" customWidth="1"/>
    <col min="10245" max="10245" width="14.28515625" style="8" customWidth="1"/>
    <col min="10246" max="10246" width="11.7109375" style="8" customWidth="1"/>
    <col min="10247" max="10247" width="10.85546875" style="8" customWidth="1"/>
    <col min="10248" max="10496" width="9.140625" style="8"/>
    <col min="10497" max="10497" width="6.5703125" style="8" customWidth="1"/>
    <col min="10498" max="10498" width="24.42578125" style="8" customWidth="1"/>
    <col min="10499" max="10499" width="11.5703125" style="8" customWidth="1"/>
    <col min="10500" max="10500" width="11.42578125" style="8" customWidth="1"/>
    <col min="10501" max="10501" width="14.28515625" style="8" customWidth="1"/>
    <col min="10502" max="10502" width="11.7109375" style="8" customWidth="1"/>
    <col min="10503" max="10503" width="10.85546875" style="8" customWidth="1"/>
    <col min="10504" max="10752" width="9.140625" style="8"/>
    <col min="10753" max="10753" width="6.5703125" style="8" customWidth="1"/>
    <col min="10754" max="10754" width="24.42578125" style="8" customWidth="1"/>
    <col min="10755" max="10755" width="11.5703125" style="8" customWidth="1"/>
    <col min="10756" max="10756" width="11.42578125" style="8" customWidth="1"/>
    <col min="10757" max="10757" width="14.28515625" style="8" customWidth="1"/>
    <col min="10758" max="10758" width="11.7109375" style="8" customWidth="1"/>
    <col min="10759" max="10759" width="10.85546875" style="8" customWidth="1"/>
    <col min="10760" max="11008" width="9.140625" style="8"/>
    <col min="11009" max="11009" width="6.5703125" style="8" customWidth="1"/>
    <col min="11010" max="11010" width="24.42578125" style="8" customWidth="1"/>
    <col min="11011" max="11011" width="11.5703125" style="8" customWidth="1"/>
    <col min="11012" max="11012" width="11.42578125" style="8" customWidth="1"/>
    <col min="11013" max="11013" width="14.28515625" style="8" customWidth="1"/>
    <col min="11014" max="11014" width="11.7109375" style="8" customWidth="1"/>
    <col min="11015" max="11015" width="10.85546875" style="8" customWidth="1"/>
    <col min="11016" max="11264" width="9.140625" style="8"/>
    <col min="11265" max="11265" width="6.5703125" style="8" customWidth="1"/>
    <col min="11266" max="11266" width="24.42578125" style="8" customWidth="1"/>
    <col min="11267" max="11267" width="11.5703125" style="8" customWidth="1"/>
    <col min="11268" max="11268" width="11.42578125" style="8" customWidth="1"/>
    <col min="11269" max="11269" width="14.28515625" style="8" customWidth="1"/>
    <col min="11270" max="11270" width="11.7109375" style="8" customWidth="1"/>
    <col min="11271" max="11271" width="10.85546875" style="8" customWidth="1"/>
    <col min="11272" max="11520" width="9.140625" style="8"/>
    <col min="11521" max="11521" width="6.5703125" style="8" customWidth="1"/>
    <col min="11522" max="11522" width="24.42578125" style="8" customWidth="1"/>
    <col min="11523" max="11523" width="11.5703125" style="8" customWidth="1"/>
    <col min="11524" max="11524" width="11.42578125" style="8" customWidth="1"/>
    <col min="11525" max="11525" width="14.28515625" style="8" customWidth="1"/>
    <col min="11526" max="11526" width="11.7109375" style="8" customWidth="1"/>
    <col min="11527" max="11527" width="10.85546875" style="8" customWidth="1"/>
    <col min="11528" max="11776" width="9.140625" style="8"/>
    <col min="11777" max="11777" width="6.5703125" style="8" customWidth="1"/>
    <col min="11778" max="11778" width="24.42578125" style="8" customWidth="1"/>
    <col min="11779" max="11779" width="11.5703125" style="8" customWidth="1"/>
    <col min="11780" max="11780" width="11.42578125" style="8" customWidth="1"/>
    <col min="11781" max="11781" width="14.28515625" style="8" customWidth="1"/>
    <col min="11782" max="11782" width="11.7109375" style="8" customWidth="1"/>
    <col min="11783" max="11783" width="10.85546875" style="8" customWidth="1"/>
    <col min="11784" max="12032" width="9.140625" style="8"/>
    <col min="12033" max="12033" width="6.5703125" style="8" customWidth="1"/>
    <col min="12034" max="12034" width="24.42578125" style="8" customWidth="1"/>
    <col min="12035" max="12035" width="11.5703125" style="8" customWidth="1"/>
    <col min="12036" max="12036" width="11.42578125" style="8" customWidth="1"/>
    <col min="12037" max="12037" width="14.28515625" style="8" customWidth="1"/>
    <col min="12038" max="12038" width="11.7109375" style="8" customWidth="1"/>
    <col min="12039" max="12039" width="10.85546875" style="8" customWidth="1"/>
    <col min="12040" max="12288" width="9.140625" style="8"/>
    <col min="12289" max="12289" width="6.5703125" style="8" customWidth="1"/>
    <col min="12290" max="12290" width="24.42578125" style="8" customWidth="1"/>
    <col min="12291" max="12291" width="11.5703125" style="8" customWidth="1"/>
    <col min="12292" max="12292" width="11.42578125" style="8" customWidth="1"/>
    <col min="12293" max="12293" width="14.28515625" style="8" customWidth="1"/>
    <col min="12294" max="12294" width="11.7109375" style="8" customWidth="1"/>
    <col min="12295" max="12295" width="10.85546875" style="8" customWidth="1"/>
    <col min="12296" max="12544" width="9.140625" style="8"/>
    <col min="12545" max="12545" width="6.5703125" style="8" customWidth="1"/>
    <col min="12546" max="12546" width="24.42578125" style="8" customWidth="1"/>
    <col min="12547" max="12547" width="11.5703125" style="8" customWidth="1"/>
    <col min="12548" max="12548" width="11.42578125" style="8" customWidth="1"/>
    <col min="12549" max="12549" width="14.28515625" style="8" customWidth="1"/>
    <col min="12550" max="12550" width="11.7109375" style="8" customWidth="1"/>
    <col min="12551" max="12551" width="10.85546875" style="8" customWidth="1"/>
    <col min="12552" max="12800" width="9.140625" style="8"/>
    <col min="12801" max="12801" width="6.5703125" style="8" customWidth="1"/>
    <col min="12802" max="12802" width="24.42578125" style="8" customWidth="1"/>
    <col min="12803" max="12803" width="11.5703125" style="8" customWidth="1"/>
    <col min="12804" max="12804" width="11.42578125" style="8" customWidth="1"/>
    <col min="12805" max="12805" width="14.28515625" style="8" customWidth="1"/>
    <col min="12806" max="12806" width="11.7109375" style="8" customWidth="1"/>
    <col min="12807" max="12807" width="10.85546875" style="8" customWidth="1"/>
    <col min="12808" max="13056" width="9.140625" style="8"/>
    <col min="13057" max="13057" width="6.5703125" style="8" customWidth="1"/>
    <col min="13058" max="13058" width="24.42578125" style="8" customWidth="1"/>
    <col min="13059" max="13059" width="11.5703125" style="8" customWidth="1"/>
    <col min="13060" max="13060" width="11.42578125" style="8" customWidth="1"/>
    <col min="13061" max="13061" width="14.28515625" style="8" customWidth="1"/>
    <col min="13062" max="13062" width="11.7109375" style="8" customWidth="1"/>
    <col min="13063" max="13063" width="10.85546875" style="8" customWidth="1"/>
    <col min="13064" max="13312" width="9.140625" style="8"/>
    <col min="13313" max="13313" width="6.5703125" style="8" customWidth="1"/>
    <col min="13314" max="13314" width="24.42578125" style="8" customWidth="1"/>
    <col min="13315" max="13315" width="11.5703125" style="8" customWidth="1"/>
    <col min="13316" max="13316" width="11.42578125" style="8" customWidth="1"/>
    <col min="13317" max="13317" width="14.28515625" style="8" customWidth="1"/>
    <col min="13318" max="13318" width="11.7109375" style="8" customWidth="1"/>
    <col min="13319" max="13319" width="10.85546875" style="8" customWidth="1"/>
    <col min="13320" max="13568" width="9.140625" style="8"/>
    <col min="13569" max="13569" width="6.5703125" style="8" customWidth="1"/>
    <col min="13570" max="13570" width="24.42578125" style="8" customWidth="1"/>
    <col min="13571" max="13571" width="11.5703125" style="8" customWidth="1"/>
    <col min="13572" max="13572" width="11.42578125" style="8" customWidth="1"/>
    <col min="13573" max="13573" width="14.28515625" style="8" customWidth="1"/>
    <col min="13574" max="13574" width="11.7109375" style="8" customWidth="1"/>
    <col min="13575" max="13575" width="10.85546875" style="8" customWidth="1"/>
    <col min="13576" max="13824" width="9.140625" style="8"/>
    <col min="13825" max="13825" width="6.5703125" style="8" customWidth="1"/>
    <col min="13826" max="13826" width="24.42578125" style="8" customWidth="1"/>
    <col min="13827" max="13827" width="11.5703125" style="8" customWidth="1"/>
    <col min="13828" max="13828" width="11.42578125" style="8" customWidth="1"/>
    <col min="13829" max="13829" width="14.28515625" style="8" customWidth="1"/>
    <col min="13830" max="13830" width="11.7109375" style="8" customWidth="1"/>
    <col min="13831" max="13831" width="10.85546875" style="8" customWidth="1"/>
    <col min="13832" max="14080" width="9.140625" style="8"/>
    <col min="14081" max="14081" width="6.5703125" style="8" customWidth="1"/>
    <col min="14082" max="14082" width="24.42578125" style="8" customWidth="1"/>
    <col min="14083" max="14083" width="11.5703125" style="8" customWidth="1"/>
    <col min="14084" max="14084" width="11.42578125" style="8" customWidth="1"/>
    <col min="14085" max="14085" width="14.28515625" style="8" customWidth="1"/>
    <col min="14086" max="14086" width="11.7109375" style="8" customWidth="1"/>
    <col min="14087" max="14087" width="10.85546875" style="8" customWidth="1"/>
    <col min="14088" max="14336" width="9.140625" style="8"/>
    <col min="14337" max="14337" width="6.5703125" style="8" customWidth="1"/>
    <col min="14338" max="14338" width="24.42578125" style="8" customWidth="1"/>
    <col min="14339" max="14339" width="11.5703125" style="8" customWidth="1"/>
    <col min="14340" max="14340" width="11.42578125" style="8" customWidth="1"/>
    <col min="14341" max="14341" width="14.28515625" style="8" customWidth="1"/>
    <col min="14342" max="14342" width="11.7109375" style="8" customWidth="1"/>
    <col min="14343" max="14343" width="10.85546875" style="8" customWidth="1"/>
    <col min="14344" max="14592" width="9.140625" style="8"/>
    <col min="14593" max="14593" width="6.5703125" style="8" customWidth="1"/>
    <col min="14594" max="14594" width="24.42578125" style="8" customWidth="1"/>
    <col min="14595" max="14595" width="11.5703125" style="8" customWidth="1"/>
    <col min="14596" max="14596" width="11.42578125" style="8" customWidth="1"/>
    <col min="14597" max="14597" width="14.28515625" style="8" customWidth="1"/>
    <col min="14598" max="14598" width="11.7109375" style="8" customWidth="1"/>
    <col min="14599" max="14599" width="10.85546875" style="8" customWidth="1"/>
    <col min="14600" max="14848" width="9.140625" style="8"/>
    <col min="14849" max="14849" width="6.5703125" style="8" customWidth="1"/>
    <col min="14850" max="14850" width="24.42578125" style="8" customWidth="1"/>
    <col min="14851" max="14851" width="11.5703125" style="8" customWidth="1"/>
    <col min="14852" max="14852" width="11.42578125" style="8" customWidth="1"/>
    <col min="14853" max="14853" width="14.28515625" style="8" customWidth="1"/>
    <col min="14854" max="14854" width="11.7109375" style="8" customWidth="1"/>
    <col min="14855" max="14855" width="10.85546875" style="8" customWidth="1"/>
    <col min="14856" max="15104" width="9.140625" style="8"/>
    <col min="15105" max="15105" width="6.5703125" style="8" customWidth="1"/>
    <col min="15106" max="15106" width="24.42578125" style="8" customWidth="1"/>
    <col min="15107" max="15107" width="11.5703125" style="8" customWidth="1"/>
    <col min="15108" max="15108" width="11.42578125" style="8" customWidth="1"/>
    <col min="15109" max="15109" width="14.28515625" style="8" customWidth="1"/>
    <col min="15110" max="15110" width="11.7109375" style="8" customWidth="1"/>
    <col min="15111" max="15111" width="10.85546875" style="8" customWidth="1"/>
    <col min="15112" max="15360" width="9.140625" style="8"/>
    <col min="15361" max="15361" width="6.5703125" style="8" customWidth="1"/>
    <col min="15362" max="15362" width="24.42578125" style="8" customWidth="1"/>
    <col min="15363" max="15363" width="11.5703125" style="8" customWidth="1"/>
    <col min="15364" max="15364" width="11.42578125" style="8" customWidth="1"/>
    <col min="15365" max="15365" width="14.28515625" style="8" customWidth="1"/>
    <col min="15366" max="15366" width="11.7109375" style="8" customWidth="1"/>
    <col min="15367" max="15367" width="10.85546875" style="8" customWidth="1"/>
    <col min="15368" max="15616" width="9.140625" style="8"/>
    <col min="15617" max="15617" width="6.5703125" style="8" customWidth="1"/>
    <col min="15618" max="15618" width="24.42578125" style="8" customWidth="1"/>
    <col min="15619" max="15619" width="11.5703125" style="8" customWidth="1"/>
    <col min="15620" max="15620" width="11.42578125" style="8" customWidth="1"/>
    <col min="15621" max="15621" width="14.28515625" style="8" customWidth="1"/>
    <col min="15622" max="15622" width="11.7109375" style="8" customWidth="1"/>
    <col min="15623" max="15623" width="10.85546875" style="8" customWidth="1"/>
    <col min="15624" max="15872" width="9.140625" style="8"/>
    <col min="15873" max="15873" width="6.5703125" style="8" customWidth="1"/>
    <col min="15874" max="15874" width="24.42578125" style="8" customWidth="1"/>
    <col min="15875" max="15875" width="11.5703125" style="8" customWidth="1"/>
    <col min="15876" max="15876" width="11.42578125" style="8" customWidth="1"/>
    <col min="15877" max="15877" width="14.28515625" style="8" customWidth="1"/>
    <col min="15878" max="15878" width="11.7109375" style="8" customWidth="1"/>
    <col min="15879" max="15879" width="10.85546875" style="8" customWidth="1"/>
    <col min="15880" max="16128" width="9.140625" style="8"/>
    <col min="16129" max="16129" width="6.5703125" style="8" customWidth="1"/>
    <col min="16130" max="16130" width="24.42578125" style="8" customWidth="1"/>
    <col min="16131" max="16131" width="11.5703125" style="8" customWidth="1"/>
    <col min="16132" max="16132" width="11.42578125" style="8" customWidth="1"/>
    <col min="16133" max="16133" width="14.28515625" style="8" customWidth="1"/>
    <col min="16134" max="16134" width="11.7109375" style="8" customWidth="1"/>
    <col min="16135" max="16135" width="10.85546875" style="8" customWidth="1"/>
    <col min="16136" max="16384" width="9.140625" style="8"/>
  </cols>
  <sheetData>
    <row r="1" spans="1:129">
      <c r="A1" s="5669" t="s">
        <v>710</v>
      </c>
      <c r="B1" s="5669"/>
      <c r="C1" s="5669"/>
      <c r="D1" s="5669"/>
      <c r="E1" s="5669"/>
      <c r="F1" s="5669"/>
      <c r="G1" s="5669"/>
    </row>
    <row r="2" spans="1:129" s="4" customFormat="1" ht="23.25" customHeight="1">
      <c r="A2" s="1" t="s">
        <v>0</v>
      </c>
      <c r="B2" s="2"/>
      <c r="C2" s="3"/>
      <c r="D2" s="3"/>
      <c r="E2" s="3"/>
      <c r="F2" s="3"/>
      <c r="G2" s="3"/>
    </row>
    <row r="3" spans="1:129" s="7" customFormat="1" ht="36" customHeight="1">
      <c r="A3" s="5" t="s">
        <v>1</v>
      </c>
      <c r="B3" s="6"/>
    </row>
    <row r="4" spans="1:129" ht="13.5" customHeight="1">
      <c r="D4" s="8" t="s">
        <v>2</v>
      </c>
    </row>
    <row r="5" spans="1:129" ht="30" customHeight="1">
      <c r="A5" s="9" t="s">
        <v>3</v>
      </c>
      <c r="B5" s="10" t="s">
        <v>4</v>
      </c>
      <c r="C5" s="11" t="s">
        <v>5</v>
      </c>
      <c r="D5" s="10" t="s">
        <v>6</v>
      </c>
      <c r="E5" s="12" t="s">
        <v>7</v>
      </c>
      <c r="F5" s="10" t="s">
        <v>8</v>
      </c>
      <c r="G5" s="13" t="s">
        <v>9</v>
      </c>
    </row>
    <row r="6" spans="1:129" ht="20.25" customHeight="1">
      <c r="A6" s="14"/>
      <c r="B6" s="14"/>
      <c r="C6" s="15"/>
      <c r="D6" s="14"/>
      <c r="E6" s="15"/>
      <c r="F6" s="16" t="s">
        <v>10</v>
      </c>
      <c r="G6" s="16" t="s">
        <v>11</v>
      </c>
    </row>
    <row r="7" spans="1:129" ht="44.25" customHeight="1">
      <c r="A7" s="17">
        <v>2020</v>
      </c>
      <c r="B7" s="18" t="s">
        <v>12</v>
      </c>
      <c r="C7" s="19">
        <v>1221759</v>
      </c>
      <c r="D7" s="20">
        <v>604449</v>
      </c>
      <c r="E7" s="20">
        <v>617310</v>
      </c>
      <c r="F7" s="21">
        <v>1868.4</v>
      </c>
      <c r="G7" s="22">
        <v>653.90655105973019</v>
      </c>
    </row>
    <row r="8" spans="1:129" ht="54" customHeight="1">
      <c r="A8" s="23"/>
      <c r="B8" s="18" t="s">
        <v>13</v>
      </c>
      <c r="C8" s="19">
        <v>43997</v>
      </c>
      <c r="D8" s="20">
        <v>21533</v>
      </c>
      <c r="E8" s="20">
        <v>22464</v>
      </c>
      <c r="F8" s="24">
        <v>110.1</v>
      </c>
      <c r="G8" s="22">
        <v>399.60944595821979</v>
      </c>
    </row>
    <row r="9" spans="1:129" ht="25.5" customHeight="1">
      <c r="A9" s="23"/>
      <c r="B9" s="25" t="s">
        <v>14</v>
      </c>
      <c r="C9" s="19">
        <v>274</v>
      </c>
      <c r="D9" s="20">
        <v>174</v>
      </c>
      <c r="E9" s="26">
        <v>100</v>
      </c>
      <c r="F9" s="24">
        <v>28.7</v>
      </c>
      <c r="G9" s="22">
        <v>9.547038327526133</v>
      </c>
    </row>
    <row r="10" spans="1:129" ht="24" customHeight="1">
      <c r="A10" s="27"/>
      <c r="B10" s="28" t="s">
        <v>15</v>
      </c>
      <c r="C10" s="29">
        <v>1266030</v>
      </c>
      <c r="D10" s="29">
        <v>626156</v>
      </c>
      <c r="E10" s="29">
        <v>639874</v>
      </c>
      <c r="F10" s="30">
        <v>2007.2</v>
      </c>
      <c r="G10" s="31">
        <v>630.74432044639298</v>
      </c>
    </row>
    <row r="11" spans="1:129" ht="48.75" customHeight="1">
      <c r="A11" s="17">
        <v>2021</v>
      </c>
      <c r="B11" s="18" t="s">
        <v>12</v>
      </c>
      <c r="C11" s="19">
        <v>1219187</v>
      </c>
      <c r="D11" s="20">
        <v>602917</v>
      </c>
      <c r="E11" s="20">
        <v>616270</v>
      </c>
      <c r="F11" s="21">
        <v>1868.4</v>
      </c>
      <c r="G11" s="22">
        <v>652.52997216870051</v>
      </c>
    </row>
    <row r="12" spans="1:129" ht="47.25" customHeight="1">
      <c r="A12" s="23"/>
      <c r="B12" s="18" t="s">
        <v>13</v>
      </c>
      <c r="C12" s="19">
        <v>44427</v>
      </c>
      <c r="D12" s="20">
        <v>21729</v>
      </c>
      <c r="E12" s="20">
        <v>22698</v>
      </c>
      <c r="F12" s="24">
        <v>110.1</v>
      </c>
      <c r="G12" s="22">
        <v>403.5149863760218</v>
      </c>
      <c r="H12" s="32"/>
      <c r="J12" s="33"/>
      <c r="M12" s="32"/>
      <c r="N12" s="32"/>
      <c r="O12" s="32"/>
      <c r="P12" s="34"/>
      <c r="Q12" s="35"/>
      <c r="R12" s="33"/>
      <c r="U12" s="32"/>
      <c r="V12" s="32"/>
      <c r="W12" s="32"/>
      <c r="X12" s="34"/>
      <c r="Y12" s="35"/>
      <c r="Z12" s="33"/>
      <c r="AC12" s="32"/>
      <c r="AD12" s="32"/>
      <c r="AE12" s="32"/>
      <c r="AF12" s="34"/>
      <c r="AG12" s="35"/>
      <c r="AH12" s="33"/>
      <c r="AK12" s="32"/>
      <c r="AL12" s="32"/>
      <c r="AM12" s="32"/>
      <c r="AN12" s="34"/>
      <c r="AO12" s="35"/>
      <c r="AP12" s="33"/>
      <c r="AS12" s="32"/>
      <c r="AT12" s="32"/>
      <c r="AU12" s="32"/>
      <c r="AV12" s="34"/>
      <c r="AW12" s="35"/>
      <c r="AX12" s="33"/>
      <c r="BA12" s="32"/>
      <c r="BB12" s="32"/>
      <c r="BC12" s="32"/>
      <c r="BD12" s="34"/>
      <c r="BE12" s="35"/>
      <c r="BF12" s="33"/>
      <c r="BI12" s="32"/>
      <c r="BJ12" s="32"/>
      <c r="BK12" s="32"/>
      <c r="BL12" s="34"/>
      <c r="BM12" s="35"/>
      <c r="BN12" s="33"/>
      <c r="BQ12" s="32"/>
      <c r="BR12" s="32"/>
      <c r="BS12" s="32"/>
      <c r="BT12" s="34"/>
      <c r="BU12" s="35"/>
      <c r="BV12" s="33"/>
      <c r="BY12" s="32"/>
      <c r="BZ12" s="32"/>
      <c r="CA12" s="32"/>
      <c r="CB12" s="34"/>
      <c r="CC12" s="35"/>
      <c r="CD12" s="33"/>
      <c r="CG12" s="32"/>
      <c r="CH12" s="32"/>
      <c r="CI12" s="32"/>
      <c r="CJ12" s="34"/>
      <c r="CK12" s="35"/>
      <c r="CL12" s="33"/>
      <c r="CO12" s="32"/>
      <c r="CP12" s="32"/>
      <c r="CQ12" s="32"/>
      <c r="CR12" s="34"/>
      <c r="CS12" s="35"/>
      <c r="CT12" s="33"/>
      <c r="CW12" s="32"/>
      <c r="CX12" s="32"/>
      <c r="CY12" s="32"/>
      <c r="CZ12" s="34"/>
      <c r="DA12" s="35"/>
      <c r="DB12" s="33"/>
      <c r="DE12" s="32"/>
      <c r="DF12" s="32"/>
      <c r="DG12" s="32"/>
      <c r="DH12" s="34"/>
      <c r="DI12" s="35"/>
      <c r="DJ12" s="33"/>
      <c r="DM12" s="32"/>
      <c r="DN12" s="32"/>
      <c r="DO12" s="32"/>
      <c r="DP12" s="34"/>
      <c r="DQ12" s="35"/>
      <c r="DR12" s="33"/>
      <c r="DU12" s="32"/>
      <c r="DV12" s="32"/>
      <c r="DW12" s="32"/>
      <c r="DX12" s="34"/>
      <c r="DY12" s="35"/>
    </row>
    <row r="13" spans="1:129" ht="26.1" customHeight="1">
      <c r="A13" s="23"/>
      <c r="B13" s="25" t="s">
        <v>14</v>
      </c>
      <c r="C13" s="19">
        <v>274</v>
      </c>
      <c r="D13" s="20">
        <v>174</v>
      </c>
      <c r="E13" s="26">
        <v>100</v>
      </c>
      <c r="F13" s="24">
        <v>28.7</v>
      </c>
      <c r="G13" s="22">
        <v>9.547038327526133</v>
      </c>
      <c r="H13" s="32"/>
      <c r="I13" s="36"/>
      <c r="J13" s="33"/>
      <c r="L13" s="36"/>
      <c r="M13" s="32"/>
      <c r="N13" s="32"/>
      <c r="O13" s="32"/>
      <c r="P13" s="34"/>
      <c r="Q13" s="35"/>
      <c r="R13" s="33"/>
      <c r="T13" s="36"/>
      <c r="U13" s="32"/>
      <c r="V13" s="32"/>
      <c r="W13" s="32"/>
      <c r="X13" s="34"/>
      <c r="Y13" s="35"/>
      <c r="Z13" s="33"/>
      <c r="AB13" s="36"/>
      <c r="AC13" s="32"/>
      <c r="AD13" s="32"/>
      <c r="AE13" s="32"/>
      <c r="AF13" s="34"/>
      <c r="AG13" s="35"/>
      <c r="AH13" s="33"/>
      <c r="AJ13" s="36"/>
      <c r="AK13" s="32"/>
      <c r="AL13" s="32"/>
      <c r="AM13" s="32"/>
      <c r="AN13" s="34"/>
      <c r="AO13" s="35"/>
      <c r="AP13" s="33"/>
      <c r="AR13" s="36"/>
      <c r="AS13" s="32"/>
      <c r="AT13" s="32"/>
      <c r="AU13" s="32"/>
      <c r="AV13" s="34"/>
      <c r="AW13" s="35"/>
      <c r="AX13" s="33"/>
      <c r="AZ13" s="36"/>
      <c r="BA13" s="32"/>
      <c r="BB13" s="32"/>
      <c r="BC13" s="32"/>
      <c r="BD13" s="34"/>
      <c r="BE13" s="35"/>
      <c r="BF13" s="33"/>
      <c r="BH13" s="36"/>
      <c r="BI13" s="32"/>
      <c r="BJ13" s="32"/>
      <c r="BK13" s="32"/>
      <c r="BL13" s="34"/>
      <c r="BM13" s="35"/>
      <c r="BN13" s="33"/>
      <c r="BP13" s="36"/>
      <c r="BQ13" s="32"/>
      <c r="BR13" s="32"/>
      <c r="BS13" s="32"/>
      <c r="BT13" s="34"/>
      <c r="BU13" s="35"/>
      <c r="BV13" s="33"/>
      <c r="BX13" s="36"/>
      <c r="BY13" s="32"/>
      <c r="BZ13" s="32"/>
      <c r="CA13" s="32"/>
      <c r="CB13" s="34"/>
      <c r="CC13" s="35"/>
      <c r="CD13" s="33"/>
      <c r="CF13" s="36"/>
      <c r="CG13" s="32"/>
      <c r="CH13" s="32"/>
      <c r="CI13" s="32"/>
      <c r="CJ13" s="34"/>
      <c r="CK13" s="35"/>
      <c r="CL13" s="33"/>
      <c r="CN13" s="36"/>
      <c r="CO13" s="32"/>
      <c r="CP13" s="32"/>
      <c r="CQ13" s="32"/>
      <c r="CR13" s="34"/>
      <c r="CS13" s="35"/>
      <c r="CT13" s="33"/>
      <c r="CV13" s="36"/>
      <c r="CW13" s="32"/>
      <c r="CX13" s="32"/>
      <c r="CY13" s="32"/>
      <c r="CZ13" s="34"/>
      <c r="DA13" s="35"/>
      <c r="DB13" s="33"/>
      <c r="DD13" s="36"/>
      <c r="DE13" s="32"/>
      <c r="DF13" s="32"/>
      <c r="DG13" s="32"/>
      <c r="DH13" s="34"/>
      <c r="DI13" s="35"/>
      <c r="DJ13" s="33"/>
      <c r="DL13" s="36"/>
      <c r="DM13" s="32"/>
      <c r="DN13" s="32"/>
      <c r="DO13" s="32"/>
      <c r="DP13" s="34"/>
      <c r="DQ13" s="35"/>
      <c r="DR13" s="33"/>
      <c r="DT13" s="36"/>
      <c r="DU13" s="32"/>
      <c r="DV13" s="32"/>
      <c r="DW13" s="32"/>
      <c r="DX13" s="34"/>
      <c r="DY13" s="35"/>
    </row>
    <row r="14" spans="1:129" ht="26.1" customHeight="1">
      <c r="A14" s="27"/>
      <c r="B14" s="28" t="s">
        <v>15</v>
      </c>
      <c r="C14" s="29">
        <v>1263888</v>
      </c>
      <c r="D14" s="29">
        <v>624820</v>
      </c>
      <c r="E14" s="29">
        <v>639068</v>
      </c>
      <c r="F14" s="30">
        <v>2007.2</v>
      </c>
      <c r="G14" s="31">
        <v>629.67716221602234</v>
      </c>
      <c r="H14" s="37"/>
      <c r="I14" s="33"/>
      <c r="K14" s="33"/>
      <c r="L14" s="33"/>
      <c r="M14" s="37"/>
      <c r="N14" s="37"/>
      <c r="O14" s="37"/>
      <c r="P14" s="38"/>
      <c r="Q14" s="39"/>
      <c r="S14" s="33"/>
      <c r="T14" s="33"/>
      <c r="U14" s="37"/>
      <c r="V14" s="37"/>
      <c r="W14" s="37"/>
      <c r="X14" s="38"/>
      <c r="Y14" s="39"/>
      <c r="AA14" s="33"/>
      <c r="AB14" s="33"/>
      <c r="AC14" s="37"/>
      <c r="AD14" s="37"/>
      <c r="AE14" s="37"/>
      <c r="AF14" s="38"/>
      <c r="AG14" s="39"/>
      <c r="AI14" s="33"/>
      <c r="AJ14" s="33"/>
      <c r="AK14" s="37"/>
      <c r="AL14" s="37"/>
      <c r="AM14" s="37"/>
      <c r="AN14" s="38"/>
      <c r="AO14" s="39"/>
      <c r="AQ14" s="33"/>
      <c r="AR14" s="33"/>
      <c r="AS14" s="37"/>
      <c r="AT14" s="37"/>
      <c r="AU14" s="37"/>
      <c r="AV14" s="38"/>
      <c r="AW14" s="39"/>
      <c r="AY14" s="33"/>
      <c r="AZ14" s="33"/>
      <c r="BA14" s="37"/>
      <c r="BB14" s="37"/>
      <c r="BC14" s="37"/>
      <c r="BD14" s="38"/>
      <c r="BE14" s="39"/>
      <c r="BG14" s="33"/>
      <c r="BH14" s="33"/>
      <c r="BI14" s="37"/>
      <c r="BJ14" s="37"/>
      <c r="BK14" s="37"/>
      <c r="BL14" s="38"/>
      <c r="BM14" s="39"/>
      <c r="BO14" s="33"/>
      <c r="BP14" s="33"/>
      <c r="BQ14" s="37"/>
      <c r="BR14" s="37"/>
      <c r="BS14" s="37"/>
      <c r="BT14" s="38"/>
      <c r="BU14" s="39"/>
      <c r="BW14" s="33"/>
      <c r="BX14" s="33"/>
      <c r="BY14" s="37"/>
      <c r="BZ14" s="37"/>
      <c r="CA14" s="37"/>
      <c r="CB14" s="38"/>
      <c r="CC14" s="39"/>
      <c r="CE14" s="33"/>
      <c r="CF14" s="33"/>
      <c r="CG14" s="37"/>
      <c r="CH14" s="37"/>
      <c r="CI14" s="37"/>
      <c r="CJ14" s="38"/>
      <c r="CK14" s="39"/>
      <c r="CM14" s="33"/>
      <c r="CN14" s="33"/>
      <c r="CO14" s="37"/>
      <c r="CP14" s="37"/>
      <c r="CQ14" s="37"/>
      <c r="CR14" s="38"/>
      <c r="CS14" s="39"/>
      <c r="CU14" s="33"/>
      <c r="CV14" s="33"/>
      <c r="CW14" s="37"/>
      <c r="CX14" s="37"/>
      <c r="CY14" s="37"/>
      <c r="CZ14" s="38"/>
      <c r="DA14" s="39"/>
      <c r="DC14" s="33"/>
      <c r="DD14" s="33"/>
      <c r="DE14" s="37"/>
      <c r="DF14" s="37"/>
      <c r="DG14" s="37"/>
      <c r="DH14" s="38"/>
      <c r="DI14" s="39"/>
      <c r="DK14" s="33"/>
      <c r="DL14" s="33"/>
      <c r="DM14" s="37"/>
      <c r="DN14" s="37"/>
      <c r="DO14" s="37"/>
      <c r="DP14" s="38"/>
      <c r="DQ14" s="39"/>
      <c r="DS14" s="33"/>
      <c r="DT14" s="33"/>
      <c r="DU14" s="37"/>
      <c r="DV14" s="37"/>
      <c r="DW14" s="37"/>
      <c r="DX14" s="38"/>
      <c r="DY14" s="39"/>
    </row>
    <row r="15" spans="1:129" ht="34.5" customHeight="1">
      <c r="A15" s="5" t="s">
        <v>16</v>
      </c>
      <c r="B15" s="33"/>
    </row>
    <row r="16" spans="1:129" ht="15.75" customHeight="1">
      <c r="A16" s="33"/>
      <c r="B16" s="5" t="s">
        <v>17</v>
      </c>
    </row>
    <row r="17" spans="1:7" ht="13.5" customHeight="1"/>
    <row r="18" spans="1:7" ht="19.5" customHeight="1">
      <c r="A18" s="40"/>
      <c r="B18" s="41"/>
      <c r="C18" s="41"/>
      <c r="D18" s="41"/>
      <c r="E18" s="42" t="s">
        <v>5</v>
      </c>
      <c r="F18" s="43" t="s">
        <v>6</v>
      </c>
      <c r="G18" s="43" t="s">
        <v>7</v>
      </c>
    </row>
    <row r="19" spans="1:7" ht="24.75" customHeight="1">
      <c r="A19" s="44" t="s">
        <v>18</v>
      </c>
      <c r="B19" s="45"/>
      <c r="C19" s="45"/>
      <c r="E19" s="46">
        <v>1236817</v>
      </c>
      <c r="F19" s="47">
        <v>610848</v>
      </c>
      <c r="G19" s="47">
        <v>625969</v>
      </c>
    </row>
    <row r="20" spans="1:7" ht="24.75" customHeight="1">
      <c r="A20" s="44" t="s">
        <v>19</v>
      </c>
      <c r="B20" s="45"/>
      <c r="C20" s="45"/>
      <c r="E20" s="46">
        <v>15587</v>
      </c>
      <c r="F20" s="48">
        <v>8743</v>
      </c>
      <c r="G20" s="48">
        <v>6844</v>
      </c>
    </row>
    <row r="21" spans="1:7" ht="24.75" customHeight="1">
      <c r="A21" s="49" t="s">
        <v>20</v>
      </c>
      <c r="B21" s="45"/>
      <c r="C21" s="45"/>
      <c r="E21" s="46">
        <v>134150</v>
      </c>
      <c r="F21" s="48">
        <v>68482</v>
      </c>
      <c r="G21" s="48">
        <v>65668</v>
      </c>
    </row>
    <row r="22" spans="1:7" ht="24.75" customHeight="1">
      <c r="A22" s="49" t="s">
        <v>21</v>
      </c>
      <c r="B22" s="45"/>
      <c r="C22" s="45"/>
      <c r="E22" s="46">
        <v>-101789</v>
      </c>
      <c r="F22" s="47">
        <v>-56344</v>
      </c>
      <c r="G22" s="47">
        <v>-45445</v>
      </c>
    </row>
    <row r="23" spans="1:7" ht="24.75" customHeight="1">
      <c r="A23" s="49" t="s">
        <v>22</v>
      </c>
      <c r="B23" s="45"/>
      <c r="C23" s="45"/>
      <c r="E23" s="46">
        <v>2262364</v>
      </c>
      <c r="F23" s="48">
        <v>1220570</v>
      </c>
      <c r="G23" s="48">
        <v>1041794</v>
      </c>
    </row>
    <row r="24" spans="1:7" ht="24.75" customHeight="1">
      <c r="A24" s="49" t="s">
        <v>23</v>
      </c>
      <c r="B24" s="45"/>
      <c r="C24" s="45"/>
      <c r="E24" s="50">
        <v>-2281069</v>
      </c>
      <c r="F24" s="47">
        <v>-1226296</v>
      </c>
      <c r="G24" s="51">
        <v>-1054773</v>
      </c>
    </row>
    <row r="25" spans="1:7" s="33" customFormat="1" ht="18" customHeight="1">
      <c r="A25" s="52" t="s">
        <v>24</v>
      </c>
      <c r="B25" s="53"/>
      <c r="C25" s="53"/>
      <c r="D25" s="54"/>
      <c r="E25" s="55">
        <v>1266060</v>
      </c>
      <c r="F25" s="55">
        <v>626003</v>
      </c>
      <c r="G25" s="55">
        <v>640057</v>
      </c>
    </row>
    <row r="26" spans="1:7">
      <c r="A26" s="56" t="s">
        <v>25</v>
      </c>
      <c r="B26" s="57"/>
      <c r="C26" s="57"/>
      <c r="E26" s="57"/>
      <c r="F26" s="57"/>
      <c r="G26" s="57"/>
    </row>
    <row r="27" spans="1:7">
      <c r="A27" s="56" t="s">
        <v>26</v>
      </c>
      <c r="B27" s="57"/>
      <c r="C27" s="57"/>
      <c r="E27" s="57"/>
      <c r="F27" s="57"/>
      <c r="G27" s="57"/>
    </row>
    <row r="28" spans="1:7">
      <c r="A28" s="58" t="s">
        <v>27</v>
      </c>
      <c r="B28" s="57"/>
      <c r="C28" s="57"/>
      <c r="E28" s="57"/>
      <c r="F28" s="57"/>
      <c r="G28" s="57"/>
    </row>
    <row r="29" spans="1:7">
      <c r="A29" s="56" t="s">
        <v>28</v>
      </c>
      <c r="E29" s="59"/>
    </row>
    <row r="30" spans="1:7">
      <c r="E30" s="60"/>
      <c r="F30" s="60"/>
      <c r="G30" s="60"/>
    </row>
    <row r="31" spans="1:7">
      <c r="E31" s="60"/>
    </row>
  </sheetData>
  <mergeCells count="1">
    <mergeCell ref="A1:G1"/>
  </mergeCells>
  <hyperlinks>
    <hyperlink ref="A1" location="CONTENT!A1" display="Back to table of contents" xr:uid="{00000000-0004-0000-0100-000000000000}"/>
  </hyperlinks>
  <pageMargins left="0.7" right="0.7" top="0.75" bottom="0.75" header="0.3" footer="0.3"/>
  <pageSetup paperSize="9" scale="96" orientation="portrait"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L20"/>
  <sheetViews>
    <sheetView showGridLines="0" workbookViewId="0">
      <pane xSplit="1" ySplit="6" topLeftCell="B13" activePane="bottomRight" state="frozen"/>
      <selection sqref="A1:G1"/>
      <selection pane="topRight" sqref="A1:G1"/>
      <selection pane="bottomLeft" sqref="A1:G1"/>
      <selection pane="bottomRight" activeCell="C14" sqref="C14"/>
    </sheetView>
  </sheetViews>
  <sheetFormatPr defaultColWidth="9.140625" defaultRowHeight="15.75"/>
  <cols>
    <col min="1" max="1" width="9" style="8" customWidth="1"/>
    <col min="2" max="11" width="15.7109375" style="8" customWidth="1"/>
    <col min="12" max="12" width="6.140625" style="8" customWidth="1"/>
    <col min="13" max="256" width="9.140625" style="8"/>
    <col min="257" max="257" width="9" style="8" customWidth="1"/>
    <col min="258" max="258" width="12.28515625" style="8" customWidth="1"/>
    <col min="259" max="260" width="9.85546875" style="8" customWidth="1"/>
    <col min="261" max="261" width="10.42578125" style="8" customWidth="1"/>
    <col min="262" max="262" width="13.140625" style="8" customWidth="1"/>
    <col min="263" max="263" width="10.28515625" style="8" customWidth="1"/>
    <col min="264" max="264" width="11" style="8" customWidth="1"/>
    <col min="265" max="265" width="11.7109375" style="8" customWidth="1"/>
    <col min="266" max="266" width="10" style="8" customWidth="1"/>
    <col min="267" max="267" width="13.7109375" style="8" customWidth="1"/>
    <col min="268" max="268" width="6.140625" style="8" customWidth="1"/>
    <col min="269" max="512" width="9.140625" style="8"/>
    <col min="513" max="513" width="9" style="8" customWidth="1"/>
    <col min="514" max="514" width="12.28515625" style="8" customWidth="1"/>
    <col min="515" max="516" width="9.85546875" style="8" customWidth="1"/>
    <col min="517" max="517" width="10.42578125" style="8" customWidth="1"/>
    <col min="518" max="518" width="13.140625" style="8" customWidth="1"/>
    <col min="519" max="519" width="10.28515625" style="8" customWidth="1"/>
    <col min="520" max="520" width="11" style="8" customWidth="1"/>
    <col min="521" max="521" width="11.7109375" style="8" customWidth="1"/>
    <col min="522" max="522" width="10" style="8" customWidth="1"/>
    <col min="523" max="523" width="13.7109375" style="8" customWidth="1"/>
    <col min="524" max="524" width="6.140625" style="8" customWidth="1"/>
    <col min="525" max="768" width="9.140625" style="8"/>
    <col min="769" max="769" width="9" style="8" customWidth="1"/>
    <col min="770" max="770" width="12.28515625" style="8" customWidth="1"/>
    <col min="771" max="772" width="9.85546875" style="8" customWidth="1"/>
    <col min="773" max="773" width="10.42578125" style="8" customWidth="1"/>
    <col min="774" max="774" width="13.140625" style="8" customWidth="1"/>
    <col min="775" max="775" width="10.28515625" style="8" customWidth="1"/>
    <col min="776" max="776" width="11" style="8" customWidth="1"/>
    <col min="777" max="777" width="11.7109375" style="8" customWidth="1"/>
    <col min="778" max="778" width="10" style="8" customWidth="1"/>
    <col min="779" max="779" width="13.7109375" style="8" customWidth="1"/>
    <col min="780" max="780" width="6.140625" style="8" customWidth="1"/>
    <col min="781" max="1024" width="9.140625" style="8"/>
    <col min="1025" max="1025" width="9" style="8" customWidth="1"/>
    <col min="1026" max="1026" width="12.28515625" style="8" customWidth="1"/>
    <col min="1027" max="1028" width="9.85546875" style="8" customWidth="1"/>
    <col min="1029" max="1029" width="10.42578125" style="8" customWidth="1"/>
    <col min="1030" max="1030" width="13.140625" style="8" customWidth="1"/>
    <col min="1031" max="1031" width="10.28515625" style="8" customWidth="1"/>
    <col min="1032" max="1032" width="11" style="8" customWidth="1"/>
    <col min="1033" max="1033" width="11.7109375" style="8" customWidth="1"/>
    <col min="1034" max="1034" width="10" style="8" customWidth="1"/>
    <col min="1035" max="1035" width="13.7109375" style="8" customWidth="1"/>
    <col min="1036" max="1036" width="6.140625" style="8" customWidth="1"/>
    <col min="1037" max="1280" width="9.140625" style="8"/>
    <col min="1281" max="1281" width="9" style="8" customWidth="1"/>
    <col min="1282" max="1282" width="12.28515625" style="8" customWidth="1"/>
    <col min="1283" max="1284" width="9.85546875" style="8" customWidth="1"/>
    <col min="1285" max="1285" width="10.42578125" style="8" customWidth="1"/>
    <col min="1286" max="1286" width="13.140625" style="8" customWidth="1"/>
    <col min="1287" max="1287" width="10.28515625" style="8" customWidth="1"/>
    <col min="1288" max="1288" width="11" style="8" customWidth="1"/>
    <col min="1289" max="1289" width="11.7109375" style="8" customWidth="1"/>
    <col min="1290" max="1290" width="10" style="8" customWidth="1"/>
    <col min="1291" max="1291" width="13.7109375" style="8" customWidth="1"/>
    <col min="1292" max="1292" width="6.140625" style="8" customWidth="1"/>
    <col min="1293" max="1536" width="9.140625" style="8"/>
    <col min="1537" max="1537" width="9" style="8" customWidth="1"/>
    <col min="1538" max="1538" width="12.28515625" style="8" customWidth="1"/>
    <col min="1539" max="1540" width="9.85546875" style="8" customWidth="1"/>
    <col min="1541" max="1541" width="10.42578125" style="8" customWidth="1"/>
    <col min="1542" max="1542" width="13.140625" style="8" customWidth="1"/>
    <col min="1543" max="1543" width="10.28515625" style="8" customWidth="1"/>
    <col min="1544" max="1544" width="11" style="8" customWidth="1"/>
    <col min="1545" max="1545" width="11.7109375" style="8" customWidth="1"/>
    <col min="1546" max="1546" width="10" style="8" customWidth="1"/>
    <col min="1547" max="1547" width="13.7109375" style="8" customWidth="1"/>
    <col min="1548" max="1548" width="6.140625" style="8" customWidth="1"/>
    <col min="1549" max="1792" width="9.140625" style="8"/>
    <col min="1793" max="1793" width="9" style="8" customWidth="1"/>
    <col min="1794" max="1794" width="12.28515625" style="8" customWidth="1"/>
    <col min="1795" max="1796" width="9.85546875" style="8" customWidth="1"/>
    <col min="1797" max="1797" width="10.42578125" style="8" customWidth="1"/>
    <col min="1798" max="1798" width="13.140625" style="8" customWidth="1"/>
    <col min="1799" max="1799" width="10.28515625" style="8" customWidth="1"/>
    <col min="1800" max="1800" width="11" style="8" customWidth="1"/>
    <col min="1801" max="1801" width="11.7109375" style="8" customWidth="1"/>
    <col min="1802" max="1802" width="10" style="8" customWidth="1"/>
    <col min="1803" max="1803" width="13.7109375" style="8" customWidth="1"/>
    <col min="1804" max="1804" width="6.140625" style="8" customWidth="1"/>
    <col min="1805" max="2048" width="9.140625" style="8"/>
    <col min="2049" max="2049" width="9" style="8" customWidth="1"/>
    <col min="2050" max="2050" width="12.28515625" style="8" customWidth="1"/>
    <col min="2051" max="2052" width="9.85546875" style="8" customWidth="1"/>
    <col min="2053" max="2053" width="10.42578125" style="8" customWidth="1"/>
    <col min="2054" max="2054" width="13.140625" style="8" customWidth="1"/>
    <col min="2055" max="2055" width="10.28515625" style="8" customWidth="1"/>
    <col min="2056" max="2056" width="11" style="8" customWidth="1"/>
    <col min="2057" max="2057" width="11.7109375" style="8" customWidth="1"/>
    <col min="2058" max="2058" width="10" style="8" customWidth="1"/>
    <col min="2059" max="2059" width="13.7109375" style="8" customWidth="1"/>
    <col min="2060" max="2060" width="6.140625" style="8" customWidth="1"/>
    <col min="2061" max="2304" width="9.140625" style="8"/>
    <col min="2305" max="2305" width="9" style="8" customWidth="1"/>
    <col min="2306" max="2306" width="12.28515625" style="8" customWidth="1"/>
    <col min="2307" max="2308" width="9.85546875" style="8" customWidth="1"/>
    <col min="2309" max="2309" width="10.42578125" style="8" customWidth="1"/>
    <col min="2310" max="2310" width="13.140625" style="8" customWidth="1"/>
    <col min="2311" max="2311" width="10.28515625" style="8" customWidth="1"/>
    <col min="2312" max="2312" width="11" style="8" customWidth="1"/>
    <col min="2313" max="2313" width="11.7109375" style="8" customWidth="1"/>
    <col min="2314" max="2314" width="10" style="8" customWidth="1"/>
    <col min="2315" max="2315" width="13.7109375" style="8" customWidth="1"/>
    <col min="2316" max="2316" width="6.140625" style="8" customWidth="1"/>
    <col min="2317" max="2560" width="9.140625" style="8"/>
    <col min="2561" max="2561" width="9" style="8" customWidth="1"/>
    <col min="2562" max="2562" width="12.28515625" style="8" customWidth="1"/>
    <col min="2563" max="2564" width="9.85546875" style="8" customWidth="1"/>
    <col min="2565" max="2565" width="10.42578125" style="8" customWidth="1"/>
    <col min="2566" max="2566" width="13.140625" style="8" customWidth="1"/>
    <col min="2567" max="2567" width="10.28515625" style="8" customWidth="1"/>
    <col min="2568" max="2568" width="11" style="8" customWidth="1"/>
    <col min="2569" max="2569" width="11.7109375" style="8" customWidth="1"/>
    <col min="2570" max="2570" width="10" style="8" customWidth="1"/>
    <col min="2571" max="2571" width="13.7109375" style="8" customWidth="1"/>
    <col min="2572" max="2572" width="6.140625" style="8" customWidth="1"/>
    <col min="2573" max="2816" width="9.140625" style="8"/>
    <col min="2817" max="2817" width="9" style="8" customWidth="1"/>
    <col min="2818" max="2818" width="12.28515625" style="8" customWidth="1"/>
    <col min="2819" max="2820" width="9.85546875" style="8" customWidth="1"/>
    <col min="2821" max="2821" width="10.42578125" style="8" customWidth="1"/>
    <col min="2822" max="2822" width="13.140625" style="8" customWidth="1"/>
    <col min="2823" max="2823" width="10.28515625" style="8" customWidth="1"/>
    <col min="2824" max="2824" width="11" style="8" customWidth="1"/>
    <col min="2825" max="2825" width="11.7109375" style="8" customWidth="1"/>
    <col min="2826" max="2826" width="10" style="8" customWidth="1"/>
    <col min="2827" max="2827" width="13.7109375" style="8" customWidth="1"/>
    <col min="2828" max="2828" width="6.140625" style="8" customWidth="1"/>
    <col min="2829" max="3072" width="9.140625" style="8"/>
    <col min="3073" max="3073" width="9" style="8" customWidth="1"/>
    <col min="3074" max="3074" width="12.28515625" style="8" customWidth="1"/>
    <col min="3075" max="3076" width="9.85546875" style="8" customWidth="1"/>
    <col min="3077" max="3077" width="10.42578125" style="8" customWidth="1"/>
    <col min="3078" max="3078" width="13.140625" style="8" customWidth="1"/>
    <col min="3079" max="3079" width="10.28515625" style="8" customWidth="1"/>
    <col min="3080" max="3080" width="11" style="8" customWidth="1"/>
    <col min="3081" max="3081" width="11.7109375" style="8" customWidth="1"/>
    <col min="3082" max="3082" width="10" style="8" customWidth="1"/>
    <col min="3083" max="3083" width="13.7109375" style="8" customWidth="1"/>
    <col min="3084" max="3084" width="6.140625" style="8" customWidth="1"/>
    <col min="3085" max="3328" width="9.140625" style="8"/>
    <col min="3329" max="3329" width="9" style="8" customWidth="1"/>
    <col min="3330" max="3330" width="12.28515625" style="8" customWidth="1"/>
    <col min="3331" max="3332" width="9.85546875" style="8" customWidth="1"/>
    <col min="3333" max="3333" width="10.42578125" style="8" customWidth="1"/>
    <col min="3334" max="3334" width="13.140625" style="8" customWidth="1"/>
    <col min="3335" max="3335" width="10.28515625" style="8" customWidth="1"/>
    <col min="3336" max="3336" width="11" style="8" customWidth="1"/>
    <col min="3337" max="3337" width="11.7109375" style="8" customWidth="1"/>
    <col min="3338" max="3338" width="10" style="8" customWidth="1"/>
    <col min="3339" max="3339" width="13.7109375" style="8" customWidth="1"/>
    <col min="3340" max="3340" width="6.140625" style="8" customWidth="1"/>
    <col min="3341" max="3584" width="9.140625" style="8"/>
    <col min="3585" max="3585" width="9" style="8" customWidth="1"/>
    <col min="3586" max="3586" width="12.28515625" style="8" customWidth="1"/>
    <col min="3587" max="3588" width="9.85546875" style="8" customWidth="1"/>
    <col min="3589" max="3589" width="10.42578125" style="8" customWidth="1"/>
    <col min="3590" max="3590" width="13.140625" style="8" customWidth="1"/>
    <col min="3591" max="3591" width="10.28515625" style="8" customWidth="1"/>
    <col min="3592" max="3592" width="11" style="8" customWidth="1"/>
    <col min="3593" max="3593" width="11.7109375" style="8" customWidth="1"/>
    <col min="3594" max="3594" width="10" style="8" customWidth="1"/>
    <col min="3595" max="3595" width="13.7109375" style="8" customWidth="1"/>
    <col min="3596" max="3596" width="6.140625" style="8" customWidth="1"/>
    <col min="3597" max="3840" width="9.140625" style="8"/>
    <col min="3841" max="3841" width="9" style="8" customWidth="1"/>
    <col min="3842" max="3842" width="12.28515625" style="8" customWidth="1"/>
    <col min="3843" max="3844" width="9.85546875" style="8" customWidth="1"/>
    <col min="3845" max="3845" width="10.42578125" style="8" customWidth="1"/>
    <col min="3846" max="3846" width="13.140625" style="8" customWidth="1"/>
    <col min="3847" max="3847" width="10.28515625" style="8" customWidth="1"/>
    <col min="3848" max="3848" width="11" style="8" customWidth="1"/>
    <col min="3849" max="3849" width="11.7109375" style="8" customWidth="1"/>
    <col min="3850" max="3850" width="10" style="8" customWidth="1"/>
    <col min="3851" max="3851" width="13.7109375" style="8" customWidth="1"/>
    <col min="3852" max="3852" width="6.140625" style="8" customWidth="1"/>
    <col min="3853" max="4096" width="9.140625" style="8"/>
    <col min="4097" max="4097" width="9" style="8" customWidth="1"/>
    <col min="4098" max="4098" width="12.28515625" style="8" customWidth="1"/>
    <col min="4099" max="4100" width="9.85546875" style="8" customWidth="1"/>
    <col min="4101" max="4101" width="10.42578125" style="8" customWidth="1"/>
    <col min="4102" max="4102" width="13.140625" style="8" customWidth="1"/>
    <col min="4103" max="4103" width="10.28515625" style="8" customWidth="1"/>
    <col min="4104" max="4104" width="11" style="8" customWidth="1"/>
    <col min="4105" max="4105" width="11.7109375" style="8" customWidth="1"/>
    <col min="4106" max="4106" width="10" style="8" customWidth="1"/>
    <col min="4107" max="4107" width="13.7109375" style="8" customWidth="1"/>
    <col min="4108" max="4108" width="6.140625" style="8" customWidth="1"/>
    <col min="4109" max="4352" width="9.140625" style="8"/>
    <col min="4353" max="4353" width="9" style="8" customWidth="1"/>
    <col min="4354" max="4354" width="12.28515625" style="8" customWidth="1"/>
    <col min="4355" max="4356" width="9.85546875" style="8" customWidth="1"/>
    <col min="4357" max="4357" width="10.42578125" style="8" customWidth="1"/>
    <col min="4358" max="4358" width="13.140625" style="8" customWidth="1"/>
    <col min="4359" max="4359" width="10.28515625" style="8" customWidth="1"/>
    <col min="4360" max="4360" width="11" style="8" customWidth="1"/>
    <col min="4361" max="4361" width="11.7109375" style="8" customWidth="1"/>
    <col min="4362" max="4362" width="10" style="8" customWidth="1"/>
    <col min="4363" max="4363" width="13.7109375" style="8" customWidth="1"/>
    <col min="4364" max="4364" width="6.140625" style="8" customWidth="1"/>
    <col min="4365" max="4608" width="9.140625" style="8"/>
    <col min="4609" max="4609" width="9" style="8" customWidth="1"/>
    <col min="4610" max="4610" width="12.28515625" style="8" customWidth="1"/>
    <col min="4611" max="4612" width="9.85546875" style="8" customWidth="1"/>
    <col min="4613" max="4613" width="10.42578125" style="8" customWidth="1"/>
    <col min="4614" max="4614" width="13.140625" style="8" customWidth="1"/>
    <col min="4615" max="4615" width="10.28515625" style="8" customWidth="1"/>
    <col min="4616" max="4616" width="11" style="8" customWidth="1"/>
    <col min="4617" max="4617" width="11.7109375" style="8" customWidth="1"/>
    <col min="4618" max="4618" width="10" style="8" customWidth="1"/>
    <col min="4619" max="4619" width="13.7109375" style="8" customWidth="1"/>
    <col min="4620" max="4620" width="6.140625" style="8" customWidth="1"/>
    <col min="4621" max="4864" width="9.140625" style="8"/>
    <col min="4865" max="4865" width="9" style="8" customWidth="1"/>
    <col min="4866" max="4866" width="12.28515625" style="8" customWidth="1"/>
    <col min="4867" max="4868" width="9.85546875" style="8" customWidth="1"/>
    <col min="4869" max="4869" width="10.42578125" style="8" customWidth="1"/>
    <col min="4870" max="4870" width="13.140625" style="8" customWidth="1"/>
    <col min="4871" max="4871" width="10.28515625" style="8" customWidth="1"/>
    <col min="4872" max="4872" width="11" style="8" customWidth="1"/>
    <col min="4873" max="4873" width="11.7109375" style="8" customWidth="1"/>
    <col min="4874" max="4874" width="10" style="8" customWidth="1"/>
    <col min="4875" max="4875" width="13.7109375" style="8" customWidth="1"/>
    <col min="4876" max="4876" width="6.140625" style="8" customWidth="1"/>
    <col min="4877" max="5120" width="9.140625" style="8"/>
    <col min="5121" max="5121" width="9" style="8" customWidth="1"/>
    <col min="5122" max="5122" width="12.28515625" style="8" customWidth="1"/>
    <col min="5123" max="5124" width="9.85546875" style="8" customWidth="1"/>
    <col min="5125" max="5125" width="10.42578125" style="8" customWidth="1"/>
    <col min="5126" max="5126" width="13.140625" style="8" customWidth="1"/>
    <col min="5127" max="5127" width="10.28515625" style="8" customWidth="1"/>
    <col min="5128" max="5128" width="11" style="8" customWidth="1"/>
    <col min="5129" max="5129" width="11.7109375" style="8" customWidth="1"/>
    <col min="5130" max="5130" width="10" style="8" customWidth="1"/>
    <col min="5131" max="5131" width="13.7109375" style="8" customWidth="1"/>
    <col min="5132" max="5132" width="6.140625" style="8" customWidth="1"/>
    <col min="5133" max="5376" width="9.140625" style="8"/>
    <col min="5377" max="5377" width="9" style="8" customWidth="1"/>
    <col min="5378" max="5378" width="12.28515625" style="8" customWidth="1"/>
    <col min="5379" max="5380" width="9.85546875" style="8" customWidth="1"/>
    <col min="5381" max="5381" width="10.42578125" style="8" customWidth="1"/>
    <col min="5382" max="5382" width="13.140625" style="8" customWidth="1"/>
    <col min="5383" max="5383" width="10.28515625" style="8" customWidth="1"/>
    <col min="5384" max="5384" width="11" style="8" customWidth="1"/>
    <col min="5385" max="5385" width="11.7109375" style="8" customWidth="1"/>
    <col min="5386" max="5386" width="10" style="8" customWidth="1"/>
    <col min="5387" max="5387" width="13.7109375" style="8" customWidth="1"/>
    <col min="5388" max="5388" width="6.140625" style="8" customWidth="1"/>
    <col min="5389" max="5632" width="9.140625" style="8"/>
    <col min="5633" max="5633" width="9" style="8" customWidth="1"/>
    <col min="5634" max="5634" width="12.28515625" style="8" customWidth="1"/>
    <col min="5635" max="5636" width="9.85546875" style="8" customWidth="1"/>
    <col min="5637" max="5637" width="10.42578125" style="8" customWidth="1"/>
    <col min="5638" max="5638" width="13.140625" style="8" customWidth="1"/>
    <col min="5639" max="5639" width="10.28515625" style="8" customWidth="1"/>
    <col min="5640" max="5640" width="11" style="8" customWidth="1"/>
    <col min="5641" max="5641" width="11.7109375" style="8" customWidth="1"/>
    <col min="5642" max="5642" width="10" style="8" customWidth="1"/>
    <col min="5643" max="5643" width="13.7109375" style="8" customWidth="1"/>
    <col min="5644" max="5644" width="6.140625" style="8" customWidth="1"/>
    <col min="5645" max="5888" width="9.140625" style="8"/>
    <col min="5889" max="5889" width="9" style="8" customWidth="1"/>
    <col min="5890" max="5890" width="12.28515625" style="8" customWidth="1"/>
    <col min="5891" max="5892" width="9.85546875" style="8" customWidth="1"/>
    <col min="5893" max="5893" width="10.42578125" style="8" customWidth="1"/>
    <col min="5894" max="5894" width="13.140625" style="8" customWidth="1"/>
    <col min="5895" max="5895" width="10.28515625" style="8" customWidth="1"/>
    <col min="5896" max="5896" width="11" style="8" customWidth="1"/>
    <col min="5897" max="5897" width="11.7109375" style="8" customWidth="1"/>
    <col min="5898" max="5898" width="10" style="8" customWidth="1"/>
    <col min="5899" max="5899" width="13.7109375" style="8" customWidth="1"/>
    <col min="5900" max="5900" width="6.140625" style="8" customWidth="1"/>
    <col min="5901" max="6144" width="9.140625" style="8"/>
    <col min="6145" max="6145" width="9" style="8" customWidth="1"/>
    <col min="6146" max="6146" width="12.28515625" style="8" customWidth="1"/>
    <col min="6147" max="6148" width="9.85546875" style="8" customWidth="1"/>
    <col min="6149" max="6149" width="10.42578125" style="8" customWidth="1"/>
    <col min="6150" max="6150" width="13.140625" style="8" customWidth="1"/>
    <col min="6151" max="6151" width="10.28515625" style="8" customWidth="1"/>
    <col min="6152" max="6152" width="11" style="8" customWidth="1"/>
    <col min="6153" max="6153" width="11.7109375" style="8" customWidth="1"/>
    <col min="6154" max="6154" width="10" style="8" customWidth="1"/>
    <col min="6155" max="6155" width="13.7109375" style="8" customWidth="1"/>
    <col min="6156" max="6156" width="6.140625" style="8" customWidth="1"/>
    <col min="6157" max="6400" width="9.140625" style="8"/>
    <col min="6401" max="6401" width="9" style="8" customWidth="1"/>
    <col min="6402" max="6402" width="12.28515625" style="8" customWidth="1"/>
    <col min="6403" max="6404" width="9.85546875" style="8" customWidth="1"/>
    <col min="6405" max="6405" width="10.42578125" style="8" customWidth="1"/>
    <col min="6406" max="6406" width="13.140625" style="8" customWidth="1"/>
    <col min="6407" max="6407" width="10.28515625" style="8" customWidth="1"/>
    <col min="6408" max="6408" width="11" style="8" customWidth="1"/>
    <col min="6409" max="6409" width="11.7109375" style="8" customWidth="1"/>
    <col min="6410" max="6410" width="10" style="8" customWidth="1"/>
    <col min="6411" max="6411" width="13.7109375" style="8" customWidth="1"/>
    <col min="6412" max="6412" width="6.140625" style="8" customWidth="1"/>
    <col min="6413" max="6656" width="9.140625" style="8"/>
    <col min="6657" max="6657" width="9" style="8" customWidth="1"/>
    <col min="6658" max="6658" width="12.28515625" style="8" customWidth="1"/>
    <col min="6659" max="6660" width="9.85546875" style="8" customWidth="1"/>
    <col min="6661" max="6661" width="10.42578125" style="8" customWidth="1"/>
    <col min="6662" max="6662" width="13.140625" style="8" customWidth="1"/>
    <col min="6663" max="6663" width="10.28515625" style="8" customWidth="1"/>
    <col min="6664" max="6664" width="11" style="8" customWidth="1"/>
    <col min="6665" max="6665" width="11.7109375" style="8" customWidth="1"/>
    <col min="6666" max="6666" width="10" style="8" customWidth="1"/>
    <col min="6667" max="6667" width="13.7109375" style="8" customWidth="1"/>
    <col min="6668" max="6668" width="6.140625" style="8" customWidth="1"/>
    <col min="6669" max="6912" width="9.140625" style="8"/>
    <col min="6913" max="6913" width="9" style="8" customWidth="1"/>
    <col min="6914" max="6914" width="12.28515625" style="8" customWidth="1"/>
    <col min="6915" max="6916" width="9.85546875" style="8" customWidth="1"/>
    <col min="6917" max="6917" width="10.42578125" style="8" customWidth="1"/>
    <col min="6918" max="6918" width="13.140625" style="8" customWidth="1"/>
    <col min="6919" max="6919" width="10.28515625" style="8" customWidth="1"/>
    <col min="6920" max="6920" width="11" style="8" customWidth="1"/>
    <col min="6921" max="6921" width="11.7109375" style="8" customWidth="1"/>
    <col min="6922" max="6922" width="10" style="8" customWidth="1"/>
    <col min="6923" max="6923" width="13.7109375" style="8" customWidth="1"/>
    <col min="6924" max="6924" width="6.140625" style="8" customWidth="1"/>
    <col min="6925" max="7168" width="9.140625" style="8"/>
    <col min="7169" max="7169" width="9" style="8" customWidth="1"/>
    <col min="7170" max="7170" width="12.28515625" style="8" customWidth="1"/>
    <col min="7171" max="7172" width="9.85546875" style="8" customWidth="1"/>
    <col min="7173" max="7173" width="10.42578125" style="8" customWidth="1"/>
    <col min="7174" max="7174" width="13.140625" style="8" customWidth="1"/>
    <col min="7175" max="7175" width="10.28515625" style="8" customWidth="1"/>
    <col min="7176" max="7176" width="11" style="8" customWidth="1"/>
    <col min="7177" max="7177" width="11.7109375" style="8" customWidth="1"/>
    <col min="7178" max="7178" width="10" style="8" customWidth="1"/>
    <col min="7179" max="7179" width="13.7109375" style="8" customWidth="1"/>
    <col min="7180" max="7180" width="6.140625" style="8" customWidth="1"/>
    <col min="7181" max="7424" width="9.140625" style="8"/>
    <col min="7425" max="7425" width="9" style="8" customWidth="1"/>
    <col min="7426" max="7426" width="12.28515625" style="8" customWidth="1"/>
    <col min="7427" max="7428" width="9.85546875" style="8" customWidth="1"/>
    <col min="7429" max="7429" width="10.42578125" style="8" customWidth="1"/>
    <col min="7430" max="7430" width="13.140625" style="8" customWidth="1"/>
    <col min="7431" max="7431" width="10.28515625" style="8" customWidth="1"/>
    <col min="7432" max="7432" width="11" style="8" customWidth="1"/>
    <col min="7433" max="7433" width="11.7109375" style="8" customWidth="1"/>
    <col min="7434" max="7434" width="10" style="8" customWidth="1"/>
    <col min="7435" max="7435" width="13.7109375" style="8" customWidth="1"/>
    <col min="7436" max="7436" width="6.140625" style="8" customWidth="1"/>
    <col min="7437" max="7680" width="9.140625" style="8"/>
    <col min="7681" max="7681" width="9" style="8" customWidth="1"/>
    <col min="7682" max="7682" width="12.28515625" style="8" customWidth="1"/>
    <col min="7683" max="7684" width="9.85546875" style="8" customWidth="1"/>
    <col min="7685" max="7685" width="10.42578125" style="8" customWidth="1"/>
    <col min="7686" max="7686" width="13.140625" style="8" customWidth="1"/>
    <col min="7687" max="7687" width="10.28515625" style="8" customWidth="1"/>
    <col min="7688" max="7688" width="11" style="8" customWidth="1"/>
    <col min="7689" max="7689" width="11.7109375" style="8" customWidth="1"/>
    <col min="7690" max="7690" width="10" style="8" customWidth="1"/>
    <col min="7691" max="7691" width="13.7109375" style="8" customWidth="1"/>
    <col min="7692" max="7692" width="6.140625" style="8" customWidth="1"/>
    <col min="7693" max="7936" width="9.140625" style="8"/>
    <col min="7937" max="7937" width="9" style="8" customWidth="1"/>
    <col min="7938" max="7938" width="12.28515625" style="8" customWidth="1"/>
    <col min="7939" max="7940" width="9.85546875" style="8" customWidth="1"/>
    <col min="7941" max="7941" width="10.42578125" style="8" customWidth="1"/>
    <col min="7942" max="7942" width="13.140625" style="8" customWidth="1"/>
    <col min="7943" max="7943" width="10.28515625" style="8" customWidth="1"/>
    <col min="7944" max="7944" width="11" style="8" customWidth="1"/>
    <col min="7945" max="7945" width="11.7109375" style="8" customWidth="1"/>
    <col min="7946" max="7946" width="10" style="8" customWidth="1"/>
    <col min="7947" max="7947" width="13.7109375" style="8" customWidth="1"/>
    <col min="7948" max="7948" width="6.140625" style="8" customWidth="1"/>
    <col min="7949" max="8192" width="9.140625" style="8"/>
    <col min="8193" max="8193" width="9" style="8" customWidth="1"/>
    <col min="8194" max="8194" width="12.28515625" style="8" customWidth="1"/>
    <col min="8195" max="8196" width="9.85546875" style="8" customWidth="1"/>
    <col min="8197" max="8197" width="10.42578125" style="8" customWidth="1"/>
    <col min="8198" max="8198" width="13.140625" style="8" customWidth="1"/>
    <col min="8199" max="8199" width="10.28515625" style="8" customWidth="1"/>
    <col min="8200" max="8200" width="11" style="8" customWidth="1"/>
    <col min="8201" max="8201" width="11.7109375" style="8" customWidth="1"/>
    <col min="8202" max="8202" width="10" style="8" customWidth="1"/>
    <col min="8203" max="8203" width="13.7109375" style="8" customWidth="1"/>
    <col min="8204" max="8204" width="6.140625" style="8" customWidth="1"/>
    <col min="8205" max="8448" width="9.140625" style="8"/>
    <col min="8449" max="8449" width="9" style="8" customWidth="1"/>
    <col min="8450" max="8450" width="12.28515625" style="8" customWidth="1"/>
    <col min="8451" max="8452" width="9.85546875" style="8" customWidth="1"/>
    <col min="8453" max="8453" width="10.42578125" style="8" customWidth="1"/>
    <col min="8454" max="8454" width="13.140625" style="8" customWidth="1"/>
    <col min="8455" max="8455" width="10.28515625" style="8" customWidth="1"/>
    <col min="8456" max="8456" width="11" style="8" customWidth="1"/>
    <col min="8457" max="8457" width="11.7109375" style="8" customWidth="1"/>
    <col min="8458" max="8458" width="10" style="8" customWidth="1"/>
    <col min="8459" max="8459" width="13.7109375" style="8" customWidth="1"/>
    <col min="8460" max="8460" width="6.140625" style="8" customWidth="1"/>
    <col min="8461" max="8704" width="9.140625" style="8"/>
    <col min="8705" max="8705" width="9" style="8" customWidth="1"/>
    <col min="8706" max="8706" width="12.28515625" style="8" customWidth="1"/>
    <col min="8707" max="8708" width="9.85546875" style="8" customWidth="1"/>
    <col min="8709" max="8709" width="10.42578125" style="8" customWidth="1"/>
    <col min="8710" max="8710" width="13.140625" style="8" customWidth="1"/>
    <col min="8711" max="8711" width="10.28515625" style="8" customWidth="1"/>
    <col min="8712" max="8712" width="11" style="8" customWidth="1"/>
    <col min="8713" max="8713" width="11.7109375" style="8" customWidth="1"/>
    <col min="8714" max="8714" width="10" style="8" customWidth="1"/>
    <col min="8715" max="8715" width="13.7109375" style="8" customWidth="1"/>
    <col min="8716" max="8716" width="6.140625" style="8" customWidth="1"/>
    <col min="8717" max="8960" width="9.140625" style="8"/>
    <col min="8961" max="8961" width="9" style="8" customWidth="1"/>
    <col min="8962" max="8962" width="12.28515625" style="8" customWidth="1"/>
    <col min="8963" max="8964" width="9.85546875" style="8" customWidth="1"/>
    <col min="8965" max="8965" width="10.42578125" style="8" customWidth="1"/>
    <col min="8966" max="8966" width="13.140625" style="8" customWidth="1"/>
    <col min="8967" max="8967" width="10.28515625" style="8" customWidth="1"/>
    <col min="8968" max="8968" width="11" style="8" customWidth="1"/>
    <col min="8969" max="8969" width="11.7109375" style="8" customWidth="1"/>
    <col min="8970" max="8970" width="10" style="8" customWidth="1"/>
    <col min="8971" max="8971" width="13.7109375" style="8" customWidth="1"/>
    <col min="8972" max="8972" width="6.140625" style="8" customWidth="1"/>
    <col min="8973" max="9216" width="9.140625" style="8"/>
    <col min="9217" max="9217" width="9" style="8" customWidth="1"/>
    <col min="9218" max="9218" width="12.28515625" style="8" customWidth="1"/>
    <col min="9219" max="9220" width="9.85546875" style="8" customWidth="1"/>
    <col min="9221" max="9221" width="10.42578125" style="8" customWidth="1"/>
    <col min="9222" max="9222" width="13.140625" style="8" customWidth="1"/>
    <col min="9223" max="9223" width="10.28515625" style="8" customWidth="1"/>
    <col min="9224" max="9224" width="11" style="8" customWidth="1"/>
    <col min="9225" max="9225" width="11.7109375" style="8" customWidth="1"/>
    <col min="9226" max="9226" width="10" style="8" customWidth="1"/>
    <col min="9227" max="9227" width="13.7109375" style="8" customWidth="1"/>
    <col min="9228" max="9228" width="6.140625" style="8" customWidth="1"/>
    <col min="9229" max="9472" width="9.140625" style="8"/>
    <col min="9473" max="9473" width="9" style="8" customWidth="1"/>
    <col min="9474" max="9474" width="12.28515625" style="8" customWidth="1"/>
    <col min="9475" max="9476" width="9.85546875" style="8" customWidth="1"/>
    <col min="9477" max="9477" width="10.42578125" style="8" customWidth="1"/>
    <col min="9478" max="9478" width="13.140625" style="8" customWidth="1"/>
    <col min="9479" max="9479" width="10.28515625" style="8" customWidth="1"/>
    <col min="9480" max="9480" width="11" style="8" customWidth="1"/>
    <col min="9481" max="9481" width="11.7109375" style="8" customWidth="1"/>
    <col min="9482" max="9482" width="10" style="8" customWidth="1"/>
    <col min="9483" max="9483" width="13.7109375" style="8" customWidth="1"/>
    <col min="9484" max="9484" width="6.140625" style="8" customWidth="1"/>
    <col min="9485" max="9728" width="9.140625" style="8"/>
    <col min="9729" max="9729" width="9" style="8" customWidth="1"/>
    <col min="9730" max="9730" width="12.28515625" style="8" customWidth="1"/>
    <col min="9731" max="9732" width="9.85546875" style="8" customWidth="1"/>
    <col min="9733" max="9733" width="10.42578125" style="8" customWidth="1"/>
    <col min="9734" max="9734" width="13.140625" style="8" customWidth="1"/>
    <col min="9735" max="9735" width="10.28515625" style="8" customWidth="1"/>
    <col min="9736" max="9736" width="11" style="8" customWidth="1"/>
    <col min="9737" max="9737" width="11.7109375" style="8" customWidth="1"/>
    <col min="9738" max="9738" width="10" style="8" customWidth="1"/>
    <col min="9739" max="9739" width="13.7109375" style="8" customWidth="1"/>
    <col min="9740" max="9740" width="6.140625" style="8" customWidth="1"/>
    <col min="9741" max="9984" width="9.140625" style="8"/>
    <col min="9985" max="9985" width="9" style="8" customWidth="1"/>
    <col min="9986" max="9986" width="12.28515625" style="8" customWidth="1"/>
    <col min="9987" max="9988" width="9.85546875" style="8" customWidth="1"/>
    <col min="9989" max="9989" width="10.42578125" style="8" customWidth="1"/>
    <col min="9990" max="9990" width="13.140625" style="8" customWidth="1"/>
    <col min="9991" max="9991" width="10.28515625" style="8" customWidth="1"/>
    <col min="9992" max="9992" width="11" style="8" customWidth="1"/>
    <col min="9993" max="9993" width="11.7109375" style="8" customWidth="1"/>
    <col min="9994" max="9994" width="10" style="8" customWidth="1"/>
    <col min="9995" max="9995" width="13.7109375" style="8" customWidth="1"/>
    <col min="9996" max="9996" width="6.140625" style="8" customWidth="1"/>
    <col min="9997" max="10240" width="9.140625" style="8"/>
    <col min="10241" max="10241" width="9" style="8" customWidth="1"/>
    <col min="10242" max="10242" width="12.28515625" style="8" customWidth="1"/>
    <col min="10243" max="10244" width="9.85546875" style="8" customWidth="1"/>
    <col min="10245" max="10245" width="10.42578125" style="8" customWidth="1"/>
    <col min="10246" max="10246" width="13.140625" style="8" customWidth="1"/>
    <col min="10247" max="10247" width="10.28515625" style="8" customWidth="1"/>
    <col min="10248" max="10248" width="11" style="8" customWidth="1"/>
    <col min="10249" max="10249" width="11.7109375" style="8" customWidth="1"/>
    <col min="10250" max="10250" width="10" style="8" customWidth="1"/>
    <col min="10251" max="10251" width="13.7109375" style="8" customWidth="1"/>
    <col min="10252" max="10252" width="6.140625" style="8" customWidth="1"/>
    <col min="10253" max="10496" width="9.140625" style="8"/>
    <col min="10497" max="10497" width="9" style="8" customWidth="1"/>
    <col min="10498" max="10498" width="12.28515625" style="8" customWidth="1"/>
    <col min="10499" max="10500" width="9.85546875" style="8" customWidth="1"/>
    <col min="10501" max="10501" width="10.42578125" style="8" customWidth="1"/>
    <col min="10502" max="10502" width="13.140625" style="8" customWidth="1"/>
    <col min="10503" max="10503" width="10.28515625" style="8" customWidth="1"/>
    <col min="10504" max="10504" width="11" style="8" customWidth="1"/>
    <col min="10505" max="10505" width="11.7109375" style="8" customWidth="1"/>
    <col min="10506" max="10506" width="10" style="8" customWidth="1"/>
    <col min="10507" max="10507" width="13.7109375" style="8" customWidth="1"/>
    <col min="10508" max="10508" width="6.140625" style="8" customWidth="1"/>
    <col min="10509" max="10752" width="9.140625" style="8"/>
    <col min="10753" max="10753" width="9" style="8" customWidth="1"/>
    <col min="10754" max="10754" width="12.28515625" style="8" customWidth="1"/>
    <col min="10755" max="10756" width="9.85546875" style="8" customWidth="1"/>
    <col min="10757" max="10757" width="10.42578125" style="8" customWidth="1"/>
    <col min="10758" max="10758" width="13.140625" style="8" customWidth="1"/>
    <col min="10759" max="10759" width="10.28515625" style="8" customWidth="1"/>
    <col min="10760" max="10760" width="11" style="8" customWidth="1"/>
    <col min="10761" max="10761" width="11.7109375" style="8" customWidth="1"/>
    <col min="10762" max="10762" width="10" style="8" customWidth="1"/>
    <col min="10763" max="10763" width="13.7109375" style="8" customWidth="1"/>
    <col min="10764" max="10764" width="6.140625" style="8" customWidth="1"/>
    <col min="10765" max="11008" width="9.140625" style="8"/>
    <col min="11009" max="11009" width="9" style="8" customWidth="1"/>
    <col min="11010" max="11010" width="12.28515625" style="8" customWidth="1"/>
    <col min="11011" max="11012" width="9.85546875" style="8" customWidth="1"/>
    <col min="11013" max="11013" width="10.42578125" style="8" customWidth="1"/>
    <col min="11014" max="11014" width="13.140625" style="8" customWidth="1"/>
    <col min="11015" max="11015" width="10.28515625" style="8" customWidth="1"/>
    <col min="11016" max="11016" width="11" style="8" customWidth="1"/>
    <col min="11017" max="11017" width="11.7109375" style="8" customWidth="1"/>
    <col min="11018" max="11018" width="10" style="8" customWidth="1"/>
    <col min="11019" max="11019" width="13.7109375" style="8" customWidth="1"/>
    <col min="11020" max="11020" width="6.140625" style="8" customWidth="1"/>
    <col min="11021" max="11264" width="9.140625" style="8"/>
    <col min="11265" max="11265" width="9" style="8" customWidth="1"/>
    <col min="11266" max="11266" width="12.28515625" style="8" customWidth="1"/>
    <col min="11267" max="11268" width="9.85546875" style="8" customWidth="1"/>
    <col min="11269" max="11269" width="10.42578125" style="8" customWidth="1"/>
    <col min="11270" max="11270" width="13.140625" style="8" customWidth="1"/>
    <col min="11271" max="11271" width="10.28515625" style="8" customWidth="1"/>
    <col min="11272" max="11272" width="11" style="8" customWidth="1"/>
    <col min="11273" max="11273" width="11.7109375" style="8" customWidth="1"/>
    <col min="11274" max="11274" width="10" style="8" customWidth="1"/>
    <col min="11275" max="11275" width="13.7109375" style="8" customWidth="1"/>
    <col min="11276" max="11276" width="6.140625" style="8" customWidth="1"/>
    <col min="11277" max="11520" width="9.140625" style="8"/>
    <col min="11521" max="11521" width="9" style="8" customWidth="1"/>
    <col min="11522" max="11522" width="12.28515625" style="8" customWidth="1"/>
    <col min="11523" max="11524" width="9.85546875" style="8" customWidth="1"/>
    <col min="11525" max="11525" width="10.42578125" style="8" customWidth="1"/>
    <col min="11526" max="11526" width="13.140625" style="8" customWidth="1"/>
    <col min="11527" max="11527" width="10.28515625" style="8" customWidth="1"/>
    <col min="11528" max="11528" width="11" style="8" customWidth="1"/>
    <col min="11529" max="11529" width="11.7109375" style="8" customWidth="1"/>
    <col min="11530" max="11530" width="10" style="8" customWidth="1"/>
    <col min="11531" max="11531" width="13.7109375" style="8" customWidth="1"/>
    <col min="11532" max="11532" width="6.140625" style="8" customWidth="1"/>
    <col min="11533" max="11776" width="9.140625" style="8"/>
    <col min="11777" max="11777" width="9" style="8" customWidth="1"/>
    <col min="11778" max="11778" width="12.28515625" style="8" customWidth="1"/>
    <col min="11779" max="11780" width="9.85546875" style="8" customWidth="1"/>
    <col min="11781" max="11781" width="10.42578125" style="8" customWidth="1"/>
    <col min="11782" max="11782" width="13.140625" style="8" customWidth="1"/>
    <col min="11783" max="11783" width="10.28515625" style="8" customWidth="1"/>
    <col min="11784" max="11784" width="11" style="8" customWidth="1"/>
    <col min="11785" max="11785" width="11.7109375" style="8" customWidth="1"/>
    <col min="11786" max="11786" width="10" style="8" customWidth="1"/>
    <col min="11787" max="11787" width="13.7109375" style="8" customWidth="1"/>
    <col min="11788" max="11788" width="6.140625" style="8" customWidth="1"/>
    <col min="11789" max="12032" width="9.140625" style="8"/>
    <col min="12033" max="12033" width="9" style="8" customWidth="1"/>
    <col min="12034" max="12034" width="12.28515625" style="8" customWidth="1"/>
    <col min="12035" max="12036" width="9.85546875" style="8" customWidth="1"/>
    <col min="12037" max="12037" width="10.42578125" style="8" customWidth="1"/>
    <col min="12038" max="12038" width="13.140625" style="8" customWidth="1"/>
    <col min="12039" max="12039" width="10.28515625" style="8" customWidth="1"/>
    <col min="12040" max="12040" width="11" style="8" customWidth="1"/>
    <col min="12041" max="12041" width="11.7109375" style="8" customWidth="1"/>
    <col min="12042" max="12042" width="10" style="8" customWidth="1"/>
    <col min="12043" max="12043" width="13.7109375" style="8" customWidth="1"/>
    <col min="12044" max="12044" width="6.140625" style="8" customWidth="1"/>
    <col min="12045" max="12288" width="9.140625" style="8"/>
    <col min="12289" max="12289" width="9" style="8" customWidth="1"/>
    <col min="12290" max="12290" width="12.28515625" style="8" customWidth="1"/>
    <col min="12291" max="12292" width="9.85546875" style="8" customWidth="1"/>
    <col min="12293" max="12293" width="10.42578125" style="8" customWidth="1"/>
    <col min="12294" max="12294" width="13.140625" style="8" customWidth="1"/>
    <col min="12295" max="12295" width="10.28515625" style="8" customWidth="1"/>
    <col min="12296" max="12296" width="11" style="8" customWidth="1"/>
    <col min="12297" max="12297" width="11.7109375" style="8" customWidth="1"/>
    <col min="12298" max="12298" width="10" style="8" customWidth="1"/>
    <col min="12299" max="12299" width="13.7109375" style="8" customWidth="1"/>
    <col min="12300" max="12300" width="6.140625" style="8" customWidth="1"/>
    <col min="12301" max="12544" width="9.140625" style="8"/>
    <col min="12545" max="12545" width="9" style="8" customWidth="1"/>
    <col min="12546" max="12546" width="12.28515625" style="8" customWidth="1"/>
    <col min="12547" max="12548" width="9.85546875" style="8" customWidth="1"/>
    <col min="12549" max="12549" width="10.42578125" style="8" customWidth="1"/>
    <col min="12550" max="12550" width="13.140625" style="8" customWidth="1"/>
    <col min="12551" max="12551" width="10.28515625" style="8" customWidth="1"/>
    <col min="12552" max="12552" width="11" style="8" customWidth="1"/>
    <col min="12553" max="12553" width="11.7109375" style="8" customWidth="1"/>
    <col min="12554" max="12554" width="10" style="8" customWidth="1"/>
    <col min="12555" max="12555" width="13.7109375" style="8" customWidth="1"/>
    <col min="12556" max="12556" width="6.140625" style="8" customWidth="1"/>
    <col min="12557" max="12800" width="9.140625" style="8"/>
    <col min="12801" max="12801" width="9" style="8" customWidth="1"/>
    <col min="12802" max="12802" width="12.28515625" style="8" customWidth="1"/>
    <col min="12803" max="12804" width="9.85546875" style="8" customWidth="1"/>
    <col min="12805" max="12805" width="10.42578125" style="8" customWidth="1"/>
    <col min="12806" max="12806" width="13.140625" style="8" customWidth="1"/>
    <col min="12807" max="12807" width="10.28515625" style="8" customWidth="1"/>
    <col min="12808" max="12808" width="11" style="8" customWidth="1"/>
    <col min="12809" max="12809" width="11.7109375" style="8" customWidth="1"/>
    <col min="12810" max="12810" width="10" style="8" customWidth="1"/>
    <col min="12811" max="12811" width="13.7109375" style="8" customWidth="1"/>
    <col min="12812" max="12812" width="6.140625" style="8" customWidth="1"/>
    <col min="12813" max="13056" width="9.140625" style="8"/>
    <col min="13057" max="13057" width="9" style="8" customWidth="1"/>
    <col min="13058" max="13058" width="12.28515625" style="8" customWidth="1"/>
    <col min="13059" max="13060" width="9.85546875" style="8" customWidth="1"/>
    <col min="13061" max="13061" width="10.42578125" style="8" customWidth="1"/>
    <col min="13062" max="13062" width="13.140625" style="8" customWidth="1"/>
    <col min="13063" max="13063" width="10.28515625" style="8" customWidth="1"/>
    <col min="13064" max="13064" width="11" style="8" customWidth="1"/>
    <col min="13065" max="13065" width="11.7109375" style="8" customWidth="1"/>
    <col min="13066" max="13066" width="10" style="8" customWidth="1"/>
    <col min="13067" max="13067" width="13.7109375" style="8" customWidth="1"/>
    <col min="13068" max="13068" width="6.140625" style="8" customWidth="1"/>
    <col min="13069" max="13312" width="9.140625" style="8"/>
    <col min="13313" max="13313" width="9" style="8" customWidth="1"/>
    <col min="13314" max="13314" width="12.28515625" style="8" customWidth="1"/>
    <col min="13315" max="13316" width="9.85546875" style="8" customWidth="1"/>
    <col min="13317" max="13317" width="10.42578125" style="8" customWidth="1"/>
    <col min="13318" max="13318" width="13.140625" style="8" customWidth="1"/>
    <col min="13319" max="13319" width="10.28515625" style="8" customWidth="1"/>
    <col min="13320" max="13320" width="11" style="8" customWidth="1"/>
    <col min="13321" max="13321" width="11.7109375" style="8" customWidth="1"/>
    <col min="13322" max="13322" width="10" style="8" customWidth="1"/>
    <col min="13323" max="13323" width="13.7109375" style="8" customWidth="1"/>
    <col min="13324" max="13324" width="6.140625" style="8" customWidth="1"/>
    <col min="13325" max="13568" width="9.140625" style="8"/>
    <col min="13569" max="13569" width="9" style="8" customWidth="1"/>
    <col min="13570" max="13570" width="12.28515625" style="8" customWidth="1"/>
    <col min="13571" max="13572" width="9.85546875" style="8" customWidth="1"/>
    <col min="13573" max="13573" width="10.42578125" style="8" customWidth="1"/>
    <col min="13574" max="13574" width="13.140625" style="8" customWidth="1"/>
    <col min="13575" max="13575" width="10.28515625" style="8" customWidth="1"/>
    <col min="13576" max="13576" width="11" style="8" customWidth="1"/>
    <col min="13577" max="13577" width="11.7109375" style="8" customWidth="1"/>
    <col min="13578" max="13578" width="10" style="8" customWidth="1"/>
    <col min="13579" max="13579" width="13.7109375" style="8" customWidth="1"/>
    <col min="13580" max="13580" width="6.140625" style="8" customWidth="1"/>
    <col min="13581" max="13824" width="9.140625" style="8"/>
    <col min="13825" max="13825" width="9" style="8" customWidth="1"/>
    <col min="13826" max="13826" width="12.28515625" style="8" customWidth="1"/>
    <col min="13827" max="13828" width="9.85546875" style="8" customWidth="1"/>
    <col min="13829" max="13829" width="10.42578125" style="8" customWidth="1"/>
    <col min="13830" max="13830" width="13.140625" style="8" customWidth="1"/>
    <col min="13831" max="13831" width="10.28515625" style="8" customWidth="1"/>
    <col min="13832" max="13832" width="11" style="8" customWidth="1"/>
    <col min="13833" max="13833" width="11.7109375" style="8" customWidth="1"/>
    <col min="13834" max="13834" width="10" style="8" customWidth="1"/>
    <col min="13835" max="13835" width="13.7109375" style="8" customWidth="1"/>
    <col min="13836" max="13836" width="6.140625" style="8" customWidth="1"/>
    <col min="13837" max="14080" width="9.140625" style="8"/>
    <col min="14081" max="14081" width="9" style="8" customWidth="1"/>
    <col min="14082" max="14082" width="12.28515625" style="8" customWidth="1"/>
    <col min="14083" max="14084" width="9.85546875" style="8" customWidth="1"/>
    <col min="14085" max="14085" width="10.42578125" style="8" customWidth="1"/>
    <col min="14086" max="14086" width="13.140625" style="8" customWidth="1"/>
    <col min="14087" max="14087" width="10.28515625" style="8" customWidth="1"/>
    <col min="14088" max="14088" width="11" style="8" customWidth="1"/>
    <col min="14089" max="14089" width="11.7109375" style="8" customWidth="1"/>
    <col min="14090" max="14090" width="10" style="8" customWidth="1"/>
    <col min="14091" max="14091" width="13.7109375" style="8" customWidth="1"/>
    <col min="14092" max="14092" width="6.140625" style="8" customWidth="1"/>
    <col min="14093" max="14336" width="9.140625" style="8"/>
    <col min="14337" max="14337" width="9" style="8" customWidth="1"/>
    <col min="14338" max="14338" width="12.28515625" style="8" customWidth="1"/>
    <col min="14339" max="14340" width="9.85546875" style="8" customWidth="1"/>
    <col min="14341" max="14341" width="10.42578125" style="8" customWidth="1"/>
    <col min="14342" max="14342" width="13.140625" style="8" customWidth="1"/>
    <col min="14343" max="14343" width="10.28515625" style="8" customWidth="1"/>
    <col min="14344" max="14344" width="11" style="8" customWidth="1"/>
    <col min="14345" max="14345" width="11.7109375" style="8" customWidth="1"/>
    <col min="14346" max="14346" width="10" style="8" customWidth="1"/>
    <col min="14347" max="14347" width="13.7109375" style="8" customWidth="1"/>
    <col min="14348" max="14348" width="6.140625" style="8" customWidth="1"/>
    <col min="14349" max="14592" width="9.140625" style="8"/>
    <col min="14593" max="14593" width="9" style="8" customWidth="1"/>
    <col min="14594" max="14594" width="12.28515625" style="8" customWidth="1"/>
    <col min="14595" max="14596" width="9.85546875" style="8" customWidth="1"/>
    <col min="14597" max="14597" width="10.42578125" style="8" customWidth="1"/>
    <col min="14598" max="14598" width="13.140625" style="8" customWidth="1"/>
    <col min="14599" max="14599" width="10.28515625" style="8" customWidth="1"/>
    <col min="14600" max="14600" width="11" style="8" customWidth="1"/>
    <col min="14601" max="14601" width="11.7109375" style="8" customWidth="1"/>
    <col min="14602" max="14602" width="10" style="8" customWidth="1"/>
    <col min="14603" max="14603" width="13.7109375" style="8" customWidth="1"/>
    <col min="14604" max="14604" width="6.140625" style="8" customWidth="1"/>
    <col min="14605" max="14848" width="9.140625" style="8"/>
    <col min="14849" max="14849" width="9" style="8" customWidth="1"/>
    <col min="14850" max="14850" width="12.28515625" style="8" customWidth="1"/>
    <col min="14851" max="14852" width="9.85546875" style="8" customWidth="1"/>
    <col min="14853" max="14853" width="10.42578125" style="8" customWidth="1"/>
    <col min="14854" max="14854" width="13.140625" style="8" customWidth="1"/>
    <col min="14855" max="14855" width="10.28515625" style="8" customWidth="1"/>
    <col min="14856" max="14856" width="11" style="8" customWidth="1"/>
    <col min="14857" max="14857" width="11.7109375" style="8" customWidth="1"/>
    <col min="14858" max="14858" width="10" style="8" customWidth="1"/>
    <col min="14859" max="14859" width="13.7109375" style="8" customWidth="1"/>
    <col min="14860" max="14860" width="6.140625" style="8" customWidth="1"/>
    <col min="14861" max="15104" width="9.140625" style="8"/>
    <col min="15105" max="15105" width="9" style="8" customWidth="1"/>
    <col min="15106" max="15106" width="12.28515625" style="8" customWidth="1"/>
    <col min="15107" max="15108" width="9.85546875" style="8" customWidth="1"/>
    <col min="15109" max="15109" width="10.42578125" style="8" customWidth="1"/>
    <col min="15110" max="15110" width="13.140625" style="8" customWidth="1"/>
    <col min="15111" max="15111" width="10.28515625" style="8" customWidth="1"/>
    <col min="15112" max="15112" width="11" style="8" customWidth="1"/>
    <col min="15113" max="15113" width="11.7109375" style="8" customWidth="1"/>
    <col min="15114" max="15114" width="10" style="8" customWidth="1"/>
    <col min="15115" max="15115" width="13.7109375" style="8" customWidth="1"/>
    <col min="15116" max="15116" width="6.140625" style="8" customWidth="1"/>
    <col min="15117" max="15360" width="9.140625" style="8"/>
    <col min="15361" max="15361" width="9" style="8" customWidth="1"/>
    <col min="15362" max="15362" width="12.28515625" style="8" customWidth="1"/>
    <col min="15363" max="15364" width="9.85546875" style="8" customWidth="1"/>
    <col min="15365" max="15365" width="10.42578125" style="8" customWidth="1"/>
    <col min="15366" max="15366" width="13.140625" style="8" customWidth="1"/>
    <col min="15367" max="15367" width="10.28515625" style="8" customWidth="1"/>
    <col min="15368" max="15368" width="11" style="8" customWidth="1"/>
    <col min="15369" max="15369" width="11.7109375" style="8" customWidth="1"/>
    <col min="15370" max="15370" width="10" style="8" customWidth="1"/>
    <col min="15371" max="15371" width="13.7109375" style="8" customWidth="1"/>
    <col min="15372" max="15372" width="6.140625" style="8" customWidth="1"/>
    <col min="15373" max="15616" width="9.140625" style="8"/>
    <col min="15617" max="15617" width="9" style="8" customWidth="1"/>
    <col min="15618" max="15618" width="12.28515625" style="8" customWidth="1"/>
    <col min="15619" max="15620" width="9.85546875" style="8" customWidth="1"/>
    <col min="15621" max="15621" width="10.42578125" style="8" customWidth="1"/>
    <col min="15622" max="15622" width="13.140625" style="8" customWidth="1"/>
    <col min="15623" max="15623" width="10.28515625" style="8" customWidth="1"/>
    <col min="15624" max="15624" width="11" style="8" customWidth="1"/>
    <col min="15625" max="15625" width="11.7109375" style="8" customWidth="1"/>
    <col min="15626" max="15626" width="10" style="8" customWidth="1"/>
    <col min="15627" max="15627" width="13.7109375" style="8" customWidth="1"/>
    <col min="15628" max="15628" width="6.140625" style="8" customWidth="1"/>
    <col min="15629" max="15872" width="9.140625" style="8"/>
    <col min="15873" max="15873" width="9" style="8" customWidth="1"/>
    <col min="15874" max="15874" width="12.28515625" style="8" customWidth="1"/>
    <col min="15875" max="15876" width="9.85546875" style="8" customWidth="1"/>
    <col min="15877" max="15877" width="10.42578125" style="8" customWidth="1"/>
    <col min="15878" max="15878" width="13.140625" style="8" customWidth="1"/>
    <col min="15879" max="15879" width="10.28515625" style="8" customWidth="1"/>
    <col min="15880" max="15880" width="11" style="8" customWidth="1"/>
    <col min="15881" max="15881" width="11.7109375" style="8" customWidth="1"/>
    <col min="15882" max="15882" width="10" style="8" customWidth="1"/>
    <col min="15883" max="15883" width="13.7109375" style="8" customWidth="1"/>
    <col min="15884" max="15884" width="6.140625" style="8" customWidth="1"/>
    <col min="15885" max="16128" width="9.140625" style="8"/>
    <col min="16129" max="16129" width="9" style="8" customWidth="1"/>
    <col min="16130" max="16130" width="12.28515625" style="8" customWidth="1"/>
    <col min="16131" max="16132" width="9.85546875" style="8" customWidth="1"/>
    <col min="16133" max="16133" width="10.42578125" style="8" customWidth="1"/>
    <col min="16134" max="16134" width="13.140625" style="8" customWidth="1"/>
    <col min="16135" max="16135" width="10.28515625" style="8" customWidth="1"/>
    <col min="16136" max="16136" width="11" style="8" customWidth="1"/>
    <col min="16137" max="16137" width="11.7109375" style="8" customWidth="1"/>
    <col min="16138" max="16138" width="10" style="8" customWidth="1"/>
    <col min="16139" max="16139" width="13.7109375" style="8" customWidth="1"/>
    <col min="16140" max="16140" width="6.140625" style="8" customWidth="1"/>
    <col min="16141" max="16384" width="9.140625" style="8"/>
  </cols>
  <sheetData>
    <row r="1" spans="1:12">
      <c r="A1" s="5669" t="s">
        <v>710</v>
      </c>
      <c r="B1" s="5669"/>
      <c r="C1" s="5669"/>
      <c r="D1" s="5669"/>
      <c r="E1" s="5669"/>
      <c r="F1" s="5669"/>
      <c r="G1" s="5669"/>
    </row>
    <row r="2" spans="1:12" ht="21" customHeight="1">
      <c r="A2" s="5" t="s">
        <v>273</v>
      </c>
    </row>
    <row r="3" spans="1:12" s="412" customFormat="1" ht="30" customHeight="1" thickBot="1">
      <c r="A3" s="8"/>
      <c r="B3" s="8"/>
      <c r="C3" s="8"/>
      <c r="D3" s="8"/>
      <c r="E3" s="8"/>
      <c r="F3" s="8"/>
      <c r="G3" s="8"/>
      <c r="H3" s="8"/>
      <c r="I3" s="8"/>
      <c r="J3" s="8"/>
      <c r="K3" s="8"/>
    </row>
    <row r="4" spans="1:12" s="412" customFormat="1" ht="27" customHeight="1" thickBot="1">
      <c r="A4" s="402"/>
      <c r="B4" s="475" t="s">
        <v>254</v>
      </c>
      <c r="C4" s="476"/>
      <c r="D4" s="477" t="s">
        <v>255</v>
      </c>
      <c r="E4" s="478"/>
      <c r="F4" s="479" t="s">
        <v>256</v>
      </c>
      <c r="G4" s="475" t="s">
        <v>257</v>
      </c>
      <c r="H4" s="519"/>
      <c r="I4" s="480" t="s">
        <v>258</v>
      </c>
      <c r="J4" s="520"/>
      <c r="K4" s="475" t="s">
        <v>259</v>
      </c>
    </row>
    <row r="5" spans="1:12" s="412" customFormat="1" ht="30" customHeight="1">
      <c r="A5" s="481" t="s">
        <v>260</v>
      </c>
      <c r="B5" s="482" t="s">
        <v>261</v>
      </c>
      <c r="C5" s="481" t="s">
        <v>262</v>
      </c>
      <c r="D5" s="483" t="s">
        <v>263</v>
      </c>
      <c r="E5" s="484" t="s">
        <v>264</v>
      </c>
      <c r="F5" s="482" t="s">
        <v>271</v>
      </c>
      <c r="G5" s="482" t="s">
        <v>266</v>
      </c>
      <c r="H5" s="481" t="s">
        <v>264</v>
      </c>
      <c r="I5" s="483" t="s">
        <v>274</v>
      </c>
      <c r="J5" s="484" t="s">
        <v>257</v>
      </c>
      <c r="K5" s="486" t="s">
        <v>268</v>
      </c>
    </row>
    <row r="6" spans="1:12" s="412" customFormat="1" ht="65.25" hidden="1" customHeight="1">
      <c r="A6" s="487"/>
      <c r="B6" s="488" t="s">
        <v>269</v>
      </c>
      <c r="C6" s="405" t="s">
        <v>270</v>
      </c>
      <c r="D6" s="406"/>
      <c r="E6" s="490" t="s">
        <v>266</v>
      </c>
      <c r="F6" s="491"/>
      <c r="G6" s="521"/>
      <c r="H6" s="405" t="s">
        <v>266</v>
      </c>
      <c r="I6" s="406" t="s">
        <v>275</v>
      </c>
      <c r="J6" s="490"/>
      <c r="K6" s="491"/>
    </row>
    <row r="7" spans="1:12" s="412" customFormat="1" ht="54.75" hidden="1" customHeight="1">
      <c r="A7" s="495">
        <v>2011</v>
      </c>
      <c r="B7" s="522">
        <v>1211181</v>
      </c>
      <c r="C7" s="523">
        <v>14002</v>
      </c>
      <c r="D7" s="524">
        <v>8951</v>
      </c>
      <c r="E7" s="525">
        <v>5051</v>
      </c>
      <c r="F7" s="526">
        <v>-3030</v>
      </c>
      <c r="G7" s="527">
        <v>2021</v>
      </c>
      <c r="H7" s="528">
        <v>0.4</v>
      </c>
      <c r="I7" s="529">
        <v>-0.2</v>
      </c>
      <c r="J7" s="530">
        <v>0.2</v>
      </c>
      <c r="K7" s="522">
        <v>1213202</v>
      </c>
    </row>
    <row r="8" spans="1:12" s="412" customFormat="1" ht="45" customHeight="1">
      <c r="A8" s="495">
        <v>2011</v>
      </c>
      <c r="B8" s="522">
        <v>1211181</v>
      </c>
      <c r="C8" s="523">
        <v>14002</v>
      </c>
      <c r="D8" s="524">
        <v>8951</v>
      </c>
      <c r="E8" s="525">
        <v>5051</v>
      </c>
      <c r="F8" s="526">
        <v>-3030</v>
      </c>
      <c r="G8" s="527">
        <v>2021</v>
      </c>
      <c r="H8" s="528">
        <v>0.4</v>
      </c>
      <c r="I8" s="529">
        <v>-0.2</v>
      </c>
      <c r="J8" s="530">
        <v>0.2</v>
      </c>
      <c r="K8" s="522">
        <v>1213202</v>
      </c>
    </row>
    <row r="9" spans="1:12" ht="45" customHeight="1">
      <c r="A9" s="495">
        <v>2011</v>
      </c>
      <c r="B9" s="522">
        <v>1211181</v>
      </c>
      <c r="C9" s="523">
        <v>14002</v>
      </c>
      <c r="D9" s="524">
        <v>8951</v>
      </c>
      <c r="E9" s="525">
        <v>8051</v>
      </c>
      <c r="F9" s="526">
        <v>-3030</v>
      </c>
      <c r="G9" s="527">
        <v>2021</v>
      </c>
      <c r="H9" s="528">
        <v>0.4</v>
      </c>
      <c r="I9" s="529">
        <v>-0.2</v>
      </c>
      <c r="J9" s="530">
        <v>0.2</v>
      </c>
      <c r="K9" s="522">
        <v>1213202</v>
      </c>
    </row>
    <row r="10" spans="1:12" ht="45" customHeight="1">
      <c r="A10" s="495">
        <v>2012</v>
      </c>
      <c r="B10" s="522">
        <v>1213202</v>
      </c>
      <c r="C10" s="523">
        <v>13766</v>
      </c>
      <c r="D10" s="524">
        <v>9103</v>
      </c>
      <c r="E10" s="525">
        <v>4663</v>
      </c>
      <c r="F10" s="526">
        <v>-1732</v>
      </c>
      <c r="G10" s="527">
        <v>2931</v>
      </c>
      <c r="H10" s="528">
        <v>0.4</v>
      </c>
      <c r="I10" s="529">
        <v>-0.2</v>
      </c>
      <c r="J10" s="530">
        <v>0.2</v>
      </c>
      <c r="K10" s="522">
        <v>1216133</v>
      </c>
    </row>
    <row r="11" spans="1:12" ht="45" customHeight="1">
      <c r="A11" s="495">
        <v>2013</v>
      </c>
      <c r="B11" s="496">
        <v>1216133</v>
      </c>
      <c r="C11" s="531">
        <v>12986</v>
      </c>
      <c r="D11" s="532">
        <v>9231</v>
      </c>
      <c r="E11" s="505">
        <v>3755</v>
      </c>
      <c r="F11" s="526">
        <v>-1828</v>
      </c>
      <c r="G11" s="527">
        <v>1927</v>
      </c>
      <c r="H11" s="528">
        <v>0.30876557087094914</v>
      </c>
      <c r="I11" s="529">
        <v>-0.1</v>
      </c>
      <c r="J11" s="530">
        <v>0.16</v>
      </c>
      <c r="K11" s="522">
        <v>1218060</v>
      </c>
    </row>
    <row r="12" spans="1:12" ht="45" customHeight="1">
      <c r="A12" s="495">
        <v>2014</v>
      </c>
      <c r="B12" s="496">
        <v>1218060</v>
      </c>
      <c r="C12" s="531">
        <v>12727</v>
      </c>
      <c r="D12" s="532">
        <v>9438</v>
      </c>
      <c r="E12" s="505">
        <v>3289</v>
      </c>
      <c r="F12" s="526">
        <v>-1690</v>
      </c>
      <c r="G12" s="527">
        <v>1599</v>
      </c>
      <c r="H12" s="528">
        <v>0.3</v>
      </c>
      <c r="I12" s="529">
        <v>-0.2</v>
      </c>
      <c r="J12" s="530">
        <v>0.1</v>
      </c>
      <c r="K12" s="522">
        <v>1219659</v>
      </c>
    </row>
    <row r="13" spans="1:12" ht="45" customHeight="1">
      <c r="A13" s="495">
        <v>2015</v>
      </c>
      <c r="B13" s="496">
        <v>1219659</v>
      </c>
      <c r="C13" s="531">
        <v>12057</v>
      </c>
      <c r="D13" s="532">
        <v>9496</v>
      </c>
      <c r="E13" s="505">
        <v>2561</v>
      </c>
      <c r="F13" s="526">
        <v>-1690</v>
      </c>
      <c r="G13" s="527">
        <v>871</v>
      </c>
      <c r="H13" s="528">
        <v>0.2</v>
      </c>
      <c r="I13" s="529">
        <v>-0.1</v>
      </c>
      <c r="J13" s="530">
        <v>0.1</v>
      </c>
      <c r="K13" s="522">
        <v>1220530</v>
      </c>
    </row>
    <row r="14" spans="1:12" ht="45" customHeight="1">
      <c r="A14" s="495">
        <v>2016</v>
      </c>
      <c r="B14" s="496">
        <v>1220530</v>
      </c>
      <c r="C14" s="531">
        <v>12330</v>
      </c>
      <c r="D14" s="532">
        <v>9920</v>
      </c>
      <c r="E14" s="505">
        <v>2410</v>
      </c>
      <c r="F14" s="526">
        <v>-1790</v>
      </c>
      <c r="G14" s="527">
        <v>620</v>
      </c>
      <c r="H14" s="528">
        <v>0.19745520388683604</v>
      </c>
      <c r="I14" s="529">
        <v>-0.14665759956740104</v>
      </c>
      <c r="J14" s="530">
        <v>5.0797604319434995E-2</v>
      </c>
      <c r="K14" s="522">
        <v>1221150</v>
      </c>
    </row>
    <row r="15" spans="1:12" ht="45" customHeight="1">
      <c r="A15" s="495">
        <v>2017</v>
      </c>
      <c r="B15" s="496">
        <v>1221150</v>
      </c>
      <c r="C15" s="531">
        <v>12671</v>
      </c>
      <c r="D15" s="532">
        <v>9914</v>
      </c>
      <c r="E15" s="505">
        <v>2757</v>
      </c>
      <c r="F15" s="526">
        <v>-1690</v>
      </c>
      <c r="G15" s="527">
        <v>1067</v>
      </c>
      <c r="H15" s="528">
        <v>0.2257707898292593</v>
      </c>
      <c r="I15" s="529">
        <v>-0.13839413667444622</v>
      </c>
      <c r="J15" s="530">
        <v>8.7376653154813078E-2</v>
      </c>
      <c r="K15" s="522">
        <v>1222217</v>
      </c>
    </row>
    <row r="16" spans="1:12" ht="45" customHeight="1">
      <c r="A16" s="495">
        <v>2018</v>
      </c>
      <c r="B16" s="496">
        <v>1222217</v>
      </c>
      <c r="C16" s="531">
        <v>12202</v>
      </c>
      <c r="D16" s="532">
        <v>10521</v>
      </c>
      <c r="E16" s="505">
        <v>1681</v>
      </c>
      <c r="F16" s="526">
        <v>-1690</v>
      </c>
      <c r="G16" s="527">
        <v>-9</v>
      </c>
      <c r="H16" s="528">
        <v>0.13753695129424642</v>
      </c>
      <c r="I16" s="529">
        <v>-0.13827331807690452</v>
      </c>
      <c r="J16" s="530">
        <v>-7.363667826580933E-4</v>
      </c>
      <c r="K16" s="522">
        <v>1222208</v>
      </c>
      <c r="L16" s="93"/>
    </row>
    <row r="17" spans="1:12" ht="45" customHeight="1">
      <c r="A17" s="495">
        <v>2019</v>
      </c>
      <c r="B17" s="496">
        <v>1222208</v>
      </c>
      <c r="C17" s="531">
        <v>12056</v>
      </c>
      <c r="D17" s="532">
        <v>10911</v>
      </c>
      <c r="E17" s="505">
        <v>1145</v>
      </c>
      <c r="F17" s="526">
        <v>-1690</v>
      </c>
      <c r="G17" s="527">
        <v>-545</v>
      </c>
      <c r="H17" s="528">
        <v>9.3682908310205787E-2</v>
      </c>
      <c r="I17" s="529">
        <v>-0.13827433628318583</v>
      </c>
      <c r="J17" s="530">
        <v>-4.4591427972980047E-2</v>
      </c>
      <c r="K17" s="522">
        <v>1221663</v>
      </c>
      <c r="L17" s="93"/>
    </row>
    <row r="18" spans="1:12" ht="45" customHeight="1">
      <c r="A18" s="495">
        <v>2020</v>
      </c>
      <c r="B18" s="496">
        <v>1221663</v>
      </c>
      <c r="C18" s="531">
        <v>12554</v>
      </c>
      <c r="D18" s="532">
        <v>10768</v>
      </c>
      <c r="E18" s="505">
        <v>1786</v>
      </c>
      <c r="F18" s="526">
        <v>-1690</v>
      </c>
      <c r="G18" s="527">
        <v>96</v>
      </c>
      <c r="H18" s="528">
        <v>0.14619416320212694</v>
      </c>
      <c r="I18" s="529">
        <v>-0.1383360222909264</v>
      </c>
      <c r="J18" s="530">
        <v>7.8581409112005451E-3</v>
      </c>
      <c r="K18" s="522">
        <v>1221759</v>
      </c>
      <c r="L18" s="93"/>
    </row>
    <row r="19" spans="1:12" ht="16.5" thickBot="1">
      <c r="A19" s="508">
        <v>2021</v>
      </c>
      <c r="B19" s="509">
        <v>1221759</v>
      </c>
      <c r="C19" s="533">
        <v>12108</v>
      </c>
      <c r="D19" s="534">
        <v>12990</v>
      </c>
      <c r="E19" s="512">
        <f>C19-D19</f>
        <v>-882</v>
      </c>
      <c r="F19" s="535">
        <v>-1690</v>
      </c>
      <c r="G19" s="536">
        <f>E19+F19</f>
        <v>-2572</v>
      </c>
      <c r="H19" s="537">
        <v>-0.1</v>
      </c>
      <c r="I19" s="538">
        <v>-0.1</v>
      </c>
      <c r="J19" s="539">
        <v>-0.2</v>
      </c>
      <c r="K19" s="540">
        <v>1219187</v>
      </c>
    </row>
    <row r="20" spans="1:12">
      <c r="E20" s="32"/>
    </row>
  </sheetData>
  <mergeCells count="1">
    <mergeCell ref="A1:G1"/>
  </mergeCells>
  <hyperlinks>
    <hyperlink ref="A1" location="CONTENT!A1" display="Back to table of contents" xr:uid="{00000000-0004-0000-1300-000000000000}"/>
  </hyperlinks>
  <pageMargins left="0.7" right="0.7" top="0.75" bottom="0.75" header="0.3" footer="0.3"/>
  <pageSetup paperSize="9" scale="7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9"/>
  <sheetViews>
    <sheetView showGridLines="0" workbookViewId="0">
      <pane xSplit="1" ySplit="6" topLeftCell="B7" activePane="bottomRight" state="frozen"/>
      <selection sqref="A1:G1"/>
      <selection pane="topRight" sqref="A1:G1"/>
      <selection pane="bottomLeft" sqref="A1:G1"/>
      <selection pane="bottomRight" sqref="A1:G1"/>
    </sheetView>
  </sheetViews>
  <sheetFormatPr defaultColWidth="15.28515625" defaultRowHeight="15.75"/>
  <cols>
    <col min="1" max="1" width="8.7109375" style="542" customWidth="1"/>
    <col min="2" max="11" width="15.7109375" style="542" customWidth="1"/>
    <col min="12" max="12" width="5.85546875" style="8" customWidth="1"/>
    <col min="13" max="256" width="15.28515625" style="542"/>
    <col min="257" max="257" width="8.7109375" style="542" customWidth="1"/>
    <col min="258" max="258" width="12.5703125" style="542" customWidth="1"/>
    <col min="259" max="259" width="10.5703125" style="542" customWidth="1"/>
    <col min="260" max="260" width="10.42578125" style="542" customWidth="1"/>
    <col min="261" max="262" width="11.140625" style="542" customWidth="1"/>
    <col min="263" max="263" width="10.42578125" style="542" customWidth="1"/>
    <col min="264" max="266" width="12" style="542" customWidth="1"/>
    <col min="267" max="267" width="12.5703125" style="542" customWidth="1"/>
    <col min="268" max="268" width="5.85546875" style="542" customWidth="1"/>
    <col min="269" max="512" width="15.28515625" style="542"/>
    <col min="513" max="513" width="8.7109375" style="542" customWidth="1"/>
    <col min="514" max="514" width="12.5703125" style="542" customWidth="1"/>
    <col min="515" max="515" width="10.5703125" style="542" customWidth="1"/>
    <col min="516" max="516" width="10.42578125" style="542" customWidth="1"/>
    <col min="517" max="518" width="11.140625" style="542" customWidth="1"/>
    <col min="519" max="519" width="10.42578125" style="542" customWidth="1"/>
    <col min="520" max="522" width="12" style="542" customWidth="1"/>
    <col min="523" max="523" width="12.5703125" style="542" customWidth="1"/>
    <col min="524" max="524" width="5.85546875" style="542" customWidth="1"/>
    <col min="525" max="768" width="15.28515625" style="542"/>
    <col min="769" max="769" width="8.7109375" style="542" customWidth="1"/>
    <col min="770" max="770" width="12.5703125" style="542" customWidth="1"/>
    <col min="771" max="771" width="10.5703125" style="542" customWidth="1"/>
    <col min="772" max="772" width="10.42578125" style="542" customWidth="1"/>
    <col min="773" max="774" width="11.140625" style="542" customWidth="1"/>
    <col min="775" max="775" width="10.42578125" style="542" customWidth="1"/>
    <col min="776" max="778" width="12" style="542" customWidth="1"/>
    <col min="779" max="779" width="12.5703125" style="542" customWidth="1"/>
    <col min="780" max="780" width="5.85546875" style="542" customWidth="1"/>
    <col min="781" max="1024" width="15.28515625" style="542"/>
    <col min="1025" max="1025" width="8.7109375" style="542" customWidth="1"/>
    <col min="1026" max="1026" width="12.5703125" style="542" customWidth="1"/>
    <col min="1027" max="1027" width="10.5703125" style="542" customWidth="1"/>
    <col min="1028" max="1028" width="10.42578125" style="542" customWidth="1"/>
    <col min="1029" max="1030" width="11.140625" style="542" customWidth="1"/>
    <col min="1031" max="1031" width="10.42578125" style="542" customWidth="1"/>
    <col min="1032" max="1034" width="12" style="542" customWidth="1"/>
    <col min="1035" max="1035" width="12.5703125" style="542" customWidth="1"/>
    <col min="1036" max="1036" width="5.85546875" style="542" customWidth="1"/>
    <col min="1037" max="1280" width="15.28515625" style="542"/>
    <col min="1281" max="1281" width="8.7109375" style="542" customWidth="1"/>
    <col min="1282" max="1282" width="12.5703125" style="542" customWidth="1"/>
    <col min="1283" max="1283" width="10.5703125" style="542" customWidth="1"/>
    <col min="1284" max="1284" width="10.42578125" style="542" customWidth="1"/>
    <col min="1285" max="1286" width="11.140625" style="542" customWidth="1"/>
    <col min="1287" max="1287" width="10.42578125" style="542" customWidth="1"/>
    <col min="1288" max="1290" width="12" style="542" customWidth="1"/>
    <col min="1291" max="1291" width="12.5703125" style="542" customWidth="1"/>
    <col min="1292" max="1292" width="5.85546875" style="542" customWidth="1"/>
    <col min="1293" max="1536" width="15.28515625" style="542"/>
    <col min="1537" max="1537" width="8.7109375" style="542" customWidth="1"/>
    <col min="1538" max="1538" width="12.5703125" style="542" customWidth="1"/>
    <col min="1539" max="1539" width="10.5703125" style="542" customWidth="1"/>
    <col min="1540" max="1540" width="10.42578125" style="542" customWidth="1"/>
    <col min="1541" max="1542" width="11.140625" style="542" customWidth="1"/>
    <col min="1543" max="1543" width="10.42578125" style="542" customWidth="1"/>
    <col min="1544" max="1546" width="12" style="542" customWidth="1"/>
    <col min="1547" max="1547" width="12.5703125" style="542" customWidth="1"/>
    <col min="1548" max="1548" width="5.85546875" style="542" customWidth="1"/>
    <col min="1549" max="1792" width="15.28515625" style="542"/>
    <col min="1793" max="1793" width="8.7109375" style="542" customWidth="1"/>
    <col min="1794" max="1794" width="12.5703125" style="542" customWidth="1"/>
    <col min="1795" max="1795" width="10.5703125" style="542" customWidth="1"/>
    <col min="1796" max="1796" width="10.42578125" style="542" customWidth="1"/>
    <col min="1797" max="1798" width="11.140625" style="542" customWidth="1"/>
    <col min="1799" max="1799" width="10.42578125" style="542" customWidth="1"/>
    <col min="1800" max="1802" width="12" style="542" customWidth="1"/>
    <col min="1803" max="1803" width="12.5703125" style="542" customWidth="1"/>
    <col min="1804" max="1804" width="5.85546875" style="542" customWidth="1"/>
    <col min="1805" max="2048" width="15.28515625" style="542"/>
    <col min="2049" max="2049" width="8.7109375" style="542" customWidth="1"/>
    <col min="2050" max="2050" width="12.5703125" style="542" customWidth="1"/>
    <col min="2051" max="2051" width="10.5703125" style="542" customWidth="1"/>
    <col min="2052" max="2052" width="10.42578125" style="542" customWidth="1"/>
    <col min="2053" max="2054" width="11.140625" style="542" customWidth="1"/>
    <col min="2055" max="2055" width="10.42578125" style="542" customWidth="1"/>
    <col min="2056" max="2058" width="12" style="542" customWidth="1"/>
    <col min="2059" max="2059" width="12.5703125" style="542" customWidth="1"/>
    <col min="2060" max="2060" width="5.85546875" style="542" customWidth="1"/>
    <col min="2061" max="2304" width="15.28515625" style="542"/>
    <col min="2305" max="2305" width="8.7109375" style="542" customWidth="1"/>
    <col min="2306" max="2306" width="12.5703125" style="542" customWidth="1"/>
    <col min="2307" max="2307" width="10.5703125" style="542" customWidth="1"/>
    <col min="2308" max="2308" width="10.42578125" style="542" customWidth="1"/>
    <col min="2309" max="2310" width="11.140625" style="542" customWidth="1"/>
    <col min="2311" max="2311" width="10.42578125" style="542" customWidth="1"/>
    <col min="2312" max="2314" width="12" style="542" customWidth="1"/>
    <col min="2315" max="2315" width="12.5703125" style="542" customWidth="1"/>
    <col min="2316" max="2316" width="5.85546875" style="542" customWidth="1"/>
    <col min="2317" max="2560" width="15.28515625" style="542"/>
    <col min="2561" max="2561" width="8.7109375" style="542" customWidth="1"/>
    <col min="2562" max="2562" width="12.5703125" style="542" customWidth="1"/>
    <col min="2563" max="2563" width="10.5703125" style="542" customWidth="1"/>
    <col min="2564" max="2564" width="10.42578125" style="542" customWidth="1"/>
    <col min="2565" max="2566" width="11.140625" style="542" customWidth="1"/>
    <col min="2567" max="2567" width="10.42578125" style="542" customWidth="1"/>
    <col min="2568" max="2570" width="12" style="542" customWidth="1"/>
    <col min="2571" max="2571" width="12.5703125" style="542" customWidth="1"/>
    <col min="2572" max="2572" width="5.85546875" style="542" customWidth="1"/>
    <col min="2573" max="2816" width="15.28515625" style="542"/>
    <col min="2817" max="2817" width="8.7109375" style="542" customWidth="1"/>
    <col min="2818" max="2818" width="12.5703125" style="542" customWidth="1"/>
    <col min="2819" max="2819" width="10.5703125" style="542" customWidth="1"/>
    <col min="2820" max="2820" width="10.42578125" style="542" customWidth="1"/>
    <col min="2821" max="2822" width="11.140625" style="542" customWidth="1"/>
    <col min="2823" max="2823" width="10.42578125" style="542" customWidth="1"/>
    <col min="2824" max="2826" width="12" style="542" customWidth="1"/>
    <col min="2827" max="2827" width="12.5703125" style="542" customWidth="1"/>
    <col min="2828" max="2828" width="5.85546875" style="542" customWidth="1"/>
    <col min="2829" max="3072" width="15.28515625" style="542"/>
    <col min="3073" max="3073" width="8.7109375" style="542" customWidth="1"/>
    <col min="3074" max="3074" width="12.5703125" style="542" customWidth="1"/>
    <col min="3075" max="3075" width="10.5703125" style="542" customWidth="1"/>
    <col min="3076" max="3076" width="10.42578125" style="542" customWidth="1"/>
    <col min="3077" max="3078" width="11.140625" style="542" customWidth="1"/>
    <col min="3079" max="3079" width="10.42578125" style="542" customWidth="1"/>
    <col min="3080" max="3082" width="12" style="542" customWidth="1"/>
    <col min="3083" max="3083" width="12.5703125" style="542" customWidth="1"/>
    <col min="3084" max="3084" width="5.85546875" style="542" customWidth="1"/>
    <col min="3085" max="3328" width="15.28515625" style="542"/>
    <col min="3329" max="3329" width="8.7109375" style="542" customWidth="1"/>
    <col min="3330" max="3330" width="12.5703125" style="542" customWidth="1"/>
    <col min="3331" max="3331" width="10.5703125" style="542" customWidth="1"/>
    <col min="3332" max="3332" width="10.42578125" style="542" customWidth="1"/>
    <col min="3333" max="3334" width="11.140625" style="542" customWidth="1"/>
    <col min="3335" max="3335" width="10.42578125" style="542" customWidth="1"/>
    <col min="3336" max="3338" width="12" style="542" customWidth="1"/>
    <col min="3339" max="3339" width="12.5703125" style="542" customWidth="1"/>
    <col min="3340" max="3340" width="5.85546875" style="542" customWidth="1"/>
    <col min="3341" max="3584" width="15.28515625" style="542"/>
    <col min="3585" max="3585" width="8.7109375" style="542" customWidth="1"/>
    <col min="3586" max="3586" width="12.5703125" style="542" customWidth="1"/>
    <col min="3587" max="3587" width="10.5703125" style="542" customWidth="1"/>
    <col min="3588" max="3588" width="10.42578125" style="542" customWidth="1"/>
    <col min="3589" max="3590" width="11.140625" style="542" customWidth="1"/>
    <col min="3591" max="3591" width="10.42578125" style="542" customWidth="1"/>
    <col min="3592" max="3594" width="12" style="542" customWidth="1"/>
    <col min="3595" max="3595" width="12.5703125" style="542" customWidth="1"/>
    <col min="3596" max="3596" width="5.85546875" style="542" customWidth="1"/>
    <col min="3597" max="3840" width="15.28515625" style="542"/>
    <col min="3841" max="3841" width="8.7109375" style="542" customWidth="1"/>
    <col min="3842" max="3842" width="12.5703125" style="542" customWidth="1"/>
    <col min="3843" max="3843" width="10.5703125" style="542" customWidth="1"/>
    <col min="3844" max="3844" width="10.42578125" style="542" customWidth="1"/>
    <col min="3845" max="3846" width="11.140625" style="542" customWidth="1"/>
    <col min="3847" max="3847" width="10.42578125" style="542" customWidth="1"/>
    <col min="3848" max="3850" width="12" style="542" customWidth="1"/>
    <col min="3851" max="3851" width="12.5703125" style="542" customWidth="1"/>
    <col min="3852" max="3852" width="5.85546875" style="542" customWidth="1"/>
    <col min="3853" max="4096" width="15.28515625" style="542"/>
    <col min="4097" max="4097" width="8.7109375" style="542" customWidth="1"/>
    <col min="4098" max="4098" width="12.5703125" style="542" customWidth="1"/>
    <col min="4099" max="4099" width="10.5703125" style="542" customWidth="1"/>
    <col min="4100" max="4100" width="10.42578125" style="542" customWidth="1"/>
    <col min="4101" max="4102" width="11.140625" style="542" customWidth="1"/>
    <col min="4103" max="4103" width="10.42578125" style="542" customWidth="1"/>
    <col min="4104" max="4106" width="12" style="542" customWidth="1"/>
    <col min="4107" max="4107" width="12.5703125" style="542" customWidth="1"/>
    <col min="4108" max="4108" width="5.85546875" style="542" customWidth="1"/>
    <col min="4109" max="4352" width="15.28515625" style="542"/>
    <col min="4353" max="4353" width="8.7109375" style="542" customWidth="1"/>
    <col min="4354" max="4354" width="12.5703125" style="542" customWidth="1"/>
    <col min="4355" max="4355" width="10.5703125" style="542" customWidth="1"/>
    <col min="4356" max="4356" width="10.42578125" style="542" customWidth="1"/>
    <col min="4357" max="4358" width="11.140625" style="542" customWidth="1"/>
    <col min="4359" max="4359" width="10.42578125" style="542" customWidth="1"/>
    <col min="4360" max="4362" width="12" style="542" customWidth="1"/>
    <col min="4363" max="4363" width="12.5703125" style="542" customWidth="1"/>
    <col min="4364" max="4364" width="5.85546875" style="542" customWidth="1"/>
    <col min="4365" max="4608" width="15.28515625" style="542"/>
    <col min="4609" max="4609" width="8.7109375" style="542" customWidth="1"/>
    <col min="4610" max="4610" width="12.5703125" style="542" customWidth="1"/>
    <col min="4611" max="4611" width="10.5703125" style="542" customWidth="1"/>
    <col min="4612" max="4612" width="10.42578125" style="542" customWidth="1"/>
    <col min="4613" max="4614" width="11.140625" style="542" customWidth="1"/>
    <col min="4615" max="4615" width="10.42578125" style="542" customWidth="1"/>
    <col min="4616" max="4618" width="12" style="542" customWidth="1"/>
    <col min="4619" max="4619" width="12.5703125" style="542" customWidth="1"/>
    <col min="4620" max="4620" width="5.85546875" style="542" customWidth="1"/>
    <col min="4621" max="4864" width="15.28515625" style="542"/>
    <col min="4865" max="4865" width="8.7109375" style="542" customWidth="1"/>
    <col min="4866" max="4866" width="12.5703125" style="542" customWidth="1"/>
    <col min="4867" max="4867" width="10.5703125" style="542" customWidth="1"/>
    <col min="4868" max="4868" width="10.42578125" style="542" customWidth="1"/>
    <col min="4869" max="4870" width="11.140625" style="542" customWidth="1"/>
    <col min="4871" max="4871" width="10.42578125" style="542" customWidth="1"/>
    <col min="4872" max="4874" width="12" style="542" customWidth="1"/>
    <col min="4875" max="4875" width="12.5703125" style="542" customWidth="1"/>
    <col min="4876" max="4876" width="5.85546875" style="542" customWidth="1"/>
    <col min="4877" max="5120" width="15.28515625" style="542"/>
    <col min="5121" max="5121" width="8.7109375" style="542" customWidth="1"/>
    <col min="5122" max="5122" width="12.5703125" style="542" customWidth="1"/>
    <col min="5123" max="5123" width="10.5703125" style="542" customWidth="1"/>
    <col min="5124" max="5124" width="10.42578125" style="542" customWidth="1"/>
    <col min="5125" max="5126" width="11.140625" style="542" customWidth="1"/>
    <col min="5127" max="5127" width="10.42578125" style="542" customWidth="1"/>
    <col min="5128" max="5130" width="12" style="542" customWidth="1"/>
    <col min="5131" max="5131" width="12.5703125" style="542" customWidth="1"/>
    <col min="5132" max="5132" width="5.85546875" style="542" customWidth="1"/>
    <col min="5133" max="5376" width="15.28515625" style="542"/>
    <col min="5377" max="5377" width="8.7109375" style="542" customWidth="1"/>
    <col min="5378" max="5378" width="12.5703125" style="542" customWidth="1"/>
    <col min="5379" max="5379" width="10.5703125" style="542" customWidth="1"/>
    <col min="5380" max="5380" width="10.42578125" style="542" customWidth="1"/>
    <col min="5381" max="5382" width="11.140625" style="542" customWidth="1"/>
    <col min="5383" max="5383" width="10.42578125" style="542" customWidth="1"/>
    <col min="5384" max="5386" width="12" style="542" customWidth="1"/>
    <col min="5387" max="5387" width="12.5703125" style="542" customWidth="1"/>
    <col min="5388" max="5388" width="5.85546875" style="542" customWidth="1"/>
    <col min="5389" max="5632" width="15.28515625" style="542"/>
    <col min="5633" max="5633" width="8.7109375" style="542" customWidth="1"/>
    <col min="5634" max="5634" width="12.5703125" style="542" customWidth="1"/>
    <col min="5635" max="5635" width="10.5703125" style="542" customWidth="1"/>
    <col min="5636" max="5636" width="10.42578125" style="542" customWidth="1"/>
    <col min="5637" max="5638" width="11.140625" style="542" customWidth="1"/>
    <col min="5639" max="5639" width="10.42578125" style="542" customWidth="1"/>
    <col min="5640" max="5642" width="12" style="542" customWidth="1"/>
    <col min="5643" max="5643" width="12.5703125" style="542" customWidth="1"/>
    <col min="5644" max="5644" width="5.85546875" style="542" customWidth="1"/>
    <col min="5645" max="5888" width="15.28515625" style="542"/>
    <col min="5889" max="5889" width="8.7109375" style="542" customWidth="1"/>
    <col min="5890" max="5890" width="12.5703125" style="542" customWidth="1"/>
    <col min="5891" max="5891" width="10.5703125" style="542" customWidth="1"/>
    <col min="5892" max="5892" width="10.42578125" style="542" customWidth="1"/>
    <col min="5893" max="5894" width="11.140625" style="542" customWidth="1"/>
    <col min="5895" max="5895" width="10.42578125" style="542" customWidth="1"/>
    <col min="5896" max="5898" width="12" style="542" customWidth="1"/>
    <col min="5899" max="5899" width="12.5703125" style="542" customWidth="1"/>
    <col min="5900" max="5900" width="5.85546875" style="542" customWidth="1"/>
    <col min="5901" max="6144" width="15.28515625" style="542"/>
    <col min="6145" max="6145" width="8.7109375" style="542" customWidth="1"/>
    <col min="6146" max="6146" width="12.5703125" style="542" customWidth="1"/>
    <col min="6147" max="6147" width="10.5703125" style="542" customWidth="1"/>
    <col min="6148" max="6148" width="10.42578125" style="542" customWidth="1"/>
    <col min="6149" max="6150" width="11.140625" style="542" customWidth="1"/>
    <col min="6151" max="6151" width="10.42578125" style="542" customWidth="1"/>
    <col min="6152" max="6154" width="12" style="542" customWidth="1"/>
    <col min="6155" max="6155" width="12.5703125" style="542" customWidth="1"/>
    <col min="6156" max="6156" width="5.85546875" style="542" customWidth="1"/>
    <col min="6157" max="6400" width="15.28515625" style="542"/>
    <col min="6401" max="6401" width="8.7109375" style="542" customWidth="1"/>
    <col min="6402" max="6402" width="12.5703125" style="542" customWidth="1"/>
    <col min="6403" max="6403" width="10.5703125" style="542" customWidth="1"/>
    <col min="6404" max="6404" width="10.42578125" style="542" customWidth="1"/>
    <col min="6405" max="6406" width="11.140625" style="542" customWidth="1"/>
    <col min="6407" max="6407" width="10.42578125" style="542" customWidth="1"/>
    <col min="6408" max="6410" width="12" style="542" customWidth="1"/>
    <col min="6411" max="6411" width="12.5703125" style="542" customWidth="1"/>
    <col min="6412" max="6412" width="5.85546875" style="542" customWidth="1"/>
    <col min="6413" max="6656" width="15.28515625" style="542"/>
    <col min="6657" max="6657" width="8.7109375" style="542" customWidth="1"/>
    <col min="6658" max="6658" width="12.5703125" style="542" customWidth="1"/>
    <col min="6659" max="6659" width="10.5703125" style="542" customWidth="1"/>
    <col min="6660" max="6660" width="10.42578125" style="542" customWidth="1"/>
    <col min="6661" max="6662" width="11.140625" style="542" customWidth="1"/>
    <col min="6663" max="6663" width="10.42578125" style="542" customWidth="1"/>
    <col min="6664" max="6666" width="12" style="542" customWidth="1"/>
    <col min="6667" max="6667" width="12.5703125" style="542" customWidth="1"/>
    <col min="6668" max="6668" width="5.85546875" style="542" customWidth="1"/>
    <col min="6669" max="6912" width="15.28515625" style="542"/>
    <col min="6913" max="6913" width="8.7109375" style="542" customWidth="1"/>
    <col min="6914" max="6914" width="12.5703125" style="542" customWidth="1"/>
    <col min="6915" max="6915" width="10.5703125" style="542" customWidth="1"/>
    <col min="6916" max="6916" width="10.42578125" style="542" customWidth="1"/>
    <col min="6917" max="6918" width="11.140625" style="542" customWidth="1"/>
    <col min="6919" max="6919" width="10.42578125" style="542" customWidth="1"/>
    <col min="6920" max="6922" width="12" style="542" customWidth="1"/>
    <col min="6923" max="6923" width="12.5703125" style="542" customWidth="1"/>
    <col min="6924" max="6924" width="5.85546875" style="542" customWidth="1"/>
    <col min="6925" max="7168" width="15.28515625" style="542"/>
    <col min="7169" max="7169" width="8.7109375" style="542" customWidth="1"/>
    <col min="7170" max="7170" width="12.5703125" style="542" customWidth="1"/>
    <col min="7171" max="7171" width="10.5703125" style="542" customWidth="1"/>
    <col min="7172" max="7172" width="10.42578125" style="542" customWidth="1"/>
    <col min="7173" max="7174" width="11.140625" style="542" customWidth="1"/>
    <col min="7175" max="7175" width="10.42578125" style="542" customWidth="1"/>
    <col min="7176" max="7178" width="12" style="542" customWidth="1"/>
    <col min="7179" max="7179" width="12.5703125" style="542" customWidth="1"/>
    <col min="7180" max="7180" width="5.85546875" style="542" customWidth="1"/>
    <col min="7181" max="7424" width="15.28515625" style="542"/>
    <col min="7425" max="7425" width="8.7109375" style="542" customWidth="1"/>
    <col min="7426" max="7426" width="12.5703125" style="542" customWidth="1"/>
    <col min="7427" max="7427" width="10.5703125" style="542" customWidth="1"/>
    <col min="7428" max="7428" width="10.42578125" style="542" customWidth="1"/>
    <col min="7429" max="7430" width="11.140625" style="542" customWidth="1"/>
    <col min="7431" max="7431" width="10.42578125" style="542" customWidth="1"/>
    <col min="7432" max="7434" width="12" style="542" customWidth="1"/>
    <col min="7435" max="7435" width="12.5703125" style="542" customWidth="1"/>
    <col min="7436" max="7436" width="5.85546875" style="542" customWidth="1"/>
    <col min="7437" max="7680" width="15.28515625" style="542"/>
    <col min="7681" max="7681" width="8.7109375" style="542" customWidth="1"/>
    <col min="7682" max="7682" width="12.5703125" style="542" customWidth="1"/>
    <col min="7683" max="7683" width="10.5703125" style="542" customWidth="1"/>
    <col min="7684" max="7684" width="10.42578125" style="542" customWidth="1"/>
    <col min="7685" max="7686" width="11.140625" style="542" customWidth="1"/>
    <col min="7687" max="7687" width="10.42578125" style="542" customWidth="1"/>
    <col min="7688" max="7690" width="12" style="542" customWidth="1"/>
    <col min="7691" max="7691" width="12.5703125" style="542" customWidth="1"/>
    <col min="7692" max="7692" width="5.85546875" style="542" customWidth="1"/>
    <col min="7693" max="7936" width="15.28515625" style="542"/>
    <col min="7937" max="7937" width="8.7109375" style="542" customWidth="1"/>
    <col min="7938" max="7938" width="12.5703125" style="542" customWidth="1"/>
    <col min="7939" max="7939" width="10.5703125" style="542" customWidth="1"/>
    <col min="7940" max="7940" width="10.42578125" style="542" customWidth="1"/>
    <col min="7941" max="7942" width="11.140625" style="542" customWidth="1"/>
    <col min="7943" max="7943" width="10.42578125" style="542" customWidth="1"/>
    <col min="7944" max="7946" width="12" style="542" customWidth="1"/>
    <col min="7947" max="7947" width="12.5703125" style="542" customWidth="1"/>
    <col min="7948" max="7948" width="5.85546875" style="542" customWidth="1"/>
    <col min="7949" max="8192" width="15.28515625" style="542"/>
    <col min="8193" max="8193" width="8.7109375" style="542" customWidth="1"/>
    <col min="8194" max="8194" width="12.5703125" style="542" customWidth="1"/>
    <col min="8195" max="8195" width="10.5703125" style="542" customWidth="1"/>
    <col min="8196" max="8196" width="10.42578125" style="542" customWidth="1"/>
    <col min="8197" max="8198" width="11.140625" style="542" customWidth="1"/>
    <col min="8199" max="8199" width="10.42578125" style="542" customWidth="1"/>
    <col min="8200" max="8202" width="12" style="542" customWidth="1"/>
    <col min="8203" max="8203" width="12.5703125" style="542" customWidth="1"/>
    <col min="8204" max="8204" width="5.85546875" style="542" customWidth="1"/>
    <col min="8205" max="8448" width="15.28515625" style="542"/>
    <col min="8449" max="8449" width="8.7109375" style="542" customWidth="1"/>
    <col min="8450" max="8450" width="12.5703125" style="542" customWidth="1"/>
    <col min="8451" max="8451" width="10.5703125" style="542" customWidth="1"/>
    <col min="8452" max="8452" width="10.42578125" style="542" customWidth="1"/>
    <col min="8453" max="8454" width="11.140625" style="542" customWidth="1"/>
    <col min="8455" max="8455" width="10.42578125" style="542" customWidth="1"/>
    <col min="8456" max="8458" width="12" style="542" customWidth="1"/>
    <col min="8459" max="8459" width="12.5703125" style="542" customWidth="1"/>
    <col min="8460" max="8460" width="5.85546875" style="542" customWidth="1"/>
    <col min="8461" max="8704" width="15.28515625" style="542"/>
    <col min="8705" max="8705" width="8.7109375" style="542" customWidth="1"/>
    <col min="8706" max="8706" width="12.5703125" style="542" customWidth="1"/>
    <col min="8707" max="8707" width="10.5703125" style="542" customWidth="1"/>
    <col min="8708" max="8708" width="10.42578125" style="542" customWidth="1"/>
    <col min="8709" max="8710" width="11.140625" style="542" customWidth="1"/>
    <col min="8711" max="8711" width="10.42578125" style="542" customWidth="1"/>
    <col min="8712" max="8714" width="12" style="542" customWidth="1"/>
    <col min="8715" max="8715" width="12.5703125" style="542" customWidth="1"/>
    <col min="8716" max="8716" width="5.85546875" style="542" customWidth="1"/>
    <col min="8717" max="8960" width="15.28515625" style="542"/>
    <col min="8961" max="8961" width="8.7109375" style="542" customWidth="1"/>
    <col min="8962" max="8962" width="12.5703125" style="542" customWidth="1"/>
    <col min="8963" max="8963" width="10.5703125" style="542" customWidth="1"/>
    <col min="8964" max="8964" width="10.42578125" style="542" customWidth="1"/>
    <col min="8965" max="8966" width="11.140625" style="542" customWidth="1"/>
    <col min="8967" max="8967" width="10.42578125" style="542" customWidth="1"/>
    <col min="8968" max="8970" width="12" style="542" customWidth="1"/>
    <col min="8971" max="8971" width="12.5703125" style="542" customWidth="1"/>
    <col min="8972" max="8972" width="5.85546875" style="542" customWidth="1"/>
    <col min="8973" max="9216" width="15.28515625" style="542"/>
    <col min="9217" max="9217" width="8.7109375" style="542" customWidth="1"/>
    <col min="9218" max="9218" width="12.5703125" style="542" customWidth="1"/>
    <col min="9219" max="9219" width="10.5703125" style="542" customWidth="1"/>
    <col min="9220" max="9220" width="10.42578125" style="542" customWidth="1"/>
    <col min="9221" max="9222" width="11.140625" style="542" customWidth="1"/>
    <col min="9223" max="9223" width="10.42578125" style="542" customWidth="1"/>
    <col min="9224" max="9226" width="12" style="542" customWidth="1"/>
    <col min="9227" max="9227" width="12.5703125" style="542" customWidth="1"/>
    <col min="9228" max="9228" width="5.85546875" style="542" customWidth="1"/>
    <col min="9229" max="9472" width="15.28515625" style="542"/>
    <col min="9473" max="9473" width="8.7109375" style="542" customWidth="1"/>
    <col min="9474" max="9474" width="12.5703125" style="542" customWidth="1"/>
    <col min="9475" max="9475" width="10.5703125" style="542" customWidth="1"/>
    <col min="9476" max="9476" width="10.42578125" style="542" customWidth="1"/>
    <col min="9477" max="9478" width="11.140625" style="542" customWidth="1"/>
    <col min="9479" max="9479" width="10.42578125" style="542" customWidth="1"/>
    <col min="9480" max="9482" width="12" style="542" customWidth="1"/>
    <col min="9483" max="9483" width="12.5703125" style="542" customWidth="1"/>
    <col min="9484" max="9484" width="5.85546875" style="542" customWidth="1"/>
    <col min="9485" max="9728" width="15.28515625" style="542"/>
    <col min="9729" max="9729" width="8.7109375" style="542" customWidth="1"/>
    <col min="9730" max="9730" width="12.5703125" style="542" customWidth="1"/>
    <col min="9731" max="9731" width="10.5703125" style="542" customWidth="1"/>
    <col min="9732" max="9732" width="10.42578125" style="542" customWidth="1"/>
    <col min="9733" max="9734" width="11.140625" style="542" customWidth="1"/>
    <col min="9735" max="9735" width="10.42578125" style="542" customWidth="1"/>
    <col min="9736" max="9738" width="12" style="542" customWidth="1"/>
    <col min="9739" max="9739" width="12.5703125" style="542" customWidth="1"/>
    <col min="9740" max="9740" width="5.85546875" style="542" customWidth="1"/>
    <col min="9741" max="9984" width="15.28515625" style="542"/>
    <col min="9985" max="9985" width="8.7109375" style="542" customWidth="1"/>
    <col min="9986" max="9986" width="12.5703125" style="542" customWidth="1"/>
    <col min="9987" max="9987" width="10.5703125" style="542" customWidth="1"/>
    <col min="9988" max="9988" width="10.42578125" style="542" customWidth="1"/>
    <col min="9989" max="9990" width="11.140625" style="542" customWidth="1"/>
    <col min="9991" max="9991" width="10.42578125" style="542" customWidth="1"/>
    <col min="9992" max="9994" width="12" style="542" customWidth="1"/>
    <col min="9995" max="9995" width="12.5703125" style="542" customWidth="1"/>
    <col min="9996" max="9996" width="5.85546875" style="542" customWidth="1"/>
    <col min="9997" max="10240" width="15.28515625" style="542"/>
    <col min="10241" max="10241" width="8.7109375" style="542" customWidth="1"/>
    <col min="10242" max="10242" width="12.5703125" style="542" customWidth="1"/>
    <col min="10243" max="10243" width="10.5703125" style="542" customWidth="1"/>
    <col min="10244" max="10244" width="10.42578125" style="542" customWidth="1"/>
    <col min="10245" max="10246" width="11.140625" style="542" customWidth="1"/>
    <col min="10247" max="10247" width="10.42578125" style="542" customWidth="1"/>
    <col min="10248" max="10250" width="12" style="542" customWidth="1"/>
    <col min="10251" max="10251" width="12.5703125" style="542" customWidth="1"/>
    <col min="10252" max="10252" width="5.85546875" style="542" customWidth="1"/>
    <col min="10253" max="10496" width="15.28515625" style="542"/>
    <col min="10497" max="10497" width="8.7109375" style="542" customWidth="1"/>
    <col min="10498" max="10498" width="12.5703125" style="542" customWidth="1"/>
    <col min="10499" max="10499" width="10.5703125" style="542" customWidth="1"/>
    <col min="10500" max="10500" width="10.42578125" style="542" customWidth="1"/>
    <col min="10501" max="10502" width="11.140625" style="542" customWidth="1"/>
    <col min="10503" max="10503" width="10.42578125" style="542" customWidth="1"/>
    <col min="10504" max="10506" width="12" style="542" customWidth="1"/>
    <col min="10507" max="10507" width="12.5703125" style="542" customWidth="1"/>
    <col min="10508" max="10508" width="5.85546875" style="542" customWidth="1"/>
    <col min="10509" max="10752" width="15.28515625" style="542"/>
    <col min="10753" max="10753" width="8.7109375" style="542" customWidth="1"/>
    <col min="10754" max="10754" width="12.5703125" style="542" customWidth="1"/>
    <col min="10755" max="10755" width="10.5703125" style="542" customWidth="1"/>
    <col min="10756" max="10756" width="10.42578125" style="542" customWidth="1"/>
    <col min="10757" max="10758" width="11.140625" style="542" customWidth="1"/>
    <col min="10759" max="10759" width="10.42578125" style="542" customWidth="1"/>
    <col min="10760" max="10762" width="12" style="542" customWidth="1"/>
    <col min="10763" max="10763" width="12.5703125" style="542" customWidth="1"/>
    <col min="10764" max="10764" width="5.85546875" style="542" customWidth="1"/>
    <col min="10765" max="11008" width="15.28515625" style="542"/>
    <col min="11009" max="11009" width="8.7109375" style="542" customWidth="1"/>
    <col min="11010" max="11010" width="12.5703125" style="542" customWidth="1"/>
    <col min="11011" max="11011" width="10.5703125" style="542" customWidth="1"/>
    <col min="11012" max="11012" width="10.42578125" style="542" customWidth="1"/>
    <col min="11013" max="11014" width="11.140625" style="542" customWidth="1"/>
    <col min="11015" max="11015" width="10.42578125" style="542" customWidth="1"/>
    <col min="11016" max="11018" width="12" style="542" customWidth="1"/>
    <col min="11019" max="11019" width="12.5703125" style="542" customWidth="1"/>
    <col min="11020" max="11020" width="5.85546875" style="542" customWidth="1"/>
    <col min="11021" max="11264" width="15.28515625" style="542"/>
    <col min="11265" max="11265" width="8.7109375" style="542" customWidth="1"/>
    <col min="11266" max="11266" width="12.5703125" style="542" customWidth="1"/>
    <col min="11267" max="11267" width="10.5703125" style="542" customWidth="1"/>
    <col min="11268" max="11268" width="10.42578125" style="542" customWidth="1"/>
    <col min="11269" max="11270" width="11.140625" style="542" customWidth="1"/>
    <col min="11271" max="11271" width="10.42578125" style="542" customWidth="1"/>
    <col min="11272" max="11274" width="12" style="542" customWidth="1"/>
    <col min="11275" max="11275" width="12.5703125" style="542" customWidth="1"/>
    <col min="11276" max="11276" width="5.85546875" style="542" customWidth="1"/>
    <col min="11277" max="11520" width="15.28515625" style="542"/>
    <col min="11521" max="11521" width="8.7109375" style="542" customWidth="1"/>
    <col min="11522" max="11522" width="12.5703125" style="542" customWidth="1"/>
    <col min="11523" max="11523" width="10.5703125" style="542" customWidth="1"/>
    <col min="11524" max="11524" width="10.42578125" style="542" customWidth="1"/>
    <col min="11525" max="11526" width="11.140625" style="542" customWidth="1"/>
    <col min="11527" max="11527" width="10.42578125" style="542" customWidth="1"/>
    <col min="11528" max="11530" width="12" style="542" customWidth="1"/>
    <col min="11531" max="11531" width="12.5703125" style="542" customWidth="1"/>
    <col min="11532" max="11532" width="5.85546875" style="542" customWidth="1"/>
    <col min="11533" max="11776" width="15.28515625" style="542"/>
    <col min="11777" max="11777" width="8.7109375" style="542" customWidth="1"/>
    <col min="11778" max="11778" width="12.5703125" style="542" customWidth="1"/>
    <col min="11779" max="11779" width="10.5703125" style="542" customWidth="1"/>
    <col min="11780" max="11780" width="10.42578125" style="542" customWidth="1"/>
    <col min="11781" max="11782" width="11.140625" style="542" customWidth="1"/>
    <col min="11783" max="11783" width="10.42578125" style="542" customWidth="1"/>
    <col min="11784" max="11786" width="12" style="542" customWidth="1"/>
    <col min="11787" max="11787" width="12.5703125" style="542" customWidth="1"/>
    <col min="11788" max="11788" width="5.85546875" style="542" customWidth="1"/>
    <col min="11789" max="12032" width="15.28515625" style="542"/>
    <col min="12033" max="12033" width="8.7109375" style="542" customWidth="1"/>
    <col min="12034" max="12034" width="12.5703125" style="542" customWidth="1"/>
    <col min="12035" max="12035" width="10.5703125" style="542" customWidth="1"/>
    <col min="12036" max="12036" width="10.42578125" style="542" customWidth="1"/>
    <col min="12037" max="12038" width="11.140625" style="542" customWidth="1"/>
    <col min="12039" max="12039" width="10.42578125" style="542" customWidth="1"/>
    <col min="12040" max="12042" width="12" style="542" customWidth="1"/>
    <col min="12043" max="12043" width="12.5703125" style="542" customWidth="1"/>
    <col min="12044" max="12044" width="5.85546875" style="542" customWidth="1"/>
    <col min="12045" max="12288" width="15.28515625" style="542"/>
    <col min="12289" max="12289" width="8.7109375" style="542" customWidth="1"/>
    <col min="12290" max="12290" width="12.5703125" style="542" customWidth="1"/>
    <col min="12291" max="12291" width="10.5703125" style="542" customWidth="1"/>
    <col min="12292" max="12292" width="10.42578125" style="542" customWidth="1"/>
    <col min="12293" max="12294" width="11.140625" style="542" customWidth="1"/>
    <col min="12295" max="12295" width="10.42578125" style="542" customWidth="1"/>
    <col min="12296" max="12298" width="12" style="542" customWidth="1"/>
    <col min="12299" max="12299" width="12.5703125" style="542" customWidth="1"/>
    <col min="12300" max="12300" width="5.85546875" style="542" customWidth="1"/>
    <col min="12301" max="12544" width="15.28515625" style="542"/>
    <col min="12545" max="12545" width="8.7109375" style="542" customWidth="1"/>
    <col min="12546" max="12546" width="12.5703125" style="542" customWidth="1"/>
    <col min="12547" max="12547" width="10.5703125" style="542" customWidth="1"/>
    <col min="12548" max="12548" width="10.42578125" style="542" customWidth="1"/>
    <col min="12549" max="12550" width="11.140625" style="542" customWidth="1"/>
    <col min="12551" max="12551" width="10.42578125" style="542" customWidth="1"/>
    <col min="12552" max="12554" width="12" style="542" customWidth="1"/>
    <col min="12555" max="12555" width="12.5703125" style="542" customWidth="1"/>
    <col min="12556" max="12556" width="5.85546875" style="542" customWidth="1"/>
    <col min="12557" max="12800" width="15.28515625" style="542"/>
    <col min="12801" max="12801" width="8.7109375" style="542" customWidth="1"/>
    <col min="12802" max="12802" width="12.5703125" style="542" customWidth="1"/>
    <col min="12803" max="12803" width="10.5703125" style="542" customWidth="1"/>
    <col min="12804" max="12804" width="10.42578125" style="542" customWidth="1"/>
    <col min="12805" max="12806" width="11.140625" style="542" customWidth="1"/>
    <col min="12807" max="12807" width="10.42578125" style="542" customWidth="1"/>
    <col min="12808" max="12810" width="12" style="542" customWidth="1"/>
    <col min="12811" max="12811" width="12.5703125" style="542" customWidth="1"/>
    <col min="12812" max="12812" width="5.85546875" style="542" customWidth="1"/>
    <col min="12813" max="13056" width="15.28515625" style="542"/>
    <col min="13057" max="13057" width="8.7109375" style="542" customWidth="1"/>
    <col min="13058" max="13058" width="12.5703125" style="542" customWidth="1"/>
    <col min="13059" max="13059" width="10.5703125" style="542" customWidth="1"/>
    <col min="13060" max="13060" width="10.42578125" style="542" customWidth="1"/>
    <col min="13061" max="13062" width="11.140625" style="542" customWidth="1"/>
    <col min="13063" max="13063" width="10.42578125" style="542" customWidth="1"/>
    <col min="13064" max="13066" width="12" style="542" customWidth="1"/>
    <col min="13067" max="13067" width="12.5703125" style="542" customWidth="1"/>
    <col min="13068" max="13068" width="5.85546875" style="542" customWidth="1"/>
    <col min="13069" max="13312" width="15.28515625" style="542"/>
    <col min="13313" max="13313" width="8.7109375" style="542" customWidth="1"/>
    <col min="13314" max="13314" width="12.5703125" style="542" customWidth="1"/>
    <col min="13315" max="13315" width="10.5703125" style="542" customWidth="1"/>
    <col min="13316" max="13316" width="10.42578125" style="542" customWidth="1"/>
    <col min="13317" max="13318" width="11.140625" style="542" customWidth="1"/>
    <col min="13319" max="13319" width="10.42578125" style="542" customWidth="1"/>
    <col min="13320" max="13322" width="12" style="542" customWidth="1"/>
    <col min="13323" max="13323" width="12.5703125" style="542" customWidth="1"/>
    <col min="13324" max="13324" width="5.85546875" style="542" customWidth="1"/>
    <col min="13325" max="13568" width="15.28515625" style="542"/>
    <col min="13569" max="13569" width="8.7109375" style="542" customWidth="1"/>
    <col min="13570" max="13570" width="12.5703125" style="542" customWidth="1"/>
    <col min="13571" max="13571" width="10.5703125" style="542" customWidth="1"/>
    <col min="13572" max="13572" width="10.42578125" style="542" customWidth="1"/>
    <col min="13573" max="13574" width="11.140625" style="542" customWidth="1"/>
    <col min="13575" max="13575" width="10.42578125" style="542" customWidth="1"/>
    <col min="13576" max="13578" width="12" style="542" customWidth="1"/>
    <col min="13579" max="13579" width="12.5703125" style="542" customWidth="1"/>
    <col min="13580" max="13580" width="5.85546875" style="542" customWidth="1"/>
    <col min="13581" max="13824" width="15.28515625" style="542"/>
    <col min="13825" max="13825" width="8.7109375" style="542" customWidth="1"/>
    <col min="13826" max="13826" width="12.5703125" style="542" customWidth="1"/>
    <col min="13827" max="13827" width="10.5703125" style="542" customWidth="1"/>
    <col min="13828" max="13828" width="10.42578125" style="542" customWidth="1"/>
    <col min="13829" max="13830" width="11.140625" style="542" customWidth="1"/>
    <col min="13831" max="13831" width="10.42578125" style="542" customWidth="1"/>
    <col min="13832" max="13834" width="12" style="542" customWidth="1"/>
    <col min="13835" max="13835" width="12.5703125" style="542" customWidth="1"/>
    <col min="13836" max="13836" width="5.85546875" style="542" customWidth="1"/>
    <col min="13837" max="14080" width="15.28515625" style="542"/>
    <col min="14081" max="14081" width="8.7109375" style="542" customWidth="1"/>
    <col min="14082" max="14082" width="12.5703125" style="542" customWidth="1"/>
    <col min="14083" max="14083" width="10.5703125" style="542" customWidth="1"/>
    <col min="14084" max="14084" width="10.42578125" style="542" customWidth="1"/>
    <col min="14085" max="14086" width="11.140625" style="542" customWidth="1"/>
    <col min="14087" max="14087" width="10.42578125" style="542" customWidth="1"/>
    <col min="14088" max="14090" width="12" style="542" customWidth="1"/>
    <col min="14091" max="14091" width="12.5703125" style="542" customWidth="1"/>
    <col min="14092" max="14092" width="5.85546875" style="542" customWidth="1"/>
    <col min="14093" max="14336" width="15.28515625" style="542"/>
    <col min="14337" max="14337" width="8.7109375" style="542" customWidth="1"/>
    <col min="14338" max="14338" width="12.5703125" style="542" customWidth="1"/>
    <col min="14339" max="14339" width="10.5703125" style="542" customWidth="1"/>
    <col min="14340" max="14340" width="10.42578125" style="542" customWidth="1"/>
    <col min="14341" max="14342" width="11.140625" style="542" customWidth="1"/>
    <col min="14343" max="14343" width="10.42578125" style="542" customWidth="1"/>
    <col min="14344" max="14346" width="12" style="542" customWidth="1"/>
    <col min="14347" max="14347" width="12.5703125" style="542" customWidth="1"/>
    <col min="14348" max="14348" width="5.85546875" style="542" customWidth="1"/>
    <col min="14349" max="14592" width="15.28515625" style="542"/>
    <col min="14593" max="14593" width="8.7109375" style="542" customWidth="1"/>
    <col min="14594" max="14594" width="12.5703125" style="542" customWidth="1"/>
    <col min="14595" max="14595" width="10.5703125" style="542" customWidth="1"/>
    <col min="14596" max="14596" width="10.42578125" style="542" customWidth="1"/>
    <col min="14597" max="14598" width="11.140625" style="542" customWidth="1"/>
    <col min="14599" max="14599" width="10.42578125" style="542" customWidth="1"/>
    <col min="14600" max="14602" width="12" style="542" customWidth="1"/>
    <col min="14603" max="14603" width="12.5703125" style="542" customWidth="1"/>
    <col min="14604" max="14604" width="5.85546875" style="542" customWidth="1"/>
    <col min="14605" max="14848" width="15.28515625" style="542"/>
    <col min="14849" max="14849" width="8.7109375" style="542" customWidth="1"/>
    <col min="14850" max="14850" width="12.5703125" style="542" customWidth="1"/>
    <col min="14851" max="14851" width="10.5703125" style="542" customWidth="1"/>
    <col min="14852" max="14852" width="10.42578125" style="542" customWidth="1"/>
    <col min="14853" max="14854" width="11.140625" style="542" customWidth="1"/>
    <col min="14855" max="14855" width="10.42578125" style="542" customWidth="1"/>
    <col min="14856" max="14858" width="12" style="542" customWidth="1"/>
    <col min="14859" max="14859" width="12.5703125" style="542" customWidth="1"/>
    <col min="14860" max="14860" width="5.85546875" style="542" customWidth="1"/>
    <col min="14861" max="15104" width="15.28515625" style="542"/>
    <col min="15105" max="15105" width="8.7109375" style="542" customWidth="1"/>
    <col min="15106" max="15106" width="12.5703125" style="542" customWidth="1"/>
    <col min="15107" max="15107" width="10.5703125" style="542" customWidth="1"/>
    <col min="15108" max="15108" width="10.42578125" style="542" customWidth="1"/>
    <col min="15109" max="15110" width="11.140625" style="542" customWidth="1"/>
    <col min="15111" max="15111" width="10.42578125" style="542" customWidth="1"/>
    <col min="15112" max="15114" width="12" style="542" customWidth="1"/>
    <col min="15115" max="15115" width="12.5703125" style="542" customWidth="1"/>
    <col min="15116" max="15116" width="5.85546875" style="542" customWidth="1"/>
    <col min="15117" max="15360" width="15.28515625" style="542"/>
    <col min="15361" max="15361" width="8.7109375" style="542" customWidth="1"/>
    <col min="15362" max="15362" width="12.5703125" style="542" customWidth="1"/>
    <col min="15363" max="15363" width="10.5703125" style="542" customWidth="1"/>
    <col min="15364" max="15364" width="10.42578125" style="542" customWidth="1"/>
    <col min="15365" max="15366" width="11.140625" style="542" customWidth="1"/>
    <col min="15367" max="15367" width="10.42578125" style="542" customWidth="1"/>
    <col min="15368" max="15370" width="12" style="542" customWidth="1"/>
    <col min="15371" max="15371" width="12.5703125" style="542" customWidth="1"/>
    <col min="15372" max="15372" width="5.85546875" style="542" customWidth="1"/>
    <col min="15373" max="15616" width="15.28515625" style="542"/>
    <col min="15617" max="15617" width="8.7109375" style="542" customWidth="1"/>
    <col min="15618" max="15618" width="12.5703125" style="542" customWidth="1"/>
    <col min="15619" max="15619" width="10.5703125" style="542" customWidth="1"/>
    <col min="15620" max="15620" width="10.42578125" style="542" customWidth="1"/>
    <col min="15621" max="15622" width="11.140625" style="542" customWidth="1"/>
    <col min="15623" max="15623" width="10.42578125" style="542" customWidth="1"/>
    <col min="15624" max="15626" width="12" style="542" customWidth="1"/>
    <col min="15627" max="15627" width="12.5703125" style="542" customWidth="1"/>
    <col min="15628" max="15628" width="5.85546875" style="542" customWidth="1"/>
    <col min="15629" max="15872" width="15.28515625" style="542"/>
    <col min="15873" max="15873" width="8.7109375" style="542" customWidth="1"/>
    <col min="15874" max="15874" width="12.5703125" style="542" customWidth="1"/>
    <col min="15875" max="15875" width="10.5703125" style="542" customWidth="1"/>
    <col min="15876" max="15876" width="10.42578125" style="542" customWidth="1"/>
    <col min="15877" max="15878" width="11.140625" style="542" customWidth="1"/>
    <col min="15879" max="15879" width="10.42578125" style="542" customWidth="1"/>
    <col min="15880" max="15882" width="12" style="542" customWidth="1"/>
    <col min="15883" max="15883" width="12.5703125" style="542" customWidth="1"/>
    <col min="15884" max="15884" width="5.85546875" style="542" customWidth="1"/>
    <col min="15885" max="16128" width="15.28515625" style="542"/>
    <col min="16129" max="16129" width="8.7109375" style="542" customWidth="1"/>
    <col min="16130" max="16130" width="12.5703125" style="542" customWidth="1"/>
    <col min="16131" max="16131" width="10.5703125" style="542" customWidth="1"/>
    <col min="16132" max="16132" width="10.42578125" style="542" customWidth="1"/>
    <col min="16133" max="16134" width="11.140625" style="542" customWidth="1"/>
    <col min="16135" max="16135" width="10.42578125" style="542" customWidth="1"/>
    <col min="16136" max="16138" width="12" style="542" customWidth="1"/>
    <col min="16139" max="16139" width="12.5703125" style="542" customWidth="1"/>
    <col min="16140" max="16140" width="5.85546875" style="542" customWidth="1"/>
    <col min="16141" max="16384" width="15.28515625" style="542"/>
  </cols>
  <sheetData>
    <row r="1" spans="1:12" s="8" customFormat="1">
      <c r="A1" s="5669" t="s">
        <v>710</v>
      </c>
      <c r="B1" s="5669"/>
      <c r="C1" s="5669"/>
      <c r="D1" s="5669"/>
      <c r="E1" s="5669"/>
      <c r="F1" s="5669"/>
      <c r="G1" s="5669"/>
    </row>
    <row r="2" spans="1:12" ht="22.5" customHeight="1">
      <c r="A2" s="541" t="s">
        <v>276</v>
      </c>
    </row>
    <row r="3" spans="1:12" ht="21" customHeight="1" thickBot="1"/>
    <row r="4" spans="1:12" s="549" customFormat="1" ht="27.6" customHeight="1" thickBot="1">
      <c r="A4" s="543"/>
      <c r="B4" s="5686" t="s">
        <v>277</v>
      </c>
      <c r="C4" s="544"/>
      <c r="D4" s="545" t="s">
        <v>255</v>
      </c>
      <c r="E4" s="546"/>
      <c r="F4" s="5686" t="s">
        <v>278</v>
      </c>
      <c r="G4" s="5686" t="s">
        <v>279</v>
      </c>
      <c r="H4" s="547"/>
      <c r="I4" s="548" t="s">
        <v>258</v>
      </c>
      <c r="J4" s="546"/>
      <c r="K4" s="5686" t="s">
        <v>280</v>
      </c>
      <c r="L4" s="412"/>
    </row>
    <row r="5" spans="1:12" s="549" customFormat="1" ht="22.9" customHeight="1">
      <c r="A5" s="550" t="s">
        <v>260</v>
      </c>
      <c r="B5" s="5687"/>
      <c r="C5" s="551" t="s">
        <v>281</v>
      </c>
      <c r="D5" s="552" t="s">
        <v>263</v>
      </c>
      <c r="E5" s="553" t="s">
        <v>264</v>
      </c>
      <c r="F5" s="5687"/>
      <c r="G5" s="5687"/>
      <c r="H5" s="554" t="s">
        <v>264</v>
      </c>
      <c r="I5" s="483" t="s">
        <v>274</v>
      </c>
      <c r="J5" s="555" t="s">
        <v>257</v>
      </c>
      <c r="K5" s="5687"/>
      <c r="L5" s="412"/>
    </row>
    <row r="6" spans="1:12" s="561" customFormat="1" ht="30" customHeight="1" thickBot="1">
      <c r="A6" s="556"/>
      <c r="B6" s="5688"/>
      <c r="C6" s="556"/>
      <c r="D6" s="557"/>
      <c r="E6" s="558" t="s">
        <v>266</v>
      </c>
      <c r="F6" s="5688"/>
      <c r="G6" s="5688"/>
      <c r="H6" s="559" t="s">
        <v>266</v>
      </c>
      <c r="I6" s="406" t="s">
        <v>275</v>
      </c>
      <c r="J6" s="560"/>
      <c r="K6" s="5688"/>
      <c r="L6" s="412"/>
    </row>
    <row r="7" spans="1:12" s="561" customFormat="1" ht="30" hidden="1" customHeight="1">
      <c r="A7" s="562">
        <v>2011</v>
      </c>
      <c r="B7" s="563">
        <v>40221</v>
      </c>
      <c r="C7" s="564">
        <v>699</v>
      </c>
      <c r="D7" s="565">
        <v>219</v>
      </c>
      <c r="E7" s="566">
        <v>480</v>
      </c>
      <c r="F7" s="567">
        <v>-38</v>
      </c>
      <c r="G7" s="568">
        <v>442</v>
      </c>
      <c r="H7" s="569">
        <v>1.2</v>
      </c>
      <c r="I7" s="570">
        <v>-0.1</v>
      </c>
      <c r="J7" s="571">
        <v>1.1000000000000001</v>
      </c>
      <c r="K7" s="572">
        <v>40663</v>
      </c>
      <c r="L7" s="412"/>
    </row>
    <row r="8" spans="1:12" s="561" customFormat="1" ht="52.5" hidden="1" customHeight="1">
      <c r="A8" s="562">
        <v>2011</v>
      </c>
      <c r="B8" s="563">
        <v>40221</v>
      </c>
      <c r="C8" s="564">
        <v>699</v>
      </c>
      <c r="D8" s="565">
        <v>219</v>
      </c>
      <c r="E8" s="566">
        <v>480</v>
      </c>
      <c r="F8" s="567">
        <v>-38</v>
      </c>
      <c r="G8" s="568">
        <v>442</v>
      </c>
      <c r="H8" s="569">
        <v>1.2</v>
      </c>
      <c r="I8" s="570">
        <v>-0.1</v>
      </c>
      <c r="J8" s="571">
        <v>1.1000000000000001</v>
      </c>
      <c r="K8" s="572">
        <v>40663</v>
      </c>
      <c r="L8" s="412"/>
    </row>
    <row r="9" spans="1:12" s="561" customFormat="1" ht="46.5" customHeight="1">
      <c r="A9" s="562">
        <v>2011</v>
      </c>
      <c r="B9" s="572">
        <v>40221</v>
      </c>
      <c r="C9" s="564">
        <v>699</v>
      </c>
      <c r="D9" s="565">
        <v>219</v>
      </c>
      <c r="E9" s="566">
        <v>480</v>
      </c>
      <c r="F9" s="567">
        <v>-38</v>
      </c>
      <c r="G9" s="568">
        <v>442</v>
      </c>
      <c r="H9" s="569">
        <v>1.2</v>
      </c>
      <c r="I9" s="570">
        <v>-0.1</v>
      </c>
      <c r="J9" s="571">
        <v>1.1000000000000001</v>
      </c>
      <c r="K9" s="572">
        <v>40663</v>
      </c>
      <c r="L9" s="412"/>
    </row>
    <row r="10" spans="1:12" ht="46.5" customHeight="1">
      <c r="A10" s="562">
        <v>2012</v>
      </c>
      <c r="B10" s="572">
        <v>40663</v>
      </c>
      <c r="C10" s="564">
        <v>728</v>
      </c>
      <c r="D10" s="565">
        <v>240</v>
      </c>
      <c r="E10" s="566">
        <v>488</v>
      </c>
      <c r="F10" s="567">
        <v>-68</v>
      </c>
      <c r="G10" s="568">
        <v>420</v>
      </c>
      <c r="H10" s="569">
        <v>1.2001082064776332</v>
      </c>
      <c r="I10" s="570">
        <v>-0.16722819270589973</v>
      </c>
      <c r="J10" s="571">
        <v>1.03</v>
      </c>
      <c r="K10" s="572">
        <v>41083</v>
      </c>
    </row>
    <row r="11" spans="1:12" ht="46.5" customHeight="1">
      <c r="A11" s="562">
        <v>2013</v>
      </c>
      <c r="B11" s="572">
        <v>41083</v>
      </c>
      <c r="C11" s="564">
        <v>702</v>
      </c>
      <c r="D11" s="565">
        <v>209</v>
      </c>
      <c r="E11" s="566">
        <v>493</v>
      </c>
      <c r="F11" s="567">
        <v>-72</v>
      </c>
      <c r="G11" s="568">
        <v>421</v>
      </c>
      <c r="H11" s="569">
        <v>1.2000097363873135</v>
      </c>
      <c r="I11" s="570">
        <v>-0.17525497164277193</v>
      </c>
      <c r="J11" s="571">
        <v>1.02</v>
      </c>
      <c r="K11" s="572">
        <v>41504</v>
      </c>
    </row>
    <row r="12" spans="1:12" ht="46.5" customHeight="1">
      <c r="A12" s="562">
        <v>2014</v>
      </c>
      <c r="B12" s="572">
        <v>41504</v>
      </c>
      <c r="C12" s="564">
        <v>688</v>
      </c>
      <c r="D12" s="565">
        <v>244</v>
      </c>
      <c r="E12" s="566">
        <v>444</v>
      </c>
      <c r="F12" s="567">
        <v>-160</v>
      </c>
      <c r="G12" s="568">
        <v>284</v>
      </c>
      <c r="H12" s="569">
        <v>1.1000000000000001</v>
      </c>
      <c r="I12" s="570">
        <v>-0.4</v>
      </c>
      <c r="J12" s="571">
        <v>0.7</v>
      </c>
      <c r="K12" s="572">
        <v>41788</v>
      </c>
    </row>
    <row r="13" spans="1:12" ht="46.5" customHeight="1">
      <c r="A13" s="562">
        <v>2015</v>
      </c>
      <c r="B13" s="572">
        <v>41788</v>
      </c>
      <c r="C13" s="564">
        <v>681</v>
      </c>
      <c r="D13" s="565">
        <v>251</v>
      </c>
      <c r="E13" s="566">
        <v>430</v>
      </c>
      <c r="F13" s="567">
        <v>-160</v>
      </c>
      <c r="G13" s="568">
        <v>270</v>
      </c>
      <c r="H13" s="569">
        <v>1</v>
      </c>
      <c r="I13" s="570">
        <v>-0.4</v>
      </c>
      <c r="J13" s="571">
        <v>0.6</v>
      </c>
      <c r="K13" s="572">
        <v>42058</v>
      </c>
    </row>
    <row r="14" spans="1:12" ht="46.5" customHeight="1">
      <c r="A14" s="562">
        <v>2016</v>
      </c>
      <c r="B14" s="572">
        <v>42058</v>
      </c>
      <c r="C14" s="564">
        <v>752</v>
      </c>
      <c r="D14" s="565">
        <v>254</v>
      </c>
      <c r="E14" s="566">
        <v>498</v>
      </c>
      <c r="F14" s="567">
        <v>-160</v>
      </c>
      <c r="G14" s="568">
        <v>338</v>
      </c>
      <c r="H14" s="569">
        <v>1.1840791288221029</v>
      </c>
      <c r="I14" s="570">
        <v>-0.3804270293404346</v>
      </c>
      <c r="J14" s="571">
        <v>0.80365209948166827</v>
      </c>
      <c r="K14" s="572">
        <v>42396</v>
      </c>
    </row>
    <row r="15" spans="1:12" ht="46.5" customHeight="1">
      <c r="A15" s="562">
        <v>2017</v>
      </c>
      <c r="B15" s="572">
        <v>42396</v>
      </c>
      <c r="C15" s="564">
        <v>808</v>
      </c>
      <c r="D15" s="565">
        <v>226</v>
      </c>
      <c r="E15" s="566">
        <v>582</v>
      </c>
      <c r="F15" s="567">
        <v>-160</v>
      </c>
      <c r="G15" s="568">
        <v>422</v>
      </c>
      <c r="H15" s="569">
        <v>1.3727710161335975</v>
      </c>
      <c r="I15" s="570">
        <v>-0.37739409378243227</v>
      </c>
      <c r="J15" s="571">
        <v>0.99537692235116526</v>
      </c>
      <c r="K15" s="572">
        <v>42818</v>
      </c>
    </row>
    <row r="16" spans="1:12" ht="46.5" customHeight="1">
      <c r="A16" s="562">
        <v>2018</v>
      </c>
      <c r="B16" s="572">
        <v>42818</v>
      </c>
      <c r="C16" s="564">
        <v>763</v>
      </c>
      <c r="D16" s="565">
        <v>266</v>
      </c>
      <c r="E16" s="566">
        <v>497</v>
      </c>
      <c r="F16" s="567">
        <v>-160</v>
      </c>
      <c r="G16" s="568">
        <v>337</v>
      </c>
      <c r="H16" s="569">
        <v>1.160726797141389</v>
      </c>
      <c r="I16" s="570">
        <v>-0.37367462282217762</v>
      </c>
      <c r="J16" s="571">
        <v>0.78705217431921137</v>
      </c>
      <c r="K16" s="572">
        <v>43155</v>
      </c>
    </row>
    <row r="17" spans="1:11" ht="46.5" customHeight="1">
      <c r="A17" s="562">
        <v>2019</v>
      </c>
      <c r="B17" s="572">
        <v>43155</v>
      </c>
      <c r="C17" s="564">
        <v>806</v>
      </c>
      <c r="D17" s="565">
        <v>263</v>
      </c>
      <c r="E17" s="566">
        <v>543</v>
      </c>
      <c r="F17" s="567">
        <v>-160</v>
      </c>
      <c r="G17" s="568">
        <v>383</v>
      </c>
      <c r="H17" s="569">
        <v>1.2582551268682656</v>
      </c>
      <c r="I17" s="570">
        <v>-0.37075657513613719</v>
      </c>
      <c r="J17" s="571">
        <v>0.88749855173212833</v>
      </c>
      <c r="K17" s="572">
        <v>43538</v>
      </c>
    </row>
    <row r="18" spans="1:11" ht="46.5" customHeight="1">
      <c r="A18" s="562">
        <v>2020</v>
      </c>
      <c r="B18" s="572">
        <v>43538</v>
      </c>
      <c r="C18" s="564">
        <v>911</v>
      </c>
      <c r="D18" s="565">
        <v>292</v>
      </c>
      <c r="E18" s="566">
        <v>619</v>
      </c>
      <c r="F18" s="567">
        <v>-160</v>
      </c>
      <c r="G18" s="568">
        <v>459</v>
      </c>
      <c r="H18" s="569">
        <v>1.4217465202811337</v>
      </c>
      <c r="I18" s="570">
        <v>-0.36749506178510727</v>
      </c>
      <c r="J18" s="571">
        <v>1</v>
      </c>
      <c r="K18" s="572">
        <v>43997</v>
      </c>
    </row>
    <row r="19" spans="1:11" ht="46.5" customHeight="1" thickBot="1">
      <c r="A19" s="573">
        <v>2021</v>
      </c>
      <c r="B19" s="574">
        <v>43997</v>
      </c>
      <c r="C19" s="575">
        <v>874</v>
      </c>
      <c r="D19" s="576">
        <v>284</v>
      </c>
      <c r="E19" s="577">
        <f>C19-D19</f>
        <v>590</v>
      </c>
      <c r="F19" s="578">
        <v>-160</v>
      </c>
      <c r="G19" s="579">
        <f>E19+F19</f>
        <v>430</v>
      </c>
      <c r="H19" s="580">
        <v>1.3</v>
      </c>
      <c r="I19" s="581">
        <v>-0.3</v>
      </c>
      <c r="J19" s="582">
        <v>1</v>
      </c>
      <c r="K19" s="574">
        <v>44427</v>
      </c>
    </row>
  </sheetData>
  <mergeCells count="5">
    <mergeCell ref="A1:G1"/>
    <mergeCell ref="B4:B6"/>
    <mergeCell ref="F4:F6"/>
    <mergeCell ref="G4:G6"/>
    <mergeCell ref="K4:K6"/>
  </mergeCells>
  <hyperlinks>
    <hyperlink ref="A1" location="CONTENT!A1" display="Back to table of contents" xr:uid="{00000000-0004-0000-1400-000000000000}"/>
  </hyperlinks>
  <pageMargins left="0.7" right="0.7" top="0.75" bottom="0.75" header="0.3" footer="0.3"/>
  <pageSetup paperSize="9" scale="7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H48"/>
  <sheetViews>
    <sheetView showGridLines="0" workbookViewId="0">
      <selection sqref="A1:J1"/>
    </sheetView>
  </sheetViews>
  <sheetFormatPr defaultRowHeight="15.75"/>
  <cols>
    <col min="1" max="1" width="3" style="8" customWidth="1"/>
    <col min="2" max="2" width="18.42578125" style="8" customWidth="1"/>
    <col min="3" max="4" width="8.42578125" style="8" customWidth="1"/>
    <col min="5" max="5" width="7.42578125" style="8" customWidth="1"/>
    <col min="6" max="6" width="8.42578125" style="8" customWidth="1"/>
    <col min="7" max="7" width="6.42578125" style="8" customWidth="1"/>
    <col min="8" max="8" width="7.42578125" style="8" customWidth="1"/>
    <col min="9" max="9" width="8.140625" style="8" customWidth="1"/>
    <col min="10" max="10" width="8.5703125" style="8" customWidth="1"/>
    <col min="11" max="214" width="9.140625" style="8" customWidth="1"/>
    <col min="215" max="256" width="9.140625" style="8"/>
    <col min="257" max="257" width="3" style="8" customWidth="1"/>
    <col min="258" max="258" width="18.42578125" style="8" customWidth="1"/>
    <col min="259" max="260" width="8.42578125" style="8" customWidth="1"/>
    <col min="261" max="261" width="7.42578125" style="8" customWidth="1"/>
    <col min="262" max="262" width="8.42578125" style="8" customWidth="1"/>
    <col min="263" max="263" width="6.42578125" style="8" customWidth="1"/>
    <col min="264" max="264" width="7.42578125" style="8" customWidth="1"/>
    <col min="265" max="265" width="8.140625" style="8" customWidth="1"/>
    <col min="266" max="266" width="8.5703125" style="8" customWidth="1"/>
    <col min="267" max="512" width="9.140625" style="8"/>
    <col min="513" max="513" width="3" style="8" customWidth="1"/>
    <col min="514" max="514" width="18.42578125" style="8" customWidth="1"/>
    <col min="515" max="516" width="8.42578125" style="8" customWidth="1"/>
    <col min="517" max="517" width="7.42578125" style="8" customWidth="1"/>
    <col min="518" max="518" width="8.42578125" style="8" customWidth="1"/>
    <col min="519" max="519" width="6.42578125" style="8" customWidth="1"/>
    <col min="520" max="520" width="7.42578125" style="8" customWidth="1"/>
    <col min="521" max="521" width="8.140625" style="8" customWidth="1"/>
    <col min="522" max="522" width="8.5703125" style="8" customWidth="1"/>
    <col min="523" max="768" width="9.140625" style="8"/>
    <col min="769" max="769" width="3" style="8" customWidth="1"/>
    <col min="770" max="770" width="18.42578125" style="8" customWidth="1"/>
    <col min="771" max="772" width="8.42578125" style="8" customWidth="1"/>
    <col min="773" max="773" width="7.42578125" style="8" customWidth="1"/>
    <col min="774" max="774" width="8.42578125" style="8" customWidth="1"/>
    <col min="775" max="775" width="6.42578125" style="8" customWidth="1"/>
    <col min="776" max="776" width="7.42578125" style="8" customWidth="1"/>
    <col min="777" max="777" width="8.140625" style="8" customWidth="1"/>
    <col min="778" max="778" width="8.5703125" style="8" customWidth="1"/>
    <col min="779" max="1024" width="9.140625" style="8"/>
    <col min="1025" max="1025" width="3" style="8" customWidth="1"/>
    <col min="1026" max="1026" width="18.42578125" style="8" customWidth="1"/>
    <col min="1027" max="1028" width="8.42578125" style="8" customWidth="1"/>
    <col min="1029" max="1029" width="7.42578125" style="8" customWidth="1"/>
    <col min="1030" max="1030" width="8.42578125" style="8" customWidth="1"/>
    <col min="1031" max="1031" width="6.42578125" style="8" customWidth="1"/>
    <col min="1032" max="1032" width="7.42578125" style="8" customWidth="1"/>
    <col min="1033" max="1033" width="8.140625" style="8" customWidth="1"/>
    <col min="1034" max="1034" width="8.5703125" style="8" customWidth="1"/>
    <col min="1035" max="1280" width="9.140625" style="8"/>
    <col min="1281" max="1281" width="3" style="8" customWidth="1"/>
    <col min="1282" max="1282" width="18.42578125" style="8" customWidth="1"/>
    <col min="1283" max="1284" width="8.42578125" style="8" customWidth="1"/>
    <col min="1285" max="1285" width="7.42578125" style="8" customWidth="1"/>
    <col min="1286" max="1286" width="8.42578125" style="8" customWidth="1"/>
    <col min="1287" max="1287" width="6.42578125" style="8" customWidth="1"/>
    <col min="1288" max="1288" width="7.42578125" style="8" customWidth="1"/>
    <col min="1289" max="1289" width="8.140625" style="8" customWidth="1"/>
    <col min="1290" max="1290" width="8.5703125" style="8" customWidth="1"/>
    <col min="1291" max="1536" width="9.140625" style="8"/>
    <col min="1537" max="1537" width="3" style="8" customWidth="1"/>
    <col min="1538" max="1538" width="18.42578125" style="8" customWidth="1"/>
    <col min="1539" max="1540" width="8.42578125" style="8" customWidth="1"/>
    <col min="1541" max="1541" width="7.42578125" style="8" customWidth="1"/>
    <col min="1542" max="1542" width="8.42578125" style="8" customWidth="1"/>
    <col min="1543" max="1543" width="6.42578125" style="8" customWidth="1"/>
    <col min="1544" max="1544" width="7.42578125" style="8" customWidth="1"/>
    <col min="1545" max="1545" width="8.140625" style="8" customWidth="1"/>
    <col min="1546" max="1546" width="8.5703125" style="8" customWidth="1"/>
    <col min="1547" max="1792" width="9.140625" style="8"/>
    <col min="1793" max="1793" width="3" style="8" customWidth="1"/>
    <col min="1794" max="1794" width="18.42578125" style="8" customWidth="1"/>
    <col min="1795" max="1796" width="8.42578125" style="8" customWidth="1"/>
    <col min="1797" max="1797" width="7.42578125" style="8" customWidth="1"/>
    <col min="1798" max="1798" width="8.42578125" style="8" customWidth="1"/>
    <col min="1799" max="1799" width="6.42578125" style="8" customWidth="1"/>
    <col min="1800" max="1800" width="7.42578125" style="8" customWidth="1"/>
    <col min="1801" max="1801" width="8.140625" style="8" customWidth="1"/>
    <col min="1802" max="1802" width="8.5703125" style="8" customWidth="1"/>
    <col min="1803" max="2048" width="9.140625" style="8"/>
    <col min="2049" max="2049" width="3" style="8" customWidth="1"/>
    <col min="2050" max="2050" width="18.42578125" style="8" customWidth="1"/>
    <col min="2051" max="2052" width="8.42578125" style="8" customWidth="1"/>
    <col min="2053" max="2053" width="7.42578125" style="8" customWidth="1"/>
    <col min="2054" max="2054" width="8.42578125" style="8" customWidth="1"/>
    <col min="2055" max="2055" width="6.42578125" style="8" customWidth="1"/>
    <col min="2056" max="2056" width="7.42578125" style="8" customWidth="1"/>
    <col min="2057" max="2057" width="8.140625" style="8" customWidth="1"/>
    <col min="2058" max="2058" width="8.5703125" style="8" customWidth="1"/>
    <col min="2059" max="2304" width="9.140625" style="8"/>
    <col min="2305" max="2305" width="3" style="8" customWidth="1"/>
    <col min="2306" max="2306" width="18.42578125" style="8" customWidth="1"/>
    <col min="2307" max="2308" width="8.42578125" style="8" customWidth="1"/>
    <col min="2309" max="2309" width="7.42578125" style="8" customWidth="1"/>
    <col min="2310" max="2310" width="8.42578125" style="8" customWidth="1"/>
    <col min="2311" max="2311" width="6.42578125" style="8" customWidth="1"/>
    <col min="2312" max="2312" width="7.42578125" style="8" customWidth="1"/>
    <col min="2313" max="2313" width="8.140625" style="8" customWidth="1"/>
    <col min="2314" max="2314" width="8.5703125" style="8" customWidth="1"/>
    <col min="2315" max="2560" width="9.140625" style="8"/>
    <col min="2561" max="2561" width="3" style="8" customWidth="1"/>
    <col min="2562" max="2562" width="18.42578125" style="8" customWidth="1"/>
    <col min="2563" max="2564" width="8.42578125" style="8" customWidth="1"/>
    <col min="2565" max="2565" width="7.42578125" style="8" customWidth="1"/>
    <col min="2566" max="2566" width="8.42578125" style="8" customWidth="1"/>
    <col min="2567" max="2567" width="6.42578125" style="8" customWidth="1"/>
    <col min="2568" max="2568" width="7.42578125" style="8" customWidth="1"/>
    <col min="2569" max="2569" width="8.140625" style="8" customWidth="1"/>
    <col min="2570" max="2570" width="8.5703125" style="8" customWidth="1"/>
    <col min="2571" max="2816" width="9.140625" style="8"/>
    <col min="2817" max="2817" width="3" style="8" customWidth="1"/>
    <col min="2818" max="2818" width="18.42578125" style="8" customWidth="1"/>
    <col min="2819" max="2820" width="8.42578125" style="8" customWidth="1"/>
    <col min="2821" max="2821" width="7.42578125" style="8" customWidth="1"/>
    <col min="2822" max="2822" width="8.42578125" style="8" customWidth="1"/>
    <col min="2823" max="2823" width="6.42578125" style="8" customWidth="1"/>
    <col min="2824" max="2824" width="7.42578125" style="8" customWidth="1"/>
    <col min="2825" max="2825" width="8.140625" style="8" customWidth="1"/>
    <col min="2826" max="2826" width="8.5703125" style="8" customWidth="1"/>
    <col min="2827" max="3072" width="9.140625" style="8"/>
    <col min="3073" max="3073" width="3" style="8" customWidth="1"/>
    <col min="3074" max="3074" width="18.42578125" style="8" customWidth="1"/>
    <col min="3075" max="3076" width="8.42578125" style="8" customWidth="1"/>
    <col min="3077" max="3077" width="7.42578125" style="8" customWidth="1"/>
    <col min="3078" max="3078" width="8.42578125" style="8" customWidth="1"/>
    <col min="3079" max="3079" width="6.42578125" style="8" customWidth="1"/>
    <col min="3080" max="3080" width="7.42578125" style="8" customWidth="1"/>
    <col min="3081" max="3081" width="8.140625" style="8" customWidth="1"/>
    <col min="3082" max="3082" width="8.5703125" style="8" customWidth="1"/>
    <col min="3083" max="3328" width="9.140625" style="8"/>
    <col min="3329" max="3329" width="3" style="8" customWidth="1"/>
    <col min="3330" max="3330" width="18.42578125" style="8" customWidth="1"/>
    <col min="3331" max="3332" width="8.42578125" style="8" customWidth="1"/>
    <col min="3333" max="3333" width="7.42578125" style="8" customWidth="1"/>
    <col min="3334" max="3334" width="8.42578125" style="8" customWidth="1"/>
    <col min="3335" max="3335" width="6.42578125" style="8" customWidth="1"/>
    <col min="3336" max="3336" width="7.42578125" style="8" customWidth="1"/>
    <col min="3337" max="3337" width="8.140625" style="8" customWidth="1"/>
    <col min="3338" max="3338" width="8.5703125" style="8" customWidth="1"/>
    <col min="3339" max="3584" width="9.140625" style="8"/>
    <col min="3585" max="3585" width="3" style="8" customWidth="1"/>
    <col min="3586" max="3586" width="18.42578125" style="8" customWidth="1"/>
    <col min="3587" max="3588" width="8.42578125" style="8" customWidth="1"/>
    <col min="3589" max="3589" width="7.42578125" style="8" customWidth="1"/>
    <col min="3590" max="3590" width="8.42578125" style="8" customWidth="1"/>
    <col min="3591" max="3591" width="6.42578125" style="8" customWidth="1"/>
    <col min="3592" max="3592" width="7.42578125" style="8" customWidth="1"/>
    <col min="3593" max="3593" width="8.140625" style="8" customWidth="1"/>
    <col min="3594" max="3594" width="8.5703125" style="8" customWidth="1"/>
    <col min="3595" max="3840" width="9.140625" style="8"/>
    <col min="3841" max="3841" width="3" style="8" customWidth="1"/>
    <col min="3842" max="3842" width="18.42578125" style="8" customWidth="1"/>
    <col min="3843" max="3844" width="8.42578125" style="8" customWidth="1"/>
    <col min="3845" max="3845" width="7.42578125" style="8" customWidth="1"/>
    <col min="3846" max="3846" width="8.42578125" style="8" customWidth="1"/>
    <col min="3847" max="3847" width="6.42578125" style="8" customWidth="1"/>
    <col min="3848" max="3848" width="7.42578125" style="8" customWidth="1"/>
    <col min="3849" max="3849" width="8.140625" style="8" customWidth="1"/>
    <col min="3850" max="3850" width="8.5703125" style="8" customWidth="1"/>
    <col min="3851" max="4096" width="9.140625" style="8"/>
    <col min="4097" max="4097" width="3" style="8" customWidth="1"/>
    <col min="4098" max="4098" width="18.42578125" style="8" customWidth="1"/>
    <col min="4099" max="4100" width="8.42578125" style="8" customWidth="1"/>
    <col min="4101" max="4101" width="7.42578125" style="8" customWidth="1"/>
    <col min="4102" max="4102" width="8.42578125" style="8" customWidth="1"/>
    <col min="4103" max="4103" width="6.42578125" style="8" customWidth="1"/>
    <col min="4104" max="4104" width="7.42578125" style="8" customWidth="1"/>
    <col min="4105" max="4105" width="8.140625" style="8" customWidth="1"/>
    <col min="4106" max="4106" width="8.5703125" style="8" customWidth="1"/>
    <col min="4107" max="4352" width="9.140625" style="8"/>
    <col min="4353" max="4353" width="3" style="8" customWidth="1"/>
    <col min="4354" max="4354" width="18.42578125" style="8" customWidth="1"/>
    <col min="4355" max="4356" width="8.42578125" style="8" customWidth="1"/>
    <col min="4357" max="4357" width="7.42578125" style="8" customWidth="1"/>
    <col min="4358" max="4358" width="8.42578125" style="8" customWidth="1"/>
    <col min="4359" max="4359" width="6.42578125" style="8" customWidth="1"/>
    <col min="4360" max="4360" width="7.42578125" style="8" customWidth="1"/>
    <col min="4361" max="4361" width="8.140625" style="8" customWidth="1"/>
    <col min="4362" max="4362" width="8.5703125" style="8" customWidth="1"/>
    <col min="4363" max="4608" width="9.140625" style="8"/>
    <col min="4609" max="4609" width="3" style="8" customWidth="1"/>
    <col min="4610" max="4610" width="18.42578125" style="8" customWidth="1"/>
    <col min="4611" max="4612" width="8.42578125" style="8" customWidth="1"/>
    <col min="4613" max="4613" width="7.42578125" style="8" customWidth="1"/>
    <col min="4614" max="4614" width="8.42578125" style="8" customWidth="1"/>
    <col min="4615" max="4615" width="6.42578125" style="8" customWidth="1"/>
    <col min="4616" max="4616" width="7.42578125" style="8" customWidth="1"/>
    <col min="4617" max="4617" width="8.140625" style="8" customWidth="1"/>
    <col min="4618" max="4618" width="8.5703125" style="8" customWidth="1"/>
    <col min="4619" max="4864" width="9.140625" style="8"/>
    <col min="4865" max="4865" width="3" style="8" customWidth="1"/>
    <col min="4866" max="4866" width="18.42578125" style="8" customWidth="1"/>
    <col min="4867" max="4868" width="8.42578125" style="8" customWidth="1"/>
    <col min="4869" max="4869" width="7.42578125" style="8" customWidth="1"/>
    <col min="4870" max="4870" width="8.42578125" style="8" customWidth="1"/>
    <col min="4871" max="4871" width="6.42578125" style="8" customWidth="1"/>
    <col min="4872" max="4872" width="7.42578125" style="8" customWidth="1"/>
    <col min="4873" max="4873" width="8.140625" style="8" customWidth="1"/>
    <col min="4874" max="4874" width="8.5703125" style="8" customWidth="1"/>
    <col min="4875" max="5120" width="9.140625" style="8"/>
    <col min="5121" max="5121" width="3" style="8" customWidth="1"/>
    <col min="5122" max="5122" width="18.42578125" style="8" customWidth="1"/>
    <col min="5123" max="5124" width="8.42578125" style="8" customWidth="1"/>
    <col min="5125" max="5125" width="7.42578125" style="8" customWidth="1"/>
    <col min="5126" max="5126" width="8.42578125" style="8" customWidth="1"/>
    <col min="5127" max="5127" width="6.42578125" style="8" customWidth="1"/>
    <col min="5128" max="5128" width="7.42578125" style="8" customWidth="1"/>
    <col min="5129" max="5129" width="8.140625" style="8" customWidth="1"/>
    <col min="5130" max="5130" width="8.5703125" style="8" customWidth="1"/>
    <col min="5131" max="5376" width="9.140625" style="8"/>
    <col min="5377" max="5377" width="3" style="8" customWidth="1"/>
    <col min="5378" max="5378" width="18.42578125" style="8" customWidth="1"/>
    <col min="5379" max="5380" width="8.42578125" style="8" customWidth="1"/>
    <col min="5381" max="5381" width="7.42578125" style="8" customWidth="1"/>
    <col min="5382" max="5382" width="8.42578125" style="8" customWidth="1"/>
    <col min="5383" max="5383" width="6.42578125" style="8" customWidth="1"/>
    <col min="5384" max="5384" width="7.42578125" style="8" customWidth="1"/>
    <col min="5385" max="5385" width="8.140625" style="8" customWidth="1"/>
    <col min="5386" max="5386" width="8.5703125" style="8" customWidth="1"/>
    <col min="5387" max="5632" width="9.140625" style="8"/>
    <col min="5633" max="5633" width="3" style="8" customWidth="1"/>
    <col min="5634" max="5634" width="18.42578125" style="8" customWidth="1"/>
    <col min="5635" max="5636" width="8.42578125" style="8" customWidth="1"/>
    <col min="5637" max="5637" width="7.42578125" style="8" customWidth="1"/>
    <col min="5638" max="5638" width="8.42578125" style="8" customWidth="1"/>
    <col min="5639" max="5639" width="6.42578125" style="8" customWidth="1"/>
    <col min="5640" max="5640" width="7.42578125" style="8" customWidth="1"/>
    <col min="5641" max="5641" width="8.140625" style="8" customWidth="1"/>
    <col min="5642" max="5642" width="8.5703125" style="8" customWidth="1"/>
    <col min="5643" max="5888" width="9.140625" style="8"/>
    <col min="5889" max="5889" width="3" style="8" customWidth="1"/>
    <col min="5890" max="5890" width="18.42578125" style="8" customWidth="1"/>
    <col min="5891" max="5892" width="8.42578125" style="8" customWidth="1"/>
    <col min="5893" max="5893" width="7.42578125" style="8" customWidth="1"/>
    <col min="5894" max="5894" width="8.42578125" style="8" customWidth="1"/>
    <col min="5895" max="5895" width="6.42578125" style="8" customWidth="1"/>
    <col min="5896" max="5896" width="7.42578125" style="8" customWidth="1"/>
    <col min="5897" max="5897" width="8.140625" style="8" customWidth="1"/>
    <col min="5898" max="5898" width="8.5703125" style="8" customWidth="1"/>
    <col min="5899" max="6144" width="9.140625" style="8"/>
    <col min="6145" max="6145" width="3" style="8" customWidth="1"/>
    <col min="6146" max="6146" width="18.42578125" style="8" customWidth="1"/>
    <col min="6147" max="6148" width="8.42578125" style="8" customWidth="1"/>
    <col min="6149" max="6149" width="7.42578125" style="8" customWidth="1"/>
    <col min="6150" max="6150" width="8.42578125" style="8" customWidth="1"/>
    <col min="6151" max="6151" width="6.42578125" style="8" customWidth="1"/>
    <col min="6152" max="6152" width="7.42578125" style="8" customWidth="1"/>
    <col min="6153" max="6153" width="8.140625" style="8" customWidth="1"/>
    <col min="6154" max="6154" width="8.5703125" style="8" customWidth="1"/>
    <col min="6155" max="6400" width="9.140625" style="8"/>
    <col min="6401" max="6401" width="3" style="8" customWidth="1"/>
    <col min="6402" max="6402" width="18.42578125" style="8" customWidth="1"/>
    <col min="6403" max="6404" width="8.42578125" style="8" customWidth="1"/>
    <col min="6405" max="6405" width="7.42578125" style="8" customWidth="1"/>
    <col min="6406" max="6406" width="8.42578125" style="8" customWidth="1"/>
    <col min="6407" max="6407" width="6.42578125" style="8" customWidth="1"/>
    <col min="6408" max="6408" width="7.42578125" style="8" customWidth="1"/>
    <col min="6409" max="6409" width="8.140625" style="8" customWidth="1"/>
    <col min="6410" max="6410" width="8.5703125" style="8" customWidth="1"/>
    <col min="6411" max="6656" width="9.140625" style="8"/>
    <col min="6657" max="6657" width="3" style="8" customWidth="1"/>
    <col min="6658" max="6658" width="18.42578125" style="8" customWidth="1"/>
    <col min="6659" max="6660" width="8.42578125" style="8" customWidth="1"/>
    <col min="6661" max="6661" width="7.42578125" style="8" customWidth="1"/>
    <col min="6662" max="6662" width="8.42578125" style="8" customWidth="1"/>
    <col min="6663" max="6663" width="6.42578125" style="8" customWidth="1"/>
    <col min="6664" max="6664" width="7.42578125" style="8" customWidth="1"/>
    <col min="6665" max="6665" width="8.140625" style="8" customWidth="1"/>
    <col min="6666" max="6666" width="8.5703125" style="8" customWidth="1"/>
    <col min="6667" max="6912" width="9.140625" style="8"/>
    <col min="6913" max="6913" width="3" style="8" customWidth="1"/>
    <col min="6914" max="6914" width="18.42578125" style="8" customWidth="1"/>
    <col min="6915" max="6916" width="8.42578125" style="8" customWidth="1"/>
    <col min="6917" max="6917" width="7.42578125" style="8" customWidth="1"/>
    <col min="6918" max="6918" width="8.42578125" style="8" customWidth="1"/>
    <col min="6919" max="6919" width="6.42578125" style="8" customWidth="1"/>
    <col min="6920" max="6920" width="7.42578125" style="8" customWidth="1"/>
    <col min="6921" max="6921" width="8.140625" style="8" customWidth="1"/>
    <col min="6922" max="6922" width="8.5703125" style="8" customWidth="1"/>
    <col min="6923" max="7168" width="9.140625" style="8"/>
    <col min="7169" max="7169" width="3" style="8" customWidth="1"/>
    <col min="7170" max="7170" width="18.42578125" style="8" customWidth="1"/>
    <col min="7171" max="7172" width="8.42578125" style="8" customWidth="1"/>
    <col min="7173" max="7173" width="7.42578125" style="8" customWidth="1"/>
    <col min="7174" max="7174" width="8.42578125" style="8" customWidth="1"/>
    <col min="7175" max="7175" width="6.42578125" style="8" customWidth="1"/>
    <col min="7176" max="7176" width="7.42578125" style="8" customWidth="1"/>
    <col min="7177" max="7177" width="8.140625" style="8" customWidth="1"/>
    <col min="7178" max="7178" width="8.5703125" style="8" customWidth="1"/>
    <col min="7179" max="7424" width="9.140625" style="8"/>
    <col min="7425" max="7425" width="3" style="8" customWidth="1"/>
    <col min="7426" max="7426" width="18.42578125" style="8" customWidth="1"/>
    <col min="7427" max="7428" width="8.42578125" style="8" customWidth="1"/>
    <col min="7429" max="7429" width="7.42578125" style="8" customWidth="1"/>
    <col min="7430" max="7430" width="8.42578125" style="8" customWidth="1"/>
    <col min="7431" max="7431" width="6.42578125" style="8" customWidth="1"/>
    <col min="7432" max="7432" width="7.42578125" style="8" customWidth="1"/>
    <col min="7433" max="7433" width="8.140625" style="8" customWidth="1"/>
    <col min="7434" max="7434" width="8.5703125" style="8" customWidth="1"/>
    <col min="7435" max="7680" width="9.140625" style="8"/>
    <col min="7681" max="7681" width="3" style="8" customWidth="1"/>
    <col min="7682" max="7682" width="18.42578125" style="8" customWidth="1"/>
    <col min="7683" max="7684" width="8.42578125" style="8" customWidth="1"/>
    <col min="7685" max="7685" width="7.42578125" style="8" customWidth="1"/>
    <col min="7686" max="7686" width="8.42578125" style="8" customWidth="1"/>
    <col min="7687" max="7687" width="6.42578125" style="8" customWidth="1"/>
    <col min="7688" max="7688" width="7.42578125" style="8" customWidth="1"/>
    <col min="7689" max="7689" width="8.140625" style="8" customWidth="1"/>
    <col min="7690" max="7690" width="8.5703125" style="8" customWidth="1"/>
    <col min="7691" max="7936" width="9.140625" style="8"/>
    <col min="7937" max="7937" width="3" style="8" customWidth="1"/>
    <col min="7938" max="7938" width="18.42578125" style="8" customWidth="1"/>
    <col min="7939" max="7940" width="8.42578125" style="8" customWidth="1"/>
    <col min="7941" max="7941" width="7.42578125" style="8" customWidth="1"/>
    <col min="7942" max="7942" width="8.42578125" style="8" customWidth="1"/>
    <col min="7943" max="7943" width="6.42578125" style="8" customWidth="1"/>
    <col min="7944" max="7944" width="7.42578125" style="8" customWidth="1"/>
    <col min="7945" max="7945" width="8.140625" style="8" customWidth="1"/>
    <col min="7946" max="7946" width="8.5703125" style="8" customWidth="1"/>
    <col min="7947" max="8192" width="9.140625" style="8"/>
    <col min="8193" max="8193" width="3" style="8" customWidth="1"/>
    <col min="8194" max="8194" width="18.42578125" style="8" customWidth="1"/>
    <col min="8195" max="8196" width="8.42578125" style="8" customWidth="1"/>
    <col min="8197" max="8197" width="7.42578125" style="8" customWidth="1"/>
    <col min="8198" max="8198" width="8.42578125" style="8" customWidth="1"/>
    <col min="8199" max="8199" width="6.42578125" style="8" customWidth="1"/>
    <col min="8200" max="8200" width="7.42578125" style="8" customWidth="1"/>
    <col min="8201" max="8201" width="8.140625" style="8" customWidth="1"/>
    <col min="8202" max="8202" width="8.5703125" style="8" customWidth="1"/>
    <col min="8203" max="8448" width="9.140625" style="8"/>
    <col min="8449" max="8449" width="3" style="8" customWidth="1"/>
    <col min="8450" max="8450" width="18.42578125" style="8" customWidth="1"/>
    <col min="8451" max="8452" width="8.42578125" style="8" customWidth="1"/>
    <col min="8453" max="8453" width="7.42578125" style="8" customWidth="1"/>
    <col min="8454" max="8454" width="8.42578125" style="8" customWidth="1"/>
    <col min="8455" max="8455" width="6.42578125" style="8" customWidth="1"/>
    <col min="8456" max="8456" width="7.42578125" style="8" customWidth="1"/>
    <col min="8457" max="8457" width="8.140625" style="8" customWidth="1"/>
    <col min="8458" max="8458" width="8.5703125" style="8" customWidth="1"/>
    <col min="8459" max="8704" width="9.140625" style="8"/>
    <col min="8705" max="8705" width="3" style="8" customWidth="1"/>
    <col min="8706" max="8706" width="18.42578125" style="8" customWidth="1"/>
    <col min="8707" max="8708" width="8.42578125" style="8" customWidth="1"/>
    <col min="8709" max="8709" width="7.42578125" style="8" customWidth="1"/>
    <col min="8710" max="8710" width="8.42578125" style="8" customWidth="1"/>
    <col min="8711" max="8711" width="6.42578125" style="8" customWidth="1"/>
    <col min="8712" max="8712" width="7.42578125" style="8" customWidth="1"/>
    <col min="8713" max="8713" width="8.140625" style="8" customWidth="1"/>
    <col min="8714" max="8714" width="8.5703125" style="8" customWidth="1"/>
    <col min="8715" max="8960" width="9.140625" style="8"/>
    <col min="8961" max="8961" width="3" style="8" customWidth="1"/>
    <col min="8962" max="8962" width="18.42578125" style="8" customWidth="1"/>
    <col min="8963" max="8964" width="8.42578125" style="8" customWidth="1"/>
    <col min="8965" max="8965" width="7.42578125" style="8" customWidth="1"/>
    <col min="8966" max="8966" width="8.42578125" style="8" customWidth="1"/>
    <col min="8967" max="8967" width="6.42578125" style="8" customWidth="1"/>
    <col min="8968" max="8968" width="7.42578125" style="8" customWidth="1"/>
    <col min="8969" max="8969" width="8.140625" style="8" customWidth="1"/>
    <col min="8970" max="8970" width="8.5703125" style="8" customWidth="1"/>
    <col min="8971" max="9216" width="9.140625" style="8"/>
    <col min="9217" max="9217" width="3" style="8" customWidth="1"/>
    <col min="9218" max="9218" width="18.42578125" style="8" customWidth="1"/>
    <col min="9219" max="9220" width="8.42578125" style="8" customWidth="1"/>
    <col min="9221" max="9221" width="7.42578125" style="8" customWidth="1"/>
    <col min="9222" max="9222" width="8.42578125" style="8" customWidth="1"/>
    <col min="9223" max="9223" width="6.42578125" style="8" customWidth="1"/>
    <col min="9224" max="9224" width="7.42578125" style="8" customWidth="1"/>
    <col min="9225" max="9225" width="8.140625" style="8" customWidth="1"/>
    <col min="9226" max="9226" width="8.5703125" style="8" customWidth="1"/>
    <col min="9227" max="9472" width="9.140625" style="8"/>
    <col min="9473" max="9473" width="3" style="8" customWidth="1"/>
    <col min="9474" max="9474" width="18.42578125" style="8" customWidth="1"/>
    <col min="9475" max="9476" width="8.42578125" style="8" customWidth="1"/>
    <col min="9477" max="9477" width="7.42578125" style="8" customWidth="1"/>
    <col min="9478" max="9478" width="8.42578125" style="8" customWidth="1"/>
    <col min="9479" max="9479" width="6.42578125" style="8" customWidth="1"/>
    <col min="9480" max="9480" width="7.42578125" style="8" customWidth="1"/>
    <col min="9481" max="9481" width="8.140625" style="8" customWidth="1"/>
    <col min="9482" max="9482" width="8.5703125" style="8" customWidth="1"/>
    <col min="9483" max="9728" width="9.140625" style="8"/>
    <col min="9729" max="9729" width="3" style="8" customWidth="1"/>
    <col min="9730" max="9730" width="18.42578125" style="8" customWidth="1"/>
    <col min="9731" max="9732" width="8.42578125" style="8" customWidth="1"/>
    <col min="9733" max="9733" width="7.42578125" style="8" customWidth="1"/>
    <col min="9734" max="9734" width="8.42578125" style="8" customWidth="1"/>
    <col min="9735" max="9735" width="6.42578125" style="8" customWidth="1"/>
    <col min="9736" max="9736" width="7.42578125" style="8" customWidth="1"/>
    <col min="9737" max="9737" width="8.140625" style="8" customWidth="1"/>
    <col min="9738" max="9738" width="8.5703125" style="8" customWidth="1"/>
    <col min="9739" max="9984" width="9.140625" style="8"/>
    <col min="9985" max="9985" width="3" style="8" customWidth="1"/>
    <col min="9986" max="9986" width="18.42578125" style="8" customWidth="1"/>
    <col min="9987" max="9988" width="8.42578125" style="8" customWidth="1"/>
    <col min="9989" max="9989" width="7.42578125" style="8" customWidth="1"/>
    <col min="9990" max="9990" width="8.42578125" style="8" customWidth="1"/>
    <col min="9991" max="9991" width="6.42578125" style="8" customWidth="1"/>
    <col min="9992" max="9992" width="7.42578125" style="8" customWidth="1"/>
    <col min="9993" max="9993" width="8.140625" style="8" customWidth="1"/>
    <col min="9994" max="9994" width="8.5703125" style="8" customWidth="1"/>
    <col min="9995" max="10240" width="9.140625" style="8"/>
    <col min="10241" max="10241" width="3" style="8" customWidth="1"/>
    <col min="10242" max="10242" width="18.42578125" style="8" customWidth="1"/>
    <col min="10243" max="10244" width="8.42578125" style="8" customWidth="1"/>
    <col min="10245" max="10245" width="7.42578125" style="8" customWidth="1"/>
    <col min="10246" max="10246" width="8.42578125" style="8" customWidth="1"/>
    <col min="10247" max="10247" width="6.42578125" style="8" customWidth="1"/>
    <col min="10248" max="10248" width="7.42578125" style="8" customWidth="1"/>
    <col min="10249" max="10249" width="8.140625" style="8" customWidth="1"/>
    <col min="10250" max="10250" width="8.5703125" style="8" customWidth="1"/>
    <col min="10251" max="10496" width="9.140625" style="8"/>
    <col min="10497" max="10497" width="3" style="8" customWidth="1"/>
    <col min="10498" max="10498" width="18.42578125" style="8" customWidth="1"/>
    <col min="10499" max="10500" width="8.42578125" style="8" customWidth="1"/>
    <col min="10501" max="10501" width="7.42578125" style="8" customWidth="1"/>
    <col min="10502" max="10502" width="8.42578125" style="8" customWidth="1"/>
    <col min="10503" max="10503" width="6.42578125" style="8" customWidth="1"/>
    <col min="10504" max="10504" width="7.42578125" style="8" customWidth="1"/>
    <col min="10505" max="10505" width="8.140625" style="8" customWidth="1"/>
    <col min="10506" max="10506" width="8.5703125" style="8" customWidth="1"/>
    <col min="10507" max="10752" width="9.140625" style="8"/>
    <col min="10753" max="10753" width="3" style="8" customWidth="1"/>
    <col min="10754" max="10754" width="18.42578125" style="8" customWidth="1"/>
    <col min="10755" max="10756" width="8.42578125" style="8" customWidth="1"/>
    <col min="10757" max="10757" width="7.42578125" style="8" customWidth="1"/>
    <col min="10758" max="10758" width="8.42578125" style="8" customWidth="1"/>
    <col min="10759" max="10759" width="6.42578125" style="8" customWidth="1"/>
    <col min="10760" max="10760" width="7.42578125" style="8" customWidth="1"/>
    <col min="10761" max="10761" width="8.140625" style="8" customWidth="1"/>
    <col min="10762" max="10762" width="8.5703125" style="8" customWidth="1"/>
    <col min="10763" max="11008" width="9.140625" style="8"/>
    <col min="11009" max="11009" width="3" style="8" customWidth="1"/>
    <col min="11010" max="11010" width="18.42578125" style="8" customWidth="1"/>
    <col min="11011" max="11012" width="8.42578125" style="8" customWidth="1"/>
    <col min="11013" max="11013" width="7.42578125" style="8" customWidth="1"/>
    <col min="11014" max="11014" width="8.42578125" style="8" customWidth="1"/>
    <col min="11015" max="11015" width="6.42578125" style="8" customWidth="1"/>
    <col min="11016" max="11016" width="7.42578125" style="8" customWidth="1"/>
    <col min="11017" max="11017" width="8.140625" style="8" customWidth="1"/>
    <col min="11018" max="11018" width="8.5703125" style="8" customWidth="1"/>
    <col min="11019" max="11264" width="9.140625" style="8"/>
    <col min="11265" max="11265" width="3" style="8" customWidth="1"/>
    <col min="11266" max="11266" width="18.42578125" style="8" customWidth="1"/>
    <col min="11267" max="11268" width="8.42578125" style="8" customWidth="1"/>
    <col min="11269" max="11269" width="7.42578125" style="8" customWidth="1"/>
    <col min="11270" max="11270" width="8.42578125" style="8" customWidth="1"/>
    <col min="11271" max="11271" width="6.42578125" style="8" customWidth="1"/>
    <col min="11272" max="11272" width="7.42578125" style="8" customWidth="1"/>
    <col min="11273" max="11273" width="8.140625" style="8" customWidth="1"/>
    <col min="11274" max="11274" width="8.5703125" style="8" customWidth="1"/>
    <col min="11275" max="11520" width="9.140625" style="8"/>
    <col min="11521" max="11521" width="3" style="8" customWidth="1"/>
    <col min="11522" max="11522" width="18.42578125" style="8" customWidth="1"/>
    <col min="11523" max="11524" width="8.42578125" style="8" customWidth="1"/>
    <col min="11525" max="11525" width="7.42578125" style="8" customWidth="1"/>
    <col min="11526" max="11526" width="8.42578125" style="8" customWidth="1"/>
    <col min="11527" max="11527" width="6.42578125" style="8" customWidth="1"/>
    <col min="11528" max="11528" width="7.42578125" style="8" customWidth="1"/>
    <col min="11529" max="11529" width="8.140625" style="8" customWidth="1"/>
    <col min="11530" max="11530" width="8.5703125" style="8" customWidth="1"/>
    <col min="11531" max="11776" width="9.140625" style="8"/>
    <col min="11777" max="11777" width="3" style="8" customWidth="1"/>
    <col min="11778" max="11778" width="18.42578125" style="8" customWidth="1"/>
    <col min="11779" max="11780" width="8.42578125" style="8" customWidth="1"/>
    <col min="11781" max="11781" width="7.42578125" style="8" customWidth="1"/>
    <col min="11782" max="11782" width="8.42578125" style="8" customWidth="1"/>
    <col min="11783" max="11783" width="6.42578125" style="8" customWidth="1"/>
    <col min="11784" max="11784" width="7.42578125" style="8" customWidth="1"/>
    <col min="11785" max="11785" width="8.140625" style="8" customWidth="1"/>
    <col min="11786" max="11786" width="8.5703125" style="8" customWidth="1"/>
    <col min="11787" max="12032" width="9.140625" style="8"/>
    <col min="12033" max="12033" width="3" style="8" customWidth="1"/>
    <col min="12034" max="12034" width="18.42578125" style="8" customWidth="1"/>
    <col min="12035" max="12036" width="8.42578125" style="8" customWidth="1"/>
    <col min="12037" max="12037" width="7.42578125" style="8" customWidth="1"/>
    <col min="12038" max="12038" width="8.42578125" style="8" customWidth="1"/>
    <col min="12039" max="12039" width="6.42578125" style="8" customWidth="1"/>
    <col min="12040" max="12040" width="7.42578125" style="8" customWidth="1"/>
    <col min="12041" max="12041" width="8.140625" style="8" customWidth="1"/>
    <col min="12042" max="12042" width="8.5703125" style="8" customWidth="1"/>
    <col min="12043" max="12288" width="9.140625" style="8"/>
    <col min="12289" max="12289" width="3" style="8" customWidth="1"/>
    <col min="12290" max="12290" width="18.42578125" style="8" customWidth="1"/>
    <col min="12291" max="12292" width="8.42578125" style="8" customWidth="1"/>
    <col min="12293" max="12293" width="7.42578125" style="8" customWidth="1"/>
    <col min="12294" max="12294" width="8.42578125" style="8" customWidth="1"/>
    <col min="12295" max="12295" width="6.42578125" style="8" customWidth="1"/>
    <col min="12296" max="12296" width="7.42578125" style="8" customWidth="1"/>
    <col min="12297" max="12297" width="8.140625" style="8" customWidth="1"/>
    <col min="12298" max="12298" width="8.5703125" style="8" customWidth="1"/>
    <col min="12299" max="12544" width="9.140625" style="8"/>
    <col min="12545" max="12545" width="3" style="8" customWidth="1"/>
    <col min="12546" max="12546" width="18.42578125" style="8" customWidth="1"/>
    <col min="12547" max="12548" width="8.42578125" style="8" customWidth="1"/>
    <col min="12549" max="12549" width="7.42578125" style="8" customWidth="1"/>
    <col min="12550" max="12550" width="8.42578125" style="8" customWidth="1"/>
    <col min="12551" max="12551" width="6.42578125" style="8" customWidth="1"/>
    <col min="12552" max="12552" width="7.42578125" style="8" customWidth="1"/>
    <col min="12553" max="12553" width="8.140625" style="8" customWidth="1"/>
    <col min="12554" max="12554" width="8.5703125" style="8" customWidth="1"/>
    <col min="12555" max="12800" width="9.140625" style="8"/>
    <col min="12801" max="12801" width="3" style="8" customWidth="1"/>
    <col min="12802" max="12802" width="18.42578125" style="8" customWidth="1"/>
    <col min="12803" max="12804" width="8.42578125" style="8" customWidth="1"/>
    <col min="12805" max="12805" width="7.42578125" style="8" customWidth="1"/>
    <col min="12806" max="12806" width="8.42578125" style="8" customWidth="1"/>
    <col min="12807" max="12807" width="6.42578125" style="8" customWidth="1"/>
    <col min="12808" max="12808" width="7.42578125" style="8" customWidth="1"/>
    <col min="12809" max="12809" width="8.140625" style="8" customWidth="1"/>
    <col min="12810" max="12810" width="8.5703125" style="8" customWidth="1"/>
    <col min="12811" max="13056" width="9.140625" style="8"/>
    <col min="13057" max="13057" width="3" style="8" customWidth="1"/>
    <col min="13058" max="13058" width="18.42578125" style="8" customWidth="1"/>
    <col min="13059" max="13060" width="8.42578125" style="8" customWidth="1"/>
    <col min="13061" max="13061" width="7.42578125" style="8" customWidth="1"/>
    <col min="13062" max="13062" width="8.42578125" style="8" customWidth="1"/>
    <col min="13063" max="13063" width="6.42578125" style="8" customWidth="1"/>
    <col min="13064" max="13064" width="7.42578125" style="8" customWidth="1"/>
    <col min="13065" max="13065" width="8.140625" style="8" customWidth="1"/>
    <col min="13066" max="13066" width="8.5703125" style="8" customWidth="1"/>
    <col min="13067" max="13312" width="9.140625" style="8"/>
    <col min="13313" max="13313" width="3" style="8" customWidth="1"/>
    <col min="13314" max="13314" width="18.42578125" style="8" customWidth="1"/>
    <col min="13315" max="13316" width="8.42578125" style="8" customWidth="1"/>
    <col min="13317" max="13317" width="7.42578125" style="8" customWidth="1"/>
    <col min="13318" max="13318" width="8.42578125" style="8" customWidth="1"/>
    <col min="13319" max="13319" width="6.42578125" style="8" customWidth="1"/>
    <col min="13320" max="13320" width="7.42578125" style="8" customWidth="1"/>
    <col min="13321" max="13321" width="8.140625" style="8" customWidth="1"/>
    <col min="13322" max="13322" width="8.5703125" style="8" customWidth="1"/>
    <col min="13323" max="13568" width="9.140625" style="8"/>
    <col min="13569" max="13569" width="3" style="8" customWidth="1"/>
    <col min="13570" max="13570" width="18.42578125" style="8" customWidth="1"/>
    <col min="13571" max="13572" width="8.42578125" style="8" customWidth="1"/>
    <col min="13573" max="13573" width="7.42578125" style="8" customWidth="1"/>
    <col min="13574" max="13574" width="8.42578125" style="8" customWidth="1"/>
    <col min="13575" max="13575" width="6.42578125" style="8" customWidth="1"/>
    <col min="13576" max="13576" width="7.42578125" style="8" customWidth="1"/>
    <col min="13577" max="13577" width="8.140625" style="8" customWidth="1"/>
    <col min="13578" max="13578" width="8.5703125" style="8" customWidth="1"/>
    <col min="13579" max="13824" width="9.140625" style="8"/>
    <col min="13825" max="13825" width="3" style="8" customWidth="1"/>
    <col min="13826" max="13826" width="18.42578125" style="8" customWidth="1"/>
    <col min="13827" max="13828" width="8.42578125" style="8" customWidth="1"/>
    <col min="13829" max="13829" width="7.42578125" style="8" customWidth="1"/>
    <col min="13830" max="13830" width="8.42578125" style="8" customWidth="1"/>
    <col min="13831" max="13831" width="6.42578125" style="8" customWidth="1"/>
    <col min="13832" max="13832" width="7.42578125" style="8" customWidth="1"/>
    <col min="13833" max="13833" width="8.140625" style="8" customWidth="1"/>
    <col min="13834" max="13834" width="8.5703125" style="8" customWidth="1"/>
    <col min="13835" max="14080" width="9.140625" style="8"/>
    <col min="14081" max="14081" width="3" style="8" customWidth="1"/>
    <col min="14082" max="14082" width="18.42578125" style="8" customWidth="1"/>
    <col min="14083" max="14084" width="8.42578125" style="8" customWidth="1"/>
    <col min="14085" max="14085" width="7.42578125" style="8" customWidth="1"/>
    <col min="14086" max="14086" width="8.42578125" style="8" customWidth="1"/>
    <col min="14087" max="14087" width="6.42578125" style="8" customWidth="1"/>
    <col min="14088" max="14088" width="7.42578125" style="8" customWidth="1"/>
    <col min="14089" max="14089" width="8.140625" style="8" customWidth="1"/>
    <col min="14090" max="14090" width="8.5703125" style="8" customWidth="1"/>
    <col min="14091" max="14336" width="9.140625" style="8"/>
    <col min="14337" max="14337" width="3" style="8" customWidth="1"/>
    <col min="14338" max="14338" width="18.42578125" style="8" customWidth="1"/>
    <col min="14339" max="14340" width="8.42578125" style="8" customWidth="1"/>
    <col min="14341" max="14341" width="7.42578125" style="8" customWidth="1"/>
    <col min="14342" max="14342" width="8.42578125" style="8" customWidth="1"/>
    <col min="14343" max="14343" width="6.42578125" style="8" customWidth="1"/>
    <col min="14344" max="14344" width="7.42578125" style="8" customWidth="1"/>
    <col min="14345" max="14345" width="8.140625" style="8" customWidth="1"/>
    <col min="14346" max="14346" width="8.5703125" style="8" customWidth="1"/>
    <col min="14347" max="14592" width="9.140625" style="8"/>
    <col min="14593" max="14593" width="3" style="8" customWidth="1"/>
    <col min="14594" max="14594" width="18.42578125" style="8" customWidth="1"/>
    <col min="14595" max="14596" width="8.42578125" style="8" customWidth="1"/>
    <col min="14597" max="14597" width="7.42578125" style="8" customWidth="1"/>
    <col min="14598" max="14598" width="8.42578125" style="8" customWidth="1"/>
    <col min="14599" max="14599" width="6.42578125" style="8" customWidth="1"/>
    <col min="14600" max="14600" width="7.42578125" style="8" customWidth="1"/>
    <col min="14601" max="14601" width="8.140625" style="8" customWidth="1"/>
    <col min="14602" max="14602" width="8.5703125" style="8" customWidth="1"/>
    <col min="14603" max="14848" width="9.140625" style="8"/>
    <col min="14849" max="14849" width="3" style="8" customWidth="1"/>
    <col min="14850" max="14850" width="18.42578125" style="8" customWidth="1"/>
    <col min="14851" max="14852" width="8.42578125" style="8" customWidth="1"/>
    <col min="14853" max="14853" width="7.42578125" style="8" customWidth="1"/>
    <col min="14854" max="14854" width="8.42578125" style="8" customWidth="1"/>
    <col min="14855" max="14855" width="6.42578125" style="8" customWidth="1"/>
    <col min="14856" max="14856" width="7.42578125" style="8" customWidth="1"/>
    <col min="14857" max="14857" width="8.140625" style="8" customWidth="1"/>
    <col min="14858" max="14858" width="8.5703125" style="8" customWidth="1"/>
    <col min="14859" max="15104" width="9.140625" style="8"/>
    <col min="15105" max="15105" width="3" style="8" customWidth="1"/>
    <col min="15106" max="15106" width="18.42578125" style="8" customWidth="1"/>
    <col min="15107" max="15108" width="8.42578125" style="8" customWidth="1"/>
    <col min="15109" max="15109" width="7.42578125" style="8" customWidth="1"/>
    <col min="15110" max="15110" width="8.42578125" style="8" customWidth="1"/>
    <col min="15111" max="15111" width="6.42578125" style="8" customWidth="1"/>
    <col min="15112" max="15112" width="7.42578125" style="8" customWidth="1"/>
    <col min="15113" max="15113" width="8.140625" style="8" customWidth="1"/>
    <col min="15114" max="15114" width="8.5703125" style="8" customWidth="1"/>
    <col min="15115" max="15360" width="9.140625" style="8"/>
    <col min="15361" max="15361" width="3" style="8" customWidth="1"/>
    <col min="15362" max="15362" width="18.42578125" style="8" customWidth="1"/>
    <col min="15363" max="15364" width="8.42578125" style="8" customWidth="1"/>
    <col min="15365" max="15365" width="7.42578125" style="8" customWidth="1"/>
    <col min="15366" max="15366" width="8.42578125" style="8" customWidth="1"/>
    <col min="15367" max="15367" width="6.42578125" style="8" customWidth="1"/>
    <col min="15368" max="15368" width="7.42578125" style="8" customWidth="1"/>
    <col min="15369" max="15369" width="8.140625" style="8" customWidth="1"/>
    <col min="15370" max="15370" width="8.5703125" style="8" customWidth="1"/>
    <col min="15371" max="15616" width="9.140625" style="8"/>
    <col min="15617" max="15617" width="3" style="8" customWidth="1"/>
    <col min="15618" max="15618" width="18.42578125" style="8" customWidth="1"/>
    <col min="15619" max="15620" width="8.42578125" style="8" customWidth="1"/>
    <col min="15621" max="15621" width="7.42578125" style="8" customWidth="1"/>
    <col min="15622" max="15622" width="8.42578125" style="8" customWidth="1"/>
    <col min="15623" max="15623" width="6.42578125" style="8" customWidth="1"/>
    <col min="15624" max="15624" width="7.42578125" style="8" customWidth="1"/>
    <col min="15625" max="15625" width="8.140625" style="8" customWidth="1"/>
    <col min="15626" max="15626" width="8.5703125" style="8" customWidth="1"/>
    <col min="15627" max="15872" width="9.140625" style="8"/>
    <col min="15873" max="15873" width="3" style="8" customWidth="1"/>
    <col min="15874" max="15874" width="18.42578125" style="8" customWidth="1"/>
    <col min="15875" max="15876" width="8.42578125" style="8" customWidth="1"/>
    <col min="15877" max="15877" width="7.42578125" style="8" customWidth="1"/>
    <col min="15878" max="15878" width="8.42578125" style="8" customWidth="1"/>
    <col min="15879" max="15879" width="6.42578125" style="8" customWidth="1"/>
    <col min="15880" max="15880" width="7.42578125" style="8" customWidth="1"/>
    <col min="15881" max="15881" width="8.140625" style="8" customWidth="1"/>
    <col min="15882" max="15882" width="8.5703125" style="8" customWidth="1"/>
    <col min="15883" max="16128" width="9.140625" style="8"/>
    <col min="16129" max="16129" width="3" style="8" customWidth="1"/>
    <col min="16130" max="16130" width="18.42578125" style="8" customWidth="1"/>
    <col min="16131" max="16132" width="8.42578125" style="8" customWidth="1"/>
    <col min="16133" max="16133" width="7.42578125" style="8" customWidth="1"/>
    <col min="16134" max="16134" width="8.42578125" style="8" customWidth="1"/>
    <col min="16135" max="16135" width="6.42578125" style="8" customWidth="1"/>
    <col min="16136" max="16136" width="7.42578125" style="8" customWidth="1"/>
    <col min="16137" max="16137" width="8.140625" style="8" customWidth="1"/>
    <col min="16138" max="16138" width="8.5703125" style="8" customWidth="1"/>
    <col min="16139" max="16384" width="9.140625" style="8"/>
  </cols>
  <sheetData>
    <row r="1" spans="1:34">
      <c r="A1" s="5669" t="s">
        <v>710</v>
      </c>
      <c r="B1" s="5669"/>
      <c r="C1" s="5669"/>
      <c r="D1" s="5669"/>
      <c r="E1" s="5669"/>
      <c r="F1" s="5669"/>
      <c r="G1" s="5669"/>
      <c r="H1" s="5669"/>
      <c r="I1" s="5669"/>
      <c r="J1" s="5669"/>
    </row>
    <row r="2" spans="1:34" ht="25.5" customHeight="1">
      <c r="A2" s="4676" t="s">
        <v>282</v>
      </c>
      <c r="B2" s="583"/>
    </row>
    <row r="3" spans="1:34" ht="20.25" customHeight="1" thickBot="1">
      <c r="A3" s="33"/>
      <c r="B3" s="4676" t="s">
        <v>283</v>
      </c>
    </row>
    <row r="4" spans="1:34" ht="17.25" customHeight="1">
      <c r="A4" s="125"/>
      <c r="B4" s="584"/>
      <c r="C4" s="5691" t="s">
        <v>284</v>
      </c>
      <c r="D4" s="5692"/>
      <c r="E4" s="5697"/>
      <c r="F4" s="5698" t="s">
        <v>285</v>
      </c>
      <c r="G4" s="5699"/>
      <c r="H4" s="5691" t="s">
        <v>284</v>
      </c>
      <c r="I4" s="5692"/>
      <c r="J4" s="5697"/>
    </row>
    <row r="5" spans="1:34" ht="15" customHeight="1">
      <c r="A5" s="585" t="s">
        <v>286</v>
      </c>
      <c r="B5" s="586"/>
      <c r="C5" s="5700" t="s">
        <v>287</v>
      </c>
      <c r="D5" s="5701"/>
      <c r="E5" s="5702"/>
      <c r="F5" s="440" t="s">
        <v>288</v>
      </c>
      <c r="G5" s="587"/>
      <c r="H5" s="5700" t="s">
        <v>287</v>
      </c>
      <c r="I5" s="5701"/>
      <c r="J5" s="5702"/>
    </row>
    <row r="6" spans="1:34" ht="18" customHeight="1" thickBot="1">
      <c r="A6" s="588"/>
      <c r="B6" s="589"/>
      <c r="C6" s="590" t="s">
        <v>289</v>
      </c>
      <c r="D6" s="591"/>
      <c r="E6" s="591"/>
      <c r="F6" s="5703" t="s">
        <v>290</v>
      </c>
      <c r="G6" s="5704"/>
      <c r="H6" s="5705" t="s">
        <v>289</v>
      </c>
      <c r="I6" s="5706"/>
      <c r="J6" s="5707"/>
    </row>
    <row r="7" spans="1:34" ht="22.5" customHeight="1">
      <c r="A7" s="592" t="s">
        <v>291</v>
      </c>
      <c r="B7" s="593"/>
      <c r="C7" s="125"/>
      <c r="D7" s="594"/>
      <c r="E7" s="594"/>
      <c r="F7" s="130" t="s">
        <v>292</v>
      </c>
      <c r="G7" s="472"/>
      <c r="H7" s="125"/>
      <c r="I7" s="594"/>
      <c r="J7" s="472"/>
      <c r="L7" s="289"/>
      <c r="M7" s="289"/>
      <c r="N7" s="289"/>
      <c r="O7" s="289"/>
      <c r="P7" s="289"/>
      <c r="Q7" s="289"/>
      <c r="R7" s="289"/>
      <c r="S7" s="289"/>
      <c r="T7" s="289"/>
      <c r="U7" s="289"/>
      <c r="V7" s="289"/>
      <c r="W7" s="289"/>
      <c r="X7" s="289"/>
      <c r="Y7" s="289"/>
      <c r="Z7" s="289"/>
      <c r="AA7" s="289"/>
      <c r="AB7" s="289"/>
      <c r="AC7" s="289"/>
      <c r="AD7" s="289"/>
      <c r="AE7" s="289"/>
      <c r="AF7" s="289"/>
      <c r="AG7" s="289"/>
      <c r="AH7" s="289"/>
    </row>
    <row r="8" spans="1:34" ht="18" customHeight="1">
      <c r="A8" s="595"/>
      <c r="B8" s="92" t="s">
        <v>293</v>
      </c>
      <c r="C8" s="596"/>
      <c r="D8" s="597">
        <v>0</v>
      </c>
      <c r="E8" s="598"/>
      <c r="F8" s="5695" t="s">
        <v>294</v>
      </c>
      <c r="G8" s="5696"/>
      <c r="H8" s="301"/>
      <c r="I8" s="597" t="s">
        <v>295</v>
      </c>
      <c r="J8" s="598"/>
      <c r="L8" s="289"/>
      <c r="M8" s="289"/>
      <c r="N8" s="289"/>
      <c r="O8" s="289"/>
      <c r="P8" s="289"/>
      <c r="Q8" s="289"/>
      <c r="R8" s="289"/>
      <c r="S8" s="289"/>
      <c r="T8" s="289"/>
      <c r="U8" s="289"/>
      <c r="V8" s="289"/>
      <c r="W8" s="289"/>
      <c r="X8" s="289"/>
      <c r="Y8" s="289"/>
      <c r="Z8" s="289"/>
      <c r="AA8" s="289"/>
      <c r="AB8" s="289"/>
      <c r="AC8" s="289"/>
      <c r="AD8" s="289"/>
      <c r="AE8" s="289"/>
      <c r="AF8" s="289"/>
      <c r="AG8" s="289"/>
      <c r="AH8" s="289"/>
    </row>
    <row r="9" spans="1:34" ht="18" customHeight="1">
      <c r="A9" s="595"/>
      <c r="B9" s="93" t="s">
        <v>296</v>
      </c>
      <c r="C9" s="599"/>
      <c r="D9" s="600">
        <v>0</v>
      </c>
      <c r="E9" s="601"/>
      <c r="F9" s="5695" t="s">
        <v>297</v>
      </c>
      <c r="G9" s="5696"/>
      <c r="I9" s="597">
        <v>0.5</v>
      </c>
      <c r="J9" s="4675"/>
      <c r="L9" s="289"/>
      <c r="M9" s="289"/>
      <c r="N9" s="289"/>
      <c r="O9" s="289"/>
      <c r="P9" s="289"/>
      <c r="Q9" s="289"/>
      <c r="R9" s="289"/>
      <c r="S9" s="289"/>
      <c r="T9" s="289"/>
      <c r="U9" s="289"/>
      <c r="V9" s="289"/>
      <c r="W9" s="289"/>
      <c r="X9" s="289"/>
      <c r="Y9" s="289"/>
      <c r="Z9" s="289"/>
      <c r="AA9" s="289"/>
      <c r="AB9" s="289"/>
      <c r="AC9" s="289"/>
      <c r="AD9" s="289"/>
      <c r="AE9" s="289"/>
      <c r="AF9" s="289"/>
      <c r="AG9" s="289"/>
      <c r="AH9" s="289"/>
    </row>
    <row r="10" spans="1:34" ht="18" customHeight="1">
      <c r="A10" s="595"/>
      <c r="B10" s="93" t="s">
        <v>298</v>
      </c>
      <c r="C10" s="599"/>
      <c r="D10" s="600">
        <v>0.7</v>
      </c>
      <c r="E10" s="601"/>
      <c r="F10" s="5695" t="s">
        <v>299</v>
      </c>
      <c r="G10" s="5696"/>
      <c r="H10" s="301"/>
      <c r="I10" s="597">
        <v>-0.2</v>
      </c>
      <c r="J10" s="598"/>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row>
    <row r="11" spans="1:34" ht="18" customHeight="1">
      <c r="A11" s="595"/>
      <c r="B11" s="93" t="s">
        <v>300</v>
      </c>
      <c r="C11" s="596"/>
      <c r="D11" s="597" t="s">
        <v>295</v>
      </c>
      <c r="E11" s="598"/>
      <c r="F11" s="5695" t="s">
        <v>301</v>
      </c>
      <c r="G11" s="5696"/>
      <c r="H11" s="363"/>
      <c r="I11" s="602">
        <v>0.5</v>
      </c>
      <c r="J11" s="4675"/>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row>
    <row r="12" spans="1:34" ht="18" customHeight="1">
      <c r="A12" s="595"/>
      <c r="B12" s="93" t="s">
        <v>302</v>
      </c>
      <c r="C12" s="596"/>
      <c r="D12" s="597">
        <v>3</v>
      </c>
      <c r="E12" s="598"/>
      <c r="F12" s="5693"/>
      <c r="G12" s="5694"/>
      <c r="H12" s="603"/>
      <c r="I12" s="597"/>
      <c r="J12" s="604"/>
    </row>
    <row r="13" spans="1:34" ht="14.25" customHeight="1">
      <c r="A13" s="595"/>
      <c r="B13" s="93" t="s">
        <v>303</v>
      </c>
      <c r="C13" s="605"/>
      <c r="D13" s="597">
        <v>1.1000000000000001</v>
      </c>
      <c r="E13" s="598"/>
      <c r="F13" s="138"/>
      <c r="G13" s="473"/>
      <c r="H13" s="603"/>
      <c r="I13" s="606"/>
      <c r="J13" s="604"/>
    </row>
    <row r="14" spans="1:34" ht="22.5" customHeight="1">
      <c r="A14" s="607" t="s">
        <v>304</v>
      </c>
      <c r="B14" s="93"/>
      <c r="C14" s="596"/>
      <c r="D14" s="363"/>
      <c r="E14" s="363"/>
      <c r="F14" s="143" t="s">
        <v>305</v>
      </c>
      <c r="G14" s="473"/>
      <c r="H14" s="603"/>
      <c r="I14" s="606"/>
      <c r="J14" s="604"/>
    </row>
    <row r="15" spans="1:34" ht="18" customHeight="1">
      <c r="A15" s="595"/>
      <c r="B15" s="93" t="s">
        <v>306</v>
      </c>
      <c r="C15" s="596"/>
      <c r="D15" s="597">
        <v>1.2</v>
      </c>
      <c r="E15" s="598"/>
      <c r="F15" s="608" t="s">
        <v>307</v>
      </c>
      <c r="G15" s="473"/>
      <c r="H15" s="609"/>
      <c r="I15" s="597" t="s">
        <v>295</v>
      </c>
      <c r="J15" s="610"/>
    </row>
    <row r="16" spans="1:34" ht="18" customHeight="1">
      <c r="A16" s="595"/>
      <c r="B16" s="93" t="s">
        <v>308</v>
      </c>
      <c r="C16" s="596"/>
      <c r="D16" s="597">
        <v>-0.1</v>
      </c>
      <c r="E16" s="598"/>
      <c r="F16" s="4673" t="s">
        <v>309</v>
      </c>
      <c r="G16" s="473"/>
      <c r="H16" s="596"/>
      <c r="I16" s="597">
        <v>0.2</v>
      </c>
      <c r="J16" s="598"/>
    </row>
    <row r="17" spans="1:10" ht="18" customHeight="1">
      <c r="A17" s="595"/>
      <c r="B17" s="93" t="s">
        <v>310</v>
      </c>
      <c r="C17" s="596"/>
      <c r="D17" s="597" t="s">
        <v>295</v>
      </c>
      <c r="E17" s="598"/>
      <c r="F17" s="5689" t="s">
        <v>311</v>
      </c>
      <c r="G17" s="5690"/>
      <c r="I17" s="597">
        <v>0.4</v>
      </c>
      <c r="J17" s="598"/>
    </row>
    <row r="18" spans="1:10" ht="18" customHeight="1">
      <c r="A18" s="595"/>
      <c r="B18" s="93" t="s">
        <v>312</v>
      </c>
      <c r="C18" s="596"/>
      <c r="D18" s="597" t="s">
        <v>295</v>
      </c>
      <c r="E18" s="598"/>
      <c r="F18" s="138" t="s">
        <v>313</v>
      </c>
      <c r="G18" s="473"/>
      <c r="H18" s="301"/>
      <c r="I18" s="611">
        <v>-0.4</v>
      </c>
      <c r="J18" s="604"/>
    </row>
    <row r="19" spans="1:10" ht="18.75" customHeight="1">
      <c r="A19" s="595"/>
      <c r="B19" s="93"/>
      <c r="C19" s="4674"/>
      <c r="D19" s="602"/>
      <c r="E19" s="602"/>
      <c r="F19" s="5689" t="s">
        <v>314</v>
      </c>
      <c r="G19" s="5690"/>
      <c r="H19" s="603"/>
      <c r="I19" s="606">
        <v>0.6</v>
      </c>
      <c r="J19" s="473"/>
    </row>
    <row r="20" spans="1:10" ht="22.5" customHeight="1">
      <c r="A20" s="612" t="s">
        <v>315</v>
      </c>
      <c r="B20" s="93"/>
      <c r="C20" s="613"/>
      <c r="D20" s="602"/>
      <c r="E20" s="602"/>
      <c r="F20" s="301"/>
      <c r="G20" s="461"/>
      <c r="J20" s="461"/>
    </row>
    <row r="21" spans="1:10" ht="18" customHeight="1">
      <c r="A21" s="614"/>
      <c r="B21" s="93" t="s">
        <v>316</v>
      </c>
      <c r="C21" s="596"/>
      <c r="D21" s="597" t="s">
        <v>295</v>
      </c>
      <c r="E21" s="598"/>
      <c r="F21" s="138"/>
      <c r="G21" s="473"/>
      <c r="H21" s="138"/>
      <c r="I21" s="363"/>
      <c r="J21" s="473"/>
    </row>
    <row r="22" spans="1:10" ht="18" customHeight="1">
      <c r="A22" s="614"/>
      <c r="B22" s="93" t="s">
        <v>317</v>
      </c>
      <c r="C22" s="596"/>
      <c r="D22" s="597">
        <v>2</v>
      </c>
      <c r="E22" s="598"/>
      <c r="F22" s="138"/>
      <c r="G22" s="473"/>
      <c r="H22" s="138"/>
      <c r="I22" s="363"/>
      <c r="J22" s="473"/>
    </row>
    <row r="23" spans="1:10" ht="12" customHeight="1" thickBot="1">
      <c r="A23" s="588"/>
      <c r="B23" s="615"/>
      <c r="C23" s="616"/>
      <c r="D23" s="617"/>
      <c r="E23" s="617"/>
      <c r="F23" s="618"/>
      <c r="G23" s="474"/>
      <c r="H23" s="618"/>
      <c r="I23" s="619"/>
      <c r="J23" s="474"/>
    </row>
    <row r="24" spans="1:10" ht="15" customHeight="1">
      <c r="A24" s="93" t="s">
        <v>318</v>
      </c>
      <c r="B24" s="93"/>
      <c r="C24" s="597"/>
      <c r="D24" s="602"/>
      <c r="E24" s="602"/>
      <c r="F24" s="363"/>
      <c r="G24" s="363"/>
      <c r="H24" s="363"/>
      <c r="I24" s="363"/>
      <c r="J24" s="363"/>
    </row>
    <row r="25" spans="1:10" ht="15.75" customHeight="1">
      <c r="A25" s="92" t="s">
        <v>319</v>
      </c>
      <c r="B25" s="93"/>
    </row>
    <row r="26" spans="1:10" ht="13.5" customHeight="1">
      <c r="A26" s="93"/>
      <c r="B26" s="283" t="s">
        <v>320</v>
      </c>
    </row>
    <row r="27" spans="1:10" ht="13.5" customHeight="1">
      <c r="B27" s="93" t="s">
        <v>321</v>
      </c>
    </row>
    <row r="28" spans="1:10" ht="13.5" customHeight="1">
      <c r="B28" s="93"/>
    </row>
    <row r="29" spans="1:10" ht="22.5" customHeight="1">
      <c r="A29" s="4676" t="s">
        <v>322</v>
      </c>
      <c r="B29" s="33"/>
    </row>
    <row r="30" spans="1:10" ht="13.5" customHeight="1">
      <c r="B30" s="33"/>
      <c r="D30" s="33" t="s">
        <v>323</v>
      </c>
    </row>
    <row r="31" spans="1:10" ht="9" customHeight="1" thickBot="1"/>
    <row r="32" spans="1:10" ht="17.25" customHeight="1">
      <c r="A32" s="620" t="s">
        <v>324</v>
      </c>
      <c r="B32" s="621"/>
      <c r="C32" s="5691" t="s">
        <v>325</v>
      </c>
      <c r="D32" s="5692"/>
      <c r="E32" s="5692"/>
      <c r="F32" s="622"/>
      <c r="G32" s="5691" t="s">
        <v>326</v>
      </c>
      <c r="H32" s="5692"/>
      <c r="I32" s="5692"/>
      <c r="J32" s="472"/>
    </row>
    <row r="33" spans="1:10" ht="4.5" customHeight="1" thickBot="1">
      <c r="A33" s="301"/>
      <c r="B33" s="623"/>
      <c r="C33" s="619"/>
      <c r="D33" s="619"/>
      <c r="E33" s="619"/>
      <c r="F33" s="474"/>
      <c r="G33" s="619"/>
      <c r="H33" s="619"/>
      <c r="I33" s="619"/>
      <c r="J33" s="474"/>
    </row>
    <row r="34" spans="1:10" ht="20.25" customHeight="1">
      <c r="A34" s="624"/>
      <c r="B34" s="4672" t="s">
        <v>327</v>
      </c>
      <c r="C34" s="625" t="s">
        <v>328</v>
      </c>
      <c r="D34" s="342" t="s">
        <v>329</v>
      </c>
      <c r="E34" s="626" t="s">
        <v>330</v>
      </c>
      <c r="F34" s="626" t="s">
        <v>331</v>
      </c>
      <c r="G34" s="342" t="s">
        <v>328</v>
      </c>
      <c r="H34" s="342" t="s">
        <v>332</v>
      </c>
      <c r="I34" s="626" t="s">
        <v>330</v>
      </c>
      <c r="J34" s="626" t="s">
        <v>333</v>
      </c>
    </row>
    <row r="35" spans="1:10" ht="15" customHeight="1">
      <c r="A35" s="301"/>
      <c r="B35" s="473"/>
      <c r="C35" s="627">
        <v>1984</v>
      </c>
      <c r="D35" s="17" t="s">
        <v>334</v>
      </c>
      <c r="E35" s="628" t="s">
        <v>335</v>
      </c>
      <c r="F35" s="628" t="s">
        <v>336</v>
      </c>
      <c r="G35" s="17">
        <v>1984</v>
      </c>
      <c r="H35" s="17" t="s">
        <v>334</v>
      </c>
      <c r="I35" s="628" t="s">
        <v>335</v>
      </c>
      <c r="J35" s="628" t="s">
        <v>336</v>
      </c>
    </row>
    <row r="36" spans="1:10" ht="3" customHeight="1" thickBot="1">
      <c r="A36" s="629"/>
      <c r="B36" s="474"/>
      <c r="C36" s="630"/>
      <c r="D36" s="631"/>
      <c r="E36" s="619"/>
      <c r="F36" s="619"/>
      <c r="G36" s="631"/>
      <c r="H36" s="631"/>
      <c r="I36" s="474"/>
      <c r="J36" s="242"/>
    </row>
    <row r="37" spans="1:10" ht="20.25" customHeight="1">
      <c r="A37" s="632"/>
      <c r="B37" s="633">
        <v>0</v>
      </c>
      <c r="C37" s="21">
        <v>64.400000000000006</v>
      </c>
      <c r="D37" s="21">
        <v>65.599999999999994</v>
      </c>
      <c r="E37" s="634">
        <v>68.17</v>
      </c>
      <c r="F37" s="634">
        <v>70.42</v>
      </c>
      <c r="G37" s="21">
        <v>71.7</v>
      </c>
      <c r="H37" s="21">
        <v>73.400000000000006</v>
      </c>
      <c r="I37" s="634">
        <v>75.3</v>
      </c>
      <c r="J37" s="634">
        <v>77.5</v>
      </c>
    </row>
    <row r="38" spans="1:10" ht="20.100000000000001" customHeight="1">
      <c r="A38" s="301"/>
      <c r="B38" s="4675">
        <v>10</v>
      </c>
      <c r="C38" s="21">
        <v>56.8</v>
      </c>
      <c r="D38" s="21">
        <v>57.5</v>
      </c>
      <c r="E38" s="634">
        <v>59.69</v>
      </c>
      <c r="F38" s="634">
        <v>61.62</v>
      </c>
      <c r="G38" s="21">
        <v>63.9</v>
      </c>
      <c r="H38" s="21">
        <v>65</v>
      </c>
      <c r="I38" s="634">
        <v>66.510000000000005</v>
      </c>
      <c r="J38" s="634">
        <v>68.59</v>
      </c>
    </row>
    <row r="39" spans="1:10" ht="20.100000000000001" customHeight="1">
      <c r="A39" s="301"/>
      <c r="B39" s="4675">
        <v>20</v>
      </c>
      <c r="C39" s="21">
        <v>47.2</v>
      </c>
      <c r="D39" s="21">
        <v>47.8</v>
      </c>
      <c r="E39" s="634">
        <v>49.97</v>
      </c>
      <c r="F39" s="634">
        <v>51.9</v>
      </c>
      <c r="G39" s="21">
        <v>54.3</v>
      </c>
      <c r="H39" s="21">
        <v>55.3</v>
      </c>
      <c r="I39" s="634">
        <v>56.72</v>
      </c>
      <c r="J39" s="634">
        <v>58.7</v>
      </c>
    </row>
    <row r="40" spans="1:10" ht="20.100000000000001" customHeight="1">
      <c r="A40" s="301"/>
      <c r="B40" s="4675">
        <v>30</v>
      </c>
      <c r="C40" s="21">
        <v>37.799999999999997</v>
      </c>
      <c r="D40" s="21">
        <v>38.299999999999997</v>
      </c>
      <c r="E40" s="634">
        <v>40.6</v>
      </c>
      <c r="F40" s="634">
        <v>42.61</v>
      </c>
      <c r="G40" s="21">
        <v>44.9</v>
      </c>
      <c r="H40" s="21">
        <v>45.8</v>
      </c>
      <c r="I40" s="634">
        <v>47.07</v>
      </c>
      <c r="J40" s="634">
        <v>49.05</v>
      </c>
    </row>
    <row r="41" spans="1:10" ht="20.100000000000001" customHeight="1">
      <c r="A41" s="301"/>
      <c r="B41" s="4675">
        <v>40</v>
      </c>
      <c r="C41" s="21">
        <v>28.8</v>
      </c>
      <c r="D41" s="21">
        <v>29.4</v>
      </c>
      <c r="E41" s="634">
        <v>31.5</v>
      </c>
      <c r="F41" s="634">
        <v>33.729999999999997</v>
      </c>
      <c r="G41" s="21">
        <v>35.5</v>
      </c>
      <c r="H41" s="21">
        <v>36.299999999999997</v>
      </c>
      <c r="I41" s="634">
        <v>37.51</v>
      </c>
      <c r="J41" s="634">
        <v>39.54</v>
      </c>
    </row>
    <row r="42" spans="1:10" ht="20.100000000000001" customHeight="1">
      <c r="A42" s="301"/>
      <c r="B42" s="4675">
        <v>50</v>
      </c>
      <c r="C42" s="21">
        <v>20.7</v>
      </c>
      <c r="D42" s="21">
        <v>21.4</v>
      </c>
      <c r="E42" s="634">
        <v>23.28</v>
      </c>
      <c r="F42" s="634">
        <v>25.38</v>
      </c>
      <c r="G42" s="21">
        <v>26.5</v>
      </c>
      <c r="H42" s="21">
        <v>27.3</v>
      </c>
      <c r="I42" s="634">
        <v>28.4</v>
      </c>
      <c r="J42" s="634">
        <v>30.46</v>
      </c>
    </row>
    <row r="43" spans="1:10" ht="20.100000000000001" customHeight="1">
      <c r="A43" s="301"/>
      <c r="B43" s="4675">
        <v>60</v>
      </c>
      <c r="C43" s="21">
        <v>13.8</v>
      </c>
      <c r="D43" s="21">
        <v>14.8</v>
      </c>
      <c r="E43" s="634">
        <v>16.12</v>
      </c>
      <c r="F43" s="634">
        <v>18.04</v>
      </c>
      <c r="G43" s="21">
        <v>18.399999999999999</v>
      </c>
      <c r="H43" s="21">
        <v>19.100000000000001</v>
      </c>
      <c r="I43" s="634">
        <v>20.27</v>
      </c>
      <c r="J43" s="634">
        <v>22.04</v>
      </c>
    </row>
    <row r="44" spans="1:10" ht="20.100000000000001" customHeight="1">
      <c r="A44" s="301"/>
      <c r="B44" s="4675">
        <v>70</v>
      </c>
      <c r="C44" s="21">
        <v>8.5</v>
      </c>
      <c r="D44" s="21">
        <v>9.6</v>
      </c>
      <c r="E44" s="634">
        <v>10.6</v>
      </c>
      <c r="F44" s="634">
        <v>11.9</v>
      </c>
      <c r="G44" s="21">
        <v>11.6</v>
      </c>
      <c r="H44" s="21">
        <v>12.3</v>
      </c>
      <c r="I44" s="634">
        <v>13.3</v>
      </c>
      <c r="J44" s="634">
        <v>14.69</v>
      </c>
    </row>
    <row r="45" spans="1:10" ht="20.100000000000001" customHeight="1">
      <c r="A45" s="301"/>
      <c r="B45" s="4675">
        <v>80</v>
      </c>
      <c r="C45" s="21">
        <v>4.8</v>
      </c>
      <c r="D45" s="21">
        <v>5.8</v>
      </c>
      <c r="E45" s="634">
        <v>6.51</v>
      </c>
      <c r="F45" s="634">
        <v>7.22</v>
      </c>
      <c r="G45" s="21">
        <v>6.9</v>
      </c>
      <c r="H45" s="21">
        <v>7.4</v>
      </c>
      <c r="I45" s="634">
        <v>8.06</v>
      </c>
      <c r="J45" s="634">
        <v>8.94</v>
      </c>
    </row>
    <row r="46" spans="1:10" ht="3" customHeight="1" thickBot="1">
      <c r="A46" s="629"/>
      <c r="B46" s="466"/>
      <c r="C46" s="635"/>
      <c r="D46" s="635"/>
      <c r="E46" s="635"/>
      <c r="F46" s="466"/>
      <c r="G46" s="635"/>
      <c r="H46" s="635"/>
      <c r="I46" s="635"/>
      <c r="J46" s="466"/>
    </row>
    <row r="47" spans="1:10" ht="7.5" customHeight="1"/>
    <row r="48" spans="1:10" ht="15" customHeight="1">
      <c r="B48" s="92"/>
    </row>
  </sheetData>
  <mergeCells count="17">
    <mergeCell ref="A1:J1"/>
    <mergeCell ref="F8:G8"/>
    <mergeCell ref="F9:G9"/>
    <mergeCell ref="F10:G10"/>
    <mergeCell ref="F11:G11"/>
    <mergeCell ref="C4:E4"/>
    <mergeCell ref="F4:G4"/>
    <mergeCell ref="H4:J4"/>
    <mergeCell ref="C5:E5"/>
    <mergeCell ref="H5:J5"/>
    <mergeCell ref="F6:G6"/>
    <mergeCell ref="H6:J6"/>
    <mergeCell ref="F19:G19"/>
    <mergeCell ref="C32:E32"/>
    <mergeCell ref="G32:I32"/>
    <mergeCell ref="F12:G12"/>
    <mergeCell ref="F17:G17"/>
  </mergeCells>
  <hyperlinks>
    <hyperlink ref="A1" location="CONTENT!A1" display="Back to table of contents" xr:uid="{00000000-0004-0000-1500-000000000000}"/>
  </hyperlinks>
  <pageMargins left="0.7" right="0.7" top="0.75" bottom="0.75" header="0.3" footer="0.3"/>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48"/>
  <sheetViews>
    <sheetView showGridLines="0" workbookViewId="0">
      <pane xSplit="1" ySplit="6" topLeftCell="B7" activePane="bottomRight" state="frozen"/>
      <selection sqref="A1:G1"/>
      <selection pane="topRight" sqref="A1:G1"/>
      <selection pane="bottomLeft" sqref="A1:G1"/>
      <selection pane="bottomRight" sqref="A1:H1"/>
    </sheetView>
  </sheetViews>
  <sheetFormatPr defaultColWidth="9.140625" defaultRowHeight="15.75"/>
  <cols>
    <col min="1" max="1" width="9" style="8" customWidth="1"/>
    <col min="2" max="2" width="12.85546875" style="8" customWidth="1"/>
    <col min="3" max="3" width="10.5703125" style="8" customWidth="1"/>
    <col min="4" max="4" width="9.42578125" style="8" customWidth="1"/>
    <col min="5" max="5" width="9.28515625" style="8" customWidth="1"/>
    <col min="6" max="6" width="9.42578125" style="8" customWidth="1"/>
    <col min="7" max="7" width="11.28515625" style="8" customWidth="1"/>
    <col min="8" max="8" width="10.5703125" style="8" customWidth="1"/>
    <col min="9" max="9" width="6.85546875" style="8" customWidth="1"/>
    <col min="10" max="256" width="9.140625" style="8"/>
    <col min="257" max="257" width="9" style="8" customWidth="1"/>
    <col min="258" max="258" width="12.85546875" style="8" customWidth="1"/>
    <col min="259" max="259" width="10.5703125" style="8" customWidth="1"/>
    <col min="260" max="260" width="9.42578125" style="8" customWidth="1"/>
    <col min="261" max="261" width="9.28515625" style="8" customWidth="1"/>
    <col min="262" max="262" width="9.42578125" style="8" customWidth="1"/>
    <col min="263" max="263" width="11.28515625" style="8" customWidth="1"/>
    <col min="264" max="264" width="10.5703125" style="8" customWidth="1"/>
    <col min="265" max="265" width="6.85546875" style="8" customWidth="1"/>
    <col min="266" max="512" width="9.140625" style="8"/>
    <col min="513" max="513" width="9" style="8" customWidth="1"/>
    <col min="514" max="514" width="12.85546875" style="8" customWidth="1"/>
    <col min="515" max="515" width="10.5703125" style="8" customWidth="1"/>
    <col min="516" max="516" width="9.42578125" style="8" customWidth="1"/>
    <col min="517" max="517" width="9.28515625" style="8" customWidth="1"/>
    <col min="518" max="518" width="9.42578125" style="8" customWidth="1"/>
    <col min="519" max="519" width="11.28515625" style="8" customWidth="1"/>
    <col min="520" max="520" width="10.5703125" style="8" customWidth="1"/>
    <col min="521" max="521" width="6.85546875" style="8" customWidth="1"/>
    <col min="522" max="768" width="9.140625" style="8"/>
    <col min="769" max="769" width="9" style="8" customWidth="1"/>
    <col min="770" max="770" width="12.85546875" style="8" customWidth="1"/>
    <col min="771" max="771" width="10.5703125" style="8" customWidth="1"/>
    <col min="772" max="772" width="9.42578125" style="8" customWidth="1"/>
    <col min="773" max="773" width="9.28515625" style="8" customWidth="1"/>
    <col min="774" max="774" width="9.42578125" style="8" customWidth="1"/>
    <col min="775" max="775" width="11.28515625" style="8" customWidth="1"/>
    <col min="776" max="776" width="10.5703125" style="8" customWidth="1"/>
    <col min="777" max="777" width="6.85546875" style="8" customWidth="1"/>
    <col min="778" max="1024" width="9.140625" style="8"/>
    <col min="1025" max="1025" width="9" style="8" customWidth="1"/>
    <col min="1026" max="1026" width="12.85546875" style="8" customWidth="1"/>
    <col min="1027" max="1027" width="10.5703125" style="8" customWidth="1"/>
    <col min="1028" max="1028" width="9.42578125" style="8" customWidth="1"/>
    <col min="1029" max="1029" width="9.28515625" style="8" customWidth="1"/>
    <col min="1030" max="1030" width="9.42578125" style="8" customWidth="1"/>
    <col min="1031" max="1031" width="11.28515625" style="8" customWidth="1"/>
    <col min="1032" max="1032" width="10.5703125" style="8" customWidth="1"/>
    <col min="1033" max="1033" width="6.85546875" style="8" customWidth="1"/>
    <col min="1034" max="1280" width="9.140625" style="8"/>
    <col min="1281" max="1281" width="9" style="8" customWidth="1"/>
    <col min="1282" max="1282" width="12.85546875" style="8" customWidth="1"/>
    <col min="1283" max="1283" width="10.5703125" style="8" customWidth="1"/>
    <col min="1284" max="1284" width="9.42578125" style="8" customWidth="1"/>
    <col min="1285" max="1285" width="9.28515625" style="8" customWidth="1"/>
    <col min="1286" max="1286" width="9.42578125" style="8" customWidth="1"/>
    <col min="1287" max="1287" width="11.28515625" style="8" customWidth="1"/>
    <col min="1288" max="1288" width="10.5703125" style="8" customWidth="1"/>
    <col min="1289" max="1289" width="6.85546875" style="8" customWidth="1"/>
    <col min="1290" max="1536" width="9.140625" style="8"/>
    <col min="1537" max="1537" width="9" style="8" customWidth="1"/>
    <col min="1538" max="1538" width="12.85546875" style="8" customWidth="1"/>
    <col min="1539" max="1539" width="10.5703125" style="8" customWidth="1"/>
    <col min="1540" max="1540" width="9.42578125" style="8" customWidth="1"/>
    <col min="1541" max="1541" width="9.28515625" style="8" customWidth="1"/>
    <col min="1542" max="1542" width="9.42578125" style="8" customWidth="1"/>
    <col min="1543" max="1543" width="11.28515625" style="8" customWidth="1"/>
    <col min="1544" max="1544" width="10.5703125" style="8" customWidth="1"/>
    <col min="1545" max="1545" width="6.85546875" style="8" customWidth="1"/>
    <col min="1546" max="1792" width="9.140625" style="8"/>
    <col min="1793" max="1793" width="9" style="8" customWidth="1"/>
    <col min="1794" max="1794" width="12.85546875" style="8" customWidth="1"/>
    <col min="1795" max="1795" width="10.5703125" style="8" customWidth="1"/>
    <col min="1796" max="1796" width="9.42578125" style="8" customWidth="1"/>
    <col min="1797" max="1797" width="9.28515625" style="8" customWidth="1"/>
    <col min="1798" max="1798" width="9.42578125" style="8" customWidth="1"/>
    <col min="1799" max="1799" width="11.28515625" style="8" customWidth="1"/>
    <col min="1800" max="1800" width="10.5703125" style="8" customWidth="1"/>
    <col min="1801" max="1801" width="6.85546875" style="8" customWidth="1"/>
    <col min="1802" max="2048" width="9.140625" style="8"/>
    <col min="2049" max="2049" width="9" style="8" customWidth="1"/>
    <col min="2050" max="2050" width="12.85546875" style="8" customWidth="1"/>
    <col min="2051" max="2051" width="10.5703125" style="8" customWidth="1"/>
    <col min="2052" max="2052" width="9.42578125" style="8" customWidth="1"/>
    <col min="2053" max="2053" width="9.28515625" style="8" customWidth="1"/>
    <col min="2054" max="2054" width="9.42578125" style="8" customWidth="1"/>
    <col min="2055" max="2055" width="11.28515625" style="8" customWidth="1"/>
    <col min="2056" max="2056" width="10.5703125" style="8" customWidth="1"/>
    <col min="2057" max="2057" width="6.85546875" style="8" customWidth="1"/>
    <col min="2058" max="2304" width="9.140625" style="8"/>
    <col min="2305" max="2305" width="9" style="8" customWidth="1"/>
    <col min="2306" max="2306" width="12.85546875" style="8" customWidth="1"/>
    <col min="2307" max="2307" width="10.5703125" style="8" customWidth="1"/>
    <col min="2308" max="2308" width="9.42578125" style="8" customWidth="1"/>
    <col min="2309" max="2309" width="9.28515625" style="8" customWidth="1"/>
    <col min="2310" max="2310" width="9.42578125" style="8" customWidth="1"/>
    <col min="2311" max="2311" width="11.28515625" style="8" customWidth="1"/>
    <col min="2312" max="2312" width="10.5703125" style="8" customWidth="1"/>
    <col min="2313" max="2313" width="6.85546875" style="8" customWidth="1"/>
    <col min="2314" max="2560" width="9.140625" style="8"/>
    <col min="2561" max="2561" width="9" style="8" customWidth="1"/>
    <col min="2562" max="2562" width="12.85546875" style="8" customWidth="1"/>
    <col min="2563" max="2563" width="10.5703125" style="8" customWidth="1"/>
    <col min="2564" max="2564" width="9.42578125" style="8" customWidth="1"/>
    <col min="2565" max="2565" width="9.28515625" style="8" customWidth="1"/>
    <col min="2566" max="2566" width="9.42578125" style="8" customWidth="1"/>
    <col min="2567" max="2567" width="11.28515625" style="8" customWidth="1"/>
    <col min="2568" max="2568" width="10.5703125" style="8" customWidth="1"/>
    <col min="2569" max="2569" width="6.85546875" style="8" customWidth="1"/>
    <col min="2570" max="2816" width="9.140625" style="8"/>
    <col min="2817" max="2817" width="9" style="8" customWidth="1"/>
    <col min="2818" max="2818" width="12.85546875" style="8" customWidth="1"/>
    <col min="2819" max="2819" width="10.5703125" style="8" customWidth="1"/>
    <col min="2820" max="2820" width="9.42578125" style="8" customWidth="1"/>
    <col min="2821" max="2821" width="9.28515625" style="8" customWidth="1"/>
    <col min="2822" max="2822" width="9.42578125" style="8" customWidth="1"/>
    <col min="2823" max="2823" width="11.28515625" style="8" customWidth="1"/>
    <col min="2824" max="2824" width="10.5703125" style="8" customWidth="1"/>
    <col min="2825" max="2825" width="6.85546875" style="8" customWidth="1"/>
    <col min="2826" max="3072" width="9.140625" style="8"/>
    <col min="3073" max="3073" width="9" style="8" customWidth="1"/>
    <col min="3074" max="3074" width="12.85546875" style="8" customWidth="1"/>
    <col min="3075" max="3075" width="10.5703125" style="8" customWidth="1"/>
    <col min="3076" max="3076" width="9.42578125" style="8" customWidth="1"/>
    <col min="3077" max="3077" width="9.28515625" style="8" customWidth="1"/>
    <col min="3078" max="3078" width="9.42578125" style="8" customWidth="1"/>
    <col min="3079" max="3079" width="11.28515625" style="8" customWidth="1"/>
    <col min="3080" max="3080" width="10.5703125" style="8" customWidth="1"/>
    <col min="3081" max="3081" width="6.85546875" style="8" customWidth="1"/>
    <col min="3082" max="3328" width="9.140625" style="8"/>
    <col min="3329" max="3329" width="9" style="8" customWidth="1"/>
    <col min="3330" max="3330" width="12.85546875" style="8" customWidth="1"/>
    <col min="3331" max="3331" width="10.5703125" style="8" customWidth="1"/>
    <col min="3332" max="3332" width="9.42578125" style="8" customWidth="1"/>
    <col min="3333" max="3333" width="9.28515625" style="8" customWidth="1"/>
    <col min="3334" max="3334" width="9.42578125" style="8" customWidth="1"/>
    <col min="3335" max="3335" width="11.28515625" style="8" customWidth="1"/>
    <col min="3336" max="3336" width="10.5703125" style="8" customWidth="1"/>
    <col min="3337" max="3337" width="6.85546875" style="8" customWidth="1"/>
    <col min="3338" max="3584" width="9.140625" style="8"/>
    <col min="3585" max="3585" width="9" style="8" customWidth="1"/>
    <col min="3586" max="3586" width="12.85546875" style="8" customWidth="1"/>
    <col min="3587" max="3587" width="10.5703125" style="8" customWidth="1"/>
    <col min="3588" max="3588" width="9.42578125" style="8" customWidth="1"/>
    <col min="3589" max="3589" width="9.28515625" style="8" customWidth="1"/>
    <col min="3590" max="3590" width="9.42578125" style="8" customWidth="1"/>
    <col min="3591" max="3591" width="11.28515625" style="8" customWidth="1"/>
    <col min="3592" max="3592" width="10.5703125" style="8" customWidth="1"/>
    <col min="3593" max="3593" width="6.85546875" style="8" customWidth="1"/>
    <col min="3594" max="3840" width="9.140625" style="8"/>
    <col min="3841" max="3841" width="9" style="8" customWidth="1"/>
    <col min="3842" max="3842" width="12.85546875" style="8" customWidth="1"/>
    <col min="3843" max="3843" width="10.5703125" style="8" customWidth="1"/>
    <col min="3844" max="3844" width="9.42578125" style="8" customWidth="1"/>
    <col min="3845" max="3845" width="9.28515625" style="8" customWidth="1"/>
    <col min="3846" max="3846" width="9.42578125" style="8" customWidth="1"/>
    <col min="3847" max="3847" width="11.28515625" style="8" customWidth="1"/>
    <col min="3848" max="3848" width="10.5703125" style="8" customWidth="1"/>
    <col min="3849" max="3849" width="6.85546875" style="8" customWidth="1"/>
    <col min="3850" max="4096" width="9.140625" style="8"/>
    <col min="4097" max="4097" width="9" style="8" customWidth="1"/>
    <col min="4098" max="4098" width="12.85546875" style="8" customWidth="1"/>
    <col min="4099" max="4099" width="10.5703125" style="8" customWidth="1"/>
    <col min="4100" max="4100" width="9.42578125" style="8" customWidth="1"/>
    <col min="4101" max="4101" width="9.28515625" style="8" customWidth="1"/>
    <col min="4102" max="4102" width="9.42578125" style="8" customWidth="1"/>
    <col min="4103" max="4103" width="11.28515625" style="8" customWidth="1"/>
    <col min="4104" max="4104" width="10.5703125" style="8" customWidth="1"/>
    <col min="4105" max="4105" width="6.85546875" style="8" customWidth="1"/>
    <col min="4106" max="4352" width="9.140625" style="8"/>
    <col min="4353" max="4353" width="9" style="8" customWidth="1"/>
    <col min="4354" max="4354" width="12.85546875" style="8" customWidth="1"/>
    <col min="4355" max="4355" width="10.5703125" style="8" customWidth="1"/>
    <col min="4356" max="4356" width="9.42578125" style="8" customWidth="1"/>
    <col min="4357" max="4357" width="9.28515625" style="8" customWidth="1"/>
    <col min="4358" max="4358" width="9.42578125" style="8" customWidth="1"/>
    <col min="4359" max="4359" width="11.28515625" style="8" customWidth="1"/>
    <col min="4360" max="4360" width="10.5703125" style="8" customWidth="1"/>
    <col min="4361" max="4361" width="6.85546875" style="8" customWidth="1"/>
    <col min="4362" max="4608" width="9.140625" style="8"/>
    <col min="4609" max="4609" width="9" style="8" customWidth="1"/>
    <col min="4610" max="4610" width="12.85546875" style="8" customWidth="1"/>
    <col min="4611" max="4611" width="10.5703125" style="8" customWidth="1"/>
    <col min="4612" max="4612" width="9.42578125" style="8" customWidth="1"/>
    <col min="4613" max="4613" width="9.28515625" style="8" customWidth="1"/>
    <col min="4614" max="4614" width="9.42578125" style="8" customWidth="1"/>
    <col min="4615" max="4615" width="11.28515625" style="8" customWidth="1"/>
    <col min="4616" max="4616" width="10.5703125" style="8" customWidth="1"/>
    <col min="4617" max="4617" width="6.85546875" style="8" customWidth="1"/>
    <col min="4618" max="4864" width="9.140625" style="8"/>
    <col min="4865" max="4865" width="9" style="8" customWidth="1"/>
    <col min="4866" max="4866" width="12.85546875" style="8" customWidth="1"/>
    <col min="4867" max="4867" width="10.5703125" style="8" customWidth="1"/>
    <col min="4868" max="4868" width="9.42578125" style="8" customWidth="1"/>
    <col min="4869" max="4869" width="9.28515625" style="8" customWidth="1"/>
    <col min="4870" max="4870" width="9.42578125" style="8" customWidth="1"/>
    <col min="4871" max="4871" width="11.28515625" style="8" customWidth="1"/>
    <col min="4872" max="4872" width="10.5703125" style="8" customWidth="1"/>
    <col min="4873" max="4873" width="6.85546875" style="8" customWidth="1"/>
    <col min="4874" max="5120" width="9.140625" style="8"/>
    <col min="5121" max="5121" width="9" style="8" customWidth="1"/>
    <col min="5122" max="5122" width="12.85546875" style="8" customWidth="1"/>
    <col min="5123" max="5123" width="10.5703125" style="8" customWidth="1"/>
    <col min="5124" max="5124" width="9.42578125" style="8" customWidth="1"/>
    <col min="5125" max="5125" width="9.28515625" style="8" customWidth="1"/>
    <col min="5126" max="5126" width="9.42578125" style="8" customWidth="1"/>
    <col min="5127" max="5127" width="11.28515625" style="8" customWidth="1"/>
    <col min="5128" max="5128" width="10.5703125" style="8" customWidth="1"/>
    <col min="5129" max="5129" width="6.85546875" style="8" customWidth="1"/>
    <col min="5130" max="5376" width="9.140625" style="8"/>
    <col min="5377" max="5377" width="9" style="8" customWidth="1"/>
    <col min="5378" max="5378" width="12.85546875" style="8" customWidth="1"/>
    <col min="5379" max="5379" width="10.5703125" style="8" customWidth="1"/>
    <col min="5380" max="5380" width="9.42578125" style="8" customWidth="1"/>
    <col min="5381" max="5381" width="9.28515625" style="8" customWidth="1"/>
    <col min="5382" max="5382" width="9.42578125" style="8" customWidth="1"/>
    <col min="5383" max="5383" width="11.28515625" style="8" customWidth="1"/>
    <col min="5384" max="5384" width="10.5703125" style="8" customWidth="1"/>
    <col min="5385" max="5385" width="6.85546875" style="8" customWidth="1"/>
    <col min="5386" max="5632" width="9.140625" style="8"/>
    <col min="5633" max="5633" width="9" style="8" customWidth="1"/>
    <col min="5634" max="5634" width="12.85546875" style="8" customWidth="1"/>
    <col min="5635" max="5635" width="10.5703125" style="8" customWidth="1"/>
    <col min="5636" max="5636" width="9.42578125" style="8" customWidth="1"/>
    <col min="5637" max="5637" width="9.28515625" style="8" customWidth="1"/>
    <col min="5638" max="5638" width="9.42578125" style="8" customWidth="1"/>
    <col min="5639" max="5639" width="11.28515625" style="8" customWidth="1"/>
    <col min="5640" max="5640" width="10.5703125" style="8" customWidth="1"/>
    <col min="5641" max="5641" width="6.85546875" style="8" customWidth="1"/>
    <col min="5642" max="5888" width="9.140625" style="8"/>
    <col min="5889" max="5889" width="9" style="8" customWidth="1"/>
    <col min="5890" max="5890" width="12.85546875" style="8" customWidth="1"/>
    <col min="5891" max="5891" width="10.5703125" style="8" customWidth="1"/>
    <col min="5892" max="5892" width="9.42578125" style="8" customWidth="1"/>
    <col min="5893" max="5893" width="9.28515625" style="8" customWidth="1"/>
    <col min="5894" max="5894" width="9.42578125" style="8" customWidth="1"/>
    <col min="5895" max="5895" width="11.28515625" style="8" customWidth="1"/>
    <col min="5896" max="5896" width="10.5703125" style="8" customWidth="1"/>
    <col min="5897" max="5897" width="6.85546875" style="8" customWidth="1"/>
    <col min="5898" max="6144" width="9.140625" style="8"/>
    <col min="6145" max="6145" width="9" style="8" customWidth="1"/>
    <col min="6146" max="6146" width="12.85546875" style="8" customWidth="1"/>
    <col min="6147" max="6147" width="10.5703125" style="8" customWidth="1"/>
    <col min="6148" max="6148" width="9.42578125" style="8" customWidth="1"/>
    <col min="6149" max="6149" width="9.28515625" style="8" customWidth="1"/>
    <col min="6150" max="6150" width="9.42578125" style="8" customWidth="1"/>
    <col min="6151" max="6151" width="11.28515625" style="8" customWidth="1"/>
    <col min="6152" max="6152" width="10.5703125" style="8" customWidth="1"/>
    <col min="6153" max="6153" width="6.85546875" style="8" customWidth="1"/>
    <col min="6154" max="6400" width="9.140625" style="8"/>
    <col min="6401" max="6401" width="9" style="8" customWidth="1"/>
    <col min="6402" max="6402" width="12.85546875" style="8" customWidth="1"/>
    <col min="6403" max="6403" width="10.5703125" style="8" customWidth="1"/>
    <col min="6404" max="6404" width="9.42578125" style="8" customWidth="1"/>
    <col min="6405" max="6405" width="9.28515625" style="8" customWidth="1"/>
    <col min="6406" max="6406" width="9.42578125" style="8" customWidth="1"/>
    <col min="6407" max="6407" width="11.28515625" style="8" customWidth="1"/>
    <col min="6408" max="6408" width="10.5703125" style="8" customWidth="1"/>
    <col min="6409" max="6409" width="6.85546875" style="8" customWidth="1"/>
    <col min="6410" max="6656" width="9.140625" style="8"/>
    <col min="6657" max="6657" width="9" style="8" customWidth="1"/>
    <col min="6658" max="6658" width="12.85546875" style="8" customWidth="1"/>
    <col min="6659" max="6659" width="10.5703125" style="8" customWidth="1"/>
    <col min="6660" max="6660" width="9.42578125" style="8" customWidth="1"/>
    <col min="6661" max="6661" width="9.28515625" style="8" customWidth="1"/>
    <col min="6662" max="6662" width="9.42578125" style="8" customWidth="1"/>
    <col min="6663" max="6663" width="11.28515625" style="8" customWidth="1"/>
    <col min="6664" max="6664" width="10.5703125" style="8" customWidth="1"/>
    <col min="6665" max="6665" width="6.85546875" style="8" customWidth="1"/>
    <col min="6666" max="6912" width="9.140625" style="8"/>
    <col min="6913" max="6913" width="9" style="8" customWidth="1"/>
    <col min="6914" max="6914" width="12.85546875" style="8" customWidth="1"/>
    <col min="6915" max="6915" width="10.5703125" style="8" customWidth="1"/>
    <col min="6916" max="6916" width="9.42578125" style="8" customWidth="1"/>
    <col min="6917" max="6917" width="9.28515625" style="8" customWidth="1"/>
    <col min="6918" max="6918" width="9.42578125" style="8" customWidth="1"/>
    <col min="6919" max="6919" width="11.28515625" style="8" customWidth="1"/>
    <col min="6920" max="6920" width="10.5703125" style="8" customWidth="1"/>
    <col min="6921" max="6921" width="6.85546875" style="8" customWidth="1"/>
    <col min="6922" max="7168" width="9.140625" style="8"/>
    <col min="7169" max="7169" width="9" style="8" customWidth="1"/>
    <col min="7170" max="7170" width="12.85546875" style="8" customWidth="1"/>
    <col min="7171" max="7171" width="10.5703125" style="8" customWidth="1"/>
    <col min="7172" max="7172" width="9.42578125" style="8" customWidth="1"/>
    <col min="7173" max="7173" width="9.28515625" style="8" customWidth="1"/>
    <col min="7174" max="7174" width="9.42578125" style="8" customWidth="1"/>
    <col min="7175" max="7175" width="11.28515625" style="8" customWidth="1"/>
    <col min="7176" max="7176" width="10.5703125" style="8" customWidth="1"/>
    <col min="7177" max="7177" width="6.85546875" style="8" customWidth="1"/>
    <col min="7178" max="7424" width="9.140625" style="8"/>
    <col min="7425" max="7425" width="9" style="8" customWidth="1"/>
    <col min="7426" max="7426" width="12.85546875" style="8" customWidth="1"/>
    <col min="7427" max="7427" width="10.5703125" style="8" customWidth="1"/>
    <col min="7428" max="7428" width="9.42578125" style="8" customWidth="1"/>
    <col min="7429" max="7429" width="9.28515625" style="8" customWidth="1"/>
    <col min="7430" max="7430" width="9.42578125" style="8" customWidth="1"/>
    <col min="7431" max="7431" width="11.28515625" style="8" customWidth="1"/>
    <col min="7432" max="7432" width="10.5703125" style="8" customWidth="1"/>
    <col min="7433" max="7433" width="6.85546875" style="8" customWidth="1"/>
    <col min="7434" max="7680" width="9.140625" style="8"/>
    <col min="7681" max="7681" width="9" style="8" customWidth="1"/>
    <col min="7682" max="7682" width="12.85546875" style="8" customWidth="1"/>
    <col min="7683" max="7683" width="10.5703125" style="8" customWidth="1"/>
    <col min="7684" max="7684" width="9.42578125" style="8" customWidth="1"/>
    <col min="7685" max="7685" width="9.28515625" style="8" customWidth="1"/>
    <col min="7686" max="7686" width="9.42578125" style="8" customWidth="1"/>
    <col min="7687" max="7687" width="11.28515625" style="8" customWidth="1"/>
    <col min="7688" max="7688" width="10.5703125" style="8" customWidth="1"/>
    <col min="7689" max="7689" width="6.85546875" style="8" customWidth="1"/>
    <col min="7690" max="7936" width="9.140625" style="8"/>
    <col min="7937" max="7937" width="9" style="8" customWidth="1"/>
    <col min="7938" max="7938" width="12.85546875" style="8" customWidth="1"/>
    <col min="7939" max="7939" width="10.5703125" style="8" customWidth="1"/>
    <col min="7940" max="7940" width="9.42578125" style="8" customWidth="1"/>
    <col min="7941" max="7941" width="9.28515625" style="8" customWidth="1"/>
    <col min="7942" max="7942" width="9.42578125" style="8" customWidth="1"/>
    <col min="7943" max="7943" width="11.28515625" style="8" customWidth="1"/>
    <col min="7944" max="7944" width="10.5703125" style="8" customWidth="1"/>
    <col min="7945" max="7945" width="6.85546875" style="8" customWidth="1"/>
    <col min="7946" max="8192" width="9.140625" style="8"/>
    <col min="8193" max="8193" width="9" style="8" customWidth="1"/>
    <col min="8194" max="8194" width="12.85546875" style="8" customWidth="1"/>
    <col min="8195" max="8195" width="10.5703125" style="8" customWidth="1"/>
    <col min="8196" max="8196" width="9.42578125" style="8" customWidth="1"/>
    <col min="8197" max="8197" width="9.28515625" style="8" customWidth="1"/>
    <col min="8198" max="8198" width="9.42578125" style="8" customWidth="1"/>
    <col min="8199" max="8199" width="11.28515625" style="8" customWidth="1"/>
    <col min="8200" max="8200" width="10.5703125" style="8" customWidth="1"/>
    <col min="8201" max="8201" width="6.85546875" style="8" customWidth="1"/>
    <col min="8202" max="8448" width="9.140625" style="8"/>
    <col min="8449" max="8449" width="9" style="8" customWidth="1"/>
    <col min="8450" max="8450" width="12.85546875" style="8" customWidth="1"/>
    <col min="8451" max="8451" width="10.5703125" style="8" customWidth="1"/>
    <col min="8452" max="8452" width="9.42578125" style="8" customWidth="1"/>
    <col min="8453" max="8453" width="9.28515625" style="8" customWidth="1"/>
    <col min="8454" max="8454" width="9.42578125" style="8" customWidth="1"/>
    <col min="8455" max="8455" width="11.28515625" style="8" customWidth="1"/>
    <col min="8456" max="8456" width="10.5703125" style="8" customWidth="1"/>
    <col min="8457" max="8457" width="6.85546875" style="8" customWidth="1"/>
    <col min="8458" max="8704" width="9.140625" style="8"/>
    <col min="8705" max="8705" width="9" style="8" customWidth="1"/>
    <col min="8706" max="8706" width="12.85546875" style="8" customWidth="1"/>
    <col min="8707" max="8707" width="10.5703125" style="8" customWidth="1"/>
    <col min="8708" max="8708" width="9.42578125" style="8" customWidth="1"/>
    <col min="8709" max="8709" width="9.28515625" style="8" customWidth="1"/>
    <col min="8710" max="8710" width="9.42578125" style="8" customWidth="1"/>
    <col min="8711" max="8711" width="11.28515625" style="8" customWidth="1"/>
    <col min="8712" max="8712" width="10.5703125" style="8" customWidth="1"/>
    <col min="8713" max="8713" width="6.85546875" style="8" customWidth="1"/>
    <col min="8714" max="8960" width="9.140625" style="8"/>
    <col min="8961" max="8961" width="9" style="8" customWidth="1"/>
    <col min="8962" max="8962" width="12.85546875" style="8" customWidth="1"/>
    <col min="8963" max="8963" width="10.5703125" style="8" customWidth="1"/>
    <col min="8964" max="8964" width="9.42578125" style="8" customWidth="1"/>
    <col min="8965" max="8965" width="9.28515625" style="8" customWidth="1"/>
    <col min="8966" max="8966" width="9.42578125" style="8" customWidth="1"/>
    <col min="8967" max="8967" width="11.28515625" style="8" customWidth="1"/>
    <col min="8968" max="8968" width="10.5703125" style="8" customWidth="1"/>
    <col min="8969" max="8969" width="6.85546875" style="8" customWidth="1"/>
    <col min="8970" max="9216" width="9.140625" style="8"/>
    <col min="9217" max="9217" width="9" style="8" customWidth="1"/>
    <col min="9218" max="9218" width="12.85546875" style="8" customWidth="1"/>
    <col min="9219" max="9219" width="10.5703125" style="8" customWidth="1"/>
    <col min="9220" max="9220" width="9.42578125" style="8" customWidth="1"/>
    <col min="9221" max="9221" width="9.28515625" style="8" customWidth="1"/>
    <col min="9222" max="9222" width="9.42578125" style="8" customWidth="1"/>
    <col min="9223" max="9223" width="11.28515625" style="8" customWidth="1"/>
    <col min="9224" max="9224" width="10.5703125" style="8" customWidth="1"/>
    <col min="9225" max="9225" width="6.85546875" style="8" customWidth="1"/>
    <col min="9226" max="9472" width="9.140625" style="8"/>
    <col min="9473" max="9473" width="9" style="8" customWidth="1"/>
    <col min="9474" max="9474" width="12.85546875" style="8" customWidth="1"/>
    <col min="9475" max="9475" width="10.5703125" style="8" customWidth="1"/>
    <col min="9476" max="9476" width="9.42578125" style="8" customWidth="1"/>
    <col min="9477" max="9477" width="9.28515625" style="8" customWidth="1"/>
    <col min="9478" max="9478" width="9.42578125" style="8" customWidth="1"/>
    <col min="9479" max="9479" width="11.28515625" style="8" customWidth="1"/>
    <col min="9480" max="9480" width="10.5703125" style="8" customWidth="1"/>
    <col min="9481" max="9481" width="6.85546875" style="8" customWidth="1"/>
    <col min="9482" max="9728" width="9.140625" style="8"/>
    <col min="9729" max="9729" width="9" style="8" customWidth="1"/>
    <col min="9730" max="9730" width="12.85546875" style="8" customWidth="1"/>
    <col min="9731" max="9731" width="10.5703125" style="8" customWidth="1"/>
    <col min="9732" max="9732" width="9.42578125" style="8" customWidth="1"/>
    <col min="9733" max="9733" width="9.28515625" style="8" customWidth="1"/>
    <col min="9734" max="9734" width="9.42578125" style="8" customWidth="1"/>
    <col min="9735" max="9735" width="11.28515625" style="8" customWidth="1"/>
    <col min="9736" max="9736" width="10.5703125" style="8" customWidth="1"/>
    <col min="9737" max="9737" width="6.85546875" style="8" customWidth="1"/>
    <col min="9738" max="9984" width="9.140625" style="8"/>
    <col min="9985" max="9985" width="9" style="8" customWidth="1"/>
    <col min="9986" max="9986" width="12.85546875" style="8" customWidth="1"/>
    <col min="9987" max="9987" width="10.5703125" style="8" customWidth="1"/>
    <col min="9988" max="9988" width="9.42578125" style="8" customWidth="1"/>
    <col min="9989" max="9989" width="9.28515625" style="8" customWidth="1"/>
    <col min="9990" max="9990" width="9.42578125" style="8" customWidth="1"/>
    <col min="9991" max="9991" width="11.28515625" style="8" customWidth="1"/>
    <col min="9992" max="9992" width="10.5703125" style="8" customWidth="1"/>
    <col min="9993" max="9993" width="6.85546875" style="8" customWidth="1"/>
    <col min="9994" max="10240" width="9.140625" style="8"/>
    <col min="10241" max="10241" width="9" style="8" customWidth="1"/>
    <col min="10242" max="10242" width="12.85546875" style="8" customWidth="1"/>
    <col min="10243" max="10243" width="10.5703125" style="8" customWidth="1"/>
    <col min="10244" max="10244" width="9.42578125" style="8" customWidth="1"/>
    <col min="10245" max="10245" width="9.28515625" style="8" customWidth="1"/>
    <col min="10246" max="10246" width="9.42578125" style="8" customWidth="1"/>
    <col min="10247" max="10247" width="11.28515625" style="8" customWidth="1"/>
    <col min="10248" max="10248" width="10.5703125" style="8" customWidth="1"/>
    <col min="10249" max="10249" width="6.85546875" style="8" customWidth="1"/>
    <col min="10250" max="10496" width="9.140625" style="8"/>
    <col min="10497" max="10497" width="9" style="8" customWidth="1"/>
    <col min="10498" max="10498" width="12.85546875" style="8" customWidth="1"/>
    <col min="10499" max="10499" width="10.5703125" style="8" customWidth="1"/>
    <col min="10500" max="10500" width="9.42578125" style="8" customWidth="1"/>
    <col min="10501" max="10501" width="9.28515625" style="8" customWidth="1"/>
    <col min="10502" max="10502" width="9.42578125" style="8" customWidth="1"/>
    <col min="10503" max="10503" width="11.28515625" style="8" customWidth="1"/>
    <col min="10504" max="10504" width="10.5703125" style="8" customWidth="1"/>
    <col min="10505" max="10505" width="6.85546875" style="8" customWidth="1"/>
    <col min="10506" max="10752" width="9.140625" style="8"/>
    <col min="10753" max="10753" width="9" style="8" customWidth="1"/>
    <col min="10754" max="10754" width="12.85546875" style="8" customWidth="1"/>
    <col min="10755" max="10755" width="10.5703125" style="8" customWidth="1"/>
    <col min="10756" max="10756" width="9.42578125" style="8" customWidth="1"/>
    <col min="10757" max="10757" width="9.28515625" style="8" customWidth="1"/>
    <col min="10758" max="10758" width="9.42578125" style="8" customWidth="1"/>
    <col min="10759" max="10759" width="11.28515625" style="8" customWidth="1"/>
    <col min="10760" max="10760" width="10.5703125" style="8" customWidth="1"/>
    <col min="10761" max="10761" width="6.85546875" style="8" customWidth="1"/>
    <col min="10762" max="11008" width="9.140625" style="8"/>
    <col min="11009" max="11009" width="9" style="8" customWidth="1"/>
    <col min="11010" max="11010" width="12.85546875" style="8" customWidth="1"/>
    <col min="11011" max="11011" width="10.5703125" style="8" customWidth="1"/>
    <col min="11012" max="11012" width="9.42578125" style="8" customWidth="1"/>
    <col min="11013" max="11013" width="9.28515625" style="8" customWidth="1"/>
    <col min="11014" max="11014" width="9.42578125" style="8" customWidth="1"/>
    <col min="11015" max="11015" width="11.28515625" style="8" customWidth="1"/>
    <col min="11016" max="11016" width="10.5703125" style="8" customWidth="1"/>
    <col min="11017" max="11017" width="6.85546875" style="8" customWidth="1"/>
    <col min="11018" max="11264" width="9.140625" style="8"/>
    <col min="11265" max="11265" width="9" style="8" customWidth="1"/>
    <col min="11266" max="11266" width="12.85546875" style="8" customWidth="1"/>
    <col min="11267" max="11267" width="10.5703125" style="8" customWidth="1"/>
    <col min="11268" max="11268" width="9.42578125" style="8" customWidth="1"/>
    <col min="11269" max="11269" width="9.28515625" style="8" customWidth="1"/>
    <col min="11270" max="11270" width="9.42578125" style="8" customWidth="1"/>
    <col min="11271" max="11271" width="11.28515625" style="8" customWidth="1"/>
    <col min="11272" max="11272" width="10.5703125" style="8" customWidth="1"/>
    <col min="11273" max="11273" width="6.85546875" style="8" customWidth="1"/>
    <col min="11274" max="11520" width="9.140625" style="8"/>
    <col min="11521" max="11521" width="9" style="8" customWidth="1"/>
    <col min="11522" max="11522" width="12.85546875" style="8" customWidth="1"/>
    <col min="11523" max="11523" width="10.5703125" style="8" customWidth="1"/>
    <col min="11524" max="11524" width="9.42578125" style="8" customWidth="1"/>
    <col min="11525" max="11525" width="9.28515625" style="8" customWidth="1"/>
    <col min="11526" max="11526" width="9.42578125" style="8" customWidth="1"/>
    <col min="11527" max="11527" width="11.28515625" style="8" customWidth="1"/>
    <col min="11528" max="11528" width="10.5703125" style="8" customWidth="1"/>
    <col min="11529" max="11529" width="6.85546875" style="8" customWidth="1"/>
    <col min="11530" max="11776" width="9.140625" style="8"/>
    <col min="11777" max="11777" width="9" style="8" customWidth="1"/>
    <col min="11778" max="11778" width="12.85546875" style="8" customWidth="1"/>
    <col min="11779" max="11779" width="10.5703125" style="8" customWidth="1"/>
    <col min="11780" max="11780" width="9.42578125" style="8" customWidth="1"/>
    <col min="11781" max="11781" width="9.28515625" style="8" customWidth="1"/>
    <col min="11782" max="11782" width="9.42578125" style="8" customWidth="1"/>
    <col min="11783" max="11783" width="11.28515625" style="8" customWidth="1"/>
    <col min="11784" max="11784" width="10.5703125" style="8" customWidth="1"/>
    <col min="11785" max="11785" width="6.85546875" style="8" customWidth="1"/>
    <col min="11786" max="12032" width="9.140625" style="8"/>
    <col min="12033" max="12033" width="9" style="8" customWidth="1"/>
    <col min="12034" max="12034" width="12.85546875" style="8" customWidth="1"/>
    <col min="12035" max="12035" width="10.5703125" style="8" customWidth="1"/>
    <col min="12036" max="12036" width="9.42578125" style="8" customWidth="1"/>
    <col min="12037" max="12037" width="9.28515625" style="8" customWidth="1"/>
    <col min="12038" max="12038" width="9.42578125" style="8" customWidth="1"/>
    <col min="12039" max="12039" width="11.28515625" style="8" customWidth="1"/>
    <col min="12040" max="12040" width="10.5703125" style="8" customWidth="1"/>
    <col min="12041" max="12041" width="6.85546875" style="8" customWidth="1"/>
    <col min="12042" max="12288" width="9.140625" style="8"/>
    <col min="12289" max="12289" width="9" style="8" customWidth="1"/>
    <col min="12290" max="12290" width="12.85546875" style="8" customWidth="1"/>
    <col min="12291" max="12291" width="10.5703125" style="8" customWidth="1"/>
    <col min="12292" max="12292" width="9.42578125" style="8" customWidth="1"/>
    <col min="12293" max="12293" width="9.28515625" style="8" customWidth="1"/>
    <col min="12294" max="12294" width="9.42578125" style="8" customWidth="1"/>
    <col min="12295" max="12295" width="11.28515625" style="8" customWidth="1"/>
    <col min="12296" max="12296" width="10.5703125" style="8" customWidth="1"/>
    <col min="12297" max="12297" width="6.85546875" style="8" customWidth="1"/>
    <col min="12298" max="12544" width="9.140625" style="8"/>
    <col min="12545" max="12545" width="9" style="8" customWidth="1"/>
    <col min="12546" max="12546" width="12.85546875" style="8" customWidth="1"/>
    <col min="12547" max="12547" width="10.5703125" style="8" customWidth="1"/>
    <col min="12548" max="12548" width="9.42578125" style="8" customWidth="1"/>
    <col min="12549" max="12549" width="9.28515625" style="8" customWidth="1"/>
    <col min="12550" max="12550" width="9.42578125" style="8" customWidth="1"/>
    <col min="12551" max="12551" width="11.28515625" style="8" customWidth="1"/>
    <col min="12552" max="12552" width="10.5703125" style="8" customWidth="1"/>
    <col min="12553" max="12553" width="6.85546875" style="8" customWidth="1"/>
    <col min="12554" max="12800" width="9.140625" style="8"/>
    <col min="12801" max="12801" width="9" style="8" customWidth="1"/>
    <col min="12802" max="12802" width="12.85546875" style="8" customWidth="1"/>
    <col min="12803" max="12803" width="10.5703125" style="8" customWidth="1"/>
    <col min="12804" max="12804" width="9.42578125" style="8" customWidth="1"/>
    <col min="12805" max="12805" width="9.28515625" style="8" customWidth="1"/>
    <col min="12806" max="12806" width="9.42578125" style="8" customWidth="1"/>
    <col min="12807" max="12807" width="11.28515625" style="8" customWidth="1"/>
    <col min="12808" max="12808" width="10.5703125" style="8" customWidth="1"/>
    <col min="12809" max="12809" width="6.85546875" style="8" customWidth="1"/>
    <col min="12810" max="13056" width="9.140625" style="8"/>
    <col min="13057" max="13057" width="9" style="8" customWidth="1"/>
    <col min="13058" max="13058" width="12.85546875" style="8" customWidth="1"/>
    <col min="13059" max="13059" width="10.5703125" style="8" customWidth="1"/>
    <col min="13060" max="13060" width="9.42578125" style="8" customWidth="1"/>
    <col min="13061" max="13061" width="9.28515625" style="8" customWidth="1"/>
    <col min="13062" max="13062" width="9.42578125" style="8" customWidth="1"/>
    <col min="13063" max="13063" width="11.28515625" style="8" customWidth="1"/>
    <col min="13064" max="13064" width="10.5703125" style="8" customWidth="1"/>
    <col min="13065" max="13065" width="6.85546875" style="8" customWidth="1"/>
    <col min="13066" max="13312" width="9.140625" style="8"/>
    <col min="13313" max="13313" width="9" style="8" customWidth="1"/>
    <col min="13314" max="13314" width="12.85546875" style="8" customWidth="1"/>
    <col min="13315" max="13315" width="10.5703125" style="8" customWidth="1"/>
    <col min="13316" max="13316" width="9.42578125" style="8" customWidth="1"/>
    <col min="13317" max="13317" width="9.28515625" style="8" customWidth="1"/>
    <col min="13318" max="13318" width="9.42578125" style="8" customWidth="1"/>
    <col min="13319" max="13319" width="11.28515625" style="8" customWidth="1"/>
    <col min="13320" max="13320" width="10.5703125" style="8" customWidth="1"/>
    <col min="13321" max="13321" width="6.85546875" style="8" customWidth="1"/>
    <col min="13322" max="13568" width="9.140625" style="8"/>
    <col min="13569" max="13569" width="9" style="8" customWidth="1"/>
    <col min="13570" max="13570" width="12.85546875" style="8" customWidth="1"/>
    <col min="13571" max="13571" width="10.5703125" style="8" customWidth="1"/>
    <col min="13572" max="13572" width="9.42578125" style="8" customWidth="1"/>
    <col min="13573" max="13573" width="9.28515625" style="8" customWidth="1"/>
    <col min="13574" max="13574" width="9.42578125" style="8" customWidth="1"/>
    <col min="13575" max="13575" width="11.28515625" style="8" customWidth="1"/>
    <col min="13576" max="13576" width="10.5703125" style="8" customWidth="1"/>
    <col min="13577" max="13577" width="6.85546875" style="8" customWidth="1"/>
    <col min="13578" max="13824" width="9.140625" style="8"/>
    <col min="13825" max="13825" width="9" style="8" customWidth="1"/>
    <col min="13826" max="13826" width="12.85546875" style="8" customWidth="1"/>
    <col min="13827" max="13827" width="10.5703125" style="8" customWidth="1"/>
    <col min="13828" max="13828" width="9.42578125" style="8" customWidth="1"/>
    <col min="13829" max="13829" width="9.28515625" style="8" customWidth="1"/>
    <col min="13830" max="13830" width="9.42578125" style="8" customWidth="1"/>
    <col min="13831" max="13831" width="11.28515625" style="8" customWidth="1"/>
    <col min="13832" max="13832" width="10.5703125" style="8" customWidth="1"/>
    <col min="13833" max="13833" width="6.85546875" style="8" customWidth="1"/>
    <col min="13834" max="14080" width="9.140625" style="8"/>
    <col min="14081" max="14081" width="9" style="8" customWidth="1"/>
    <col min="14082" max="14082" width="12.85546875" style="8" customWidth="1"/>
    <col min="14083" max="14083" width="10.5703125" style="8" customWidth="1"/>
    <col min="14084" max="14084" width="9.42578125" style="8" customWidth="1"/>
    <col min="14085" max="14085" width="9.28515625" style="8" customWidth="1"/>
    <col min="14086" max="14086" width="9.42578125" style="8" customWidth="1"/>
    <col min="14087" max="14087" width="11.28515625" style="8" customWidth="1"/>
    <col min="14088" max="14088" width="10.5703125" style="8" customWidth="1"/>
    <col min="14089" max="14089" width="6.85546875" style="8" customWidth="1"/>
    <col min="14090" max="14336" width="9.140625" style="8"/>
    <col min="14337" max="14337" width="9" style="8" customWidth="1"/>
    <col min="14338" max="14338" width="12.85546875" style="8" customWidth="1"/>
    <col min="14339" max="14339" width="10.5703125" style="8" customWidth="1"/>
    <col min="14340" max="14340" width="9.42578125" style="8" customWidth="1"/>
    <col min="14341" max="14341" width="9.28515625" style="8" customWidth="1"/>
    <col min="14342" max="14342" width="9.42578125" style="8" customWidth="1"/>
    <col min="14343" max="14343" width="11.28515625" style="8" customWidth="1"/>
    <col min="14344" max="14344" width="10.5703125" style="8" customWidth="1"/>
    <col min="14345" max="14345" width="6.85546875" style="8" customWidth="1"/>
    <col min="14346" max="14592" width="9.140625" style="8"/>
    <col min="14593" max="14593" width="9" style="8" customWidth="1"/>
    <col min="14594" max="14594" width="12.85546875" style="8" customWidth="1"/>
    <col min="14595" max="14595" width="10.5703125" style="8" customWidth="1"/>
    <col min="14596" max="14596" width="9.42578125" style="8" customWidth="1"/>
    <col min="14597" max="14597" width="9.28515625" style="8" customWidth="1"/>
    <col min="14598" max="14598" width="9.42578125" style="8" customWidth="1"/>
    <col min="14599" max="14599" width="11.28515625" style="8" customWidth="1"/>
    <col min="14600" max="14600" width="10.5703125" style="8" customWidth="1"/>
    <col min="14601" max="14601" width="6.85546875" style="8" customWidth="1"/>
    <col min="14602" max="14848" width="9.140625" style="8"/>
    <col min="14849" max="14849" width="9" style="8" customWidth="1"/>
    <col min="14850" max="14850" width="12.85546875" style="8" customWidth="1"/>
    <col min="14851" max="14851" width="10.5703125" style="8" customWidth="1"/>
    <col min="14852" max="14852" width="9.42578125" style="8" customWidth="1"/>
    <col min="14853" max="14853" width="9.28515625" style="8" customWidth="1"/>
    <col min="14854" max="14854" width="9.42578125" style="8" customWidth="1"/>
    <col min="14855" max="14855" width="11.28515625" style="8" customWidth="1"/>
    <col min="14856" max="14856" width="10.5703125" style="8" customWidth="1"/>
    <col min="14857" max="14857" width="6.85546875" style="8" customWidth="1"/>
    <col min="14858" max="15104" width="9.140625" style="8"/>
    <col min="15105" max="15105" width="9" style="8" customWidth="1"/>
    <col min="15106" max="15106" width="12.85546875" style="8" customWidth="1"/>
    <col min="15107" max="15107" width="10.5703125" style="8" customWidth="1"/>
    <col min="15108" max="15108" width="9.42578125" style="8" customWidth="1"/>
    <col min="15109" max="15109" width="9.28515625" style="8" customWidth="1"/>
    <col min="15110" max="15110" width="9.42578125" style="8" customWidth="1"/>
    <col min="15111" max="15111" width="11.28515625" style="8" customWidth="1"/>
    <col min="15112" max="15112" width="10.5703125" style="8" customWidth="1"/>
    <col min="15113" max="15113" width="6.85546875" style="8" customWidth="1"/>
    <col min="15114" max="15360" width="9.140625" style="8"/>
    <col min="15361" max="15361" width="9" style="8" customWidth="1"/>
    <col min="15362" max="15362" width="12.85546875" style="8" customWidth="1"/>
    <col min="15363" max="15363" width="10.5703125" style="8" customWidth="1"/>
    <col min="15364" max="15364" width="9.42578125" style="8" customWidth="1"/>
    <col min="15365" max="15365" width="9.28515625" style="8" customWidth="1"/>
    <col min="15366" max="15366" width="9.42578125" style="8" customWidth="1"/>
    <col min="15367" max="15367" width="11.28515625" style="8" customWidth="1"/>
    <col min="15368" max="15368" width="10.5703125" style="8" customWidth="1"/>
    <col min="15369" max="15369" width="6.85546875" style="8" customWidth="1"/>
    <col min="15370" max="15616" width="9.140625" style="8"/>
    <col min="15617" max="15617" width="9" style="8" customWidth="1"/>
    <col min="15618" max="15618" width="12.85546875" style="8" customWidth="1"/>
    <col min="15619" max="15619" width="10.5703125" style="8" customWidth="1"/>
    <col min="15620" max="15620" width="9.42578125" style="8" customWidth="1"/>
    <col min="15621" max="15621" width="9.28515625" style="8" customWidth="1"/>
    <col min="15622" max="15622" width="9.42578125" style="8" customWidth="1"/>
    <col min="15623" max="15623" width="11.28515625" style="8" customWidth="1"/>
    <col min="15624" max="15624" width="10.5703125" style="8" customWidth="1"/>
    <col min="15625" max="15625" width="6.85546875" style="8" customWidth="1"/>
    <col min="15626" max="15872" width="9.140625" style="8"/>
    <col min="15873" max="15873" width="9" style="8" customWidth="1"/>
    <col min="15874" max="15874" width="12.85546875" style="8" customWidth="1"/>
    <col min="15875" max="15875" width="10.5703125" style="8" customWidth="1"/>
    <col min="15876" max="15876" width="9.42578125" style="8" customWidth="1"/>
    <col min="15877" max="15877" width="9.28515625" style="8" customWidth="1"/>
    <col min="15878" max="15878" width="9.42578125" style="8" customWidth="1"/>
    <col min="15879" max="15879" width="11.28515625" style="8" customWidth="1"/>
    <col min="15880" max="15880" width="10.5703125" style="8" customWidth="1"/>
    <col min="15881" max="15881" width="6.85546875" style="8" customWidth="1"/>
    <col min="15882" max="16128" width="9.140625" style="8"/>
    <col min="16129" max="16129" width="9" style="8" customWidth="1"/>
    <col min="16130" max="16130" width="12.85546875" style="8" customWidth="1"/>
    <col min="16131" max="16131" width="10.5703125" style="8" customWidth="1"/>
    <col min="16132" max="16132" width="9.42578125" style="8" customWidth="1"/>
    <col min="16133" max="16133" width="9.28515625" style="8" customWidth="1"/>
    <col min="16134" max="16134" width="9.42578125" style="8" customWidth="1"/>
    <col min="16135" max="16135" width="11.28515625" style="8" customWidth="1"/>
    <col min="16136" max="16136" width="10.5703125" style="8" customWidth="1"/>
    <col min="16137" max="16137" width="6.85546875" style="8" customWidth="1"/>
    <col min="16138" max="16384" width="9.140625" style="8"/>
  </cols>
  <sheetData>
    <row r="1" spans="1:17">
      <c r="A1" s="5669" t="s">
        <v>710</v>
      </c>
      <c r="B1" s="5669"/>
      <c r="C1" s="5669"/>
      <c r="D1" s="5669"/>
      <c r="E1" s="5669"/>
      <c r="F1" s="5669"/>
      <c r="G1" s="5669"/>
      <c r="H1" s="5669"/>
      <c r="I1" s="1477"/>
      <c r="J1" s="1477"/>
    </row>
    <row r="2" spans="1:17" ht="29.25" customHeight="1">
      <c r="A2" s="4676" t="s">
        <v>337</v>
      </c>
      <c r="I2" s="289"/>
      <c r="J2" s="289"/>
      <c r="K2" s="289"/>
      <c r="L2" s="289"/>
      <c r="M2" s="289"/>
      <c r="N2" s="289"/>
      <c r="O2" s="289"/>
      <c r="P2" s="289"/>
      <c r="Q2" s="289"/>
    </row>
    <row r="3" spans="1:17" ht="11.25" customHeight="1" thickBot="1">
      <c r="I3" s="289"/>
      <c r="J3" s="289"/>
      <c r="K3" s="289"/>
      <c r="L3" s="289"/>
      <c r="M3" s="289"/>
      <c r="N3" s="289"/>
      <c r="O3" s="289"/>
      <c r="P3" s="289"/>
      <c r="Q3" s="289"/>
    </row>
    <row r="4" spans="1:17" ht="22.5" customHeight="1">
      <c r="A4" s="636"/>
      <c r="B4" s="636" t="s">
        <v>254</v>
      </c>
      <c r="C4" s="636" t="s">
        <v>262</v>
      </c>
      <c r="D4" s="636"/>
      <c r="E4" s="636" t="s">
        <v>338</v>
      </c>
      <c r="F4" s="636" t="s">
        <v>339</v>
      </c>
      <c r="G4" s="636" t="s">
        <v>340</v>
      </c>
      <c r="H4" s="636"/>
      <c r="I4" s="289"/>
      <c r="J4" s="289"/>
      <c r="K4" s="289"/>
      <c r="L4" s="289"/>
      <c r="M4" s="289"/>
      <c r="N4" s="289"/>
      <c r="O4" s="289"/>
      <c r="P4" s="289"/>
      <c r="Q4" s="289"/>
    </row>
    <row r="5" spans="1:17" ht="22.5" customHeight="1">
      <c r="A5" s="495" t="s">
        <v>341</v>
      </c>
      <c r="B5" s="495" t="s">
        <v>342</v>
      </c>
      <c r="C5" s="495" t="s">
        <v>270</v>
      </c>
      <c r="D5" s="495" t="s">
        <v>263</v>
      </c>
      <c r="E5" s="637" t="s">
        <v>343</v>
      </c>
      <c r="F5" s="495" t="s">
        <v>270</v>
      </c>
      <c r="G5" s="495" t="s">
        <v>344</v>
      </c>
      <c r="H5" s="495" t="s">
        <v>345</v>
      </c>
      <c r="I5" s="289"/>
      <c r="J5" s="289"/>
      <c r="K5" s="289"/>
      <c r="L5" s="289"/>
      <c r="M5" s="289"/>
      <c r="N5" s="289"/>
      <c r="O5" s="289"/>
      <c r="P5" s="289"/>
      <c r="Q5" s="289"/>
    </row>
    <row r="6" spans="1:17" ht="22.5" customHeight="1" thickBot="1">
      <c r="A6" s="508"/>
      <c r="B6" s="638" t="s">
        <v>346</v>
      </c>
      <c r="C6" s="508"/>
      <c r="D6" s="508"/>
      <c r="E6" s="508"/>
      <c r="F6" s="508"/>
      <c r="G6" s="508"/>
      <c r="H6" s="508"/>
      <c r="I6" s="289"/>
      <c r="J6" s="289"/>
      <c r="K6" s="289"/>
      <c r="L6" s="289"/>
      <c r="M6" s="289"/>
      <c r="N6" s="289"/>
      <c r="O6" s="289"/>
      <c r="P6" s="289"/>
      <c r="Q6" s="289"/>
    </row>
    <row r="7" spans="1:17" ht="15.75" customHeight="1">
      <c r="A7" s="113">
        <v>1986</v>
      </c>
      <c r="B7" s="639">
        <v>1028360</v>
      </c>
      <c r="C7" s="639">
        <v>19170</v>
      </c>
      <c r="D7" s="639">
        <v>6805</v>
      </c>
      <c r="E7" s="639">
        <v>524</v>
      </c>
      <c r="F7" s="639">
        <v>365</v>
      </c>
      <c r="G7" s="639">
        <v>10556</v>
      </c>
      <c r="H7" s="206">
        <v>616</v>
      </c>
      <c r="I7" s="289"/>
      <c r="J7" s="289"/>
      <c r="K7" s="289"/>
      <c r="L7" s="289"/>
      <c r="M7" s="289"/>
      <c r="N7" s="289"/>
      <c r="O7" s="289"/>
      <c r="P7" s="289"/>
      <c r="Q7" s="289"/>
    </row>
    <row r="8" spans="1:17" ht="15.75" customHeight="1">
      <c r="A8" s="113">
        <v>1987</v>
      </c>
      <c r="B8" s="639">
        <v>1036082</v>
      </c>
      <c r="C8" s="639">
        <v>20033</v>
      </c>
      <c r="D8" s="639">
        <v>6753</v>
      </c>
      <c r="E8" s="639">
        <v>504</v>
      </c>
      <c r="F8" s="639">
        <v>363</v>
      </c>
      <c r="G8" s="639">
        <v>11392</v>
      </c>
      <c r="H8" s="206">
        <v>842</v>
      </c>
      <c r="I8" s="289"/>
      <c r="J8" s="289"/>
      <c r="K8" s="289"/>
      <c r="L8" s="289"/>
      <c r="M8" s="289"/>
      <c r="N8" s="289"/>
      <c r="O8" s="289"/>
      <c r="P8" s="289"/>
      <c r="Q8" s="289"/>
    </row>
    <row r="9" spans="1:17" ht="15.75" customHeight="1">
      <c r="A9" s="113">
        <v>1988</v>
      </c>
      <c r="B9" s="639">
        <v>1043239</v>
      </c>
      <c r="C9" s="639">
        <v>20941</v>
      </c>
      <c r="D9" s="639">
        <v>6879</v>
      </c>
      <c r="E9" s="639">
        <v>471</v>
      </c>
      <c r="F9" s="639">
        <v>374</v>
      </c>
      <c r="G9" s="639">
        <v>11453</v>
      </c>
      <c r="H9" s="206">
        <v>740</v>
      </c>
      <c r="I9" s="289"/>
      <c r="J9" s="289"/>
      <c r="K9" s="289"/>
      <c r="L9" s="289"/>
      <c r="M9" s="289"/>
      <c r="N9" s="289"/>
      <c r="O9" s="289"/>
      <c r="P9" s="289"/>
      <c r="Q9" s="289"/>
    </row>
    <row r="10" spans="1:17" ht="15.75" customHeight="1">
      <c r="A10" s="113">
        <v>1989</v>
      </c>
      <c r="B10" s="639">
        <v>1051260</v>
      </c>
      <c r="C10" s="639">
        <v>21822</v>
      </c>
      <c r="D10" s="639">
        <v>7149</v>
      </c>
      <c r="E10" s="639">
        <v>498</v>
      </c>
      <c r="F10" s="639">
        <v>415</v>
      </c>
      <c r="G10" s="639">
        <v>11197</v>
      </c>
      <c r="H10" s="206">
        <v>711</v>
      </c>
      <c r="I10" s="289"/>
      <c r="J10" s="289"/>
      <c r="K10" s="289"/>
      <c r="L10" s="289"/>
      <c r="M10" s="289"/>
      <c r="N10" s="289"/>
      <c r="O10" s="289"/>
      <c r="P10" s="289"/>
      <c r="Q10" s="289"/>
    </row>
    <row r="11" spans="1:17" ht="15.75" customHeight="1">
      <c r="A11" s="113">
        <v>1990</v>
      </c>
      <c r="B11" s="639">
        <v>1058775</v>
      </c>
      <c r="C11" s="639">
        <v>22602</v>
      </c>
      <c r="D11" s="639">
        <v>7031</v>
      </c>
      <c r="E11" s="639">
        <v>462</v>
      </c>
      <c r="F11" s="639">
        <v>365</v>
      </c>
      <c r="G11" s="639">
        <v>11425</v>
      </c>
      <c r="H11" s="206">
        <v>549</v>
      </c>
      <c r="I11" s="289"/>
      <c r="J11" s="289"/>
      <c r="K11" s="289"/>
      <c r="L11" s="289"/>
      <c r="M11" s="289"/>
      <c r="N11" s="289"/>
      <c r="O11" s="289"/>
      <c r="P11" s="289"/>
      <c r="Q11" s="289"/>
    </row>
    <row r="12" spans="1:17" ht="15.75" customHeight="1">
      <c r="A12" s="113">
        <v>1991</v>
      </c>
      <c r="B12" s="639">
        <v>1070266</v>
      </c>
      <c r="C12" s="639">
        <v>22197</v>
      </c>
      <c r="D12" s="639">
        <v>7027</v>
      </c>
      <c r="E12" s="639">
        <v>413</v>
      </c>
      <c r="F12" s="639">
        <v>400</v>
      </c>
      <c r="G12" s="639">
        <v>11295</v>
      </c>
      <c r="H12" s="206">
        <v>707</v>
      </c>
      <c r="I12" s="289"/>
      <c r="J12" s="289"/>
      <c r="K12" s="289"/>
      <c r="L12" s="289"/>
      <c r="M12" s="289"/>
      <c r="N12" s="289"/>
      <c r="O12" s="289"/>
      <c r="P12" s="289"/>
      <c r="Q12" s="289"/>
    </row>
    <row r="13" spans="1:17" ht="15.75" customHeight="1">
      <c r="A13" s="113">
        <v>1992</v>
      </c>
      <c r="B13" s="639">
        <v>1084441</v>
      </c>
      <c r="C13" s="639">
        <v>22902</v>
      </c>
      <c r="D13" s="639">
        <v>7023</v>
      </c>
      <c r="E13" s="639">
        <v>426</v>
      </c>
      <c r="F13" s="639">
        <v>291</v>
      </c>
      <c r="G13" s="639">
        <v>11408</v>
      </c>
      <c r="H13" s="206">
        <v>781</v>
      </c>
      <c r="I13" s="289"/>
      <c r="J13" s="289"/>
      <c r="K13" s="289"/>
      <c r="L13" s="289"/>
      <c r="M13" s="289"/>
      <c r="N13" s="289"/>
      <c r="O13" s="289"/>
      <c r="P13" s="289"/>
      <c r="Q13" s="289"/>
    </row>
    <row r="14" spans="1:17" ht="15.75" customHeight="1">
      <c r="A14" s="113">
        <v>1993</v>
      </c>
      <c r="B14" s="639">
        <v>1097374</v>
      </c>
      <c r="C14" s="639">
        <v>22329</v>
      </c>
      <c r="D14" s="639">
        <v>7433</v>
      </c>
      <c r="E14" s="639">
        <v>438</v>
      </c>
      <c r="F14" s="639">
        <v>337</v>
      </c>
      <c r="G14" s="639">
        <v>11576</v>
      </c>
      <c r="H14" s="206">
        <v>762</v>
      </c>
      <c r="I14" s="289"/>
      <c r="J14" s="289"/>
      <c r="K14" s="289"/>
      <c r="L14" s="289"/>
      <c r="M14" s="289"/>
      <c r="N14" s="289"/>
      <c r="O14" s="289"/>
      <c r="P14" s="289"/>
      <c r="Q14" s="289"/>
    </row>
    <row r="15" spans="1:17" ht="15.75" customHeight="1">
      <c r="A15" s="113">
        <v>1994</v>
      </c>
      <c r="B15" s="639">
        <v>1112846</v>
      </c>
      <c r="C15" s="639">
        <v>21795</v>
      </c>
      <c r="D15" s="639">
        <v>7402</v>
      </c>
      <c r="E15" s="639">
        <v>394</v>
      </c>
      <c r="F15" s="639">
        <v>274</v>
      </c>
      <c r="G15" s="639">
        <v>11414</v>
      </c>
      <c r="H15" s="206">
        <v>733</v>
      </c>
      <c r="I15" s="289"/>
      <c r="J15" s="289"/>
      <c r="K15" s="289"/>
      <c r="L15" s="289"/>
      <c r="M15" s="289"/>
      <c r="N15" s="289"/>
      <c r="O15" s="289"/>
      <c r="P15" s="289"/>
      <c r="Q15" s="289"/>
    </row>
    <row r="16" spans="1:17" ht="15.75" customHeight="1">
      <c r="A16" s="113">
        <v>1995</v>
      </c>
      <c r="B16" s="639">
        <v>1122457</v>
      </c>
      <c r="C16" s="639">
        <v>20549</v>
      </c>
      <c r="D16" s="639">
        <v>7465</v>
      </c>
      <c r="E16" s="639">
        <v>404</v>
      </c>
      <c r="F16" s="639">
        <v>299</v>
      </c>
      <c r="G16" s="639">
        <v>10624</v>
      </c>
      <c r="H16" s="206">
        <v>801</v>
      </c>
      <c r="I16" s="289"/>
      <c r="J16" s="289"/>
      <c r="K16" s="289"/>
      <c r="L16" s="289"/>
      <c r="M16" s="289"/>
      <c r="N16" s="289"/>
      <c r="O16" s="289"/>
      <c r="P16" s="289"/>
      <c r="Q16" s="289"/>
    </row>
    <row r="17" spans="1:17" ht="15.75" customHeight="1">
      <c r="A17" s="113">
        <v>1996</v>
      </c>
      <c r="B17" s="639">
        <v>1133996</v>
      </c>
      <c r="C17" s="639">
        <v>20763</v>
      </c>
      <c r="D17" s="639">
        <v>7670</v>
      </c>
      <c r="E17" s="639">
        <v>459</v>
      </c>
      <c r="F17" s="639">
        <v>266</v>
      </c>
      <c r="G17" s="639">
        <v>10700</v>
      </c>
      <c r="H17" s="640">
        <v>792</v>
      </c>
      <c r="I17" s="289"/>
      <c r="J17" s="289"/>
      <c r="K17" s="289"/>
      <c r="L17" s="289"/>
      <c r="M17" s="289"/>
      <c r="N17" s="289"/>
      <c r="O17" s="289"/>
      <c r="P17" s="289"/>
      <c r="Q17" s="289"/>
    </row>
    <row r="18" spans="1:17" ht="15.75" customHeight="1">
      <c r="A18" s="113">
        <v>1997</v>
      </c>
      <c r="B18" s="639">
        <v>1148284</v>
      </c>
      <c r="C18" s="639">
        <v>20012</v>
      </c>
      <c r="D18" s="639">
        <v>7986</v>
      </c>
      <c r="E18" s="639">
        <v>406</v>
      </c>
      <c r="F18" s="639">
        <v>257</v>
      </c>
      <c r="G18" s="639">
        <v>10887</v>
      </c>
      <c r="H18" s="640">
        <v>891</v>
      </c>
      <c r="I18" s="289"/>
      <c r="J18" s="289"/>
      <c r="K18" s="289"/>
      <c r="L18" s="289"/>
      <c r="M18" s="289"/>
      <c r="N18" s="289"/>
      <c r="O18" s="289"/>
      <c r="P18" s="289"/>
      <c r="Q18" s="289"/>
    </row>
    <row r="19" spans="1:17" ht="15.75" customHeight="1">
      <c r="A19" s="113">
        <v>1998</v>
      </c>
      <c r="B19" s="639">
        <v>1160421</v>
      </c>
      <c r="C19" s="639">
        <v>19434</v>
      </c>
      <c r="D19" s="639">
        <v>7839</v>
      </c>
      <c r="E19" s="639">
        <v>376</v>
      </c>
      <c r="F19" s="639">
        <v>227</v>
      </c>
      <c r="G19" s="639">
        <v>10898</v>
      </c>
      <c r="H19" s="640">
        <v>1012</v>
      </c>
      <c r="I19" s="289"/>
      <c r="J19" s="289"/>
      <c r="K19" s="289"/>
      <c r="L19" s="289"/>
      <c r="M19" s="289"/>
      <c r="N19" s="289"/>
      <c r="O19" s="289"/>
      <c r="P19" s="289"/>
      <c r="Q19" s="289"/>
    </row>
    <row r="20" spans="1:17" ht="15.75" customHeight="1">
      <c r="A20" s="113">
        <v>1999</v>
      </c>
      <c r="B20" s="639">
        <v>1175267</v>
      </c>
      <c r="C20" s="639">
        <v>20311</v>
      </c>
      <c r="D20" s="639">
        <v>7944</v>
      </c>
      <c r="E20" s="639">
        <v>396</v>
      </c>
      <c r="F20" s="639">
        <v>226</v>
      </c>
      <c r="G20" s="639">
        <v>11295</v>
      </c>
      <c r="H20" s="206">
        <v>1150</v>
      </c>
      <c r="I20" s="289"/>
      <c r="J20" s="289"/>
      <c r="K20" s="289"/>
      <c r="L20" s="289"/>
      <c r="M20" s="289"/>
      <c r="N20" s="289"/>
      <c r="O20" s="289"/>
      <c r="P20" s="289"/>
      <c r="Q20" s="289"/>
    </row>
    <row r="21" spans="1:17" ht="15.75" customHeight="1">
      <c r="A21" s="113">
        <v>2000</v>
      </c>
      <c r="B21" s="639">
        <v>1186873</v>
      </c>
      <c r="C21" s="639">
        <v>20205</v>
      </c>
      <c r="D21" s="639">
        <v>7982</v>
      </c>
      <c r="E21" s="639">
        <v>322</v>
      </c>
      <c r="F21" s="639">
        <v>266</v>
      </c>
      <c r="G21" s="639">
        <v>10963</v>
      </c>
      <c r="H21" s="206">
        <v>1191</v>
      </c>
      <c r="I21" s="289"/>
      <c r="J21" s="289"/>
      <c r="K21" s="289"/>
      <c r="L21" s="289"/>
      <c r="M21" s="289"/>
      <c r="N21" s="289"/>
      <c r="O21" s="289"/>
      <c r="P21" s="289"/>
      <c r="Q21" s="289"/>
    </row>
    <row r="22" spans="1:17" ht="15.75" customHeight="1">
      <c r="A22" s="113">
        <v>2001</v>
      </c>
      <c r="B22" s="639">
        <v>1196287</v>
      </c>
      <c r="C22" s="639">
        <v>19696</v>
      </c>
      <c r="D22" s="639">
        <v>7983</v>
      </c>
      <c r="E22" s="639">
        <v>282</v>
      </c>
      <c r="F22" s="639">
        <v>244</v>
      </c>
      <c r="G22" s="639">
        <v>10635</v>
      </c>
      <c r="H22" s="206">
        <v>1512</v>
      </c>
      <c r="I22" s="289"/>
      <c r="J22" s="289"/>
      <c r="K22" s="289"/>
      <c r="L22" s="289"/>
      <c r="M22" s="289"/>
      <c r="N22" s="289"/>
      <c r="O22" s="289"/>
      <c r="P22" s="289"/>
      <c r="Q22" s="289"/>
    </row>
    <row r="23" spans="1:17" ht="15.75" customHeight="1">
      <c r="A23" s="113">
        <v>2002</v>
      </c>
      <c r="B23" s="639">
        <v>1204621</v>
      </c>
      <c r="C23" s="639">
        <v>19983</v>
      </c>
      <c r="D23" s="639">
        <v>8310</v>
      </c>
      <c r="E23" s="639">
        <v>297</v>
      </c>
      <c r="F23" s="639">
        <v>203</v>
      </c>
      <c r="G23" s="639">
        <v>10484</v>
      </c>
      <c r="H23" s="206">
        <v>1291</v>
      </c>
      <c r="I23" s="289"/>
      <c r="J23" s="289"/>
      <c r="K23" s="289"/>
      <c r="L23" s="289"/>
      <c r="M23" s="289"/>
      <c r="N23" s="289"/>
      <c r="O23" s="289"/>
      <c r="P23" s="289"/>
      <c r="Q23" s="289"/>
    </row>
    <row r="24" spans="1:17" ht="15.75" customHeight="1">
      <c r="A24" s="113">
        <v>2003</v>
      </c>
      <c r="B24" s="639">
        <v>1213370</v>
      </c>
      <c r="C24" s="639">
        <v>19343</v>
      </c>
      <c r="D24" s="639">
        <v>8520</v>
      </c>
      <c r="E24" s="639">
        <v>250</v>
      </c>
      <c r="F24" s="639">
        <v>220</v>
      </c>
      <c r="G24" s="639">
        <v>10812</v>
      </c>
      <c r="H24" s="206">
        <v>1190</v>
      </c>
      <c r="I24" s="289"/>
      <c r="J24" s="289"/>
      <c r="K24" s="289"/>
      <c r="L24" s="289"/>
      <c r="M24" s="289"/>
      <c r="N24" s="289"/>
      <c r="O24" s="289"/>
      <c r="P24" s="289"/>
      <c r="Q24" s="289"/>
    </row>
    <row r="25" spans="1:17" ht="15.75" customHeight="1">
      <c r="A25" s="113">
        <v>2004</v>
      </c>
      <c r="B25" s="639">
        <v>1221003</v>
      </c>
      <c r="C25" s="639">
        <v>19230</v>
      </c>
      <c r="D25" s="639">
        <v>8475</v>
      </c>
      <c r="E25" s="639">
        <v>277</v>
      </c>
      <c r="F25" s="639">
        <v>191</v>
      </c>
      <c r="G25" s="639">
        <v>11385</v>
      </c>
      <c r="H25" s="206">
        <v>1162</v>
      </c>
      <c r="I25" s="289"/>
      <c r="J25" s="289"/>
      <c r="K25" s="289"/>
      <c r="L25" s="289"/>
      <c r="M25" s="289"/>
      <c r="N25" s="289"/>
      <c r="O25" s="289"/>
      <c r="P25" s="289"/>
      <c r="Q25" s="289"/>
    </row>
    <row r="26" spans="1:17" ht="15.75" customHeight="1">
      <c r="A26" s="113">
        <v>2005</v>
      </c>
      <c r="B26" s="639">
        <v>1228254</v>
      </c>
      <c r="C26" s="639">
        <v>18820</v>
      </c>
      <c r="D26" s="639">
        <v>8646</v>
      </c>
      <c r="E26" s="639">
        <v>248</v>
      </c>
      <c r="F26" s="639">
        <v>185</v>
      </c>
      <c r="G26" s="639">
        <v>11294</v>
      </c>
      <c r="H26" s="206">
        <v>1133</v>
      </c>
      <c r="I26" s="289"/>
      <c r="J26" s="289"/>
      <c r="K26" s="289"/>
      <c r="L26" s="289"/>
      <c r="M26" s="289"/>
      <c r="N26" s="289"/>
      <c r="O26" s="289"/>
      <c r="P26" s="289"/>
      <c r="Q26" s="289"/>
    </row>
    <row r="27" spans="1:17" ht="15.75" customHeight="1">
      <c r="A27" s="113">
        <v>2006</v>
      </c>
      <c r="B27" s="639">
        <v>1233996</v>
      </c>
      <c r="C27" s="639">
        <v>17604</v>
      </c>
      <c r="D27" s="639">
        <v>9162</v>
      </c>
      <c r="E27" s="639">
        <v>249</v>
      </c>
      <c r="F27" s="639">
        <v>147</v>
      </c>
      <c r="G27" s="639">
        <v>11471</v>
      </c>
      <c r="H27" s="206">
        <v>1379</v>
      </c>
      <c r="I27" s="289"/>
      <c r="J27" s="289"/>
      <c r="K27" s="289"/>
      <c r="L27" s="289"/>
      <c r="M27" s="289"/>
      <c r="N27" s="289"/>
      <c r="O27" s="289"/>
      <c r="P27" s="289"/>
      <c r="Q27" s="289"/>
    </row>
    <row r="28" spans="1:17" ht="15.75" customHeight="1">
      <c r="A28" s="113">
        <v>2007</v>
      </c>
      <c r="B28" s="639">
        <v>1239630</v>
      </c>
      <c r="C28" s="639">
        <v>17034</v>
      </c>
      <c r="D28" s="639">
        <v>8498</v>
      </c>
      <c r="E28" s="639">
        <v>261</v>
      </c>
      <c r="F28" s="639">
        <v>172</v>
      </c>
      <c r="G28" s="639">
        <v>11547</v>
      </c>
      <c r="H28" s="206">
        <v>1302</v>
      </c>
      <c r="I28" s="289"/>
      <c r="J28" s="289"/>
      <c r="K28" s="289"/>
      <c r="L28" s="289"/>
      <c r="M28" s="289"/>
      <c r="N28" s="289"/>
      <c r="O28" s="289"/>
      <c r="P28" s="289"/>
      <c r="Q28" s="289"/>
    </row>
    <row r="29" spans="1:17" ht="15.75" customHeight="1">
      <c r="A29" s="113">
        <v>2008</v>
      </c>
      <c r="B29" s="639">
        <v>1244121</v>
      </c>
      <c r="C29" s="639">
        <v>16372</v>
      </c>
      <c r="D29" s="639">
        <v>9004</v>
      </c>
      <c r="E29" s="639">
        <v>236</v>
      </c>
      <c r="F29" s="639">
        <v>165</v>
      </c>
      <c r="G29" s="639">
        <v>11197</v>
      </c>
      <c r="H29" s="206">
        <v>1569</v>
      </c>
      <c r="I29" s="289"/>
      <c r="J29" s="289"/>
      <c r="K29" s="289"/>
      <c r="L29" s="289"/>
      <c r="M29" s="289"/>
      <c r="N29" s="289"/>
      <c r="O29" s="289"/>
      <c r="P29" s="289"/>
      <c r="Q29" s="289"/>
    </row>
    <row r="30" spans="1:17" ht="15.75" customHeight="1">
      <c r="A30" s="113">
        <v>2009</v>
      </c>
      <c r="B30" s="639">
        <v>1247429</v>
      </c>
      <c r="C30" s="639">
        <v>15344</v>
      </c>
      <c r="D30" s="639">
        <v>9224</v>
      </c>
      <c r="E30" s="639">
        <v>205</v>
      </c>
      <c r="F30" s="639">
        <v>138</v>
      </c>
      <c r="G30" s="639">
        <v>10619</v>
      </c>
      <c r="H30" s="206">
        <v>2154</v>
      </c>
      <c r="I30" s="289"/>
      <c r="J30" s="289"/>
      <c r="K30" s="289"/>
      <c r="L30" s="289"/>
      <c r="M30" s="289"/>
      <c r="N30" s="289"/>
      <c r="O30" s="289"/>
      <c r="P30" s="289"/>
      <c r="Q30" s="289"/>
    </row>
    <row r="31" spans="1:17" ht="15.75" customHeight="1">
      <c r="A31" s="113">
        <v>2010</v>
      </c>
      <c r="B31" s="639">
        <v>1250400</v>
      </c>
      <c r="C31" s="639">
        <v>15005</v>
      </c>
      <c r="D31" s="639">
        <v>9131</v>
      </c>
      <c r="E31" s="639">
        <v>187</v>
      </c>
      <c r="F31" s="639">
        <v>103</v>
      </c>
      <c r="G31" s="639">
        <v>10555</v>
      </c>
      <c r="H31" s="206">
        <v>1837</v>
      </c>
      <c r="I31" s="289"/>
      <c r="J31" s="289"/>
      <c r="K31" s="289"/>
      <c r="L31" s="289"/>
      <c r="M31" s="289"/>
      <c r="N31" s="289"/>
      <c r="O31" s="289"/>
      <c r="P31" s="289"/>
      <c r="Q31" s="289"/>
    </row>
    <row r="32" spans="1:17" ht="15.75" customHeight="1">
      <c r="A32" s="113">
        <v>2011</v>
      </c>
      <c r="B32" s="639">
        <v>1252404</v>
      </c>
      <c r="C32" s="639">
        <v>14701</v>
      </c>
      <c r="D32" s="639">
        <v>9170</v>
      </c>
      <c r="E32" s="639">
        <v>189</v>
      </c>
      <c r="F32" s="639">
        <v>139</v>
      </c>
      <c r="G32" s="639">
        <v>10499</v>
      </c>
      <c r="H32" s="206">
        <v>1788</v>
      </c>
      <c r="I32" s="289"/>
      <c r="J32" s="289"/>
      <c r="K32" s="289"/>
      <c r="L32" s="289"/>
      <c r="M32" s="289"/>
      <c r="N32" s="289"/>
      <c r="O32" s="289"/>
      <c r="P32" s="289"/>
      <c r="Q32" s="289"/>
    </row>
    <row r="33" spans="1:17" ht="15.75" customHeight="1">
      <c r="A33" s="113">
        <v>2012</v>
      </c>
      <c r="B33" s="639">
        <v>1255882</v>
      </c>
      <c r="C33" s="639">
        <v>14494</v>
      </c>
      <c r="D33" s="639">
        <v>9343</v>
      </c>
      <c r="E33" s="639">
        <v>199</v>
      </c>
      <c r="F33" s="639">
        <v>140</v>
      </c>
      <c r="G33" s="639">
        <v>10382</v>
      </c>
      <c r="H33" s="206">
        <v>2003</v>
      </c>
      <c r="I33" s="289"/>
      <c r="J33" s="289"/>
      <c r="K33" s="289"/>
      <c r="L33" s="289"/>
      <c r="M33" s="289"/>
      <c r="N33" s="289"/>
      <c r="O33" s="289"/>
      <c r="P33" s="289"/>
      <c r="Q33" s="289"/>
    </row>
    <row r="34" spans="1:17" ht="15.75" customHeight="1">
      <c r="A34" s="113">
        <v>2013</v>
      </c>
      <c r="B34" s="639">
        <v>1258653</v>
      </c>
      <c r="C34" s="639">
        <v>13688</v>
      </c>
      <c r="D34" s="639">
        <v>9440</v>
      </c>
      <c r="E34" s="639">
        <v>165</v>
      </c>
      <c r="F34" s="639">
        <v>117</v>
      </c>
      <c r="G34" s="639">
        <v>9575</v>
      </c>
      <c r="H34" s="206">
        <v>1584</v>
      </c>
      <c r="I34" s="289"/>
      <c r="J34" s="289"/>
      <c r="K34" s="289"/>
      <c r="L34" s="289"/>
      <c r="M34" s="289"/>
      <c r="N34" s="289"/>
      <c r="O34" s="289"/>
      <c r="P34" s="289"/>
      <c r="Q34" s="289"/>
    </row>
    <row r="35" spans="1:17" ht="15.75" customHeight="1">
      <c r="A35" s="113">
        <v>2014</v>
      </c>
      <c r="B35" s="639">
        <v>1260934</v>
      </c>
      <c r="C35" s="639">
        <v>13415</v>
      </c>
      <c r="D35" s="639">
        <v>9682</v>
      </c>
      <c r="E35" s="639">
        <v>194</v>
      </c>
      <c r="F35" s="639">
        <v>138</v>
      </c>
      <c r="G35" s="639">
        <v>9959</v>
      </c>
      <c r="H35" s="206">
        <v>2262</v>
      </c>
      <c r="I35" s="289"/>
      <c r="J35" s="289"/>
      <c r="K35" s="289"/>
      <c r="L35" s="289"/>
      <c r="M35" s="289"/>
      <c r="N35" s="289"/>
      <c r="O35" s="289"/>
      <c r="P35" s="289"/>
      <c r="Q35" s="289"/>
    </row>
    <row r="36" spans="1:17" ht="15.75" customHeight="1">
      <c r="A36" s="113">
        <v>2015</v>
      </c>
      <c r="B36" s="639">
        <v>1262605</v>
      </c>
      <c r="C36" s="639">
        <v>12738</v>
      </c>
      <c r="D36" s="639">
        <v>9747</v>
      </c>
      <c r="E36" s="639">
        <v>173</v>
      </c>
      <c r="F36" s="639">
        <v>125</v>
      </c>
      <c r="G36" s="639">
        <v>9709</v>
      </c>
      <c r="H36" s="206">
        <v>2161</v>
      </c>
      <c r="I36" s="289"/>
      <c r="J36" s="289"/>
      <c r="K36" s="289"/>
      <c r="L36" s="289"/>
      <c r="M36" s="289"/>
      <c r="N36" s="289"/>
      <c r="O36" s="289"/>
      <c r="P36" s="289"/>
      <c r="Q36" s="289"/>
    </row>
    <row r="37" spans="1:17" ht="15.75" customHeight="1">
      <c r="A37" s="113">
        <v>2016</v>
      </c>
      <c r="B37" s="639">
        <v>1263473</v>
      </c>
      <c r="C37" s="639">
        <v>13082</v>
      </c>
      <c r="D37" s="639">
        <v>10174</v>
      </c>
      <c r="E37" s="639">
        <v>154</v>
      </c>
      <c r="F37" s="639">
        <v>127</v>
      </c>
      <c r="G37" s="639">
        <v>10042</v>
      </c>
      <c r="H37" s="206">
        <v>1910</v>
      </c>
      <c r="I37" s="289"/>
      <c r="J37" s="289"/>
      <c r="K37" s="289"/>
      <c r="L37" s="289"/>
      <c r="M37" s="289"/>
      <c r="N37" s="289"/>
      <c r="O37" s="289"/>
      <c r="P37" s="289"/>
      <c r="Q37" s="289"/>
    </row>
    <row r="38" spans="1:17" ht="15.75" customHeight="1">
      <c r="A38" s="113">
        <v>2017</v>
      </c>
      <c r="B38" s="639">
        <v>1264613</v>
      </c>
      <c r="C38" s="639">
        <v>13479</v>
      </c>
      <c r="D38" s="639">
        <v>10140</v>
      </c>
      <c r="E38" s="639">
        <v>164</v>
      </c>
      <c r="F38" s="639">
        <v>135</v>
      </c>
      <c r="G38" s="639">
        <v>9757</v>
      </c>
      <c r="H38" s="206">
        <v>1996</v>
      </c>
      <c r="I38" s="289"/>
      <c r="J38" s="289"/>
      <c r="K38" s="289"/>
      <c r="L38" s="289"/>
      <c r="M38" s="289"/>
      <c r="N38" s="289"/>
      <c r="O38" s="289"/>
      <c r="P38" s="289"/>
      <c r="Q38" s="289"/>
    </row>
    <row r="39" spans="1:17" ht="15.75" customHeight="1">
      <c r="A39" s="113">
        <v>2018</v>
      </c>
      <c r="B39" s="639">
        <v>1265303</v>
      </c>
      <c r="C39" s="639">
        <v>12965</v>
      </c>
      <c r="D39" s="639">
        <v>10787</v>
      </c>
      <c r="E39" s="639">
        <v>181</v>
      </c>
      <c r="F39" s="639">
        <v>130</v>
      </c>
      <c r="G39" s="639">
        <v>10034</v>
      </c>
      <c r="H39" s="206">
        <v>2425</v>
      </c>
      <c r="I39" s="289"/>
      <c r="J39" s="289"/>
      <c r="K39" s="289"/>
      <c r="L39" s="289"/>
      <c r="M39" s="289"/>
      <c r="N39" s="289"/>
      <c r="O39" s="289"/>
      <c r="P39" s="289"/>
      <c r="Q39" s="289"/>
    </row>
    <row r="40" spans="1:17" ht="15.75" customHeight="1">
      <c r="A40" s="113">
        <v>2019</v>
      </c>
      <c r="B40" s="639">
        <v>1265711</v>
      </c>
      <c r="C40" s="639">
        <v>12862</v>
      </c>
      <c r="D40" s="639">
        <v>11174</v>
      </c>
      <c r="E40" s="639">
        <v>187</v>
      </c>
      <c r="F40" s="639">
        <v>139</v>
      </c>
      <c r="G40" s="639">
        <v>9709</v>
      </c>
      <c r="H40" s="206">
        <v>2174</v>
      </c>
      <c r="I40" s="289"/>
      <c r="J40" s="289"/>
      <c r="K40" s="289"/>
      <c r="L40" s="289"/>
      <c r="M40" s="289"/>
      <c r="N40" s="289"/>
      <c r="O40" s="289"/>
      <c r="P40" s="289"/>
      <c r="Q40" s="289"/>
    </row>
    <row r="41" spans="1:17" ht="15.75" customHeight="1">
      <c r="A41" s="113">
        <v>2020</v>
      </c>
      <c r="B41" s="639">
        <v>1265740</v>
      </c>
      <c r="C41" s="639">
        <v>13465</v>
      </c>
      <c r="D41" s="639">
        <v>11060</v>
      </c>
      <c r="E41" s="639">
        <v>200</v>
      </c>
      <c r="F41" s="639">
        <v>141</v>
      </c>
      <c r="G41" s="639">
        <v>6929</v>
      </c>
      <c r="H41" s="206">
        <v>1995</v>
      </c>
      <c r="I41" s="289"/>
      <c r="J41" s="289"/>
      <c r="K41" s="289"/>
      <c r="L41" s="289"/>
      <c r="M41" s="289"/>
      <c r="N41" s="289"/>
      <c r="O41" s="289"/>
      <c r="P41" s="289"/>
      <c r="Q41" s="289"/>
    </row>
    <row r="42" spans="1:17" ht="15.75" customHeight="1" thickBot="1">
      <c r="A42" s="120">
        <v>2021</v>
      </c>
      <c r="B42" s="641">
        <v>1266060</v>
      </c>
      <c r="C42" s="641">
        <v>12982</v>
      </c>
      <c r="D42" s="641">
        <v>13274</v>
      </c>
      <c r="E42" s="641">
        <v>179</v>
      </c>
      <c r="F42" s="641">
        <v>131</v>
      </c>
      <c r="G42" s="641">
        <v>8186</v>
      </c>
      <c r="H42" s="208">
        <v>2110</v>
      </c>
      <c r="I42" s="289"/>
      <c r="J42" s="289"/>
      <c r="K42" s="289"/>
      <c r="L42" s="289"/>
      <c r="M42" s="289"/>
      <c r="N42" s="289"/>
      <c r="O42" s="289"/>
      <c r="P42" s="289"/>
      <c r="Q42" s="289"/>
    </row>
    <row r="43" spans="1:17" ht="17.25" customHeight="1">
      <c r="A43" s="93" t="s">
        <v>347</v>
      </c>
      <c r="I43" s="289"/>
      <c r="J43" s="289"/>
      <c r="K43" s="289"/>
      <c r="L43" s="289"/>
      <c r="M43" s="289"/>
      <c r="N43" s="289"/>
      <c r="O43" s="289"/>
      <c r="P43" s="289"/>
      <c r="Q43" s="289"/>
    </row>
    <row r="44" spans="1:17" ht="15" customHeight="1">
      <c r="A44" s="283" t="s">
        <v>348</v>
      </c>
      <c r="I44" s="289"/>
      <c r="J44" s="289"/>
      <c r="K44" s="289"/>
      <c r="L44" s="289"/>
      <c r="M44" s="289"/>
      <c r="N44" s="289"/>
      <c r="O44" s="289"/>
      <c r="P44" s="289"/>
      <c r="Q44" s="289"/>
    </row>
    <row r="45" spans="1:17" ht="15" customHeight="1">
      <c r="A45" s="283" t="s">
        <v>349</v>
      </c>
      <c r="F45" s="93"/>
      <c r="I45" s="289"/>
      <c r="J45" s="289"/>
      <c r="K45" s="289"/>
      <c r="L45" s="289"/>
      <c r="M45" s="289"/>
      <c r="N45" s="289"/>
      <c r="O45" s="289"/>
      <c r="P45" s="289"/>
      <c r="Q45" s="289"/>
    </row>
    <row r="46" spans="1:17" ht="15" customHeight="1">
      <c r="A46" s="93" t="s">
        <v>350</v>
      </c>
      <c r="I46" s="289"/>
      <c r="J46" s="289"/>
      <c r="K46" s="289"/>
      <c r="L46" s="289"/>
      <c r="M46" s="289"/>
      <c r="N46" s="289"/>
      <c r="O46" s="289"/>
      <c r="P46" s="289"/>
      <c r="Q46" s="289"/>
    </row>
    <row r="47" spans="1:17" ht="15" customHeight="1">
      <c r="A47" s="92" t="s">
        <v>351</v>
      </c>
      <c r="I47" s="289"/>
      <c r="J47" s="289"/>
      <c r="K47" s="289"/>
      <c r="L47" s="289"/>
      <c r="M47" s="289"/>
      <c r="N47" s="289"/>
      <c r="O47" s="289"/>
      <c r="P47" s="289"/>
      <c r="Q47" s="289"/>
    </row>
    <row r="48" spans="1:17" ht="15" customHeight="1">
      <c r="A48" s="289"/>
      <c r="I48" s="289"/>
      <c r="J48" s="289"/>
      <c r="K48" s="289"/>
      <c r="L48" s="289"/>
      <c r="M48" s="289"/>
      <c r="N48" s="289"/>
      <c r="O48" s="289"/>
      <c r="P48" s="289"/>
      <c r="Q48" s="289"/>
    </row>
  </sheetData>
  <mergeCells count="1">
    <mergeCell ref="A1:H1"/>
  </mergeCells>
  <hyperlinks>
    <hyperlink ref="A1" location="CONTENT!A1" display="Back to table of contents" xr:uid="{00000000-0004-0000-1600-000000000000}"/>
  </hyperlinks>
  <pageMargins left="0.7" right="0.7" top="0.75" bottom="0.55000000000000004" header="0.3" footer="0.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J52"/>
  <sheetViews>
    <sheetView showGridLines="0" topLeftCell="A43" workbookViewId="0">
      <selection sqref="A1:G1"/>
    </sheetView>
  </sheetViews>
  <sheetFormatPr defaultColWidth="9.140625" defaultRowHeight="15.75"/>
  <cols>
    <col min="1" max="1" width="13.7109375" style="8" customWidth="1"/>
    <col min="2" max="2" width="13" style="8" customWidth="1"/>
    <col min="3" max="3" width="11.140625" style="8" customWidth="1"/>
    <col min="4" max="4" width="10.5703125" style="8" customWidth="1"/>
    <col min="5" max="5" width="10.28515625" style="8" customWidth="1"/>
    <col min="6" max="6" width="11.28515625" style="8" customWidth="1"/>
    <col min="7" max="7" width="11.42578125" style="8" customWidth="1"/>
    <col min="8" max="256" width="9.140625" style="8"/>
    <col min="257" max="257" width="13.7109375" style="8" customWidth="1"/>
    <col min="258" max="258" width="13" style="8" customWidth="1"/>
    <col min="259" max="259" width="11.140625" style="8" customWidth="1"/>
    <col min="260" max="260" width="10.5703125" style="8" customWidth="1"/>
    <col min="261" max="261" width="10.28515625" style="8" customWidth="1"/>
    <col min="262" max="262" width="11.28515625" style="8" customWidth="1"/>
    <col min="263" max="263" width="11.42578125" style="8" customWidth="1"/>
    <col min="264" max="512" width="9.140625" style="8"/>
    <col min="513" max="513" width="13.7109375" style="8" customWidth="1"/>
    <col min="514" max="514" width="13" style="8" customWidth="1"/>
    <col min="515" max="515" width="11.140625" style="8" customWidth="1"/>
    <col min="516" max="516" width="10.5703125" style="8" customWidth="1"/>
    <col min="517" max="517" width="10.28515625" style="8" customWidth="1"/>
    <col min="518" max="518" width="11.28515625" style="8" customWidth="1"/>
    <col min="519" max="519" width="11.42578125" style="8" customWidth="1"/>
    <col min="520" max="768" width="9.140625" style="8"/>
    <col min="769" max="769" width="13.7109375" style="8" customWidth="1"/>
    <col min="770" max="770" width="13" style="8" customWidth="1"/>
    <col min="771" max="771" width="11.140625" style="8" customWidth="1"/>
    <col min="772" max="772" width="10.5703125" style="8" customWidth="1"/>
    <col min="773" max="773" width="10.28515625" style="8" customWidth="1"/>
    <col min="774" max="774" width="11.28515625" style="8" customWidth="1"/>
    <col min="775" max="775" width="11.42578125" style="8" customWidth="1"/>
    <col min="776" max="1024" width="9.140625" style="8"/>
    <col min="1025" max="1025" width="13.7109375" style="8" customWidth="1"/>
    <col min="1026" max="1026" width="13" style="8" customWidth="1"/>
    <col min="1027" max="1027" width="11.140625" style="8" customWidth="1"/>
    <col min="1028" max="1028" width="10.5703125" style="8" customWidth="1"/>
    <col min="1029" max="1029" width="10.28515625" style="8" customWidth="1"/>
    <col min="1030" max="1030" width="11.28515625" style="8" customWidth="1"/>
    <col min="1031" max="1031" width="11.42578125" style="8" customWidth="1"/>
    <col min="1032" max="1280" width="9.140625" style="8"/>
    <col min="1281" max="1281" width="13.7109375" style="8" customWidth="1"/>
    <col min="1282" max="1282" width="13" style="8" customWidth="1"/>
    <col min="1283" max="1283" width="11.140625" style="8" customWidth="1"/>
    <col min="1284" max="1284" width="10.5703125" style="8" customWidth="1"/>
    <col min="1285" max="1285" width="10.28515625" style="8" customWidth="1"/>
    <col min="1286" max="1286" width="11.28515625" style="8" customWidth="1"/>
    <col min="1287" max="1287" width="11.42578125" style="8" customWidth="1"/>
    <col min="1288" max="1536" width="9.140625" style="8"/>
    <col min="1537" max="1537" width="13.7109375" style="8" customWidth="1"/>
    <col min="1538" max="1538" width="13" style="8" customWidth="1"/>
    <col min="1539" max="1539" width="11.140625" style="8" customWidth="1"/>
    <col min="1540" max="1540" width="10.5703125" style="8" customWidth="1"/>
    <col min="1541" max="1541" width="10.28515625" style="8" customWidth="1"/>
    <col min="1542" max="1542" width="11.28515625" style="8" customWidth="1"/>
    <col min="1543" max="1543" width="11.42578125" style="8" customWidth="1"/>
    <col min="1544" max="1792" width="9.140625" style="8"/>
    <col min="1793" max="1793" width="13.7109375" style="8" customWidth="1"/>
    <col min="1794" max="1794" width="13" style="8" customWidth="1"/>
    <col min="1795" max="1795" width="11.140625" style="8" customWidth="1"/>
    <col min="1796" max="1796" width="10.5703125" style="8" customWidth="1"/>
    <col min="1797" max="1797" width="10.28515625" style="8" customWidth="1"/>
    <col min="1798" max="1798" width="11.28515625" style="8" customWidth="1"/>
    <col min="1799" max="1799" width="11.42578125" style="8" customWidth="1"/>
    <col min="1800" max="2048" width="9.140625" style="8"/>
    <col min="2049" max="2049" width="13.7109375" style="8" customWidth="1"/>
    <col min="2050" max="2050" width="13" style="8" customWidth="1"/>
    <col min="2051" max="2051" width="11.140625" style="8" customWidth="1"/>
    <col min="2052" max="2052" width="10.5703125" style="8" customWidth="1"/>
    <col min="2053" max="2053" width="10.28515625" style="8" customWidth="1"/>
    <col min="2054" max="2054" width="11.28515625" style="8" customWidth="1"/>
    <col min="2055" max="2055" width="11.42578125" style="8" customWidth="1"/>
    <col min="2056" max="2304" width="9.140625" style="8"/>
    <col min="2305" max="2305" width="13.7109375" style="8" customWidth="1"/>
    <col min="2306" max="2306" width="13" style="8" customWidth="1"/>
    <col min="2307" max="2307" width="11.140625" style="8" customWidth="1"/>
    <col min="2308" max="2308" width="10.5703125" style="8" customWidth="1"/>
    <col min="2309" max="2309" width="10.28515625" style="8" customWidth="1"/>
    <col min="2310" max="2310" width="11.28515625" style="8" customWidth="1"/>
    <col min="2311" max="2311" width="11.42578125" style="8" customWidth="1"/>
    <col min="2312" max="2560" width="9.140625" style="8"/>
    <col min="2561" max="2561" width="13.7109375" style="8" customWidth="1"/>
    <col min="2562" max="2562" width="13" style="8" customWidth="1"/>
    <col min="2563" max="2563" width="11.140625" style="8" customWidth="1"/>
    <col min="2564" max="2564" width="10.5703125" style="8" customWidth="1"/>
    <col min="2565" max="2565" width="10.28515625" style="8" customWidth="1"/>
    <col min="2566" max="2566" width="11.28515625" style="8" customWidth="1"/>
    <col min="2567" max="2567" width="11.42578125" style="8" customWidth="1"/>
    <col min="2568" max="2816" width="9.140625" style="8"/>
    <col min="2817" max="2817" width="13.7109375" style="8" customWidth="1"/>
    <col min="2818" max="2818" width="13" style="8" customWidth="1"/>
    <col min="2819" max="2819" width="11.140625" style="8" customWidth="1"/>
    <col min="2820" max="2820" width="10.5703125" style="8" customWidth="1"/>
    <col min="2821" max="2821" width="10.28515625" style="8" customWidth="1"/>
    <col min="2822" max="2822" width="11.28515625" style="8" customWidth="1"/>
    <col min="2823" max="2823" width="11.42578125" style="8" customWidth="1"/>
    <col min="2824" max="3072" width="9.140625" style="8"/>
    <col min="3073" max="3073" width="13.7109375" style="8" customWidth="1"/>
    <col min="3074" max="3074" width="13" style="8" customWidth="1"/>
    <col min="3075" max="3075" width="11.140625" style="8" customWidth="1"/>
    <col min="3076" max="3076" width="10.5703125" style="8" customWidth="1"/>
    <col min="3077" max="3077" width="10.28515625" style="8" customWidth="1"/>
    <col min="3078" max="3078" width="11.28515625" style="8" customWidth="1"/>
    <col min="3079" max="3079" width="11.42578125" style="8" customWidth="1"/>
    <col min="3080" max="3328" width="9.140625" style="8"/>
    <col min="3329" max="3329" width="13.7109375" style="8" customWidth="1"/>
    <col min="3330" max="3330" width="13" style="8" customWidth="1"/>
    <col min="3331" max="3331" width="11.140625" style="8" customWidth="1"/>
    <col min="3332" max="3332" width="10.5703125" style="8" customWidth="1"/>
    <col min="3333" max="3333" width="10.28515625" style="8" customWidth="1"/>
    <col min="3334" max="3334" width="11.28515625" style="8" customWidth="1"/>
    <col min="3335" max="3335" width="11.42578125" style="8" customWidth="1"/>
    <col min="3336" max="3584" width="9.140625" style="8"/>
    <col min="3585" max="3585" width="13.7109375" style="8" customWidth="1"/>
    <col min="3586" max="3586" width="13" style="8" customWidth="1"/>
    <col min="3587" max="3587" width="11.140625" style="8" customWidth="1"/>
    <col min="3588" max="3588" width="10.5703125" style="8" customWidth="1"/>
    <col min="3589" max="3589" width="10.28515625" style="8" customWidth="1"/>
    <col min="3590" max="3590" width="11.28515625" style="8" customWidth="1"/>
    <col min="3591" max="3591" width="11.42578125" style="8" customWidth="1"/>
    <col min="3592" max="3840" width="9.140625" style="8"/>
    <col min="3841" max="3841" width="13.7109375" style="8" customWidth="1"/>
    <col min="3842" max="3842" width="13" style="8" customWidth="1"/>
    <col min="3843" max="3843" width="11.140625" style="8" customWidth="1"/>
    <col min="3844" max="3844" width="10.5703125" style="8" customWidth="1"/>
    <col min="3845" max="3845" width="10.28515625" style="8" customWidth="1"/>
    <col min="3846" max="3846" width="11.28515625" style="8" customWidth="1"/>
    <col min="3847" max="3847" width="11.42578125" style="8" customWidth="1"/>
    <col min="3848" max="4096" width="9.140625" style="8"/>
    <col min="4097" max="4097" width="13.7109375" style="8" customWidth="1"/>
    <col min="4098" max="4098" width="13" style="8" customWidth="1"/>
    <col min="4099" max="4099" width="11.140625" style="8" customWidth="1"/>
    <col min="4100" max="4100" width="10.5703125" style="8" customWidth="1"/>
    <col min="4101" max="4101" width="10.28515625" style="8" customWidth="1"/>
    <col min="4102" max="4102" width="11.28515625" style="8" customWidth="1"/>
    <col min="4103" max="4103" width="11.42578125" style="8" customWidth="1"/>
    <col min="4104" max="4352" width="9.140625" style="8"/>
    <col min="4353" max="4353" width="13.7109375" style="8" customWidth="1"/>
    <col min="4354" max="4354" width="13" style="8" customWidth="1"/>
    <col min="4355" max="4355" width="11.140625" style="8" customWidth="1"/>
    <col min="4356" max="4356" width="10.5703125" style="8" customWidth="1"/>
    <col min="4357" max="4357" width="10.28515625" style="8" customWidth="1"/>
    <col min="4358" max="4358" width="11.28515625" style="8" customWidth="1"/>
    <col min="4359" max="4359" width="11.42578125" style="8" customWidth="1"/>
    <col min="4360" max="4608" width="9.140625" style="8"/>
    <col min="4609" max="4609" width="13.7109375" style="8" customWidth="1"/>
    <col min="4610" max="4610" width="13" style="8" customWidth="1"/>
    <col min="4611" max="4611" width="11.140625" style="8" customWidth="1"/>
    <col min="4612" max="4612" width="10.5703125" style="8" customWidth="1"/>
    <col min="4613" max="4613" width="10.28515625" style="8" customWidth="1"/>
    <col min="4614" max="4614" width="11.28515625" style="8" customWidth="1"/>
    <col min="4615" max="4615" width="11.42578125" style="8" customWidth="1"/>
    <col min="4616" max="4864" width="9.140625" style="8"/>
    <col min="4865" max="4865" width="13.7109375" style="8" customWidth="1"/>
    <col min="4866" max="4866" width="13" style="8" customWidth="1"/>
    <col min="4867" max="4867" width="11.140625" style="8" customWidth="1"/>
    <col min="4868" max="4868" width="10.5703125" style="8" customWidth="1"/>
    <col min="4869" max="4869" width="10.28515625" style="8" customWidth="1"/>
    <col min="4870" max="4870" width="11.28515625" style="8" customWidth="1"/>
    <col min="4871" max="4871" width="11.42578125" style="8" customWidth="1"/>
    <col min="4872" max="5120" width="9.140625" style="8"/>
    <col min="5121" max="5121" width="13.7109375" style="8" customWidth="1"/>
    <col min="5122" max="5122" width="13" style="8" customWidth="1"/>
    <col min="5123" max="5123" width="11.140625" style="8" customWidth="1"/>
    <col min="5124" max="5124" width="10.5703125" style="8" customWidth="1"/>
    <col min="5125" max="5125" width="10.28515625" style="8" customWidth="1"/>
    <col min="5126" max="5126" width="11.28515625" style="8" customWidth="1"/>
    <col min="5127" max="5127" width="11.42578125" style="8" customWidth="1"/>
    <col min="5128" max="5376" width="9.140625" style="8"/>
    <col min="5377" max="5377" width="13.7109375" style="8" customWidth="1"/>
    <col min="5378" max="5378" width="13" style="8" customWidth="1"/>
    <col min="5379" max="5379" width="11.140625" style="8" customWidth="1"/>
    <col min="5380" max="5380" width="10.5703125" style="8" customWidth="1"/>
    <col min="5381" max="5381" width="10.28515625" style="8" customWidth="1"/>
    <col min="5382" max="5382" width="11.28515625" style="8" customWidth="1"/>
    <col min="5383" max="5383" width="11.42578125" style="8" customWidth="1"/>
    <col min="5384" max="5632" width="9.140625" style="8"/>
    <col min="5633" max="5633" width="13.7109375" style="8" customWidth="1"/>
    <col min="5634" max="5634" width="13" style="8" customWidth="1"/>
    <col min="5635" max="5635" width="11.140625" style="8" customWidth="1"/>
    <col min="5636" max="5636" width="10.5703125" style="8" customWidth="1"/>
    <col min="5637" max="5637" width="10.28515625" style="8" customWidth="1"/>
    <col min="5638" max="5638" width="11.28515625" style="8" customWidth="1"/>
    <col min="5639" max="5639" width="11.42578125" style="8" customWidth="1"/>
    <col min="5640" max="5888" width="9.140625" style="8"/>
    <col min="5889" max="5889" width="13.7109375" style="8" customWidth="1"/>
    <col min="5890" max="5890" width="13" style="8" customWidth="1"/>
    <col min="5891" max="5891" width="11.140625" style="8" customWidth="1"/>
    <col min="5892" max="5892" width="10.5703125" style="8" customWidth="1"/>
    <col min="5893" max="5893" width="10.28515625" style="8" customWidth="1"/>
    <col min="5894" max="5894" width="11.28515625" style="8" customWidth="1"/>
    <col min="5895" max="5895" width="11.42578125" style="8" customWidth="1"/>
    <col min="5896" max="6144" width="9.140625" style="8"/>
    <col min="6145" max="6145" width="13.7109375" style="8" customWidth="1"/>
    <col min="6146" max="6146" width="13" style="8" customWidth="1"/>
    <col min="6147" max="6147" width="11.140625" style="8" customWidth="1"/>
    <col min="6148" max="6148" width="10.5703125" style="8" customWidth="1"/>
    <col min="6149" max="6149" width="10.28515625" style="8" customWidth="1"/>
    <col min="6150" max="6150" width="11.28515625" style="8" customWidth="1"/>
    <col min="6151" max="6151" width="11.42578125" style="8" customWidth="1"/>
    <col min="6152" max="6400" width="9.140625" style="8"/>
    <col min="6401" max="6401" width="13.7109375" style="8" customWidth="1"/>
    <col min="6402" max="6402" width="13" style="8" customWidth="1"/>
    <col min="6403" max="6403" width="11.140625" style="8" customWidth="1"/>
    <col min="6404" max="6404" width="10.5703125" style="8" customWidth="1"/>
    <col min="6405" max="6405" width="10.28515625" style="8" customWidth="1"/>
    <col min="6406" max="6406" width="11.28515625" style="8" customWidth="1"/>
    <col min="6407" max="6407" width="11.42578125" style="8" customWidth="1"/>
    <col min="6408" max="6656" width="9.140625" style="8"/>
    <col min="6657" max="6657" width="13.7109375" style="8" customWidth="1"/>
    <col min="6658" max="6658" width="13" style="8" customWidth="1"/>
    <col min="6659" max="6659" width="11.140625" style="8" customWidth="1"/>
    <col min="6660" max="6660" width="10.5703125" style="8" customWidth="1"/>
    <col min="6661" max="6661" width="10.28515625" style="8" customWidth="1"/>
    <col min="6662" max="6662" width="11.28515625" style="8" customWidth="1"/>
    <col min="6663" max="6663" width="11.42578125" style="8" customWidth="1"/>
    <col min="6664" max="6912" width="9.140625" style="8"/>
    <col min="6913" max="6913" width="13.7109375" style="8" customWidth="1"/>
    <col min="6914" max="6914" width="13" style="8" customWidth="1"/>
    <col min="6915" max="6915" width="11.140625" style="8" customWidth="1"/>
    <col min="6916" max="6916" width="10.5703125" style="8" customWidth="1"/>
    <col min="6917" max="6917" width="10.28515625" style="8" customWidth="1"/>
    <col min="6918" max="6918" width="11.28515625" style="8" customWidth="1"/>
    <col min="6919" max="6919" width="11.42578125" style="8" customWidth="1"/>
    <col min="6920" max="7168" width="9.140625" style="8"/>
    <col min="7169" max="7169" width="13.7109375" style="8" customWidth="1"/>
    <col min="7170" max="7170" width="13" style="8" customWidth="1"/>
    <col min="7171" max="7171" width="11.140625" style="8" customWidth="1"/>
    <col min="7172" max="7172" width="10.5703125" style="8" customWidth="1"/>
    <col min="7173" max="7173" width="10.28515625" style="8" customWidth="1"/>
    <col min="7174" max="7174" width="11.28515625" style="8" customWidth="1"/>
    <col min="7175" max="7175" width="11.42578125" style="8" customWidth="1"/>
    <col min="7176" max="7424" width="9.140625" style="8"/>
    <col min="7425" max="7425" width="13.7109375" style="8" customWidth="1"/>
    <col min="7426" max="7426" width="13" style="8" customWidth="1"/>
    <col min="7427" max="7427" width="11.140625" style="8" customWidth="1"/>
    <col min="7428" max="7428" width="10.5703125" style="8" customWidth="1"/>
    <col min="7429" max="7429" width="10.28515625" style="8" customWidth="1"/>
    <col min="7430" max="7430" width="11.28515625" style="8" customWidth="1"/>
    <col min="7431" max="7431" width="11.42578125" style="8" customWidth="1"/>
    <col min="7432" max="7680" width="9.140625" style="8"/>
    <col min="7681" max="7681" width="13.7109375" style="8" customWidth="1"/>
    <col min="7682" max="7682" width="13" style="8" customWidth="1"/>
    <col min="7683" max="7683" width="11.140625" style="8" customWidth="1"/>
    <col min="7684" max="7684" width="10.5703125" style="8" customWidth="1"/>
    <col min="7685" max="7685" width="10.28515625" style="8" customWidth="1"/>
    <col min="7686" max="7686" width="11.28515625" style="8" customWidth="1"/>
    <col min="7687" max="7687" width="11.42578125" style="8" customWidth="1"/>
    <col min="7688" max="7936" width="9.140625" style="8"/>
    <col min="7937" max="7937" width="13.7109375" style="8" customWidth="1"/>
    <col min="7938" max="7938" width="13" style="8" customWidth="1"/>
    <col min="7939" max="7939" width="11.140625" style="8" customWidth="1"/>
    <col min="7940" max="7940" width="10.5703125" style="8" customWidth="1"/>
    <col min="7941" max="7941" width="10.28515625" style="8" customWidth="1"/>
    <col min="7942" max="7942" width="11.28515625" style="8" customWidth="1"/>
    <col min="7943" max="7943" width="11.42578125" style="8" customWidth="1"/>
    <col min="7944" max="8192" width="9.140625" style="8"/>
    <col min="8193" max="8193" width="13.7109375" style="8" customWidth="1"/>
    <col min="8194" max="8194" width="13" style="8" customWidth="1"/>
    <col min="8195" max="8195" width="11.140625" style="8" customWidth="1"/>
    <col min="8196" max="8196" width="10.5703125" style="8" customWidth="1"/>
    <col min="8197" max="8197" width="10.28515625" style="8" customWidth="1"/>
    <col min="8198" max="8198" width="11.28515625" style="8" customWidth="1"/>
    <col min="8199" max="8199" width="11.42578125" style="8" customWidth="1"/>
    <col min="8200" max="8448" width="9.140625" style="8"/>
    <col min="8449" max="8449" width="13.7109375" style="8" customWidth="1"/>
    <col min="8450" max="8450" width="13" style="8" customWidth="1"/>
    <col min="8451" max="8451" width="11.140625" style="8" customWidth="1"/>
    <col min="8452" max="8452" width="10.5703125" style="8" customWidth="1"/>
    <col min="8453" max="8453" width="10.28515625" style="8" customWidth="1"/>
    <col min="8454" max="8454" width="11.28515625" style="8" customWidth="1"/>
    <col min="8455" max="8455" width="11.42578125" style="8" customWidth="1"/>
    <col min="8456" max="8704" width="9.140625" style="8"/>
    <col min="8705" max="8705" width="13.7109375" style="8" customWidth="1"/>
    <col min="8706" max="8706" width="13" style="8" customWidth="1"/>
    <col min="8707" max="8707" width="11.140625" style="8" customWidth="1"/>
    <col min="8708" max="8708" width="10.5703125" style="8" customWidth="1"/>
    <col min="8709" max="8709" width="10.28515625" style="8" customWidth="1"/>
    <col min="8710" max="8710" width="11.28515625" style="8" customWidth="1"/>
    <col min="8711" max="8711" width="11.42578125" style="8" customWidth="1"/>
    <col min="8712" max="8960" width="9.140625" style="8"/>
    <col min="8961" max="8961" width="13.7109375" style="8" customWidth="1"/>
    <col min="8962" max="8962" width="13" style="8" customWidth="1"/>
    <col min="8963" max="8963" width="11.140625" style="8" customWidth="1"/>
    <col min="8964" max="8964" width="10.5703125" style="8" customWidth="1"/>
    <col min="8965" max="8965" width="10.28515625" style="8" customWidth="1"/>
    <col min="8966" max="8966" width="11.28515625" style="8" customWidth="1"/>
    <col min="8967" max="8967" width="11.42578125" style="8" customWidth="1"/>
    <col min="8968" max="9216" width="9.140625" style="8"/>
    <col min="9217" max="9217" width="13.7109375" style="8" customWidth="1"/>
    <col min="9218" max="9218" width="13" style="8" customWidth="1"/>
    <col min="9219" max="9219" width="11.140625" style="8" customWidth="1"/>
    <col min="9220" max="9220" width="10.5703125" style="8" customWidth="1"/>
    <col min="9221" max="9221" width="10.28515625" style="8" customWidth="1"/>
    <col min="9222" max="9222" width="11.28515625" style="8" customWidth="1"/>
    <col min="9223" max="9223" width="11.42578125" style="8" customWidth="1"/>
    <col min="9224" max="9472" width="9.140625" style="8"/>
    <col min="9473" max="9473" width="13.7109375" style="8" customWidth="1"/>
    <col min="9474" max="9474" width="13" style="8" customWidth="1"/>
    <col min="9475" max="9475" width="11.140625" style="8" customWidth="1"/>
    <col min="9476" max="9476" width="10.5703125" style="8" customWidth="1"/>
    <col min="9477" max="9477" width="10.28515625" style="8" customWidth="1"/>
    <col min="9478" max="9478" width="11.28515625" style="8" customWidth="1"/>
    <col min="9479" max="9479" width="11.42578125" style="8" customWidth="1"/>
    <col min="9480" max="9728" width="9.140625" style="8"/>
    <col min="9729" max="9729" width="13.7109375" style="8" customWidth="1"/>
    <col min="9730" max="9730" width="13" style="8" customWidth="1"/>
    <col min="9731" max="9731" width="11.140625" style="8" customWidth="1"/>
    <col min="9732" max="9732" width="10.5703125" style="8" customWidth="1"/>
    <col min="9733" max="9733" width="10.28515625" style="8" customWidth="1"/>
    <col min="9734" max="9734" width="11.28515625" style="8" customWidth="1"/>
    <col min="9735" max="9735" width="11.42578125" style="8" customWidth="1"/>
    <col min="9736" max="9984" width="9.140625" style="8"/>
    <col min="9985" max="9985" width="13.7109375" style="8" customWidth="1"/>
    <col min="9986" max="9986" width="13" style="8" customWidth="1"/>
    <col min="9987" max="9987" width="11.140625" style="8" customWidth="1"/>
    <col min="9988" max="9988" width="10.5703125" style="8" customWidth="1"/>
    <col min="9989" max="9989" width="10.28515625" style="8" customWidth="1"/>
    <col min="9990" max="9990" width="11.28515625" style="8" customWidth="1"/>
    <col min="9991" max="9991" width="11.42578125" style="8" customWidth="1"/>
    <col min="9992" max="10240" width="9.140625" style="8"/>
    <col min="10241" max="10241" width="13.7109375" style="8" customWidth="1"/>
    <col min="10242" max="10242" width="13" style="8" customWidth="1"/>
    <col min="10243" max="10243" width="11.140625" style="8" customWidth="1"/>
    <col min="10244" max="10244" width="10.5703125" style="8" customWidth="1"/>
    <col min="10245" max="10245" width="10.28515625" style="8" customWidth="1"/>
    <col min="10246" max="10246" width="11.28515625" style="8" customWidth="1"/>
    <col min="10247" max="10247" width="11.42578125" style="8" customWidth="1"/>
    <col min="10248" max="10496" width="9.140625" style="8"/>
    <col min="10497" max="10497" width="13.7109375" style="8" customWidth="1"/>
    <col min="10498" max="10498" width="13" style="8" customWidth="1"/>
    <col min="10499" max="10499" width="11.140625" style="8" customWidth="1"/>
    <col min="10500" max="10500" width="10.5703125" style="8" customWidth="1"/>
    <col min="10501" max="10501" width="10.28515625" style="8" customWidth="1"/>
    <col min="10502" max="10502" width="11.28515625" style="8" customWidth="1"/>
    <col min="10503" max="10503" width="11.42578125" style="8" customWidth="1"/>
    <col min="10504" max="10752" width="9.140625" style="8"/>
    <col min="10753" max="10753" width="13.7109375" style="8" customWidth="1"/>
    <col min="10754" max="10754" width="13" style="8" customWidth="1"/>
    <col min="10755" max="10755" width="11.140625" style="8" customWidth="1"/>
    <col min="10756" max="10756" width="10.5703125" style="8" customWidth="1"/>
    <col min="10757" max="10757" width="10.28515625" style="8" customWidth="1"/>
    <col min="10758" max="10758" width="11.28515625" style="8" customWidth="1"/>
    <col min="10759" max="10759" width="11.42578125" style="8" customWidth="1"/>
    <col min="10760" max="11008" width="9.140625" style="8"/>
    <col min="11009" max="11009" width="13.7109375" style="8" customWidth="1"/>
    <col min="11010" max="11010" width="13" style="8" customWidth="1"/>
    <col min="11011" max="11011" width="11.140625" style="8" customWidth="1"/>
    <col min="11012" max="11012" width="10.5703125" style="8" customWidth="1"/>
    <col min="11013" max="11013" width="10.28515625" style="8" customWidth="1"/>
    <col min="11014" max="11014" width="11.28515625" style="8" customWidth="1"/>
    <col min="11015" max="11015" width="11.42578125" style="8" customWidth="1"/>
    <col min="11016" max="11264" width="9.140625" style="8"/>
    <col min="11265" max="11265" width="13.7109375" style="8" customWidth="1"/>
    <col min="11266" max="11266" width="13" style="8" customWidth="1"/>
    <col min="11267" max="11267" width="11.140625" style="8" customWidth="1"/>
    <col min="11268" max="11268" width="10.5703125" style="8" customWidth="1"/>
    <col min="11269" max="11269" width="10.28515625" style="8" customWidth="1"/>
    <col min="11270" max="11270" width="11.28515625" style="8" customWidth="1"/>
    <col min="11271" max="11271" width="11.42578125" style="8" customWidth="1"/>
    <col min="11272" max="11520" width="9.140625" style="8"/>
    <col min="11521" max="11521" width="13.7109375" style="8" customWidth="1"/>
    <col min="11522" max="11522" width="13" style="8" customWidth="1"/>
    <col min="11523" max="11523" width="11.140625" style="8" customWidth="1"/>
    <col min="11524" max="11524" width="10.5703125" style="8" customWidth="1"/>
    <col min="11525" max="11525" width="10.28515625" style="8" customWidth="1"/>
    <col min="11526" max="11526" width="11.28515625" style="8" customWidth="1"/>
    <col min="11527" max="11527" width="11.42578125" style="8" customWidth="1"/>
    <col min="11528" max="11776" width="9.140625" style="8"/>
    <col min="11777" max="11777" width="13.7109375" style="8" customWidth="1"/>
    <col min="11778" max="11778" width="13" style="8" customWidth="1"/>
    <col min="11779" max="11779" width="11.140625" style="8" customWidth="1"/>
    <col min="11780" max="11780" width="10.5703125" style="8" customWidth="1"/>
    <col min="11781" max="11781" width="10.28515625" style="8" customWidth="1"/>
    <col min="11782" max="11782" width="11.28515625" style="8" customWidth="1"/>
    <col min="11783" max="11783" width="11.42578125" style="8" customWidth="1"/>
    <col min="11784" max="12032" width="9.140625" style="8"/>
    <col min="12033" max="12033" width="13.7109375" style="8" customWidth="1"/>
    <col min="12034" max="12034" width="13" style="8" customWidth="1"/>
    <col min="12035" max="12035" width="11.140625" style="8" customWidth="1"/>
    <col min="12036" max="12036" width="10.5703125" style="8" customWidth="1"/>
    <col min="12037" max="12037" width="10.28515625" style="8" customWidth="1"/>
    <col min="12038" max="12038" width="11.28515625" style="8" customWidth="1"/>
    <col min="12039" max="12039" width="11.42578125" style="8" customWidth="1"/>
    <col min="12040" max="12288" width="9.140625" style="8"/>
    <col min="12289" max="12289" width="13.7109375" style="8" customWidth="1"/>
    <col min="12290" max="12290" width="13" style="8" customWidth="1"/>
    <col min="12291" max="12291" width="11.140625" style="8" customWidth="1"/>
    <col min="12292" max="12292" width="10.5703125" style="8" customWidth="1"/>
    <col min="12293" max="12293" width="10.28515625" style="8" customWidth="1"/>
    <col min="12294" max="12294" width="11.28515625" style="8" customWidth="1"/>
    <col min="12295" max="12295" width="11.42578125" style="8" customWidth="1"/>
    <col min="12296" max="12544" width="9.140625" style="8"/>
    <col min="12545" max="12545" width="13.7109375" style="8" customWidth="1"/>
    <col min="12546" max="12546" width="13" style="8" customWidth="1"/>
    <col min="12547" max="12547" width="11.140625" style="8" customWidth="1"/>
    <col min="12548" max="12548" width="10.5703125" style="8" customWidth="1"/>
    <col min="12549" max="12549" width="10.28515625" style="8" customWidth="1"/>
    <col min="12550" max="12550" width="11.28515625" style="8" customWidth="1"/>
    <col min="12551" max="12551" width="11.42578125" style="8" customWidth="1"/>
    <col min="12552" max="12800" width="9.140625" style="8"/>
    <col min="12801" max="12801" width="13.7109375" style="8" customWidth="1"/>
    <col min="12802" max="12802" width="13" style="8" customWidth="1"/>
    <col min="12803" max="12803" width="11.140625" style="8" customWidth="1"/>
    <col min="12804" max="12804" width="10.5703125" style="8" customWidth="1"/>
    <col min="12805" max="12805" width="10.28515625" style="8" customWidth="1"/>
    <col min="12806" max="12806" width="11.28515625" style="8" customWidth="1"/>
    <col min="12807" max="12807" width="11.42578125" style="8" customWidth="1"/>
    <col min="12808" max="13056" width="9.140625" style="8"/>
    <col min="13057" max="13057" width="13.7109375" style="8" customWidth="1"/>
    <col min="13058" max="13058" width="13" style="8" customWidth="1"/>
    <col min="13059" max="13059" width="11.140625" style="8" customWidth="1"/>
    <col min="13060" max="13060" width="10.5703125" style="8" customWidth="1"/>
    <col min="13061" max="13061" width="10.28515625" style="8" customWidth="1"/>
    <col min="13062" max="13062" width="11.28515625" style="8" customWidth="1"/>
    <col min="13063" max="13063" width="11.42578125" style="8" customWidth="1"/>
    <col min="13064" max="13312" width="9.140625" style="8"/>
    <col min="13313" max="13313" width="13.7109375" style="8" customWidth="1"/>
    <col min="13314" max="13314" width="13" style="8" customWidth="1"/>
    <col min="13315" max="13315" width="11.140625" style="8" customWidth="1"/>
    <col min="13316" max="13316" width="10.5703125" style="8" customWidth="1"/>
    <col min="13317" max="13317" width="10.28515625" style="8" customWidth="1"/>
    <col min="13318" max="13318" width="11.28515625" style="8" customWidth="1"/>
    <col min="13319" max="13319" width="11.42578125" style="8" customWidth="1"/>
    <col min="13320" max="13568" width="9.140625" style="8"/>
    <col min="13569" max="13569" width="13.7109375" style="8" customWidth="1"/>
    <col min="13570" max="13570" width="13" style="8" customWidth="1"/>
    <col min="13571" max="13571" width="11.140625" style="8" customWidth="1"/>
    <col min="13572" max="13572" width="10.5703125" style="8" customWidth="1"/>
    <col min="13573" max="13573" width="10.28515625" style="8" customWidth="1"/>
    <col min="13574" max="13574" width="11.28515625" style="8" customWidth="1"/>
    <col min="13575" max="13575" width="11.42578125" style="8" customWidth="1"/>
    <col min="13576" max="13824" width="9.140625" style="8"/>
    <col min="13825" max="13825" width="13.7109375" style="8" customWidth="1"/>
    <col min="13826" max="13826" width="13" style="8" customWidth="1"/>
    <col min="13827" max="13827" width="11.140625" style="8" customWidth="1"/>
    <col min="13828" max="13828" width="10.5703125" style="8" customWidth="1"/>
    <col min="13829" max="13829" width="10.28515625" style="8" customWidth="1"/>
    <col min="13830" max="13830" width="11.28515625" style="8" customWidth="1"/>
    <col min="13831" max="13831" width="11.42578125" style="8" customWidth="1"/>
    <col min="13832" max="14080" width="9.140625" style="8"/>
    <col min="14081" max="14081" width="13.7109375" style="8" customWidth="1"/>
    <col min="14082" max="14082" width="13" style="8" customWidth="1"/>
    <col min="14083" max="14083" width="11.140625" style="8" customWidth="1"/>
    <col min="14084" max="14084" width="10.5703125" style="8" customWidth="1"/>
    <col min="14085" max="14085" width="10.28515625" style="8" customWidth="1"/>
    <col min="14086" max="14086" width="11.28515625" style="8" customWidth="1"/>
    <col min="14087" max="14087" width="11.42578125" style="8" customWidth="1"/>
    <col min="14088" max="14336" width="9.140625" style="8"/>
    <col min="14337" max="14337" width="13.7109375" style="8" customWidth="1"/>
    <col min="14338" max="14338" width="13" style="8" customWidth="1"/>
    <col min="14339" max="14339" width="11.140625" style="8" customWidth="1"/>
    <col min="14340" max="14340" width="10.5703125" style="8" customWidth="1"/>
    <col min="14341" max="14341" width="10.28515625" style="8" customWidth="1"/>
    <col min="14342" max="14342" width="11.28515625" style="8" customWidth="1"/>
    <col min="14343" max="14343" width="11.42578125" style="8" customWidth="1"/>
    <col min="14344" max="14592" width="9.140625" style="8"/>
    <col min="14593" max="14593" width="13.7109375" style="8" customWidth="1"/>
    <col min="14594" max="14594" width="13" style="8" customWidth="1"/>
    <col min="14595" max="14595" width="11.140625" style="8" customWidth="1"/>
    <col min="14596" max="14596" width="10.5703125" style="8" customWidth="1"/>
    <col min="14597" max="14597" width="10.28515625" style="8" customWidth="1"/>
    <col min="14598" max="14598" width="11.28515625" style="8" customWidth="1"/>
    <col min="14599" max="14599" width="11.42578125" style="8" customWidth="1"/>
    <col min="14600" max="14848" width="9.140625" style="8"/>
    <col min="14849" max="14849" width="13.7109375" style="8" customWidth="1"/>
    <col min="14850" max="14850" width="13" style="8" customWidth="1"/>
    <col min="14851" max="14851" width="11.140625" style="8" customWidth="1"/>
    <col min="14852" max="14852" width="10.5703125" style="8" customWidth="1"/>
    <col min="14853" max="14853" width="10.28515625" style="8" customWidth="1"/>
    <col min="14854" max="14854" width="11.28515625" style="8" customWidth="1"/>
    <col min="14855" max="14855" width="11.42578125" style="8" customWidth="1"/>
    <col min="14856" max="15104" width="9.140625" style="8"/>
    <col min="15105" max="15105" width="13.7109375" style="8" customWidth="1"/>
    <col min="15106" max="15106" width="13" style="8" customWidth="1"/>
    <col min="15107" max="15107" width="11.140625" style="8" customWidth="1"/>
    <col min="15108" max="15108" width="10.5703125" style="8" customWidth="1"/>
    <col min="15109" max="15109" width="10.28515625" style="8" customWidth="1"/>
    <col min="15110" max="15110" width="11.28515625" style="8" customWidth="1"/>
    <col min="15111" max="15111" width="11.42578125" style="8" customWidth="1"/>
    <col min="15112" max="15360" width="9.140625" style="8"/>
    <col min="15361" max="15361" width="13.7109375" style="8" customWidth="1"/>
    <col min="15362" max="15362" width="13" style="8" customWidth="1"/>
    <col min="15363" max="15363" width="11.140625" style="8" customWidth="1"/>
    <col min="15364" max="15364" width="10.5703125" style="8" customWidth="1"/>
    <col min="15365" max="15365" width="10.28515625" style="8" customWidth="1"/>
    <col min="15366" max="15366" width="11.28515625" style="8" customWidth="1"/>
    <col min="15367" max="15367" width="11.42578125" style="8" customWidth="1"/>
    <col min="15368" max="15616" width="9.140625" style="8"/>
    <col min="15617" max="15617" width="13.7109375" style="8" customWidth="1"/>
    <col min="15618" max="15618" width="13" style="8" customWidth="1"/>
    <col min="15619" max="15619" width="11.140625" style="8" customWidth="1"/>
    <col min="15620" max="15620" width="10.5703125" style="8" customWidth="1"/>
    <col min="15621" max="15621" width="10.28515625" style="8" customWidth="1"/>
    <col min="15622" max="15622" width="11.28515625" style="8" customWidth="1"/>
    <col min="15623" max="15623" width="11.42578125" style="8" customWidth="1"/>
    <col min="15624" max="15872" width="9.140625" style="8"/>
    <col min="15873" max="15873" width="13.7109375" style="8" customWidth="1"/>
    <col min="15874" max="15874" width="13" style="8" customWidth="1"/>
    <col min="15875" max="15875" width="11.140625" style="8" customWidth="1"/>
    <col min="15876" max="15876" width="10.5703125" style="8" customWidth="1"/>
    <col min="15877" max="15877" width="10.28515625" style="8" customWidth="1"/>
    <col min="15878" max="15878" width="11.28515625" style="8" customWidth="1"/>
    <col min="15879" max="15879" width="11.42578125" style="8" customWidth="1"/>
    <col min="15880" max="16128" width="9.140625" style="8"/>
    <col min="16129" max="16129" width="13.7109375" style="8" customWidth="1"/>
    <col min="16130" max="16130" width="13" style="8" customWidth="1"/>
    <col min="16131" max="16131" width="11.140625" style="8" customWidth="1"/>
    <col min="16132" max="16132" width="10.5703125" style="8" customWidth="1"/>
    <col min="16133" max="16133" width="10.28515625" style="8" customWidth="1"/>
    <col min="16134" max="16134" width="11.28515625" style="8" customWidth="1"/>
    <col min="16135" max="16135" width="11.42578125" style="8" customWidth="1"/>
    <col min="16136" max="16384" width="9.140625" style="8"/>
  </cols>
  <sheetData>
    <row r="1" spans="1:10">
      <c r="A1" s="5669" t="s">
        <v>710</v>
      </c>
      <c r="B1" s="5669"/>
      <c r="C1" s="5669"/>
      <c r="D1" s="5669"/>
      <c r="E1" s="5669"/>
      <c r="F1" s="5669"/>
      <c r="G1" s="5669"/>
      <c r="H1" s="1477"/>
      <c r="I1" s="1477"/>
      <c r="J1" s="1477"/>
    </row>
    <row r="2" spans="1:10" ht="18" customHeight="1"/>
    <row r="3" spans="1:10" ht="18.75" customHeight="1" thickBot="1">
      <c r="A3" s="5" t="s">
        <v>352</v>
      </c>
    </row>
    <row r="4" spans="1:10" ht="21" customHeight="1">
      <c r="A4" s="159"/>
      <c r="B4" s="159" t="s">
        <v>254</v>
      </c>
      <c r="C4" s="159" t="s">
        <v>353</v>
      </c>
      <c r="D4" s="159"/>
      <c r="E4" s="159" t="s">
        <v>338</v>
      </c>
      <c r="F4" s="159" t="s">
        <v>354</v>
      </c>
      <c r="G4" s="159" t="s">
        <v>340</v>
      </c>
    </row>
    <row r="5" spans="1:10" ht="14.25" customHeight="1">
      <c r="A5" s="113" t="s">
        <v>341</v>
      </c>
      <c r="B5" s="113" t="s">
        <v>342</v>
      </c>
      <c r="C5" s="113" t="s">
        <v>355</v>
      </c>
      <c r="D5" s="113" t="s">
        <v>263</v>
      </c>
      <c r="E5" s="355" t="s">
        <v>343</v>
      </c>
      <c r="F5" s="113" t="s">
        <v>355</v>
      </c>
      <c r="G5" s="113" t="s">
        <v>344</v>
      </c>
    </row>
    <row r="6" spans="1:10" ht="15" customHeight="1" thickBot="1">
      <c r="A6" s="85"/>
      <c r="B6" s="642" t="s">
        <v>356</v>
      </c>
      <c r="C6" s="120"/>
      <c r="D6" s="120"/>
      <c r="E6" s="120"/>
      <c r="F6" s="120"/>
      <c r="G6" s="120"/>
    </row>
    <row r="7" spans="1:10" ht="15" customHeight="1">
      <c r="A7" s="113">
        <v>1980</v>
      </c>
      <c r="B7" s="206">
        <v>937886</v>
      </c>
      <c r="C7" s="206">
        <v>24983</v>
      </c>
      <c r="D7" s="639">
        <v>6685</v>
      </c>
      <c r="E7" s="206">
        <v>808</v>
      </c>
      <c r="F7" s="206">
        <v>623</v>
      </c>
      <c r="G7" s="206">
        <v>8629</v>
      </c>
    </row>
    <row r="8" spans="1:10" ht="15" customHeight="1">
      <c r="A8" s="113">
        <v>1981</v>
      </c>
      <c r="B8" s="206">
        <v>950785</v>
      </c>
      <c r="C8" s="206">
        <v>23670</v>
      </c>
      <c r="D8" s="639">
        <v>6404</v>
      </c>
      <c r="E8" s="206">
        <v>795</v>
      </c>
      <c r="F8" s="206">
        <v>553</v>
      </c>
      <c r="G8" s="206">
        <v>8169</v>
      </c>
    </row>
    <row r="9" spans="1:10" ht="15" customHeight="1">
      <c r="A9" s="113">
        <v>1982</v>
      </c>
      <c r="B9" s="206">
        <v>960994</v>
      </c>
      <c r="C9" s="206">
        <v>21247</v>
      </c>
      <c r="D9" s="639">
        <v>6385</v>
      </c>
      <c r="E9" s="206">
        <v>624</v>
      </c>
      <c r="F9" s="206">
        <v>438</v>
      </c>
      <c r="G9" s="206">
        <v>10597</v>
      </c>
    </row>
    <row r="10" spans="1:10" ht="15" customHeight="1">
      <c r="A10" s="113">
        <v>1983</v>
      </c>
      <c r="B10" s="206">
        <v>968609</v>
      </c>
      <c r="C10" s="206">
        <v>19948</v>
      </c>
      <c r="D10" s="639">
        <v>6322</v>
      </c>
      <c r="E10" s="206">
        <v>511</v>
      </c>
      <c r="F10" s="206">
        <v>379</v>
      </c>
      <c r="G10" s="206">
        <v>10067</v>
      </c>
    </row>
    <row r="11" spans="1:10" ht="15" customHeight="1">
      <c r="A11" s="113">
        <v>1984</v>
      </c>
      <c r="B11" s="206">
        <v>978658</v>
      </c>
      <c r="C11" s="206">
        <v>19222</v>
      </c>
      <c r="D11" s="639">
        <v>6417</v>
      </c>
      <c r="E11" s="206">
        <v>444</v>
      </c>
      <c r="F11" s="206">
        <v>388</v>
      </c>
      <c r="G11" s="206">
        <v>10638</v>
      </c>
    </row>
    <row r="12" spans="1:10" ht="15" customHeight="1">
      <c r="A12" s="113">
        <v>1985</v>
      </c>
      <c r="B12" s="206">
        <v>986520</v>
      </c>
      <c r="C12" s="206">
        <v>18520</v>
      </c>
      <c r="D12" s="639">
        <v>6691</v>
      </c>
      <c r="E12" s="206">
        <v>441</v>
      </c>
      <c r="F12" s="206">
        <v>368</v>
      </c>
      <c r="G12" s="206">
        <v>11088</v>
      </c>
    </row>
    <row r="13" spans="1:10" ht="15" customHeight="1">
      <c r="A13" s="113">
        <v>1986</v>
      </c>
      <c r="B13" s="206">
        <v>994319</v>
      </c>
      <c r="C13" s="206">
        <v>18225</v>
      </c>
      <c r="D13" s="639">
        <v>6622</v>
      </c>
      <c r="E13" s="206">
        <v>480</v>
      </c>
      <c r="F13" s="206">
        <v>342</v>
      </c>
      <c r="G13" s="206">
        <v>10337</v>
      </c>
    </row>
    <row r="14" spans="1:10" ht="15" customHeight="1">
      <c r="A14" s="113">
        <v>1987</v>
      </c>
      <c r="B14" s="206">
        <v>1001607</v>
      </c>
      <c r="C14" s="206">
        <v>19151</v>
      </c>
      <c r="D14" s="639">
        <v>6581</v>
      </c>
      <c r="E14" s="206">
        <v>463</v>
      </c>
      <c r="F14" s="206">
        <v>344</v>
      </c>
      <c r="G14" s="206">
        <v>11201</v>
      </c>
    </row>
    <row r="15" spans="1:10" ht="15" customHeight="1">
      <c r="A15" s="113">
        <v>1988</v>
      </c>
      <c r="B15" s="206">
        <v>1009332</v>
      </c>
      <c r="C15" s="206">
        <v>20057</v>
      </c>
      <c r="D15" s="639">
        <v>6699</v>
      </c>
      <c r="E15" s="206">
        <v>441</v>
      </c>
      <c r="F15" s="206">
        <v>351</v>
      </c>
      <c r="G15" s="206">
        <v>11283</v>
      </c>
    </row>
    <row r="16" spans="1:10" ht="15" customHeight="1">
      <c r="A16" s="113">
        <v>1989</v>
      </c>
      <c r="B16" s="206">
        <v>1017307</v>
      </c>
      <c r="C16" s="206">
        <v>20955</v>
      </c>
      <c r="D16" s="639">
        <v>6946</v>
      </c>
      <c r="E16" s="206">
        <v>452</v>
      </c>
      <c r="F16" s="206">
        <v>399</v>
      </c>
      <c r="G16" s="206">
        <v>11040</v>
      </c>
    </row>
    <row r="17" spans="1:7" ht="15" customHeight="1">
      <c r="A17" s="113">
        <v>1990</v>
      </c>
      <c r="B17" s="206">
        <v>1024571</v>
      </c>
      <c r="C17" s="206">
        <v>21799</v>
      </c>
      <c r="D17" s="639">
        <v>6854</v>
      </c>
      <c r="E17" s="206">
        <v>434</v>
      </c>
      <c r="F17" s="206">
        <v>348</v>
      </c>
      <c r="G17" s="206">
        <v>11252</v>
      </c>
    </row>
    <row r="18" spans="1:7" ht="15" customHeight="1">
      <c r="A18" s="113">
        <v>1991</v>
      </c>
      <c r="B18" s="206">
        <v>1035936</v>
      </c>
      <c r="C18" s="206">
        <v>21436</v>
      </c>
      <c r="D18" s="639">
        <v>6815</v>
      </c>
      <c r="E18" s="206">
        <v>388</v>
      </c>
      <c r="F18" s="206">
        <v>386</v>
      </c>
      <c r="G18" s="206">
        <v>11146</v>
      </c>
    </row>
    <row r="19" spans="1:7" ht="15" customHeight="1">
      <c r="A19" s="113">
        <v>1992</v>
      </c>
      <c r="B19" s="206">
        <v>1049988</v>
      </c>
      <c r="C19" s="206">
        <v>22170</v>
      </c>
      <c r="D19" s="639">
        <v>6866</v>
      </c>
      <c r="E19" s="206">
        <v>408</v>
      </c>
      <c r="F19" s="206">
        <v>286</v>
      </c>
      <c r="G19" s="206">
        <v>11246</v>
      </c>
    </row>
    <row r="20" spans="1:7" ht="15" customHeight="1">
      <c r="A20" s="113">
        <v>1993</v>
      </c>
      <c r="B20" s="206">
        <v>1062855</v>
      </c>
      <c r="C20" s="206">
        <v>21667</v>
      </c>
      <c r="D20" s="639">
        <v>7275</v>
      </c>
      <c r="E20" s="206">
        <v>424</v>
      </c>
      <c r="F20" s="206">
        <v>333</v>
      </c>
      <c r="G20" s="206">
        <v>11383</v>
      </c>
    </row>
    <row r="21" spans="1:7" ht="15" customHeight="1">
      <c r="A21" s="113">
        <v>1994</v>
      </c>
      <c r="B21" s="206">
        <v>1078148</v>
      </c>
      <c r="C21" s="206">
        <v>21050</v>
      </c>
      <c r="D21" s="639">
        <v>7234</v>
      </c>
      <c r="E21" s="206">
        <v>379</v>
      </c>
      <c r="F21" s="206">
        <v>271</v>
      </c>
      <c r="G21" s="206">
        <v>11212</v>
      </c>
    </row>
    <row r="22" spans="1:7" ht="15" customHeight="1">
      <c r="A22" s="113">
        <v>1995</v>
      </c>
      <c r="B22" s="206">
        <v>1087636</v>
      </c>
      <c r="C22" s="206">
        <v>19824</v>
      </c>
      <c r="D22" s="639">
        <v>7298</v>
      </c>
      <c r="E22" s="206">
        <v>388</v>
      </c>
      <c r="F22" s="206">
        <v>297</v>
      </c>
      <c r="G22" s="206">
        <v>10430</v>
      </c>
    </row>
    <row r="23" spans="1:7" ht="15" customHeight="1">
      <c r="A23" s="113">
        <v>1996</v>
      </c>
      <c r="B23" s="206">
        <v>1099057</v>
      </c>
      <c r="C23" s="206">
        <v>20049</v>
      </c>
      <c r="D23" s="639">
        <v>7508</v>
      </c>
      <c r="E23" s="206">
        <v>445</v>
      </c>
      <c r="F23" s="206">
        <v>264</v>
      </c>
      <c r="G23" s="206">
        <v>10502</v>
      </c>
    </row>
    <row r="24" spans="1:7" ht="15" customHeight="1">
      <c r="A24" s="113">
        <v>1997</v>
      </c>
      <c r="B24" s="206">
        <v>1113144</v>
      </c>
      <c r="C24" s="206">
        <v>19331</v>
      </c>
      <c r="D24" s="639">
        <v>7798</v>
      </c>
      <c r="E24" s="206">
        <v>393</v>
      </c>
      <c r="F24" s="206">
        <v>253</v>
      </c>
      <c r="G24" s="206">
        <v>10654</v>
      </c>
    </row>
    <row r="25" spans="1:7" ht="15" customHeight="1">
      <c r="A25" s="113">
        <v>1998</v>
      </c>
      <c r="B25" s="206">
        <v>1125118</v>
      </c>
      <c r="C25" s="206">
        <v>18744</v>
      </c>
      <c r="D25" s="639">
        <v>7651</v>
      </c>
      <c r="E25" s="206">
        <v>364</v>
      </c>
      <c r="F25" s="206">
        <v>221</v>
      </c>
      <c r="G25" s="206">
        <v>10650</v>
      </c>
    </row>
    <row r="26" spans="1:7" ht="15" customHeight="1">
      <c r="A26" s="113">
        <v>1999</v>
      </c>
      <c r="B26" s="206">
        <v>1139718</v>
      </c>
      <c r="C26" s="206">
        <v>19543</v>
      </c>
      <c r="D26" s="639">
        <v>7791</v>
      </c>
      <c r="E26" s="206">
        <v>375</v>
      </c>
      <c r="F26" s="206">
        <v>219</v>
      </c>
      <c r="G26" s="206">
        <v>11072</v>
      </c>
    </row>
    <row r="27" spans="1:7" ht="15" customHeight="1">
      <c r="A27" s="113">
        <v>2000</v>
      </c>
      <c r="B27" s="206">
        <v>1151094</v>
      </c>
      <c r="C27" s="206">
        <v>19398</v>
      </c>
      <c r="D27" s="639">
        <v>7806</v>
      </c>
      <c r="E27" s="206">
        <v>306</v>
      </c>
      <c r="F27" s="206">
        <v>263</v>
      </c>
      <c r="G27" s="206">
        <v>10720</v>
      </c>
    </row>
    <row r="28" spans="1:7" ht="15" customHeight="1">
      <c r="A28" s="113">
        <v>2001</v>
      </c>
      <c r="B28" s="206">
        <v>1160083</v>
      </c>
      <c r="C28" s="206">
        <v>18884</v>
      </c>
      <c r="D28" s="639">
        <v>7761</v>
      </c>
      <c r="E28" s="206">
        <v>263</v>
      </c>
      <c r="F28" s="206">
        <v>234</v>
      </c>
      <c r="G28" s="206">
        <v>10414</v>
      </c>
    </row>
    <row r="29" spans="1:7" ht="15" customHeight="1">
      <c r="A29" s="113">
        <v>2002</v>
      </c>
      <c r="B29" s="206">
        <v>1167995</v>
      </c>
      <c r="C29" s="206">
        <v>19169</v>
      </c>
      <c r="D29" s="639">
        <v>8081</v>
      </c>
      <c r="E29" s="206">
        <v>278</v>
      </c>
      <c r="F29" s="206">
        <v>197</v>
      </c>
      <c r="G29" s="206">
        <v>10253</v>
      </c>
    </row>
    <row r="30" spans="1:7" ht="15" customHeight="1">
      <c r="A30" s="113">
        <v>2003</v>
      </c>
      <c r="B30" s="206">
        <v>1176323</v>
      </c>
      <c r="C30" s="206">
        <v>18518</v>
      </c>
      <c r="D30" s="639">
        <v>8310</v>
      </c>
      <c r="E30" s="206">
        <v>230</v>
      </c>
      <c r="F30" s="206">
        <v>205</v>
      </c>
      <c r="G30" s="206">
        <v>10556</v>
      </c>
    </row>
    <row r="31" spans="1:7" ht="15" customHeight="1">
      <c r="A31" s="113">
        <v>2004</v>
      </c>
      <c r="B31" s="206">
        <v>1183533</v>
      </c>
      <c r="C31" s="206">
        <v>18285</v>
      </c>
      <c r="D31" s="639">
        <v>8259</v>
      </c>
      <c r="E31" s="206">
        <v>256</v>
      </c>
      <c r="F31" s="206">
        <v>167</v>
      </c>
      <c r="G31" s="206">
        <v>11138</v>
      </c>
    </row>
    <row r="32" spans="1:7" ht="15" customHeight="1">
      <c r="A32" s="113">
        <v>2005</v>
      </c>
      <c r="B32" s="206">
        <v>1190361</v>
      </c>
      <c r="C32" s="206">
        <v>17924</v>
      </c>
      <c r="D32" s="639">
        <v>8422</v>
      </c>
      <c r="E32" s="206">
        <v>237</v>
      </c>
      <c r="F32" s="206">
        <v>173</v>
      </c>
      <c r="G32" s="206">
        <v>11076</v>
      </c>
    </row>
    <row r="33" spans="1:7" ht="15" customHeight="1">
      <c r="A33" s="113">
        <v>2006</v>
      </c>
      <c r="B33" s="206">
        <v>1195676</v>
      </c>
      <c r="C33" s="206">
        <v>16723</v>
      </c>
      <c r="D33" s="639">
        <v>8917</v>
      </c>
      <c r="E33" s="206">
        <v>225</v>
      </c>
      <c r="F33" s="206">
        <v>135</v>
      </c>
      <c r="G33" s="206">
        <v>11262</v>
      </c>
    </row>
    <row r="34" spans="1:7" ht="15" customHeight="1">
      <c r="A34" s="113">
        <v>2007</v>
      </c>
      <c r="B34" s="206">
        <v>1200887</v>
      </c>
      <c r="C34" s="206">
        <v>16190</v>
      </c>
      <c r="D34" s="639">
        <v>8323</v>
      </c>
      <c r="E34" s="206">
        <v>248</v>
      </c>
      <c r="F34" s="206">
        <v>157</v>
      </c>
      <c r="G34" s="206">
        <v>11361</v>
      </c>
    </row>
    <row r="35" spans="1:7" ht="15" customHeight="1">
      <c r="A35" s="113">
        <v>2008</v>
      </c>
      <c r="B35" s="206">
        <v>1204955</v>
      </c>
      <c r="C35" s="206">
        <v>15590</v>
      </c>
      <c r="D35" s="639">
        <v>8798</v>
      </c>
      <c r="E35" s="206">
        <v>223</v>
      </c>
      <c r="F35" s="206">
        <v>159</v>
      </c>
      <c r="G35" s="206">
        <v>11012</v>
      </c>
    </row>
    <row r="36" spans="1:7" ht="15" customHeight="1">
      <c r="A36" s="113">
        <v>2009</v>
      </c>
      <c r="B36" s="643">
        <v>1207842</v>
      </c>
      <c r="C36" s="206">
        <v>14623</v>
      </c>
      <c r="D36" s="639">
        <v>8987</v>
      </c>
      <c r="E36" s="206">
        <v>195</v>
      </c>
      <c r="F36" s="206">
        <v>133</v>
      </c>
      <c r="G36" s="206">
        <v>10446</v>
      </c>
    </row>
    <row r="37" spans="1:7" ht="15" customHeight="1">
      <c r="A37" s="113">
        <v>2010</v>
      </c>
      <c r="B37" s="643">
        <v>1210391</v>
      </c>
      <c r="C37" s="206">
        <v>14291</v>
      </c>
      <c r="D37" s="639">
        <v>8891</v>
      </c>
      <c r="E37" s="206">
        <v>177</v>
      </c>
      <c r="F37" s="206">
        <v>95</v>
      </c>
      <c r="G37" s="206">
        <v>10370</v>
      </c>
    </row>
    <row r="38" spans="1:7" ht="15" customHeight="1">
      <c r="A38" s="113">
        <v>2011</v>
      </c>
      <c r="B38" s="643">
        <v>1211970</v>
      </c>
      <c r="C38" s="206">
        <v>14002</v>
      </c>
      <c r="D38" s="639">
        <v>8951</v>
      </c>
      <c r="E38" s="206">
        <v>177</v>
      </c>
      <c r="F38" s="206">
        <v>136</v>
      </c>
      <c r="G38" s="206">
        <v>10334</v>
      </c>
    </row>
    <row r="39" spans="1:7" ht="15" customHeight="1">
      <c r="A39" s="113">
        <v>2012</v>
      </c>
      <c r="B39" s="643">
        <v>1214987</v>
      </c>
      <c r="C39" s="206">
        <v>13766</v>
      </c>
      <c r="D39" s="639">
        <v>9103</v>
      </c>
      <c r="E39" s="206">
        <v>184</v>
      </c>
      <c r="F39" s="206">
        <v>132</v>
      </c>
      <c r="G39" s="206">
        <v>10197</v>
      </c>
    </row>
    <row r="40" spans="1:7" ht="15" customHeight="1">
      <c r="A40" s="113">
        <v>2013</v>
      </c>
      <c r="B40" s="643">
        <v>1217341</v>
      </c>
      <c r="C40" s="206">
        <v>12986</v>
      </c>
      <c r="D40" s="639">
        <v>9231</v>
      </c>
      <c r="E40" s="206">
        <v>159</v>
      </c>
      <c r="F40" s="206">
        <v>114</v>
      </c>
      <c r="G40" s="206">
        <v>9393</v>
      </c>
    </row>
    <row r="41" spans="1:7" ht="15" customHeight="1">
      <c r="A41" s="113">
        <v>2014</v>
      </c>
      <c r="B41" s="643">
        <v>1219265</v>
      </c>
      <c r="C41" s="206">
        <v>12727</v>
      </c>
      <c r="D41" s="639">
        <v>9438</v>
      </c>
      <c r="E41" s="206">
        <v>179</v>
      </c>
      <c r="F41" s="206">
        <v>130</v>
      </c>
      <c r="G41" s="206">
        <v>9796</v>
      </c>
    </row>
    <row r="42" spans="1:7" ht="15" customHeight="1">
      <c r="A42" s="113">
        <v>2015</v>
      </c>
      <c r="B42" s="643">
        <v>1220663</v>
      </c>
      <c r="C42" s="206">
        <v>12057</v>
      </c>
      <c r="D42" s="639">
        <v>9496</v>
      </c>
      <c r="E42" s="206">
        <v>165</v>
      </c>
      <c r="F42" s="206">
        <v>118</v>
      </c>
      <c r="G42" s="206">
        <v>9548</v>
      </c>
    </row>
    <row r="43" spans="1:7" ht="15" customHeight="1">
      <c r="A43" s="113">
        <v>2016</v>
      </c>
      <c r="B43" s="643">
        <v>1221213</v>
      </c>
      <c r="C43" s="206">
        <v>12330</v>
      </c>
      <c r="D43" s="639">
        <v>9920</v>
      </c>
      <c r="E43" s="206">
        <v>143</v>
      </c>
      <c r="F43" s="206">
        <v>117</v>
      </c>
      <c r="G43" s="206">
        <v>9882</v>
      </c>
    </row>
    <row r="44" spans="1:7" ht="15" customHeight="1">
      <c r="A44" s="113">
        <v>2017</v>
      </c>
      <c r="B44" s="643">
        <v>1221975</v>
      </c>
      <c r="C44" s="206">
        <v>12671</v>
      </c>
      <c r="D44" s="639">
        <v>9914</v>
      </c>
      <c r="E44" s="206">
        <v>148</v>
      </c>
      <c r="F44" s="206">
        <v>128</v>
      </c>
      <c r="G44" s="206">
        <v>9586</v>
      </c>
    </row>
    <row r="45" spans="1:7" ht="15" customHeight="1">
      <c r="A45" s="113">
        <v>2018</v>
      </c>
      <c r="B45" s="643">
        <v>1222268</v>
      </c>
      <c r="C45" s="206">
        <v>12202</v>
      </c>
      <c r="D45" s="639">
        <v>10521</v>
      </c>
      <c r="E45" s="206">
        <v>168</v>
      </c>
      <c r="F45" s="206">
        <v>123</v>
      </c>
      <c r="G45" s="206">
        <v>9834</v>
      </c>
    </row>
    <row r="46" spans="1:7" ht="15" customHeight="1">
      <c r="A46" s="113">
        <v>2019</v>
      </c>
      <c r="B46" s="643">
        <v>1222340</v>
      </c>
      <c r="C46" s="206">
        <v>12056</v>
      </c>
      <c r="D46" s="639">
        <v>10911</v>
      </c>
      <c r="E46" s="206">
        <v>173</v>
      </c>
      <c r="F46" s="206">
        <v>131</v>
      </c>
      <c r="G46" s="206">
        <v>9501</v>
      </c>
    </row>
    <row r="47" spans="1:7" ht="15" customHeight="1">
      <c r="A47" s="113">
        <v>2020</v>
      </c>
      <c r="B47" s="643">
        <v>1221921</v>
      </c>
      <c r="C47" s="206">
        <v>12554</v>
      </c>
      <c r="D47" s="639">
        <v>10768</v>
      </c>
      <c r="E47" s="206">
        <v>184</v>
      </c>
      <c r="F47" s="206">
        <v>132</v>
      </c>
      <c r="G47" s="206">
        <v>6735</v>
      </c>
    </row>
    <row r="48" spans="1:7" ht="15" customHeight="1" thickBot="1">
      <c r="A48" s="120">
        <v>2021</v>
      </c>
      <c r="B48" s="644">
        <v>1221840</v>
      </c>
      <c r="C48" s="208">
        <v>12108</v>
      </c>
      <c r="D48" s="641">
        <v>12990</v>
      </c>
      <c r="E48" s="208">
        <v>165</v>
      </c>
      <c r="F48" s="208">
        <v>121</v>
      </c>
      <c r="G48" s="208">
        <v>8011</v>
      </c>
    </row>
    <row r="49" spans="1:1" ht="24" customHeight="1">
      <c r="A49" s="283" t="s">
        <v>357</v>
      </c>
    </row>
    <row r="50" spans="1:1" ht="15" customHeight="1">
      <c r="A50" s="93" t="s">
        <v>358</v>
      </c>
    </row>
    <row r="51" spans="1:1" ht="15" customHeight="1">
      <c r="A51" s="92" t="s">
        <v>359</v>
      </c>
    </row>
    <row r="52" spans="1:1" ht="14.1" customHeight="1">
      <c r="A52" s="92"/>
    </row>
  </sheetData>
  <mergeCells count="1">
    <mergeCell ref="A1:G1"/>
  </mergeCells>
  <hyperlinks>
    <hyperlink ref="A1" location="CONTENT!A1" display="Back to table of contents" xr:uid="{7B86806B-3065-472B-97E8-4AAE6ACFEDFE}"/>
  </hyperlinks>
  <pageMargins left="0.64" right="0.36" top="0.56999999999999995" bottom="0.41" header="0.3" footer="0.3"/>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Z45"/>
  <sheetViews>
    <sheetView showGridLines="0" workbookViewId="0">
      <pane xSplit="1" ySplit="6" topLeftCell="B7" activePane="bottomRight" state="frozen"/>
      <selection sqref="A1:G1"/>
      <selection pane="topRight" sqref="A1:G1"/>
      <selection pane="bottomLeft" sqref="A1:G1"/>
      <selection pane="bottomRight" sqref="A1:G1"/>
    </sheetView>
  </sheetViews>
  <sheetFormatPr defaultColWidth="9.140625" defaultRowHeight="15" customHeight="1"/>
  <cols>
    <col min="1" max="1" width="12.42578125" style="8" customWidth="1"/>
    <col min="2" max="2" width="12.85546875" style="8" customWidth="1"/>
    <col min="3" max="3" width="12.7109375" style="8" customWidth="1"/>
    <col min="4" max="4" width="10.42578125" style="8" customWidth="1"/>
    <col min="5" max="5" width="10.7109375" style="8" customWidth="1"/>
    <col min="6" max="6" width="10.28515625" style="8" customWidth="1"/>
    <col min="7" max="7" width="10.7109375" style="8" customWidth="1"/>
    <col min="8" max="256" width="9.140625" style="8"/>
    <col min="257" max="257" width="10.28515625" style="8" customWidth="1"/>
    <col min="258" max="258" width="12.85546875" style="8" customWidth="1"/>
    <col min="259" max="259" width="12.7109375" style="8" customWidth="1"/>
    <col min="260" max="260" width="10.42578125" style="8" customWidth="1"/>
    <col min="261" max="261" width="10.7109375" style="8" customWidth="1"/>
    <col min="262" max="262" width="10.28515625" style="8" customWidth="1"/>
    <col min="263" max="263" width="10.7109375" style="8" customWidth="1"/>
    <col min="264" max="512" width="9.140625" style="8"/>
    <col min="513" max="513" width="10.28515625" style="8" customWidth="1"/>
    <col min="514" max="514" width="12.85546875" style="8" customWidth="1"/>
    <col min="515" max="515" width="12.7109375" style="8" customWidth="1"/>
    <col min="516" max="516" width="10.42578125" style="8" customWidth="1"/>
    <col min="517" max="517" width="10.7109375" style="8" customWidth="1"/>
    <col min="518" max="518" width="10.28515625" style="8" customWidth="1"/>
    <col min="519" max="519" width="10.7109375" style="8" customWidth="1"/>
    <col min="520" max="768" width="9.140625" style="8"/>
    <col min="769" max="769" width="10.28515625" style="8" customWidth="1"/>
    <col min="770" max="770" width="12.85546875" style="8" customWidth="1"/>
    <col min="771" max="771" width="12.7109375" style="8" customWidth="1"/>
    <col min="772" max="772" width="10.42578125" style="8" customWidth="1"/>
    <col min="773" max="773" width="10.7109375" style="8" customWidth="1"/>
    <col min="774" max="774" width="10.28515625" style="8" customWidth="1"/>
    <col min="775" max="775" width="10.7109375" style="8" customWidth="1"/>
    <col min="776" max="1024" width="9.140625" style="8"/>
    <col min="1025" max="1025" width="10.28515625" style="8" customWidth="1"/>
    <col min="1026" max="1026" width="12.85546875" style="8" customWidth="1"/>
    <col min="1027" max="1027" width="12.7109375" style="8" customWidth="1"/>
    <col min="1028" max="1028" width="10.42578125" style="8" customWidth="1"/>
    <col min="1029" max="1029" width="10.7109375" style="8" customWidth="1"/>
    <col min="1030" max="1030" width="10.28515625" style="8" customWidth="1"/>
    <col min="1031" max="1031" width="10.7109375" style="8" customWidth="1"/>
    <col min="1032" max="1280" width="9.140625" style="8"/>
    <col min="1281" max="1281" width="10.28515625" style="8" customWidth="1"/>
    <col min="1282" max="1282" width="12.85546875" style="8" customWidth="1"/>
    <col min="1283" max="1283" width="12.7109375" style="8" customWidth="1"/>
    <col min="1284" max="1284" width="10.42578125" style="8" customWidth="1"/>
    <col min="1285" max="1285" width="10.7109375" style="8" customWidth="1"/>
    <col min="1286" max="1286" width="10.28515625" style="8" customWidth="1"/>
    <col min="1287" max="1287" width="10.7109375" style="8" customWidth="1"/>
    <col min="1288" max="1536" width="9.140625" style="8"/>
    <col min="1537" max="1537" width="10.28515625" style="8" customWidth="1"/>
    <col min="1538" max="1538" width="12.85546875" style="8" customWidth="1"/>
    <col min="1539" max="1539" width="12.7109375" style="8" customWidth="1"/>
    <col min="1540" max="1540" width="10.42578125" style="8" customWidth="1"/>
    <col min="1541" max="1541" width="10.7109375" style="8" customWidth="1"/>
    <col min="1542" max="1542" width="10.28515625" style="8" customWidth="1"/>
    <col min="1543" max="1543" width="10.7109375" style="8" customWidth="1"/>
    <col min="1544" max="1792" width="9.140625" style="8"/>
    <col min="1793" max="1793" width="10.28515625" style="8" customWidth="1"/>
    <col min="1794" max="1794" width="12.85546875" style="8" customWidth="1"/>
    <col min="1795" max="1795" width="12.7109375" style="8" customWidth="1"/>
    <col min="1796" max="1796" width="10.42578125" style="8" customWidth="1"/>
    <col min="1797" max="1797" width="10.7109375" style="8" customWidth="1"/>
    <col min="1798" max="1798" width="10.28515625" style="8" customWidth="1"/>
    <col min="1799" max="1799" width="10.7109375" style="8" customWidth="1"/>
    <col min="1800" max="2048" width="9.140625" style="8"/>
    <col min="2049" max="2049" width="10.28515625" style="8" customWidth="1"/>
    <col min="2050" max="2050" width="12.85546875" style="8" customWidth="1"/>
    <col min="2051" max="2051" width="12.7109375" style="8" customWidth="1"/>
    <col min="2052" max="2052" width="10.42578125" style="8" customWidth="1"/>
    <col min="2053" max="2053" width="10.7109375" style="8" customWidth="1"/>
    <col min="2054" max="2054" width="10.28515625" style="8" customWidth="1"/>
    <col min="2055" max="2055" width="10.7109375" style="8" customWidth="1"/>
    <col min="2056" max="2304" width="9.140625" style="8"/>
    <col min="2305" max="2305" width="10.28515625" style="8" customWidth="1"/>
    <col min="2306" max="2306" width="12.85546875" style="8" customWidth="1"/>
    <col min="2307" max="2307" width="12.7109375" style="8" customWidth="1"/>
    <col min="2308" max="2308" width="10.42578125" style="8" customWidth="1"/>
    <col min="2309" max="2309" width="10.7109375" style="8" customWidth="1"/>
    <col min="2310" max="2310" width="10.28515625" style="8" customWidth="1"/>
    <col min="2311" max="2311" width="10.7109375" style="8" customWidth="1"/>
    <col min="2312" max="2560" width="9.140625" style="8"/>
    <col min="2561" max="2561" width="10.28515625" style="8" customWidth="1"/>
    <col min="2562" max="2562" width="12.85546875" style="8" customWidth="1"/>
    <col min="2563" max="2563" width="12.7109375" style="8" customWidth="1"/>
    <col min="2564" max="2564" width="10.42578125" style="8" customWidth="1"/>
    <col min="2565" max="2565" width="10.7109375" style="8" customWidth="1"/>
    <col min="2566" max="2566" width="10.28515625" style="8" customWidth="1"/>
    <col min="2567" max="2567" width="10.7109375" style="8" customWidth="1"/>
    <col min="2568" max="2816" width="9.140625" style="8"/>
    <col min="2817" max="2817" width="10.28515625" style="8" customWidth="1"/>
    <col min="2818" max="2818" width="12.85546875" style="8" customWidth="1"/>
    <col min="2819" max="2819" width="12.7109375" style="8" customWidth="1"/>
    <col min="2820" max="2820" width="10.42578125" style="8" customWidth="1"/>
    <col min="2821" max="2821" width="10.7109375" style="8" customWidth="1"/>
    <col min="2822" max="2822" width="10.28515625" style="8" customWidth="1"/>
    <col min="2823" max="2823" width="10.7109375" style="8" customWidth="1"/>
    <col min="2824" max="3072" width="9.140625" style="8"/>
    <col min="3073" max="3073" width="10.28515625" style="8" customWidth="1"/>
    <col min="3074" max="3074" width="12.85546875" style="8" customWidth="1"/>
    <col min="3075" max="3075" width="12.7109375" style="8" customWidth="1"/>
    <col min="3076" max="3076" width="10.42578125" style="8" customWidth="1"/>
    <col min="3077" max="3077" width="10.7109375" style="8" customWidth="1"/>
    <col min="3078" max="3078" width="10.28515625" style="8" customWidth="1"/>
    <col min="3079" max="3079" width="10.7109375" style="8" customWidth="1"/>
    <col min="3080" max="3328" width="9.140625" style="8"/>
    <col min="3329" max="3329" width="10.28515625" style="8" customWidth="1"/>
    <col min="3330" max="3330" width="12.85546875" style="8" customWidth="1"/>
    <col min="3331" max="3331" width="12.7109375" style="8" customWidth="1"/>
    <col min="3332" max="3332" width="10.42578125" style="8" customWidth="1"/>
    <col min="3333" max="3333" width="10.7109375" style="8" customWidth="1"/>
    <col min="3334" max="3334" width="10.28515625" style="8" customWidth="1"/>
    <col min="3335" max="3335" width="10.7109375" style="8" customWidth="1"/>
    <col min="3336" max="3584" width="9.140625" style="8"/>
    <col min="3585" max="3585" width="10.28515625" style="8" customWidth="1"/>
    <col min="3586" max="3586" width="12.85546875" style="8" customWidth="1"/>
    <col min="3587" max="3587" width="12.7109375" style="8" customWidth="1"/>
    <col min="3588" max="3588" width="10.42578125" style="8" customWidth="1"/>
    <col min="3589" max="3589" width="10.7109375" style="8" customWidth="1"/>
    <col min="3590" max="3590" width="10.28515625" style="8" customWidth="1"/>
    <col min="3591" max="3591" width="10.7109375" style="8" customWidth="1"/>
    <col min="3592" max="3840" width="9.140625" style="8"/>
    <col min="3841" max="3841" width="10.28515625" style="8" customWidth="1"/>
    <col min="3842" max="3842" width="12.85546875" style="8" customWidth="1"/>
    <col min="3843" max="3843" width="12.7109375" style="8" customWidth="1"/>
    <col min="3844" max="3844" width="10.42578125" style="8" customWidth="1"/>
    <col min="3845" max="3845" width="10.7109375" style="8" customWidth="1"/>
    <col min="3846" max="3846" width="10.28515625" style="8" customWidth="1"/>
    <col min="3847" max="3847" width="10.7109375" style="8" customWidth="1"/>
    <col min="3848" max="4096" width="9.140625" style="8"/>
    <col min="4097" max="4097" width="10.28515625" style="8" customWidth="1"/>
    <col min="4098" max="4098" width="12.85546875" style="8" customWidth="1"/>
    <col min="4099" max="4099" width="12.7109375" style="8" customWidth="1"/>
    <col min="4100" max="4100" width="10.42578125" style="8" customWidth="1"/>
    <col min="4101" max="4101" width="10.7109375" style="8" customWidth="1"/>
    <col min="4102" max="4102" width="10.28515625" style="8" customWidth="1"/>
    <col min="4103" max="4103" width="10.7109375" style="8" customWidth="1"/>
    <col min="4104" max="4352" width="9.140625" style="8"/>
    <col min="4353" max="4353" width="10.28515625" style="8" customWidth="1"/>
    <col min="4354" max="4354" width="12.85546875" style="8" customWidth="1"/>
    <col min="4355" max="4355" width="12.7109375" style="8" customWidth="1"/>
    <col min="4356" max="4356" width="10.42578125" style="8" customWidth="1"/>
    <col min="4357" max="4357" width="10.7109375" style="8" customWidth="1"/>
    <col min="4358" max="4358" width="10.28515625" style="8" customWidth="1"/>
    <col min="4359" max="4359" width="10.7109375" style="8" customWidth="1"/>
    <col min="4360" max="4608" width="9.140625" style="8"/>
    <col min="4609" max="4609" width="10.28515625" style="8" customWidth="1"/>
    <col min="4610" max="4610" width="12.85546875" style="8" customWidth="1"/>
    <col min="4611" max="4611" width="12.7109375" style="8" customWidth="1"/>
    <col min="4612" max="4612" width="10.42578125" style="8" customWidth="1"/>
    <col min="4613" max="4613" width="10.7109375" style="8" customWidth="1"/>
    <col min="4614" max="4614" width="10.28515625" style="8" customWidth="1"/>
    <col min="4615" max="4615" width="10.7109375" style="8" customWidth="1"/>
    <col min="4616" max="4864" width="9.140625" style="8"/>
    <col min="4865" max="4865" width="10.28515625" style="8" customWidth="1"/>
    <col min="4866" max="4866" width="12.85546875" style="8" customWidth="1"/>
    <col min="4867" max="4867" width="12.7109375" style="8" customWidth="1"/>
    <col min="4868" max="4868" width="10.42578125" style="8" customWidth="1"/>
    <col min="4869" max="4869" width="10.7109375" style="8" customWidth="1"/>
    <col min="4870" max="4870" width="10.28515625" style="8" customWidth="1"/>
    <col min="4871" max="4871" width="10.7109375" style="8" customWidth="1"/>
    <col min="4872" max="5120" width="9.140625" style="8"/>
    <col min="5121" max="5121" width="10.28515625" style="8" customWidth="1"/>
    <col min="5122" max="5122" width="12.85546875" style="8" customWidth="1"/>
    <col min="5123" max="5123" width="12.7109375" style="8" customWidth="1"/>
    <col min="5124" max="5124" width="10.42578125" style="8" customWidth="1"/>
    <col min="5125" max="5125" width="10.7109375" style="8" customWidth="1"/>
    <col min="5126" max="5126" width="10.28515625" style="8" customWidth="1"/>
    <col min="5127" max="5127" width="10.7109375" style="8" customWidth="1"/>
    <col min="5128" max="5376" width="9.140625" style="8"/>
    <col min="5377" max="5377" width="10.28515625" style="8" customWidth="1"/>
    <col min="5378" max="5378" width="12.85546875" style="8" customWidth="1"/>
    <col min="5379" max="5379" width="12.7109375" style="8" customWidth="1"/>
    <col min="5380" max="5380" width="10.42578125" style="8" customWidth="1"/>
    <col min="5381" max="5381" width="10.7109375" style="8" customWidth="1"/>
    <col min="5382" max="5382" width="10.28515625" style="8" customWidth="1"/>
    <col min="5383" max="5383" width="10.7109375" style="8" customWidth="1"/>
    <col min="5384" max="5632" width="9.140625" style="8"/>
    <col min="5633" max="5633" width="10.28515625" style="8" customWidth="1"/>
    <col min="5634" max="5634" width="12.85546875" style="8" customWidth="1"/>
    <col min="5635" max="5635" width="12.7109375" style="8" customWidth="1"/>
    <col min="5636" max="5636" width="10.42578125" style="8" customWidth="1"/>
    <col min="5637" max="5637" width="10.7109375" style="8" customWidth="1"/>
    <col min="5638" max="5638" width="10.28515625" style="8" customWidth="1"/>
    <col min="5639" max="5639" width="10.7109375" style="8" customWidth="1"/>
    <col min="5640" max="5888" width="9.140625" style="8"/>
    <col min="5889" max="5889" width="10.28515625" style="8" customWidth="1"/>
    <col min="5890" max="5890" width="12.85546875" style="8" customWidth="1"/>
    <col min="5891" max="5891" width="12.7109375" style="8" customWidth="1"/>
    <col min="5892" max="5892" width="10.42578125" style="8" customWidth="1"/>
    <col min="5893" max="5893" width="10.7109375" style="8" customWidth="1"/>
    <col min="5894" max="5894" width="10.28515625" style="8" customWidth="1"/>
    <col min="5895" max="5895" width="10.7109375" style="8" customWidth="1"/>
    <col min="5896" max="6144" width="9.140625" style="8"/>
    <col min="6145" max="6145" width="10.28515625" style="8" customWidth="1"/>
    <col min="6146" max="6146" width="12.85546875" style="8" customWidth="1"/>
    <col min="6147" max="6147" width="12.7109375" style="8" customWidth="1"/>
    <col min="6148" max="6148" width="10.42578125" style="8" customWidth="1"/>
    <col min="6149" max="6149" width="10.7109375" style="8" customWidth="1"/>
    <col min="6150" max="6150" width="10.28515625" style="8" customWidth="1"/>
    <col min="6151" max="6151" width="10.7109375" style="8" customWidth="1"/>
    <col min="6152" max="6400" width="9.140625" style="8"/>
    <col min="6401" max="6401" width="10.28515625" style="8" customWidth="1"/>
    <col min="6402" max="6402" width="12.85546875" style="8" customWidth="1"/>
    <col min="6403" max="6403" width="12.7109375" style="8" customWidth="1"/>
    <col min="6404" max="6404" width="10.42578125" style="8" customWidth="1"/>
    <col min="6405" max="6405" width="10.7109375" style="8" customWidth="1"/>
    <col min="6406" max="6406" width="10.28515625" style="8" customWidth="1"/>
    <col min="6407" max="6407" width="10.7109375" style="8" customWidth="1"/>
    <col min="6408" max="6656" width="9.140625" style="8"/>
    <col min="6657" max="6657" width="10.28515625" style="8" customWidth="1"/>
    <col min="6658" max="6658" width="12.85546875" style="8" customWidth="1"/>
    <col min="6659" max="6659" width="12.7109375" style="8" customWidth="1"/>
    <col min="6660" max="6660" width="10.42578125" style="8" customWidth="1"/>
    <col min="6661" max="6661" width="10.7109375" style="8" customWidth="1"/>
    <col min="6662" max="6662" width="10.28515625" style="8" customWidth="1"/>
    <col min="6663" max="6663" width="10.7109375" style="8" customWidth="1"/>
    <col min="6664" max="6912" width="9.140625" style="8"/>
    <col min="6913" max="6913" width="10.28515625" style="8" customWidth="1"/>
    <col min="6914" max="6914" width="12.85546875" style="8" customWidth="1"/>
    <col min="6915" max="6915" width="12.7109375" style="8" customWidth="1"/>
    <col min="6916" max="6916" width="10.42578125" style="8" customWidth="1"/>
    <col min="6917" max="6917" width="10.7109375" style="8" customWidth="1"/>
    <col min="6918" max="6918" width="10.28515625" style="8" customWidth="1"/>
    <col min="6919" max="6919" width="10.7109375" style="8" customWidth="1"/>
    <col min="6920" max="7168" width="9.140625" style="8"/>
    <col min="7169" max="7169" width="10.28515625" style="8" customWidth="1"/>
    <col min="7170" max="7170" width="12.85546875" style="8" customWidth="1"/>
    <col min="7171" max="7171" width="12.7109375" style="8" customWidth="1"/>
    <col min="7172" max="7172" width="10.42578125" style="8" customWidth="1"/>
    <col min="7173" max="7173" width="10.7109375" style="8" customWidth="1"/>
    <col min="7174" max="7174" width="10.28515625" style="8" customWidth="1"/>
    <col min="7175" max="7175" width="10.7109375" style="8" customWidth="1"/>
    <col min="7176" max="7424" width="9.140625" style="8"/>
    <col min="7425" max="7425" width="10.28515625" style="8" customWidth="1"/>
    <col min="7426" max="7426" width="12.85546875" style="8" customWidth="1"/>
    <col min="7427" max="7427" width="12.7109375" style="8" customWidth="1"/>
    <col min="7428" max="7428" width="10.42578125" style="8" customWidth="1"/>
    <col min="7429" max="7429" width="10.7109375" style="8" customWidth="1"/>
    <col min="7430" max="7430" width="10.28515625" style="8" customWidth="1"/>
    <col min="7431" max="7431" width="10.7109375" style="8" customWidth="1"/>
    <col min="7432" max="7680" width="9.140625" style="8"/>
    <col min="7681" max="7681" width="10.28515625" style="8" customWidth="1"/>
    <col min="7682" max="7682" width="12.85546875" style="8" customWidth="1"/>
    <col min="7683" max="7683" width="12.7109375" style="8" customWidth="1"/>
    <col min="7684" max="7684" width="10.42578125" style="8" customWidth="1"/>
    <col min="7685" max="7685" width="10.7109375" style="8" customWidth="1"/>
    <col min="7686" max="7686" width="10.28515625" style="8" customWidth="1"/>
    <col min="7687" max="7687" width="10.7109375" style="8" customWidth="1"/>
    <col min="7688" max="7936" width="9.140625" style="8"/>
    <col min="7937" max="7937" width="10.28515625" style="8" customWidth="1"/>
    <col min="7938" max="7938" width="12.85546875" style="8" customWidth="1"/>
    <col min="7939" max="7939" width="12.7109375" style="8" customWidth="1"/>
    <col min="7940" max="7940" width="10.42578125" style="8" customWidth="1"/>
    <col min="7941" max="7941" width="10.7109375" style="8" customWidth="1"/>
    <col min="7942" max="7942" width="10.28515625" style="8" customWidth="1"/>
    <col min="7943" max="7943" width="10.7109375" style="8" customWidth="1"/>
    <col min="7944" max="8192" width="9.140625" style="8"/>
    <col min="8193" max="8193" width="10.28515625" style="8" customWidth="1"/>
    <col min="8194" max="8194" width="12.85546875" style="8" customWidth="1"/>
    <col min="8195" max="8195" width="12.7109375" style="8" customWidth="1"/>
    <col min="8196" max="8196" width="10.42578125" style="8" customWidth="1"/>
    <col min="8197" max="8197" width="10.7109375" style="8" customWidth="1"/>
    <col min="8198" max="8198" width="10.28515625" style="8" customWidth="1"/>
    <col min="8199" max="8199" width="10.7109375" style="8" customWidth="1"/>
    <col min="8200" max="8448" width="9.140625" style="8"/>
    <col min="8449" max="8449" width="10.28515625" style="8" customWidth="1"/>
    <col min="8450" max="8450" width="12.85546875" style="8" customWidth="1"/>
    <col min="8451" max="8451" width="12.7109375" style="8" customWidth="1"/>
    <col min="8452" max="8452" width="10.42578125" style="8" customWidth="1"/>
    <col min="8453" max="8453" width="10.7109375" style="8" customWidth="1"/>
    <col min="8454" max="8454" width="10.28515625" style="8" customWidth="1"/>
    <col min="8455" max="8455" width="10.7109375" style="8" customWidth="1"/>
    <col min="8456" max="8704" width="9.140625" style="8"/>
    <col min="8705" max="8705" width="10.28515625" style="8" customWidth="1"/>
    <col min="8706" max="8706" width="12.85546875" style="8" customWidth="1"/>
    <col min="8707" max="8707" width="12.7109375" style="8" customWidth="1"/>
    <col min="8708" max="8708" width="10.42578125" style="8" customWidth="1"/>
    <col min="8709" max="8709" width="10.7109375" style="8" customWidth="1"/>
    <col min="8710" max="8710" width="10.28515625" style="8" customWidth="1"/>
    <col min="8711" max="8711" width="10.7109375" style="8" customWidth="1"/>
    <col min="8712" max="8960" width="9.140625" style="8"/>
    <col min="8961" max="8961" width="10.28515625" style="8" customWidth="1"/>
    <col min="8962" max="8962" width="12.85546875" style="8" customWidth="1"/>
    <col min="8963" max="8963" width="12.7109375" style="8" customWidth="1"/>
    <col min="8964" max="8964" width="10.42578125" style="8" customWidth="1"/>
    <col min="8965" max="8965" width="10.7109375" style="8" customWidth="1"/>
    <col min="8966" max="8966" width="10.28515625" style="8" customWidth="1"/>
    <col min="8967" max="8967" width="10.7109375" style="8" customWidth="1"/>
    <col min="8968" max="9216" width="9.140625" style="8"/>
    <col min="9217" max="9217" width="10.28515625" style="8" customWidth="1"/>
    <col min="9218" max="9218" width="12.85546875" style="8" customWidth="1"/>
    <col min="9219" max="9219" width="12.7109375" style="8" customWidth="1"/>
    <col min="9220" max="9220" width="10.42578125" style="8" customWidth="1"/>
    <col min="9221" max="9221" width="10.7109375" style="8" customWidth="1"/>
    <col min="9222" max="9222" width="10.28515625" style="8" customWidth="1"/>
    <col min="9223" max="9223" width="10.7109375" style="8" customWidth="1"/>
    <col min="9224" max="9472" width="9.140625" style="8"/>
    <col min="9473" max="9473" width="10.28515625" style="8" customWidth="1"/>
    <col min="9474" max="9474" width="12.85546875" style="8" customWidth="1"/>
    <col min="9475" max="9475" width="12.7109375" style="8" customWidth="1"/>
    <col min="9476" max="9476" width="10.42578125" style="8" customWidth="1"/>
    <col min="9477" max="9477" width="10.7109375" style="8" customWidth="1"/>
    <col min="9478" max="9478" width="10.28515625" style="8" customWidth="1"/>
    <col min="9479" max="9479" width="10.7109375" style="8" customWidth="1"/>
    <col min="9480" max="9728" width="9.140625" style="8"/>
    <col min="9729" max="9729" width="10.28515625" style="8" customWidth="1"/>
    <col min="9730" max="9730" width="12.85546875" style="8" customWidth="1"/>
    <col min="9731" max="9731" width="12.7109375" style="8" customWidth="1"/>
    <col min="9732" max="9732" width="10.42578125" style="8" customWidth="1"/>
    <col min="9733" max="9733" width="10.7109375" style="8" customWidth="1"/>
    <col min="9734" max="9734" width="10.28515625" style="8" customWidth="1"/>
    <col min="9735" max="9735" width="10.7109375" style="8" customWidth="1"/>
    <col min="9736" max="9984" width="9.140625" style="8"/>
    <col min="9985" max="9985" width="10.28515625" style="8" customWidth="1"/>
    <col min="9986" max="9986" width="12.85546875" style="8" customWidth="1"/>
    <col min="9987" max="9987" width="12.7109375" style="8" customWidth="1"/>
    <col min="9988" max="9988" width="10.42578125" style="8" customWidth="1"/>
    <col min="9989" max="9989" width="10.7109375" style="8" customWidth="1"/>
    <col min="9990" max="9990" width="10.28515625" style="8" customWidth="1"/>
    <col min="9991" max="9991" width="10.7109375" style="8" customWidth="1"/>
    <col min="9992" max="10240" width="9.140625" style="8"/>
    <col min="10241" max="10241" width="10.28515625" style="8" customWidth="1"/>
    <col min="10242" max="10242" width="12.85546875" style="8" customWidth="1"/>
    <col min="10243" max="10243" width="12.7109375" style="8" customWidth="1"/>
    <col min="10244" max="10244" width="10.42578125" style="8" customWidth="1"/>
    <col min="10245" max="10245" width="10.7109375" style="8" customWidth="1"/>
    <col min="10246" max="10246" width="10.28515625" style="8" customWidth="1"/>
    <col min="10247" max="10247" width="10.7109375" style="8" customWidth="1"/>
    <col min="10248" max="10496" width="9.140625" style="8"/>
    <col min="10497" max="10497" width="10.28515625" style="8" customWidth="1"/>
    <col min="10498" max="10498" width="12.85546875" style="8" customWidth="1"/>
    <col min="10499" max="10499" width="12.7109375" style="8" customWidth="1"/>
    <col min="10500" max="10500" width="10.42578125" style="8" customWidth="1"/>
    <col min="10501" max="10501" width="10.7109375" style="8" customWidth="1"/>
    <col min="10502" max="10502" width="10.28515625" style="8" customWidth="1"/>
    <col min="10503" max="10503" width="10.7109375" style="8" customWidth="1"/>
    <col min="10504" max="10752" width="9.140625" style="8"/>
    <col min="10753" max="10753" width="10.28515625" style="8" customWidth="1"/>
    <col min="10754" max="10754" width="12.85546875" style="8" customWidth="1"/>
    <col min="10755" max="10755" width="12.7109375" style="8" customWidth="1"/>
    <col min="10756" max="10756" width="10.42578125" style="8" customWidth="1"/>
    <col min="10757" max="10757" width="10.7109375" style="8" customWidth="1"/>
    <col min="10758" max="10758" width="10.28515625" style="8" customWidth="1"/>
    <col min="10759" max="10759" width="10.7109375" style="8" customWidth="1"/>
    <col min="10760" max="11008" width="9.140625" style="8"/>
    <col min="11009" max="11009" width="10.28515625" style="8" customWidth="1"/>
    <col min="11010" max="11010" width="12.85546875" style="8" customWidth="1"/>
    <col min="11011" max="11011" width="12.7109375" style="8" customWidth="1"/>
    <col min="11012" max="11012" width="10.42578125" style="8" customWidth="1"/>
    <col min="11013" max="11013" width="10.7109375" style="8" customWidth="1"/>
    <col min="11014" max="11014" width="10.28515625" style="8" customWidth="1"/>
    <col min="11015" max="11015" width="10.7109375" style="8" customWidth="1"/>
    <col min="11016" max="11264" width="9.140625" style="8"/>
    <col min="11265" max="11265" width="10.28515625" style="8" customWidth="1"/>
    <col min="11266" max="11266" width="12.85546875" style="8" customWidth="1"/>
    <col min="11267" max="11267" width="12.7109375" style="8" customWidth="1"/>
    <col min="11268" max="11268" width="10.42578125" style="8" customWidth="1"/>
    <col min="11269" max="11269" width="10.7109375" style="8" customWidth="1"/>
    <col min="11270" max="11270" width="10.28515625" style="8" customWidth="1"/>
    <col min="11271" max="11271" width="10.7109375" style="8" customWidth="1"/>
    <col min="11272" max="11520" width="9.140625" style="8"/>
    <col min="11521" max="11521" width="10.28515625" style="8" customWidth="1"/>
    <col min="11522" max="11522" width="12.85546875" style="8" customWidth="1"/>
    <col min="11523" max="11523" width="12.7109375" style="8" customWidth="1"/>
    <col min="11524" max="11524" width="10.42578125" style="8" customWidth="1"/>
    <col min="11525" max="11525" width="10.7109375" style="8" customWidth="1"/>
    <col min="11526" max="11526" width="10.28515625" style="8" customWidth="1"/>
    <col min="11527" max="11527" width="10.7109375" style="8" customWidth="1"/>
    <col min="11528" max="11776" width="9.140625" style="8"/>
    <col min="11777" max="11777" width="10.28515625" style="8" customWidth="1"/>
    <col min="11778" max="11778" width="12.85546875" style="8" customWidth="1"/>
    <col min="11779" max="11779" width="12.7109375" style="8" customWidth="1"/>
    <col min="11780" max="11780" width="10.42578125" style="8" customWidth="1"/>
    <col min="11781" max="11781" width="10.7109375" style="8" customWidth="1"/>
    <col min="11782" max="11782" width="10.28515625" style="8" customWidth="1"/>
    <col min="11783" max="11783" width="10.7109375" style="8" customWidth="1"/>
    <col min="11784" max="12032" width="9.140625" style="8"/>
    <col min="12033" max="12033" width="10.28515625" style="8" customWidth="1"/>
    <col min="12034" max="12034" width="12.85546875" style="8" customWidth="1"/>
    <col min="12035" max="12035" width="12.7109375" style="8" customWidth="1"/>
    <col min="12036" max="12036" width="10.42578125" style="8" customWidth="1"/>
    <col min="12037" max="12037" width="10.7109375" style="8" customWidth="1"/>
    <col min="12038" max="12038" width="10.28515625" style="8" customWidth="1"/>
    <col min="12039" max="12039" width="10.7109375" style="8" customWidth="1"/>
    <col min="12040" max="12288" width="9.140625" style="8"/>
    <col min="12289" max="12289" width="10.28515625" style="8" customWidth="1"/>
    <col min="12290" max="12290" width="12.85546875" style="8" customWidth="1"/>
    <col min="12291" max="12291" width="12.7109375" style="8" customWidth="1"/>
    <col min="12292" max="12292" width="10.42578125" style="8" customWidth="1"/>
    <col min="12293" max="12293" width="10.7109375" style="8" customWidth="1"/>
    <col min="12294" max="12294" width="10.28515625" style="8" customWidth="1"/>
    <col min="12295" max="12295" width="10.7109375" style="8" customWidth="1"/>
    <col min="12296" max="12544" width="9.140625" style="8"/>
    <col min="12545" max="12545" width="10.28515625" style="8" customWidth="1"/>
    <col min="12546" max="12546" width="12.85546875" style="8" customWidth="1"/>
    <col min="12547" max="12547" width="12.7109375" style="8" customWidth="1"/>
    <col min="12548" max="12548" width="10.42578125" style="8" customWidth="1"/>
    <col min="12549" max="12549" width="10.7109375" style="8" customWidth="1"/>
    <col min="12550" max="12550" width="10.28515625" style="8" customWidth="1"/>
    <col min="12551" max="12551" width="10.7109375" style="8" customWidth="1"/>
    <col min="12552" max="12800" width="9.140625" style="8"/>
    <col min="12801" max="12801" width="10.28515625" style="8" customWidth="1"/>
    <col min="12802" max="12802" width="12.85546875" style="8" customWidth="1"/>
    <col min="12803" max="12803" width="12.7109375" style="8" customWidth="1"/>
    <col min="12804" max="12804" width="10.42578125" style="8" customWidth="1"/>
    <col min="12805" max="12805" width="10.7109375" style="8" customWidth="1"/>
    <col min="12806" max="12806" width="10.28515625" style="8" customWidth="1"/>
    <col min="12807" max="12807" width="10.7109375" style="8" customWidth="1"/>
    <col min="12808" max="13056" width="9.140625" style="8"/>
    <col min="13057" max="13057" width="10.28515625" style="8" customWidth="1"/>
    <col min="13058" max="13058" width="12.85546875" style="8" customWidth="1"/>
    <col min="13059" max="13059" width="12.7109375" style="8" customWidth="1"/>
    <col min="13060" max="13060" width="10.42578125" style="8" customWidth="1"/>
    <col min="13061" max="13061" width="10.7109375" style="8" customWidth="1"/>
    <col min="13062" max="13062" width="10.28515625" style="8" customWidth="1"/>
    <col min="13063" max="13063" width="10.7109375" style="8" customWidth="1"/>
    <col min="13064" max="13312" width="9.140625" style="8"/>
    <col min="13313" max="13313" width="10.28515625" style="8" customWidth="1"/>
    <col min="13314" max="13314" width="12.85546875" style="8" customWidth="1"/>
    <col min="13315" max="13315" width="12.7109375" style="8" customWidth="1"/>
    <col min="13316" max="13316" width="10.42578125" style="8" customWidth="1"/>
    <col min="13317" max="13317" width="10.7109375" style="8" customWidth="1"/>
    <col min="13318" max="13318" width="10.28515625" style="8" customWidth="1"/>
    <col min="13319" max="13319" width="10.7109375" style="8" customWidth="1"/>
    <col min="13320" max="13568" width="9.140625" style="8"/>
    <col min="13569" max="13569" width="10.28515625" style="8" customWidth="1"/>
    <col min="13570" max="13570" width="12.85546875" style="8" customWidth="1"/>
    <col min="13571" max="13571" width="12.7109375" style="8" customWidth="1"/>
    <col min="13572" max="13572" width="10.42578125" style="8" customWidth="1"/>
    <col min="13573" max="13573" width="10.7109375" style="8" customWidth="1"/>
    <col min="13574" max="13574" width="10.28515625" style="8" customWidth="1"/>
    <col min="13575" max="13575" width="10.7109375" style="8" customWidth="1"/>
    <col min="13576" max="13824" width="9.140625" style="8"/>
    <col min="13825" max="13825" width="10.28515625" style="8" customWidth="1"/>
    <col min="13826" max="13826" width="12.85546875" style="8" customWidth="1"/>
    <col min="13827" max="13827" width="12.7109375" style="8" customWidth="1"/>
    <col min="13828" max="13828" width="10.42578125" style="8" customWidth="1"/>
    <col min="13829" max="13829" width="10.7109375" style="8" customWidth="1"/>
    <col min="13830" max="13830" width="10.28515625" style="8" customWidth="1"/>
    <col min="13831" max="13831" width="10.7109375" style="8" customWidth="1"/>
    <col min="13832" max="14080" width="9.140625" style="8"/>
    <col min="14081" max="14081" width="10.28515625" style="8" customWidth="1"/>
    <col min="14082" max="14082" width="12.85546875" style="8" customWidth="1"/>
    <col min="14083" max="14083" width="12.7109375" style="8" customWidth="1"/>
    <col min="14084" max="14084" width="10.42578125" style="8" customWidth="1"/>
    <col min="14085" max="14085" width="10.7109375" style="8" customWidth="1"/>
    <col min="14086" max="14086" width="10.28515625" style="8" customWidth="1"/>
    <col min="14087" max="14087" width="10.7109375" style="8" customWidth="1"/>
    <col min="14088" max="14336" width="9.140625" style="8"/>
    <col min="14337" max="14337" width="10.28515625" style="8" customWidth="1"/>
    <col min="14338" max="14338" width="12.85546875" style="8" customWidth="1"/>
    <col min="14339" max="14339" width="12.7109375" style="8" customWidth="1"/>
    <col min="14340" max="14340" width="10.42578125" style="8" customWidth="1"/>
    <col min="14341" max="14341" width="10.7109375" style="8" customWidth="1"/>
    <col min="14342" max="14342" width="10.28515625" style="8" customWidth="1"/>
    <col min="14343" max="14343" width="10.7109375" style="8" customWidth="1"/>
    <col min="14344" max="14592" width="9.140625" style="8"/>
    <col min="14593" max="14593" width="10.28515625" style="8" customWidth="1"/>
    <col min="14594" max="14594" width="12.85546875" style="8" customWidth="1"/>
    <col min="14595" max="14595" width="12.7109375" style="8" customWidth="1"/>
    <col min="14596" max="14596" width="10.42578125" style="8" customWidth="1"/>
    <col min="14597" max="14597" width="10.7109375" style="8" customWidth="1"/>
    <col min="14598" max="14598" width="10.28515625" style="8" customWidth="1"/>
    <col min="14599" max="14599" width="10.7109375" style="8" customWidth="1"/>
    <col min="14600" max="14848" width="9.140625" style="8"/>
    <col min="14849" max="14849" width="10.28515625" style="8" customWidth="1"/>
    <col min="14850" max="14850" width="12.85546875" style="8" customWidth="1"/>
    <col min="14851" max="14851" width="12.7109375" style="8" customWidth="1"/>
    <col min="14852" max="14852" width="10.42578125" style="8" customWidth="1"/>
    <col min="14853" max="14853" width="10.7109375" style="8" customWidth="1"/>
    <col min="14854" max="14854" width="10.28515625" style="8" customWidth="1"/>
    <col min="14855" max="14855" width="10.7109375" style="8" customWidth="1"/>
    <col min="14856" max="15104" width="9.140625" style="8"/>
    <col min="15105" max="15105" width="10.28515625" style="8" customWidth="1"/>
    <col min="15106" max="15106" width="12.85546875" style="8" customWidth="1"/>
    <col min="15107" max="15107" width="12.7109375" style="8" customWidth="1"/>
    <col min="15108" max="15108" width="10.42578125" style="8" customWidth="1"/>
    <col min="15109" max="15109" width="10.7109375" style="8" customWidth="1"/>
    <col min="15110" max="15110" width="10.28515625" style="8" customWidth="1"/>
    <col min="15111" max="15111" width="10.7109375" style="8" customWidth="1"/>
    <col min="15112" max="15360" width="9.140625" style="8"/>
    <col min="15361" max="15361" width="10.28515625" style="8" customWidth="1"/>
    <col min="15362" max="15362" width="12.85546875" style="8" customWidth="1"/>
    <col min="15363" max="15363" width="12.7109375" style="8" customWidth="1"/>
    <col min="15364" max="15364" width="10.42578125" style="8" customWidth="1"/>
    <col min="15365" max="15365" width="10.7109375" style="8" customWidth="1"/>
    <col min="15366" max="15366" width="10.28515625" style="8" customWidth="1"/>
    <col min="15367" max="15367" width="10.7109375" style="8" customWidth="1"/>
    <col min="15368" max="15616" width="9.140625" style="8"/>
    <col min="15617" max="15617" width="10.28515625" style="8" customWidth="1"/>
    <col min="15618" max="15618" width="12.85546875" style="8" customWidth="1"/>
    <col min="15619" max="15619" width="12.7109375" style="8" customWidth="1"/>
    <col min="15620" max="15620" width="10.42578125" style="8" customWidth="1"/>
    <col min="15621" max="15621" width="10.7109375" style="8" customWidth="1"/>
    <col min="15622" max="15622" width="10.28515625" style="8" customWidth="1"/>
    <col min="15623" max="15623" width="10.7109375" style="8" customWidth="1"/>
    <col min="15624" max="15872" width="9.140625" style="8"/>
    <col min="15873" max="15873" width="10.28515625" style="8" customWidth="1"/>
    <col min="15874" max="15874" width="12.85546875" style="8" customWidth="1"/>
    <col min="15875" max="15875" width="12.7109375" style="8" customWidth="1"/>
    <col min="15876" max="15876" width="10.42578125" style="8" customWidth="1"/>
    <col min="15877" max="15877" width="10.7109375" style="8" customWidth="1"/>
    <col min="15878" max="15878" width="10.28515625" style="8" customWidth="1"/>
    <col min="15879" max="15879" width="10.7109375" style="8" customWidth="1"/>
    <col min="15880" max="16128" width="9.140625" style="8"/>
    <col min="16129" max="16129" width="10.28515625" style="8" customWidth="1"/>
    <col min="16130" max="16130" width="12.85546875" style="8" customWidth="1"/>
    <col min="16131" max="16131" width="12.7109375" style="8" customWidth="1"/>
    <col min="16132" max="16132" width="10.42578125" style="8" customWidth="1"/>
    <col min="16133" max="16133" width="10.7109375" style="8" customWidth="1"/>
    <col min="16134" max="16134" width="10.28515625" style="8" customWidth="1"/>
    <col min="16135" max="16135" width="10.7109375" style="8" customWidth="1"/>
    <col min="16136" max="16384" width="9.140625" style="8"/>
  </cols>
  <sheetData>
    <row r="1" spans="1:52" ht="15.6" customHeight="1">
      <c r="A1" s="5708" t="s">
        <v>710</v>
      </c>
      <c r="B1" s="5708"/>
      <c r="C1" s="5708"/>
      <c r="D1" s="5708"/>
      <c r="E1" s="5708"/>
      <c r="F1" s="5708"/>
      <c r="G1" s="5708"/>
      <c r="H1" s="1477"/>
      <c r="I1" s="1477"/>
      <c r="J1" s="1477"/>
    </row>
    <row r="2" spans="1:52" ht="15" customHeight="1">
      <c r="A2" s="5" t="s">
        <v>360</v>
      </c>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0.5" customHeight="1" thickBot="1">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5" customHeight="1">
      <c r="A4" s="636"/>
      <c r="B4" s="636" t="s">
        <v>254</v>
      </c>
      <c r="C4" s="636"/>
      <c r="D4" s="636"/>
      <c r="E4" s="636" t="s">
        <v>338</v>
      </c>
      <c r="F4" s="636"/>
      <c r="G4" s="636" t="s">
        <v>340</v>
      </c>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5" customHeight="1">
      <c r="A5" s="495" t="s">
        <v>341</v>
      </c>
      <c r="B5" s="495" t="s">
        <v>342</v>
      </c>
      <c r="C5" s="495" t="s">
        <v>281</v>
      </c>
      <c r="D5" s="495" t="s">
        <v>263</v>
      </c>
      <c r="E5" s="637" t="s">
        <v>343</v>
      </c>
      <c r="F5" s="495" t="s">
        <v>361</v>
      </c>
      <c r="G5" s="495" t="s">
        <v>344</v>
      </c>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5" customHeight="1" thickBot="1">
      <c r="A6" s="508"/>
      <c r="B6" s="638" t="s">
        <v>346</v>
      </c>
      <c r="C6" s="508"/>
      <c r="D6" s="508"/>
      <c r="E6" s="508"/>
      <c r="F6" s="508"/>
      <c r="G6" s="508"/>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7.25" customHeight="1">
      <c r="A7" s="113">
        <v>1985</v>
      </c>
      <c r="B7" s="643">
        <v>34008</v>
      </c>
      <c r="C7" s="643">
        <v>856</v>
      </c>
      <c r="D7" s="643">
        <v>215</v>
      </c>
      <c r="E7" s="643">
        <v>46</v>
      </c>
      <c r="F7" s="643">
        <v>15</v>
      </c>
      <c r="G7" s="643">
        <v>157</v>
      </c>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7.25" customHeight="1">
      <c r="A8" s="113">
        <v>1986</v>
      </c>
      <c r="B8" s="643">
        <v>34041</v>
      </c>
      <c r="C8" s="643">
        <v>945</v>
      </c>
      <c r="D8" s="643">
        <v>183</v>
      </c>
      <c r="E8" s="643">
        <v>44</v>
      </c>
      <c r="F8" s="643">
        <v>23</v>
      </c>
      <c r="G8" s="643">
        <v>219</v>
      </c>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17.25" customHeight="1">
      <c r="A9" s="113">
        <v>1987</v>
      </c>
      <c r="B9" s="643">
        <v>34475</v>
      </c>
      <c r="C9" s="643">
        <v>882</v>
      </c>
      <c r="D9" s="643">
        <v>172</v>
      </c>
      <c r="E9" s="643">
        <v>41</v>
      </c>
      <c r="F9" s="643">
        <v>19</v>
      </c>
      <c r="G9" s="643">
        <v>191</v>
      </c>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17.25" customHeight="1">
      <c r="A10" s="113">
        <v>1988</v>
      </c>
      <c r="B10" s="643">
        <v>33907</v>
      </c>
      <c r="C10" s="643">
        <v>884</v>
      </c>
      <c r="D10" s="643">
        <v>180</v>
      </c>
      <c r="E10" s="643">
        <v>30</v>
      </c>
      <c r="F10" s="643">
        <v>23</v>
      </c>
      <c r="G10" s="643">
        <v>170</v>
      </c>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7.25" customHeight="1">
      <c r="A11" s="113">
        <v>1989</v>
      </c>
      <c r="B11" s="643">
        <v>33953</v>
      </c>
      <c r="C11" s="643">
        <v>867</v>
      </c>
      <c r="D11" s="643">
        <v>203</v>
      </c>
      <c r="E11" s="643">
        <v>46</v>
      </c>
      <c r="F11" s="643">
        <v>16</v>
      </c>
      <c r="G11" s="643">
        <v>157</v>
      </c>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7.25" customHeight="1">
      <c r="A12" s="113">
        <v>1990</v>
      </c>
      <c r="B12" s="643">
        <v>34204</v>
      </c>
      <c r="C12" s="643">
        <v>803</v>
      </c>
      <c r="D12" s="643">
        <v>177</v>
      </c>
      <c r="E12" s="643">
        <v>28</v>
      </c>
      <c r="F12" s="643">
        <v>17</v>
      </c>
      <c r="G12" s="643">
        <v>173</v>
      </c>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7.25" customHeight="1">
      <c r="A13" s="113">
        <v>1991</v>
      </c>
      <c r="B13" s="643">
        <v>34330</v>
      </c>
      <c r="C13" s="643">
        <v>761</v>
      </c>
      <c r="D13" s="643">
        <v>212</v>
      </c>
      <c r="E13" s="643">
        <v>25</v>
      </c>
      <c r="F13" s="643">
        <v>14</v>
      </c>
      <c r="G13" s="643">
        <v>149</v>
      </c>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7.25" customHeight="1">
      <c r="A14" s="113">
        <v>1992</v>
      </c>
      <c r="B14" s="643">
        <v>34453</v>
      </c>
      <c r="C14" s="643">
        <v>732</v>
      </c>
      <c r="D14" s="643">
        <v>157</v>
      </c>
      <c r="E14" s="643">
        <v>18</v>
      </c>
      <c r="F14" s="643">
        <v>5</v>
      </c>
      <c r="G14" s="643">
        <v>162</v>
      </c>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7.25" customHeight="1">
      <c r="A15" s="113">
        <v>1993</v>
      </c>
      <c r="B15" s="643">
        <v>34519</v>
      </c>
      <c r="C15" s="643">
        <v>662</v>
      </c>
      <c r="D15" s="643">
        <v>158</v>
      </c>
      <c r="E15" s="643">
        <v>14</v>
      </c>
      <c r="F15" s="643">
        <v>4</v>
      </c>
      <c r="G15" s="643">
        <v>193</v>
      </c>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7.25" customHeight="1">
      <c r="A16" s="113">
        <v>1994</v>
      </c>
      <c r="B16" s="643">
        <v>34698</v>
      </c>
      <c r="C16" s="643">
        <v>745</v>
      </c>
      <c r="D16" s="643">
        <v>168</v>
      </c>
      <c r="E16" s="643">
        <v>15</v>
      </c>
      <c r="F16" s="643">
        <v>3</v>
      </c>
      <c r="G16" s="643">
        <v>202</v>
      </c>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7.25" customHeight="1">
      <c r="A17" s="113">
        <v>1995</v>
      </c>
      <c r="B17" s="643">
        <v>34821</v>
      </c>
      <c r="C17" s="643">
        <v>725</v>
      </c>
      <c r="D17" s="643">
        <v>167</v>
      </c>
      <c r="E17" s="643">
        <v>16</v>
      </c>
      <c r="F17" s="643">
        <v>2</v>
      </c>
      <c r="G17" s="643">
        <v>194</v>
      </c>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7.25" customHeight="1">
      <c r="A18" s="113">
        <v>1996</v>
      </c>
      <c r="B18" s="643">
        <v>34939</v>
      </c>
      <c r="C18" s="643">
        <v>714</v>
      </c>
      <c r="D18" s="643">
        <v>162</v>
      </c>
      <c r="E18" s="643">
        <v>14</v>
      </c>
      <c r="F18" s="643">
        <v>2</v>
      </c>
      <c r="G18" s="643">
        <v>198</v>
      </c>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7.25" customHeight="1">
      <c r="A19" s="113">
        <v>1997</v>
      </c>
      <c r="B19" s="643">
        <v>35140</v>
      </c>
      <c r="C19" s="643">
        <v>681</v>
      </c>
      <c r="D19" s="643">
        <v>188</v>
      </c>
      <c r="E19" s="643">
        <v>13</v>
      </c>
      <c r="F19" s="643">
        <v>4</v>
      </c>
      <c r="G19" s="643">
        <v>233</v>
      </c>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7.25" customHeight="1">
      <c r="A20" s="113">
        <v>1998</v>
      </c>
      <c r="B20" s="643">
        <v>35303</v>
      </c>
      <c r="C20" s="643">
        <v>690</v>
      </c>
      <c r="D20" s="643">
        <v>188</v>
      </c>
      <c r="E20" s="643">
        <v>12</v>
      </c>
      <c r="F20" s="643">
        <v>6</v>
      </c>
      <c r="G20" s="643">
        <v>248</v>
      </c>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7.25" customHeight="1">
      <c r="A21" s="113">
        <v>1999</v>
      </c>
      <c r="B21" s="643">
        <v>35549</v>
      </c>
      <c r="C21" s="643">
        <v>768</v>
      </c>
      <c r="D21" s="643">
        <v>153</v>
      </c>
      <c r="E21" s="643">
        <v>21</v>
      </c>
      <c r="F21" s="643">
        <v>7</v>
      </c>
      <c r="G21" s="643">
        <v>223</v>
      </c>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17.25" customHeight="1">
      <c r="A22" s="113">
        <v>2000</v>
      </c>
      <c r="B22" s="643">
        <v>35779</v>
      </c>
      <c r="C22" s="643">
        <v>807</v>
      </c>
      <c r="D22" s="643">
        <v>176</v>
      </c>
      <c r="E22" s="643">
        <v>16</v>
      </c>
      <c r="F22" s="643">
        <v>3</v>
      </c>
      <c r="G22" s="643">
        <v>243</v>
      </c>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17.25" customHeight="1">
      <c r="A23" s="113">
        <v>2001</v>
      </c>
      <c r="B23" s="643">
        <v>36204</v>
      </c>
      <c r="C23" s="643">
        <v>812</v>
      </c>
      <c r="D23" s="643">
        <v>222</v>
      </c>
      <c r="E23" s="643">
        <v>19</v>
      </c>
      <c r="F23" s="643">
        <v>10</v>
      </c>
      <c r="G23" s="643">
        <v>221</v>
      </c>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17.25" customHeight="1">
      <c r="A24" s="113">
        <v>2002</v>
      </c>
      <c r="B24" s="643">
        <v>36626</v>
      </c>
      <c r="C24" s="643">
        <v>814</v>
      </c>
      <c r="D24" s="643">
        <v>229</v>
      </c>
      <c r="E24" s="643">
        <v>19</v>
      </c>
      <c r="F24" s="643">
        <v>6</v>
      </c>
      <c r="G24" s="643">
        <v>231</v>
      </c>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7.25" customHeight="1">
      <c r="A25" s="113">
        <v>2003</v>
      </c>
      <c r="B25" s="643">
        <v>37047</v>
      </c>
      <c r="C25" s="643">
        <v>825</v>
      </c>
      <c r="D25" s="643">
        <v>210</v>
      </c>
      <c r="E25" s="643">
        <v>20</v>
      </c>
      <c r="F25" s="643">
        <v>15</v>
      </c>
      <c r="G25" s="643">
        <v>256</v>
      </c>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7.25" customHeight="1">
      <c r="A26" s="113">
        <v>2004</v>
      </c>
      <c r="B26" s="643">
        <v>37470</v>
      </c>
      <c r="C26" s="643">
        <v>945</v>
      </c>
      <c r="D26" s="643">
        <v>216</v>
      </c>
      <c r="E26" s="643">
        <v>21</v>
      </c>
      <c r="F26" s="643">
        <v>24</v>
      </c>
      <c r="G26" s="643">
        <v>247</v>
      </c>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ht="17.25" customHeight="1">
      <c r="A27" s="113">
        <v>2005</v>
      </c>
      <c r="B27" s="643">
        <v>37893</v>
      </c>
      <c r="C27" s="643">
        <v>896</v>
      </c>
      <c r="D27" s="643">
        <v>224</v>
      </c>
      <c r="E27" s="643">
        <v>11</v>
      </c>
      <c r="F27" s="643">
        <v>12</v>
      </c>
      <c r="G27" s="643">
        <v>218</v>
      </c>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7.25" customHeight="1">
      <c r="A28" s="113">
        <v>2006</v>
      </c>
      <c r="B28" s="643">
        <v>38320</v>
      </c>
      <c r="C28" s="643">
        <v>881</v>
      </c>
      <c r="D28" s="643">
        <v>245</v>
      </c>
      <c r="E28" s="643">
        <v>24</v>
      </c>
      <c r="F28" s="643">
        <v>12</v>
      </c>
      <c r="G28" s="643">
        <v>209</v>
      </c>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17.25" customHeight="1">
      <c r="A29" s="113">
        <v>2007</v>
      </c>
      <c r="B29" s="643">
        <v>38743</v>
      </c>
      <c r="C29" s="643">
        <v>844</v>
      </c>
      <c r="D29" s="643">
        <v>175</v>
      </c>
      <c r="E29" s="643">
        <v>13</v>
      </c>
      <c r="F29" s="643">
        <v>15</v>
      </c>
      <c r="G29" s="643">
        <v>186</v>
      </c>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ht="17.25" customHeight="1">
      <c r="A30" s="113">
        <v>2008</v>
      </c>
      <c r="B30" s="643">
        <v>39166</v>
      </c>
      <c r="C30" s="643">
        <v>782</v>
      </c>
      <c r="D30" s="643">
        <v>206</v>
      </c>
      <c r="E30" s="643">
        <v>13</v>
      </c>
      <c r="F30" s="643">
        <v>6</v>
      </c>
      <c r="G30" s="643">
        <v>185</v>
      </c>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ht="17.25" customHeight="1">
      <c r="A31" s="113">
        <v>2009</v>
      </c>
      <c r="B31" s="643">
        <v>39587</v>
      </c>
      <c r="C31" s="643">
        <v>721</v>
      </c>
      <c r="D31" s="643">
        <v>237</v>
      </c>
      <c r="E31" s="643">
        <v>10</v>
      </c>
      <c r="F31" s="643">
        <v>5</v>
      </c>
      <c r="G31" s="643">
        <v>173</v>
      </c>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ht="17.25" customHeight="1">
      <c r="A32" s="113">
        <v>2010</v>
      </c>
      <c r="B32" s="643">
        <v>40009</v>
      </c>
      <c r="C32" s="643">
        <v>714</v>
      </c>
      <c r="D32" s="643">
        <v>240</v>
      </c>
      <c r="E32" s="643">
        <v>10</v>
      </c>
      <c r="F32" s="643">
        <v>8</v>
      </c>
      <c r="G32" s="643">
        <v>185</v>
      </c>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ht="17.25" customHeight="1">
      <c r="A33" s="113">
        <v>2011</v>
      </c>
      <c r="B33" s="643">
        <v>40434</v>
      </c>
      <c r="C33" s="643">
        <v>699</v>
      </c>
      <c r="D33" s="643">
        <v>219</v>
      </c>
      <c r="E33" s="643">
        <v>12</v>
      </c>
      <c r="F33" s="643">
        <v>3</v>
      </c>
      <c r="G33" s="643">
        <v>165</v>
      </c>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ht="17.25" customHeight="1">
      <c r="A34" s="113">
        <v>2012</v>
      </c>
      <c r="B34" s="643">
        <v>40895</v>
      </c>
      <c r="C34" s="643">
        <v>728</v>
      </c>
      <c r="D34" s="643">
        <v>240</v>
      </c>
      <c r="E34" s="643">
        <v>15</v>
      </c>
      <c r="F34" s="643">
        <v>8</v>
      </c>
      <c r="G34" s="643">
        <v>185</v>
      </c>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ht="17.25" customHeight="1">
      <c r="A35" s="113">
        <v>2013</v>
      </c>
      <c r="B35" s="643">
        <v>41312</v>
      </c>
      <c r="C35" s="643">
        <v>702</v>
      </c>
      <c r="D35" s="643">
        <v>209</v>
      </c>
      <c r="E35" s="643">
        <v>6</v>
      </c>
      <c r="F35" s="643">
        <v>3</v>
      </c>
      <c r="G35" s="643">
        <v>182</v>
      </c>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ht="17.25" customHeight="1">
      <c r="A36" s="113">
        <v>2014</v>
      </c>
      <c r="B36" s="643">
        <v>41669</v>
      </c>
      <c r="C36" s="643">
        <v>688</v>
      </c>
      <c r="D36" s="643">
        <v>244</v>
      </c>
      <c r="E36" s="643">
        <v>15</v>
      </c>
      <c r="F36" s="643">
        <v>8</v>
      </c>
      <c r="G36" s="643">
        <v>163</v>
      </c>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ht="17.25" customHeight="1">
      <c r="A37" s="113">
        <v>2015</v>
      </c>
      <c r="B37" s="643">
        <v>41942</v>
      </c>
      <c r="C37" s="643">
        <v>681</v>
      </c>
      <c r="D37" s="643">
        <v>251</v>
      </c>
      <c r="E37" s="643">
        <v>8</v>
      </c>
      <c r="F37" s="643">
        <v>7</v>
      </c>
      <c r="G37" s="643">
        <v>161</v>
      </c>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ht="17.25" customHeight="1">
      <c r="A38" s="113">
        <v>2016</v>
      </c>
      <c r="B38" s="643">
        <v>42260</v>
      </c>
      <c r="C38" s="643">
        <v>752</v>
      </c>
      <c r="D38" s="643">
        <v>254</v>
      </c>
      <c r="E38" s="643">
        <v>11</v>
      </c>
      <c r="F38" s="643">
        <v>10</v>
      </c>
      <c r="G38" s="643">
        <v>160</v>
      </c>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ht="17.25" customHeight="1">
      <c r="A39" s="113">
        <v>2017</v>
      </c>
      <c r="B39" s="643">
        <v>42638</v>
      </c>
      <c r="C39" s="643">
        <v>808</v>
      </c>
      <c r="D39" s="643">
        <v>226</v>
      </c>
      <c r="E39" s="643">
        <v>16</v>
      </c>
      <c r="F39" s="643">
        <v>7</v>
      </c>
      <c r="G39" s="643">
        <v>171</v>
      </c>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ht="17.25" customHeight="1">
      <c r="A40" s="113">
        <v>2018</v>
      </c>
      <c r="B40" s="643">
        <v>43035</v>
      </c>
      <c r="C40" s="643">
        <v>763</v>
      </c>
      <c r="D40" s="643">
        <v>266</v>
      </c>
      <c r="E40" s="643">
        <v>13</v>
      </c>
      <c r="F40" s="643">
        <v>7</v>
      </c>
      <c r="G40" s="643">
        <v>200</v>
      </c>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ht="17.25" customHeight="1">
      <c r="A41" s="113">
        <v>2019</v>
      </c>
      <c r="B41" s="643">
        <v>43371</v>
      </c>
      <c r="C41" s="643">
        <v>806</v>
      </c>
      <c r="D41" s="643">
        <v>263</v>
      </c>
      <c r="E41" s="643">
        <v>14</v>
      </c>
      <c r="F41" s="643">
        <v>8</v>
      </c>
      <c r="G41" s="643">
        <v>208</v>
      </c>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ht="17.25" customHeight="1">
      <c r="A42" s="113">
        <v>2020</v>
      </c>
      <c r="B42" s="643">
        <v>43819</v>
      </c>
      <c r="C42" s="643">
        <v>911</v>
      </c>
      <c r="D42" s="643">
        <v>292</v>
      </c>
      <c r="E42" s="643">
        <v>16</v>
      </c>
      <c r="F42" s="643">
        <v>9</v>
      </c>
      <c r="G42" s="643">
        <v>194</v>
      </c>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ht="17.25" customHeight="1" thickBot="1">
      <c r="A43" s="120">
        <v>2021</v>
      </c>
      <c r="B43" s="644">
        <v>44220</v>
      </c>
      <c r="C43" s="644">
        <v>874</v>
      </c>
      <c r="D43" s="644">
        <v>284</v>
      </c>
      <c r="E43" s="644">
        <v>14</v>
      </c>
      <c r="F43" s="644">
        <v>10</v>
      </c>
      <c r="G43" s="644">
        <v>175</v>
      </c>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ht="9" customHeight="1">
      <c r="A44" s="363"/>
      <c r="B44" s="363"/>
      <c r="C44" s="363"/>
      <c r="D44" s="363"/>
      <c r="E44" s="363"/>
      <c r="F44" s="363"/>
      <c r="G44" s="363"/>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ht="15" customHeight="1">
      <c r="A45" s="283" t="s">
        <v>362</v>
      </c>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sheetData>
  <mergeCells count="1">
    <mergeCell ref="A1:G1"/>
  </mergeCells>
  <hyperlinks>
    <hyperlink ref="A1" location="CONTENT!A1" display="Back to table of contents" xr:uid="{86AF8A0B-BE85-4247-8BD6-8A7B35634872}"/>
  </hyperlinks>
  <pageMargins left="0.7" right="0.7"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J49"/>
  <sheetViews>
    <sheetView showGridLines="0" zoomScaleSheetLayoutView="100" workbookViewId="0">
      <pane xSplit="1" ySplit="6" topLeftCell="B7" activePane="bottomRight" state="frozen"/>
      <selection sqref="A1:G1"/>
      <selection pane="topRight" sqref="A1:G1"/>
      <selection pane="bottomLeft" sqref="A1:G1"/>
      <selection pane="bottomRight" sqref="A1:I1"/>
    </sheetView>
  </sheetViews>
  <sheetFormatPr defaultColWidth="9.140625" defaultRowHeight="15.75"/>
  <cols>
    <col min="1" max="1" width="9" style="8" customWidth="1"/>
    <col min="2" max="2" width="12.5703125" style="8" customWidth="1"/>
    <col min="3" max="3" width="9.28515625" style="8" customWidth="1"/>
    <col min="4" max="4" width="9.42578125" style="8" customWidth="1"/>
    <col min="5" max="5" width="9.7109375" style="8" customWidth="1"/>
    <col min="6" max="6" width="10.85546875" style="8" customWidth="1"/>
    <col min="7" max="7" width="10" style="8" customWidth="1"/>
    <col min="8" max="9" width="9.140625" style="8" customWidth="1"/>
    <col min="10" max="36" width="10.5703125" style="289" customWidth="1"/>
    <col min="37" max="256" width="9.140625" style="8"/>
    <col min="257" max="257" width="9" style="8" customWidth="1"/>
    <col min="258" max="258" width="12.5703125" style="8" customWidth="1"/>
    <col min="259" max="259" width="9.28515625" style="8" customWidth="1"/>
    <col min="260" max="260" width="9.42578125" style="8" customWidth="1"/>
    <col min="261" max="261" width="9.7109375" style="8" customWidth="1"/>
    <col min="262" max="262" width="10.85546875" style="8" customWidth="1"/>
    <col min="263" max="263" width="10" style="8" customWidth="1"/>
    <col min="264" max="265" width="9.140625" style="8"/>
    <col min="266" max="292" width="10.5703125" style="8" customWidth="1"/>
    <col min="293" max="512" width="9.140625" style="8"/>
    <col min="513" max="513" width="9" style="8" customWidth="1"/>
    <col min="514" max="514" width="12.5703125" style="8" customWidth="1"/>
    <col min="515" max="515" width="9.28515625" style="8" customWidth="1"/>
    <col min="516" max="516" width="9.42578125" style="8" customWidth="1"/>
    <col min="517" max="517" width="9.7109375" style="8" customWidth="1"/>
    <col min="518" max="518" width="10.85546875" style="8" customWidth="1"/>
    <col min="519" max="519" width="10" style="8" customWidth="1"/>
    <col min="520" max="521" width="9.140625" style="8"/>
    <col min="522" max="548" width="10.5703125" style="8" customWidth="1"/>
    <col min="549" max="768" width="9.140625" style="8"/>
    <col min="769" max="769" width="9" style="8" customWidth="1"/>
    <col min="770" max="770" width="12.5703125" style="8" customWidth="1"/>
    <col min="771" max="771" width="9.28515625" style="8" customWidth="1"/>
    <col min="772" max="772" width="9.42578125" style="8" customWidth="1"/>
    <col min="773" max="773" width="9.7109375" style="8" customWidth="1"/>
    <col min="774" max="774" width="10.85546875" style="8" customWidth="1"/>
    <col min="775" max="775" width="10" style="8" customWidth="1"/>
    <col min="776" max="777" width="9.140625" style="8"/>
    <col min="778" max="804" width="10.5703125" style="8" customWidth="1"/>
    <col min="805" max="1024" width="9.140625" style="8"/>
    <col min="1025" max="1025" width="9" style="8" customWidth="1"/>
    <col min="1026" max="1026" width="12.5703125" style="8" customWidth="1"/>
    <col min="1027" max="1027" width="9.28515625" style="8" customWidth="1"/>
    <col min="1028" max="1028" width="9.42578125" style="8" customWidth="1"/>
    <col min="1029" max="1029" width="9.7109375" style="8" customWidth="1"/>
    <col min="1030" max="1030" width="10.85546875" style="8" customWidth="1"/>
    <col min="1031" max="1031" width="10" style="8" customWidth="1"/>
    <col min="1032" max="1033" width="9.140625" style="8"/>
    <col min="1034" max="1060" width="10.5703125" style="8" customWidth="1"/>
    <col min="1061" max="1280" width="9.140625" style="8"/>
    <col min="1281" max="1281" width="9" style="8" customWidth="1"/>
    <col min="1282" max="1282" width="12.5703125" style="8" customWidth="1"/>
    <col min="1283" max="1283" width="9.28515625" style="8" customWidth="1"/>
    <col min="1284" max="1284" width="9.42578125" style="8" customWidth="1"/>
    <col min="1285" max="1285" width="9.7109375" style="8" customWidth="1"/>
    <col min="1286" max="1286" width="10.85546875" style="8" customWidth="1"/>
    <col min="1287" max="1287" width="10" style="8" customWidth="1"/>
    <col min="1288" max="1289" width="9.140625" style="8"/>
    <col min="1290" max="1316" width="10.5703125" style="8" customWidth="1"/>
    <col min="1317" max="1536" width="9.140625" style="8"/>
    <col min="1537" max="1537" width="9" style="8" customWidth="1"/>
    <col min="1538" max="1538" width="12.5703125" style="8" customWidth="1"/>
    <col min="1539" max="1539" width="9.28515625" style="8" customWidth="1"/>
    <col min="1540" max="1540" width="9.42578125" style="8" customWidth="1"/>
    <col min="1541" max="1541" width="9.7109375" style="8" customWidth="1"/>
    <col min="1542" max="1542" width="10.85546875" style="8" customWidth="1"/>
    <col min="1543" max="1543" width="10" style="8" customWidth="1"/>
    <col min="1544" max="1545" width="9.140625" style="8"/>
    <col min="1546" max="1572" width="10.5703125" style="8" customWidth="1"/>
    <col min="1573" max="1792" width="9.140625" style="8"/>
    <col min="1793" max="1793" width="9" style="8" customWidth="1"/>
    <col min="1794" max="1794" width="12.5703125" style="8" customWidth="1"/>
    <col min="1795" max="1795" width="9.28515625" style="8" customWidth="1"/>
    <col min="1796" max="1796" width="9.42578125" style="8" customWidth="1"/>
    <col min="1797" max="1797" width="9.7109375" style="8" customWidth="1"/>
    <col min="1798" max="1798" width="10.85546875" style="8" customWidth="1"/>
    <col min="1799" max="1799" width="10" style="8" customWidth="1"/>
    <col min="1800" max="1801" width="9.140625" style="8"/>
    <col min="1802" max="1828" width="10.5703125" style="8" customWidth="1"/>
    <col min="1829" max="2048" width="9.140625" style="8"/>
    <col min="2049" max="2049" width="9" style="8" customWidth="1"/>
    <col min="2050" max="2050" width="12.5703125" style="8" customWidth="1"/>
    <col min="2051" max="2051" width="9.28515625" style="8" customWidth="1"/>
    <col min="2052" max="2052" width="9.42578125" style="8" customWidth="1"/>
    <col min="2053" max="2053" width="9.7109375" style="8" customWidth="1"/>
    <col min="2054" max="2054" width="10.85546875" style="8" customWidth="1"/>
    <col min="2055" max="2055" width="10" style="8" customWidth="1"/>
    <col min="2056" max="2057" width="9.140625" style="8"/>
    <col min="2058" max="2084" width="10.5703125" style="8" customWidth="1"/>
    <col min="2085" max="2304" width="9.140625" style="8"/>
    <col min="2305" max="2305" width="9" style="8" customWidth="1"/>
    <col min="2306" max="2306" width="12.5703125" style="8" customWidth="1"/>
    <col min="2307" max="2307" width="9.28515625" style="8" customWidth="1"/>
    <col min="2308" max="2308" width="9.42578125" style="8" customWidth="1"/>
    <col min="2309" max="2309" width="9.7109375" style="8" customWidth="1"/>
    <col min="2310" max="2310" width="10.85546875" style="8" customWidth="1"/>
    <col min="2311" max="2311" width="10" style="8" customWidth="1"/>
    <col min="2312" max="2313" width="9.140625" style="8"/>
    <col min="2314" max="2340" width="10.5703125" style="8" customWidth="1"/>
    <col min="2341" max="2560" width="9.140625" style="8"/>
    <col min="2561" max="2561" width="9" style="8" customWidth="1"/>
    <col min="2562" max="2562" width="12.5703125" style="8" customWidth="1"/>
    <col min="2563" max="2563" width="9.28515625" style="8" customWidth="1"/>
    <col min="2564" max="2564" width="9.42578125" style="8" customWidth="1"/>
    <col min="2565" max="2565" width="9.7109375" style="8" customWidth="1"/>
    <col min="2566" max="2566" width="10.85546875" style="8" customWidth="1"/>
    <col min="2567" max="2567" width="10" style="8" customWidth="1"/>
    <col min="2568" max="2569" width="9.140625" style="8"/>
    <col min="2570" max="2596" width="10.5703125" style="8" customWidth="1"/>
    <col min="2597" max="2816" width="9.140625" style="8"/>
    <col min="2817" max="2817" width="9" style="8" customWidth="1"/>
    <col min="2818" max="2818" width="12.5703125" style="8" customWidth="1"/>
    <col min="2819" max="2819" width="9.28515625" style="8" customWidth="1"/>
    <col min="2820" max="2820" width="9.42578125" style="8" customWidth="1"/>
    <col min="2821" max="2821" width="9.7109375" style="8" customWidth="1"/>
    <col min="2822" max="2822" width="10.85546875" style="8" customWidth="1"/>
    <col min="2823" max="2823" width="10" style="8" customWidth="1"/>
    <col min="2824" max="2825" width="9.140625" style="8"/>
    <col min="2826" max="2852" width="10.5703125" style="8" customWidth="1"/>
    <col min="2853" max="3072" width="9.140625" style="8"/>
    <col min="3073" max="3073" width="9" style="8" customWidth="1"/>
    <col min="3074" max="3074" width="12.5703125" style="8" customWidth="1"/>
    <col min="3075" max="3075" width="9.28515625" style="8" customWidth="1"/>
    <col min="3076" max="3076" width="9.42578125" style="8" customWidth="1"/>
    <col min="3077" max="3077" width="9.7109375" style="8" customWidth="1"/>
    <col min="3078" max="3078" width="10.85546875" style="8" customWidth="1"/>
    <col min="3079" max="3079" width="10" style="8" customWidth="1"/>
    <col min="3080" max="3081" width="9.140625" style="8"/>
    <col min="3082" max="3108" width="10.5703125" style="8" customWidth="1"/>
    <col min="3109" max="3328" width="9.140625" style="8"/>
    <col min="3329" max="3329" width="9" style="8" customWidth="1"/>
    <col min="3330" max="3330" width="12.5703125" style="8" customWidth="1"/>
    <col min="3331" max="3331" width="9.28515625" style="8" customWidth="1"/>
    <col min="3332" max="3332" width="9.42578125" style="8" customWidth="1"/>
    <col min="3333" max="3333" width="9.7109375" style="8" customWidth="1"/>
    <col min="3334" max="3334" width="10.85546875" style="8" customWidth="1"/>
    <col min="3335" max="3335" width="10" style="8" customWidth="1"/>
    <col min="3336" max="3337" width="9.140625" style="8"/>
    <col min="3338" max="3364" width="10.5703125" style="8" customWidth="1"/>
    <col min="3365" max="3584" width="9.140625" style="8"/>
    <col min="3585" max="3585" width="9" style="8" customWidth="1"/>
    <col min="3586" max="3586" width="12.5703125" style="8" customWidth="1"/>
    <col min="3587" max="3587" width="9.28515625" style="8" customWidth="1"/>
    <col min="3588" max="3588" width="9.42578125" style="8" customWidth="1"/>
    <col min="3589" max="3589" width="9.7109375" style="8" customWidth="1"/>
    <col min="3590" max="3590" width="10.85546875" style="8" customWidth="1"/>
    <col min="3591" max="3591" width="10" style="8" customWidth="1"/>
    <col min="3592" max="3593" width="9.140625" style="8"/>
    <col min="3594" max="3620" width="10.5703125" style="8" customWidth="1"/>
    <col min="3621" max="3840" width="9.140625" style="8"/>
    <col min="3841" max="3841" width="9" style="8" customWidth="1"/>
    <col min="3842" max="3842" width="12.5703125" style="8" customWidth="1"/>
    <col min="3843" max="3843" width="9.28515625" style="8" customWidth="1"/>
    <col min="3844" max="3844" width="9.42578125" style="8" customWidth="1"/>
    <col min="3845" max="3845" width="9.7109375" style="8" customWidth="1"/>
    <col min="3846" max="3846" width="10.85546875" style="8" customWidth="1"/>
    <col min="3847" max="3847" width="10" style="8" customWidth="1"/>
    <col min="3848" max="3849" width="9.140625" style="8"/>
    <col min="3850" max="3876" width="10.5703125" style="8" customWidth="1"/>
    <col min="3877" max="4096" width="9.140625" style="8"/>
    <col min="4097" max="4097" width="9" style="8" customWidth="1"/>
    <col min="4098" max="4098" width="12.5703125" style="8" customWidth="1"/>
    <col min="4099" max="4099" width="9.28515625" style="8" customWidth="1"/>
    <col min="4100" max="4100" width="9.42578125" style="8" customWidth="1"/>
    <col min="4101" max="4101" width="9.7109375" style="8" customWidth="1"/>
    <col min="4102" max="4102" width="10.85546875" style="8" customWidth="1"/>
    <col min="4103" max="4103" width="10" style="8" customWidth="1"/>
    <col min="4104" max="4105" width="9.140625" style="8"/>
    <col min="4106" max="4132" width="10.5703125" style="8" customWidth="1"/>
    <col min="4133" max="4352" width="9.140625" style="8"/>
    <col min="4353" max="4353" width="9" style="8" customWidth="1"/>
    <col min="4354" max="4354" width="12.5703125" style="8" customWidth="1"/>
    <col min="4355" max="4355" width="9.28515625" style="8" customWidth="1"/>
    <col min="4356" max="4356" width="9.42578125" style="8" customWidth="1"/>
    <col min="4357" max="4357" width="9.7109375" style="8" customWidth="1"/>
    <col min="4358" max="4358" width="10.85546875" style="8" customWidth="1"/>
    <col min="4359" max="4359" width="10" style="8" customWidth="1"/>
    <col min="4360" max="4361" width="9.140625" style="8"/>
    <col min="4362" max="4388" width="10.5703125" style="8" customWidth="1"/>
    <col min="4389" max="4608" width="9.140625" style="8"/>
    <col min="4609" max="4609" width="9" style="8" customWidth="1"/>
    <col min="4610" max="4610" width="12.5703125" style="8" customWidth="1"/>
    <col min="4611" max="4611" width="9.28515625" style="8" customWidth="1"/>
    <col min="4612" max="4612" width="9.42578125" style="8" customWidth="1"/>
    <col min="4613" max="4613" width="9.7109375" style="8" customWidth="1"/>
    <col min="4614" max="4614" width="10.85546875" style="8" customWidth="1"/>
    <col min="4615" max="4615" width="10" style="8" customWidth="1"/>
    <col min="4616" max="4617" width="9.140625" style="8"/>
    <col min="4618" max="4644" width="10.5703125" style="8" customWidth="1"/>
    <col min="4645" max="4864" width="9.140625" style="8"/>
    <col min="4865" max="4865" width="9" style="8" customWidth="1"/>
    <col min="4866" max="4866" width="12.5703125" style="8" customWidth="1"/>
    <col min="4867" max="4867" width="9.28515625" style="8" customWidth="1"/>
    <col min="4868" max="4868" width="9.42578125" style="8" customWidth="1"/>
    <col min="4869" max="4869" width="9.7109375" style="8" customWidth="1"/>
    <col min="4870" max="4870" width="10.85546875" style="8" customWidth="1"/>
    <col min="4871" max="4871" width="10" style="8" customWidth="1"/>
    <col min="4872" max="4873" width="9.140625" style="8"/>
    <col min="4874" max="4900" width="10.5703125" style="8" customWidth="1"/>
    <col min="4901" max="5120" width="9.140625" style="8"/>
    <col min="5121" max="5121" width="9" style="8" customWidth="1"/>
    <col min="5122" max="5122" width="12.5703125" style="8" customWidth="1"/>
    <col min="5123" max="5123" width="9.28515625" style="8" customWidth="1"/>
    <col min="5124" max="5124" width="9.42578125" style="8" customWidth="1"/>
    <col min="5125" max="5125" width="9.7109375" style="8" customWidth="1"/>
    <col min="5126" max="5126" width="10.85546875" style="8" customWidth="1"/>
    <col min="5127" max="5127" width="10" style="8" customWidth="1"/>
    <col min="5128" max="5129" width="9.140625" style="8"/>
    <col min="5130" max="5156" width="10.5703125" style="8" customWidth="1"/>
    <col min="5157" max="5376" width="9.140625" style="8"/>
    <col min="5377" max="5377" width="9" style="8" customWidth="1"/>
    <col min="5378" max="5378" width="12.5703125" style="8" customWidth="1"/>
    <col min="5379" max="5379" width="9.28515625" style="8" customWidth="1"/>
    <col min="5380" max="5380" width="9.42578125" style="8" customWidth="1"/>
    <col min="5381" max="5381" width="9.7109375" style="8" customWidth="1"/>
    <col min="5382" max="5382" width="10.85546875" style="8" customWidth="1"/>
    <col min="5383" max="5383" width="10" style="8" customWidth="1"/>
    <col min="5384" max="5385" width="9.140625" style="8"/>
    <col min="5386" max="5412" width="10.5703125" style="8" customWidth="1"/>
    <col min="5413" max="5632" width="9.140625" style="8"/>
    <col min="5633" max="5633" width="9" style="8" customWidth="1"/>
    <col min="5634" max="5634" width="12.5703125" style="8" customWidth="1"/>
    <col min="5635" max="5635" width="9.28515625" style="8" customWidth="1"/>
    <col min="5636" max="5636" width="9.42578125" style="8" customWidth="1"/>
    <col min="5637" max="5637" width="9.7109375" style="8" customWidth="1"/>
    <col min="5638" max="5638" width="10.85546875" style="8" customWidth="1"/>
    <col min="5639" max="5639" width="10" style="8" customWidth="1"/>
    <col min="5640" max="5641" width="9.140625" style="8"/>
    <col min="5642" max="5668" width="10.5703125" style="8" customWidth="1"/>
    <col min="5669" max="5888" width="9.140625" style="8"/>
    <col min="5889" max="5889" width="9" style="8" customWidth="1"/>
    <col min="5890" max="5890" width="12.5703125" style="8" customWidth="1"/>
    <col min="5891" max="5891" width="9.28515625" style="8" customWidth="1"/>
    <col min="5892" max="5892" width="9.42578125" style="8" customWidth="1"/>
    <col min="5893" max="5893" width="9.7109375" style="8" customWidth="1"/>
    <col min="5894" max="5894" width="10.85546875" style="8" customWidth="1"/>
    <col min="5895" max="5895" width="10" style="8" customWidth="1"/>
    <col min="5896" max="5897" width="9.140625" style="8"/>
    <col min="5898" max="5924" width="10.5703125" style="8" customWidth="1"/>
    <col min="5925" max="6144" width="9.140625" style="8"/>
    <col min="6145" max="6145" width="9" style="8" customWidth="1"/>
    <col min="6146" max="6146" width="12.5703125" style="8" customWidth="1"/>
    <col min="6147" max="6147" width="9.28515625" style="8" customWidth="1"/>
    <col min="6148" max="6148" width="9.42578125" style="8" customWidth="1"/>
    <col min="6149" max="6149" width="9.7109375" style="8" customWidth="1"/>
    <col min="6150" max="6150" width="10.85546875" style="8" customWidth="1"/>
    <col min="6151" max="6151" width="10" style="8" customWidth="1"/>
    <col min="6152" max="6153" width="9.140625" style="8"/>
    <col min="6154" max="6180" width="10.5703125" style="8" customWidth="1"/>
    <col min="6181" max="6400" width="9.140625" style="8"/>
    <col min="6401" max="6401" width="9" style="8" customWidth="1"/>
    <col min="6402" max="6402" width="12.5703125" style="8" customWidth="1"/>
    <col min="6403" max="6403" width="9.28515625" style="8" customWidth="1"/>
    <col min="6404" max="6404" width="9.42578125" style="8" customWidth="1"/>
    <col min="6405" max="6405" width="9.7109375" style="8" customWidth="1"/>
    <col min="6406" max="6406" width="10.85546875" style="8" customWidth="1"/>
    <col min="6407" max="6407" width="10" style="8" customWidth="1"/>
    <col min="6408" max="6409" width="9.140625" style="8"/>
    <col min="6410" max="6436" width="10.5703125" style="8" customWidth="1"/>
    <col min="6437" max="6656" width="9.140625" style="8"/>
    <col min="6657" max="6657" width="9" style="8" customWidth="1"/>
    <col min="6658" max="6658" width="12.5703125" style="8" customWidth="1"/>
    <col min="6659" max="6659" width="9.28515625" style="8" customWidth="1"/>
    <col min="6660" max="6660" width="9.42578125" style="8" customWidth="1"/>
    <col min="6661" max="6661" width="9.7109375" style="8" customWidth="1"/>
    <col min="6662" max="6662" width="10.85546875" style="8" customWidth="1"/>
    <col min="6663" max="6663" width="10" style="8" customWidth="1"/>
    <col min="6664" max="6665" width="9.140625" style="8"/>
    <col min="6666" max="6692" width="10.5703125" style="8" customWidth="1"/>
    <col min="6693" max="6912" width="9.140625" style="8"/>
    <col min="6913" max="6913" width="9" style="8" customWidth="1"/>
    <col min="6914" max="6914" width="12.5703125" style="8" customWidth="1"/>
    <col min="6915" max="6915" width="9.28515625" style="8" customWidth="1"/>
    <col min="6916" max="6916" width="9.42578125" style="8" customWidth="1"/>
    <col min="6917" max="6917" width="9.7109375" style="8" customWidth="1"/>
    <col min="6918" max="6918" width="10.85546875" style="8" customWidth="1"/>
    <col min="6919" max="6919" width="10" style="8" customWidth="1"/>
    <col min="6920" max="6921" width="9.140625" style="8"/>
    <col min="6922" max="6948" width="10.5703125" style="8" customWidth="1"/>
    <col min="6949" max="7168" width="9.140625" style="8"/>
    <col min="7169" max="7169" width="9" style="8" customWidth="1"/>
    <col min="7170" max="7170" width="12.5703125" style="8" customWidth="1"/>
    <col min="7171" max="7171" width="9.28515625" style="8" customWidth="1"/>
    <col min="7172" max="7172" width="9.42578125" style="8" customWidth="1"/>
    <col min="7173" max="7173" width="9.7109375" style="8" customWidth="1"/>
    <col min="7174" max="7174" width="10.85546875" style="8" customWidth="1"/>
    <col min="7175" max="7175" width="10" style="8" customWidth="1"/>
    <col min="7176" max="7177" width="9.140625" style="8"/>
    <col min="7178" max="7204" width="10.5703125" style="8" customWidth="1"/>
    <col min="7205" max="7424" width="9.140625" style="8"/>
    <col min="7425" max="7425" width="9" style="8" customWidth="1"/>
    <col min="7426" max="7426" width="12.5703125" style="8" customWidth="1"/>
    <col min="7427" max="7427" width="9.28515625" style="8" customWidth="1"/>
    <col min="7428" max="7428" width="9.42578125" style="8" customWidth="1"/>
    <col min="7429" max="7429" width="9.7109375" style="8" customWidth="1"/>
    <col min="7430" max="7430" width="10.85546875" style="8" customWidth="1"/>
    <col min="7431" max="7431" width="10" style="8" customWidth="1"/>
    <col min="7432" max="7433" width="9.140625" style="8"/>
    <col min="7434" max="7460" width="10.5703125" style="8" customWidth="1"/>
    <col min="7461" max="7680" width="9.140625" style="8"/>
    <col min="7681" max="7681" width="9" style="8" customWidth="1"/>
    <col min="7682" max="7682" width="12.5703125" style="8" customWidth="1"/>
    <col min="7683" max="7683" width="9.28515625" style="8" customWidth="1"/>
    <col min="7684" max="7684" width="9.42578125" style="8" customWidth="1"/>
    <col min="7685" max="7685" width="9.7109375" style="8" customWidth="1"/>
    <col min="7686" max="7686" width="10.85546875" style="8" customWidth="1"/>
    <col min="7687" max="7687" width="10" style="8" customWidth="1"/>
    <col min="7688" max="7689" width="9.140625" style="8"/>
    <col min="7690" max="7716" width="10.5703125" style="8" customWidth="1"/>
    <col min="7717" max="7936" width="9.140625" style="8"/>
    <col min="7937" max="7937" width="9" style="8" customWidth="1"/>
    <col min="7938" max="7938" width="12.5703125" style="8" customWidth="1"/>
    <col min="7939" max="7939" width="9.28515625" style="8" customWidth="1"/>
    <col min="7940" max="7940" width="9.42578125" style="8" customWidth="1"/>
    <col min="7941" max="7941" width="9.7109375" style="8" customWidth="1"/>
    <col min="7942" max="7942" width="10.85546875" style="8" customWidth="1"/>
    <col min="7943" max="7943" width="10" style="8" customWidth="1"/>
    <col min="7944" max="7945" width="9.140625" style="8"/>
    <col min="7946" max="7972" width="10.5703125" style="8" customWidth="1"/>
    <col min="7973" max="8192" width="9.140625" style="8"/>
    <col min="8193" max="8193" width="9" style="8" customWidth="1"/>
    <col min="8194" max="8194" width="12.5703125" style="8" customWidth="1"/>
    <col min="8195" max="8195" width="9.28515625" style="8" customWidth="1"/>
    <col min="8196" max="8196" width="9.42578125" style="8" customWidth="1"/>
    <col min="8197" max="8197" width="9.7109375" style="8" customWidth="1"/>
    <col min="8198" max="8198" width="10.85546875" style="8" customWidth="1"/>
    <col min="8199" max="8199" width="10" style="8" customWidth="1"/>
    <col min="8200" max="8201" width="9.140625" style="8"/>
    <col min="8202" max="8228" width="10.5703125" style="8" customWidth="1"/>
    <col min="8229" max="8448" width="9.140625" style="8"/>
    <col min="8449" max="8449" width="9" style="8" customWidth="1"/>
    <col min="8450" max="8450" width="12.5703125" style="8" customWidth="1"/>
    <col min="8451" max="8451" width="9.28515625" style="8" customWidth="1"/>
    <col min="8452" max="8452" width="9.42578125" style="8" customWidth="1"/>
    <col min="8453" max="8453" width="9.7109375" style="8" customWidth="1"/>
    <col min="8454" max="8454" width="10.85546875" style="8" customWidth="1"/>
    <col min="8455" max="8455" width="10" style="8" customWidth="1"/>
    <col min="8456" max="8457" width="9.140625" style="8"/>
    <col min="8458" max="8484" width="10.5703125" style="8" customWidth="1"/>
    <col min="8485" max="8704" width="9.140625" style="8"/>
    <col min="8705" max="8705" width="9" style="8" customWidth="1"/>
    <col min="8706" max="8706" width="12.5703125" style="8" customWidth="1"/>
    <col min="8707" max="8707" width="9.28515625" style="8" customWidth="1"/>
    <col min="8708" max="8708" width="9.42578125" style="8" customWidth="1"/>
    <col min="8709" max="8709" width="9.7109375" style="8" customWidth="1"/>
    <col min="8710" max="8710" width="10.85546875" style="8" customWidth="1"/>
    <col min="8711" max="8711" width="10" style="8" customWidth="1"/>
    <col min="8712" max="8713" width="9.140625" style="8"/>
    <col min="8714" max="8740" width="10.5703125" style="8" customWidth="1"/>
    <col min="8741" max="8960" width="9.140625" style="8"/>
    <col min="8961" max="8961" width="9" style="8" customWidth="1"/>
    <col min="8962" max="8962" width="12.5703125" style="8" customWidth="1"/>
    <col min="8963" max="8963" width="9.28515625" style="8" customWidth="1"/>
    <col min="8964" max="8964" width="9.42578125" style="8" customWidth="1"/>
    <col min="8965" max="8965" width="9.7109375" style="8" customWidth="1"/>
    <col min="8966" max="8966" width="10.85546875" style="8" customWidth="1"/>
    <col min="8967" max="8967" width="10" style="8" customWidth="1"/>
    <col min="8968" max="8969" width="9.140625" style="8"/>
    <col min="8970" max="8996" width="10.5703125" style="8" customWidth="1"/>
    <col min="8997" max="9216" width="9.140625" style="8"/>
    <col min="9217" max="9217" width="9" style="8" customWidth="1"/>
    <col min="9218" max="9218" width="12.5703125" style="8" customWidth="1"/>
    <col min="9219" max="9219" width="9.28515625" style="8" customWidth="1"/>
    <col min="9220" max="9220" width="9.42578125" style="8" customWidth="1"/>
    <col min="9221" max="9221" width="9.7109375" style="8" customWidth="1"/>
    <col min="9222" max="9222" width="10.85546875" style="8" customWidth="1"/>
    <col min="9223" max="9223" width="10" style="8" customWidth="1"/>
    <col min="9224" max="9225" width="9.140625" style="8"/>
    <col min="9226" max="9252" width="10.5703125" style="8" customWidth="1"/>
    <col min="9253" max="9472" width="9.140625" style="8"/>
    <col min="9473" max="9473" width="9" style="8" customWidth="1"/>
    <col min="9474" max="9474" width="12.5703125" style="8" customWidth="1"/>
    <col min="9475" max="9475" width="9.28515625" style="8" customWidth="1"/>
    <col min="9476" max="9476" width="9.42578125" style="8" customWidth="1"/>
    <col min="9477" max="9477" width="9.7109375" style="8" customWidth="1"/>
    <col min="9478" max="9478" width="10.85546875" style="8" customWidth="1"/>
    <col min="9479" max="9479" width="10" style="8" customWidth="1"/>
    <col min="9480" max="9481" width="9.140625" style="8"/>
    <col min="9482" max="9508" width="10.5703125" style="8" customWidth="1"/>
    <col min="9509" max="9728" width="9.140625" style="8"/>
    <col min="9729" max="9729" width="9" style="8" customWidth="1"/>
    <col min="9730" max="9730" width="12.5703125" style="8" customWidth="1"/>
    <col min="9731" max="9731" width="9.28515625" style="8" customWidth="1"/>
    <col min="9732" max="9732" width="9.42578125" style="8" customWidth="1"/>
    <col min="9733" max="9733" width="9.7109375" style="8" customWidth="1"/>
    <col min="9734" max="9734" width="10.85546875" style="8" customWidth="1"/>
    <col min="9735" max="9735" width="10" style="8" customWidth="1"/>
    <col min="9736" max="9737" width="9.140625" style="8"/>
    <col min="9738" max="9764" width="10.5703125" style="8" customWidth="1"/>
    <col min="9765" max="9984" width="9.140625" style="8"/>
    <col min="9985" max="9985" width="9" style="8" customWidth="1"/>
    <col min="9986" max="9986" width="12.5703125" style="8" customWidth="1"/>
    <col min="9987" max="9987" width="9.28515625" style="8" customWidth="1"/>
    <col min="9988" max="9988" width="9.42578125" style="8" customWidth="1"/>
    <col min="9989" max="9989" width="9.7109375" style="8" customWidth="1"/>
    <col min="9990" max="9990" width="10.85546875" style="8" customWidth="1"/>
    <col min="9991" max="9991" width="10" style="8" customWidth="1"/>
    <col min="9992" max="9993" width="9.140625" style="8"/>
    <col min="9994" max="10020" width="10.5703125" style="8" customWidth="1"/>
    <col min="10021" max="10240" width="9.140625" style="8"/>
    <col min="10241" max="10241" width="9" style="8" customWidth="1"/>
    <col min="10242" max="10242" width="12.5703125" style="8" customWidth="1"/>
    <col min="10243" max="10243" width="9.28515625" style="8" customWidth="1"/>
    <col min="10244" max="10244" width="9.42578125" style="8" customWidth="1"/>
    <col min="10245" max="10245" width="9.7109375" style="8" customWidth="1"/>
    <col min="10246" max="10246" width="10.85546875" style="8" customWidth="1"/>
    <col min="10247" max="10247" width="10" style="8" customWidth="1"/>
    <col min="10248" max="10249" width="9.140625" style="8"/>
    <col min="10250" max="10276" width="10.5703125" style="8" customWidth="1"/>
    <col min="10277" max="10496" width="9.140625" style="8"/>
    <col min="10497" max="10497" width="9" style="8" customWidth="1"/>
    <col min="10498" max="10498" width="12.5703125" style="8" customWidth="1"/>
    <col min="10499" max="10499" width="9.28515625" style="8" customWidth="1"/>
    <col min="10500" max="10500" width="9.42578125" style="8" customWidth="1"/>
    <col min="10501" max="10501" width="9.7109375" style="8" customWidth="1"/>
    <col min="10502" max="10502" width="10.85546875" style="8" customWidth="1"/>
    <col min="10503" max="10503" width="10" style="8" customWidth="1"/>
    <col min="10504" max="10505" width="9.140625" style="8"/>
    <col min="10506" max="10532" width="10.5703125" style="8" customWidth="1"/>
    <col min="10533" max="10752" width="9.140625" style="8"/>
    <col min="10753" max="10753" width="9" style="8" customWidth="1"/>
    <col min="10754" max="10754" width="12.5703125" style="8" customWidth="1"/>
    <col min="10755" max="10755" width="9.28515625" style="8" customWidth="1"/>
    <col min="10756" max="10756" width="9.42578125" style="8" customWidth="1"/>
    <col min="10757" max="10757" width="9.7109375" style="8" customWidth="1"/>
    <col min="10758" max="10758" width="10.85546875" style="8" customWidth="1"/>
    <col min="10759" max="10759" width="10" style="8" customWidth="1"/>
    <col min="10760" max="10761" width="9.140625" style="8"/>
    <col min="10762" max="10788" width="10.5703125" style="8" customWidth="1"/>
    <col min="10789" max="11008" width="9.140625" style="8"/>
    <col min="11009" max="11009" width="9" style="8" customWidth="1"/>
    <col min="11010" max="11010" width="12.5703125" style="8" customWidth="1"/>
    <col min="11011" max="11011" width="9.28515625" style="8" customWidth="1"/>
    <col min="11012" max="11012" width="9.42578125" style="8" customWidth="1"/>
    <col min="11013" max="11013" width="9.7109375" style="8" customWidth="1"/>
    <col min="11014" max="11014" width="10.85546875" style="8" customWidth="1"/>
    <col min="11015" max="11015" width="10" style="8" customWidth="1"/>
    <col min="11016" max="11017" width="9.140625" style="8"/>
    <col min="11018" max="11044" width="10.5703125" style="8" customWidth="1"/>
    <col min="11045" max="11264" width="9.140625" style="8"/>
    <col min="11265" max="11265" width="9" style="8" customWidth="1"/>
    <col min="11266" max="11266" width="12.5703125" style="8" customWidth="1"/>
    <col min="11267" max="11267" width="9.28515625" style="8" customWidth="1"/>
    <col min="11268" max="11268" width="9.42578125" style="8" customWidth="1"/>
    <col min="11269" max="11269" width="9.7109375" style="8" customWidth="1"/>
    <col min="11270" max="11270" width="10.85546875" style="8" customWidth="1"/>
    <col min="11271" max="11271" width="10" style="8" customWidth="1"/>
    <col min="11272" max="11273" width="9.140625" style="8"/>
    <col min="11274" max="11300" width="10.5703125" style="8" customWidth="1"/>
    <col min="11301" max="11520" width="9.140625" style="8"/>
    <col min="11521" max="11521" width="9" style="8" customWidth="1"/>
    <col min="11522" max="11522" width="12.5703125" style="8" customWidth="1"/>
    <col min="11523" max="11523" width="9.28515625" style="8" customWidth="1"/>
    <col min="11524" max="11524" width="9.42578125" style="8" customWidth="1"/>
    <col min="11525" max="11525" width="9.7109375" style="8" customWidth="1"/>
    <col min="11526" max="11526" width="10.85546875" style="8" customWidth="1"/>
    <col min="11527" max="11527" width="10" style="8" customWidth="1"/>
    <col min="11528" max="11529" width="9.140625" style="8"/>
    <col min="11530" max="11556" width="10.5703125" style="8" customWidth="1"/>
    <col min="11557" max="11776" width="9.140625" style="8"/>
    <col min="11777" max="11777" width="9" style="8" customWidth="1"/>
    <col min="11778" max="11778" width="12.5703125" style="8" customWidth="1"/>
    <col min="11779" max="11779" width="9.28515625" style="8" customWidth="1"/>
    <col min="11780" max="11780" width="9.42578125" style="8" customWidth="1"/>
    <col min="11781" max="11781" width="9.7109375" style="8" customWidth="1"/>
    <col min="11782" max="11782" width="10.85546875" style="8" customWidth="1"/>
    <col min="11783" max="11783" width="10" style="8" customWidth="1"/>
    <col min="11784" max="11785" width="9.140625" style="8"/>
    <col min="11786" max="11812" width="10.5703125" style="8" customWidth="1"/>
    <col min="11813" max="12032" width="9.140625" style="8"/>
    <col min="12033" max="12033" width="9" style="8" customWidth="1"/>
    <col min="12034" max="12034" width="12.5703125" style="8" customWidth="1"/>
    <col min="12035" max="12035" width="9.28515625" style="8" customWidth="1"/>
    <col min="12036" max="12036" width="9.42578125" style="8" customWidth="1"/>
    <col min="12037" max="12037" width="9.7109375" style="8" customWidth="1"/>
    <col min="12038" max="12038" width="10.85546875" style="8" customWidth="1"/>
    <col min="12039" max="12039" width="10" style="8" customWidth="1"/>
    <col min="12040" max="12041" width="9.140625" style="8"/>
    <col min="12042" max="12068" width="10.5703125" style="8" customWidth="1"/>
    <col min="12069" max="12288" width="9.140625" style="8"/>
    <col min="12289" max="12289" width="9" style="8" customWidth="1"/>
    <col min="12290" max="12290" width="12.5703125" style="8" customWidth="1"/>
    <col min="12291" max="12291" width="9.28515625" style="8" customWidth="1"/>
    <col min="12292" max="12292" width="9.42578125" style="8" customWidth="1"/>
    <col min="12293" max="12293" width="9.7109375" style="8" customWidth="1"/>
    <col min="12294" max="12294" width="10.85546875" style="8" customWidth="1"/>
    <col min="12295" max="12295" width="10" style="8" customWidth="1"/>
    <col min="12296" max="12297" width="9.140625" style="8"/>
    <col min="12298" max="12324" width="10.5703125" style="8" customWidth="1"/>
    <col min="12325" max="12544" width="9.140625" style="8"/>
    <col min="12545" max="12545" width="9" style="8" customWidth="1"/>
    <col min="12546" max="12546" width="12.5703125" style="8" customWidth="1"/>
    <col min="12547" max="12547" width="9.28515625" style="8" customWidth="1"/>
    <col min="12548" max="12548" width="9.42578125" style="8" customWidth="1"/>
    <col min="12549" max="12549" width="9.7109375" style="8" customWidth="1"/>
    <col min="12550" max="12550" width="10.85546875" style="8" customWidth="1"/>
    <col min="12551" max="12551" width="10" style="8" customWidth="1"/>
    <col min="12552" max="12553" width="9.140625" style="8"/>
    <col min="12554" max="12580" width="10.5703125" style="8" customWidth="1"/>
    <col min="12581" max="12800" width="9.140625" style="8"/>
    <col min="12801" max="12801" width="9" style="8" customWidth="1"/>
    <col min="12802" max="12802" width="12.5703125" style="8" customWidth="1"/>
    <col min="12803" max="12803" width="9.28515625" style="8" customWidth="1"/>
    <col min="12804" max="12804" width="9.42578125" style="8" customWidth="1"/>
    <col min="12805" max="12805" width="9.7109375" style="8" customWidth="1"/>
    <col min="12806" max="12806" width="10.85546875" style="8" customWidth="1"/>
    <col min="12807" max="12807" width="10" style="8" customWidth="1"/>
    <col min="12808" max="12809" width="9.140625" style="8"/>
    <col min="12810" max="12836" width="10.5703125" style="8" customWidth="1"/>
    <col min="12837" max="13056" width="9.140625" style="8"/>
    <col min="13057" max="13057" width="9" style="8" customWidth="1"/>
    <col min="13058" max="13058" width="12.5703125" style="8" customWidth="1"/>
    <col min="13059" max="13059" width="9.28515625" style="8" customWidth="1"/>
    <col min="13060" max="13060" width="9.42578125" style="8" customWidth="1"/>
    <col min="13061" max="13061" width="9.7109375" style="8" customWidth="1"/>
    <col min="13062" max="13062" width="10.85546875" style="8" customWidth="1"/>
    <col min="13063" max="13063" width="10" style="8" customWidth="1"/>
    <col min="13064" max="13065" width="9.140625" style="8"/>
    <col min="13066" max="13092" width="10.5703125" style="8" customWidth="1"/>
    <col min="13093" max="13312" width="9.140625" style="8"/>
    <col min="13313" max="13313" width="9" style="8" customWidth="1"/>
    <col min="13314" max="13314" width="12.5703125" style="8" customWidth="1"/>
    <col min="13315" max="13315" width="9.28515625" style="8" customWidth="1"/>
    <col min="13316" max="13316" width="9.42578125" style="8" customWidth="1"/>
    <col min="13317" max="13317" width="9.7109375" style="8" customWidth="1"/>
    <col min="13318" max="13318" width="10.85546875" style="8" customWidth="1"/>
    <col min="13319" max="13319" width="10" style="8" customWidth="1"/>
    <col min="13320" max="13321" width="9.140625" style="8"/>
    <col min="13322" max="13348" width="10.5703125" style="8" customWidth="1"/>
    <col min="13349" max="13568" width="9.140625" style="8"/>
    <col min="13569" max="13569" width="9" style="8" customWidth="1"/>
    <col min="13570" max="13570" width="12.5703125" style="8" customWidth="1"/>
    <col min="13571" max="13571" width="9.28515625" style="8" customWidth="1"/>
    <col min="13572" max="13572" width="9.42578125" style="8" customWidth="1"/>
    <col min="13573" max="13573" width="9.7109375" style="8" customWidth="1"/>
    <col min="13574" max="13574" width="10.85546875" style="8" customWidth="1"/>
    <col min="13575" max="13575" width="10" style="8" customWidth="1"/>
    <col min="13576" max="13577" width="9.140625" style="8"/>
    <col min="13578" max="13604" width="10.5703125" style="8" customWidth="1"/>
    <col min="13605" max="13824" width="9.140625" style="8"/>
    <col min="13825" max="13825" width="9" style="8" customWidth="1"/>
    <col min="13826" max="13826" width="12.5703125" style="8" customWidth="1"/>
    <col min="13827" max="13827" width="9.28515625" style="8" customWidth="1"/>
    <col min="13828" max="13828" width="9.42578125" style="8" customWidth="1"/>
    <col min="13829" max="13829" width="9.7109375" style="8" customWidth="1"/>
    <col min="13830" max="13830" width="10.85546875" style="8" customWidth="1"/>
    <col min="13831" max="13831" width="10" style="8" customWidth="1"/>
    <col min="13832" max="13833" width="9.140625" style="8"/>
    <col min="13834" max="13860" width="10.5703125" style="8" customWidth="1"/>
    <col min="13861" max="14080" width="9.140625" style="8"/>
    <col min="14081" max="14081" width="9" style="8" customWidth="1"/>
    <col min="14082" max="14082" width="12.5703125" style="8" customWidth="1"/>
    <col min="14083" max="14083" width="9.28515625" style="8" customWidth="1"/>
    <col min="14084" max="14084" width="9.42578125" style="8" customWidth="1"/>
    <col min="14085" max="14085" width="9.7109375" style="8" customWidth="1"/>
    <col min="14086" max="14086" width="10.85546875" style="8" customWidth="1"/>
    <col min="14087" max="14087" width="10" style="8" customWidth="1"/>
    <col min="14088" max="14089" width="9.140625" style="8"/>
    <col min="14090" max="14116" width="10.5703125" style="8" customWidth="1"/>
    <col min="14117" max="14336" width="9.140625" style="8"/>
    <col min="14337" max="14337" width="9" style="8" customWidth="1"/>
    <col min="14338" max="14338" width="12.5703125" style="8" customWidth="1"/>
    <col min="14339" max="14339" width="9.28515625" style="8" customWidth="1"/>
    <col min="14340" max="14340" width="9.42578125" style="8" customWidth="1"/>
    <col min="14341" max="14341" width="9.7109375" style="8" customWidth="1"/>
    <col min="14342" max="14342" width="10.85546875" style="8" customWidth="1"/>
    <col min="14343" max="14343" width="10" style="8" customWidth="1"/>
    <col min="14344" max="14345" width="9.140625" style="8"/>
    <col min="14346" max="14372" width="10.5703125" style="8" customWidth="1"/>
    <col min="14373" max="14592" width="9.140625" style="8"/>
    <col min="14593" max="14593" width="9" style="8" customWidth="1"/>
    <col min="14594" max="14594" width="12.5703125" style="8" customWidth="1"/>
    <col min="14595" max="14595" width="9.28515625" style="8" customWidth="1"/>
    <col min="14596" max="14596" width="9.42578125" style="8" customWidth="1"/>
    <col min="14597" max="14597" width="9.7109375" style="8" customWidth="1"/>
    <col min="14598" max="14598" width="10.85546875" style="8" customWidth="1"/>
    <col min="14599" max="14599" width="10" style="8" customWidth="1"/>
    <col min="14600" max="14601" width="9.140625" style="8"/>
    <col min="14602" max="14628" width="10.5703125" style="8" customWidth="1"/>
    <col min="14629" max="14848" width="9.140625" style="8"/>
    <col min="14849" max="14849" width="9" style="8" customWidth="1"/>
    <col min="14850" max="14850" width="12.5703125" style="8" customWidth="1"/>
    <col min="14851" max="14851" width="9.28515625" style="8" customWidth="1"/>
    <col min="14852" max="14852" width="9.42578125" style="8" customWidth="1"/>
    <col min="14853" max="14853" width="9.7109375" style="8" customWidth="1"/>
    <col min="14854" max="14854" width="10.85546875" style="8" customWidth="1"/>
    <col min="14855" max="14855" width="10" style="8" customWidth="1"/>
    <col min="14856" max="14857" width="9.140625" style="8"/>
    <col min="14858" max="14884" width="10.5703125" style="8" customWidth="1"/>
    <col min="14885" max="15104" width="9.140625" style="8"/>
    <col min="15105" max="15105" width="9" style="8" customWidth="1"/>
    <col min="15106" max="15106" width="12.5703125" style="8" customWidth="1"/>
    <col min="15107" max="15107" width="9.28515625" style="8" customWidth="1"/>
    <col min="15108" max="15108" width="9.42578125" style="8" customWidth="1"/>
    <col min="15109" max="15109" width="9.7109375" style="8" customWidth="1"/>
    <col min="15110" max="15110" width="10.85546875" style="8" customWidth="1"/>
    <col min="15111" max="15111" width="10" style="8" customWidth="1"/>
    <col min="15112" max="15113" width="9.140625" style="8"/>
    <col min="15114" max="15140" width="10.5703125" style="8" customWidth="1"/>
    <col min="15141" max="15360" width="9.140625" style="8"/>
    <col min="15361" max="15361" width="9" style="8" customWidth="1"/>
    <col min="15362" max="15362" width="12.5703125" style="8" customWidth="1"/>
    <col min="15363" max="15363" width="9.28515625" style="8" customWidth="1"/>
    <col min="15364" max="15364" width="9.42578125" style="8" customWidth="1"/>
    <col min="15365" max="15365" width="9.7109375" style="8" customWidth="1"/>
    <col min="15366" max="15366" width="10.85546875" style="8" customWidth="1"/>
    <col min="15367" max="15367" width="10" style="8" customWidth="1"/>
    <col min="15368" max="15369" width="9.140625" style="8"/>
    <col min="15370" max="15396" width="10.5703125" style="8" customWidth="1"/>
    <col min="15397" max="15616" width="9.140625" style="8"/>
    <col min="15617" max="15617" width="9" style="8" customWidth="1"/>
    <col min="15618" max="15618" width="12.5703125" style="8" customWidth="1"/>
    <col min="15619" max="15619" width="9.28515625" style="8" customWidth="1"/>
    <col min="15620" max="15620" width="9.42578125" style="8" customWidth="1"/>
    <col min="15621" max="15621" width="9.7109375" style="8" customWidth="1"/>
    <col min="15622" max="15622" width="10.85546875" style="8" customWidth="1"/>
    <col min="15623" max="15623" width="10" style="8" customWidth="1"/>
    <col min="15624" max="15625" width="9.140625" style="8"/>
    <col min="15626" max="15652" width="10.5703125" style="8" customWidth="1"/>
    <col min="15653" max="15872" width="9.140625" style="8"/>
    <col min="15873" max="15873" width="9" style="8" customWidth="1"/>
    <col min="15874" max="15874" width="12.5703125" style="8" customWidth="1"/>
    <col min="15875" max="15875" width="9.28515625" style="8" customWidth="1"/>
    <col min="15876" max="15876" width="9.42578125" style="8" customWidth="1"/>
    <col min="15877" max="15877" width="9.7109375" style="8" customWidth="1"/>
    <col min="15878" max="15878" width="10.85546875" style="8" customWidth="1"/>
    <col min="15879" max="15879" width="10" style="8" customWidth="1"/>
    <col min="15880" max="15881" width="9.140625" style="8"/>
    <col min="15882" max="15908" width="10.5703125" style="8" customWidth="1"/>
    <col min="15909" max="16128" width="9.140625" style="8"/>
    <col min="16129" max="16129" width="9" style="8" customWidth="1"/>
    <col min="16130" max="16130" width="12.5703125" style="8" customWidth="1"/>
    <col min="16131" max="16131" width="9.28515625" style="8" customWidth="1"/>
    <col min="16132" max="16132" width="9.42578125" style="8" customWidth="1"/>
    <col min="16133" max="16133" width="9.7109375" style="8" customWidth="1"/>
    <col min="16134" max="16134" width="10.85546875" style="8" customWidth="1"/>
    <col min="16135" max="16135" width="10" style="8" customWidth="1"/>
    <col min="16136" max="16137" width="9.140625" style="8"/>
    <col min="16138" max="16164" width="10.5703125" style="8" customWidth="1"/>
    <col min="16165" max="16384" width="9.140625" style="8"/>
  </cols>
  <sheetData>
    <row r="1" spans="1:36" ht="15.6" customHeight="1">
      <c r="A1" s="5708" t="s">
        <v>710</v>
      </c>
      <c r="B1" s="5708"/>
      <c r="C1" s="5708"/>
      <c r="D1" s="5708"/>
      <c r="E1" s="5708"/>
      <c r="F1" s="5708"/>
      <c r="G1" s="5708"/>
      <c r="H1" s="5708"/>
      <c r="I1" s="5708"/>
      <c r="J1" s="1477"/>
      <c r="K1" s="8"/>
      <c r="L1" s="8"/>
      <c r="M1" s="8"/>
      <c r="N1" s="8"/>
      <c r="O1" s="8"/>
      <c r="P1" s="8"/>
      <c r="Q1" s="8"/>
      <c r="R1" s="8"/>
      <c r="S1" s="8"/>
      <c r="T1" s="8"/>
      <c r="U1" s="8"/>
      <c r="V1" s="8"/>
      <c r="W1" s="8"/>
      <c r="X1" s="8"/>
      <c r="Y1" s="8"/>
      <c r="Z1" s="8"/>
      <c r="AA1" s="8"/>
      <c r="AB1" s="8"/>
      <c r="AC1" s="8"/>
      <c r="AD1" s="8"/>
      <c r="AE1" s="8"/>
      <c r="AF1" s="8"/>
      <c r="AG1" s="8"/>
      <c r="AH1" s="8"/>
      <c r="AI1" s="8"/>
      <c r="AJ1" s="8"/>
    </row>
    <row r="2" spans="1:36" ht="17.25" customHeight="1">
      <c r="A2" s="5" t="s">
        <v>363</v>
      </c>
      <c r="J2" s="8"/>
      <c r="K2" s="8"/>
      <c r="L2" s="8"/>
      <c r="M2" s="8"/>
      <c r="N2" s="8"/>
      <c r="O2" s="8"/>
      <c r="P2" s="8"/>
      <c r="Q2" s="8"/>
      <c r="R2" s="8"/>
      <c r="S2" s="8"/>
      <c r="T2" s="8"/>
      <c r="U2" s="8"/>
      <c r="V2" s="8"/>
      <c r="W2" s="8"/>
      <c r="X2" s="8"/>
      <c r="Y2" s="8"/>
      <c r="Z2" s="8"/>
      <c r="AA2" s="8"/>
      <c r="AB2" s="8"/>
      <c r="AC2" s="8"/>
      <c r="AD2" s="8"/>
      <c r="AE2" s="8"/>
      <c r="AF2" s="8"/>
      <c r="AG2" s="8"/>
      <c r="AH2" s="8"/>
      <c r="AI2" s="8"/>
      <c r="AJ2" s="8"/>
    </row>
    <row r="3" spans="1:36" ht="12" customHeight="1" thickBot="1">
      <c r="J3" s="8"/>
      <c r="K3" s="8"/>
      <c r="L3" s="8"/>
      <c r="M3" s="8"/>
      <c r="N3" s="8"/>
      <c r="O3" s="8"/>
      <c r="P3" s="8"/>
      <c r="Q3" s="8"/>
      <c r="R3" s="8"/>
      <c r="S3" s="8"/>
      <c r="T3" s="8"/>
      <c r="U3" s="8"/>
      <c r="V3" s="8"/>
      <c r="W3" s="8"/>
      <c r="X3" s="8"/>
      <c r="Y3" s="8"/>
      <c r="Z3" s="8"/>
      <c r="AA3" s="8"/>
      <c r="AB3" s="8"/>
      <c r="AC3" s="8"/>
      <c r="AD3" s="8"/>
      <c r="AE3" s="8"/>
      <c r="AF3" s="8"/>
      <c r="AG3" s="8"/>
      <c r="AH3" s="8"/>
      <c r="AI3" s="8"/>
      <c r="AJ3" s="8"/>
    </row>
    <row r="4" spans="1:36" ht="19.5" customHeight="1">
      <c r="A4" s="636"/>
      <c r="B4" s="636" t="s">
        <v>254</v>
      </c>
      <c r="C4" s="636" t="s">
        <v>364</v>
      </c>
      <c r="D4" s="636" t="s">
        <v>364</v>
      </c>
      <c r="E4" s="645" t="s">
        <v>365</v>
      </c>
      <c r="F4" s="636" t="s">
        <v>354</v>
      </c>
      <c r="G4" s="636" t="s">
        <v>366</v>
      </c>
      <c r="H4" s="636" t="s">
        <v>367</v>
      </c>
      <c r="J4" s="8"/>
      <c r="K4" s="8"/>
      <c r="L4" s="8"/>
      <c r="M4" s="8"/>
      <c r="N4" s="8"/>
      <c r="O4" s="8"/>
      <c r="P4" s="8"/>
      <c r="Q4" s="8"/>
      <c r="R4" s="8"/>
      <c r="S4" s="8"/>
      <c r="T4" s="8"/>
      <c r="U4" s="8"/>
      <c r="V4" s="8"/>
      <c r="W4" s="8"/>
      <c r="X4" s="8"/>
      <c r="Y4" s="8"/>
      <c r="Z4" s="8"/>
      <c r="AA4" s="8"/>
      <c r="AB4" s="8"/>
      <c r="AC4" s="8"/>
      <c r="AD4" s="8"/>
      <c r="AE4" s="8"/>
      <c r="AF4" s="8"/>
      <c r="AG4" s="8"/>
      <c r="AH4" s="8"/>
      <c r="AI4" s="8"/>
      <c r="AJ4" s="8"/>
    </row>
    <row r="5" spans="1:36" ht="18.75">
      <c r="A5" s="495" t="s">
        <v>341</v>
      </c>
      <c r="B5" s="495" t="s">
        <v>342</v>
      </c>
      <c r="C5" s="495" t="s">
        <v>368</v>
      </c>
      <c r="D5" s="495" t="s">
        <v>369</v>
      </c>
      <c r="E5" s="495" t="s">
        <v>370</v>
      </c>
      <c r="F5" s="495" t="s">
        <v>371</v>
      </c>
      <c r="G5" s="637" t="s">
        <v>372</v>
      </c>
      <c r="H5" s="637" t="s">
        <v>373</v>
      </c>
      <c r="J5" s="8"/>
      <c r="K5" s="8"/>
      <c r="L5" s="8"/>
      <c r="M5" s="8"/>
      <c r="N5" s="8"/>
      <c r="O5" s="8"/>
      <c r="P5" s="8"/>
      <c r="Q5" s="8"/>
      <c r="R5" s="8"/>
      <c r="S5" s="8"/>
      <c r="T5" s="8"/>
      <c r="U5" s="8"/>
      <c r="V5" s="8"/>
      <c r="W5" s="8"/>
      <c r="X5" s="8"/>
      <c r="Y5" s="8"/>
      <c r="Z5" s="8"/>
      <c r="AA5" s="8"/>
      <c r="AB5" s="8"/>
      <c r="AC5" s="8"/>
      <c r="AD5" s="8"/>
      <c r="AE5" s="8"/>
      <c r="AF5" s="8"/>
      <c r="AG5" s="8"/>
      <c r="AH5" s="8"/>
      <c r="AI5" s="8"/>
      <c r="AJ5" s="8"/>
    </row>
    <row r="6" spans="1:36" ht="21" customHeight="1" thickBot="1">
      <c r="A6" s="508"/>
      <c r="B6" s="638" t="s">
        <v>346</v>
      </c>
      <c r="C6" s="646" t="s">
        <v>374</v>
      </c>
      <c r="D6" s="646" t="s">
        <v>374</v>
      </c>
      <c r="E6" s="638" t="s">
        <v>375</v>
      </c>
      <c r="F6" s="638" t="s">
        <v>376</v>
      </c>
      <c r="G6" s="647"/>
      <c r="H6" s="648"/>
      <c r="J6" s="8"/>
      <c r="K6" s="8"/>
      <c r="L6" s="8"/>
      <c r="M6" s="8"/>
      <c r="N6" s="8"/>
      <c r="O6" s="8"/>
      <c r="P6" s="8"/>
      <c r="Q6" s="8"/>
      <c r="R6" s="8"/>
      <c r="S6" s="8"/>
      <c r="T6" s="8"/>
      <c r="U6" s="8"/>
      <c r="V6" s="8"/>
      <c r="W6" s="8"/>
      <c r="X6" s="8"/>
      <c r="Y6" s="8"/>
      <c r="Z6" s="8"/>
      <c r="AA6" s="8"/>
      <c r="AB6" s="8"/>
      <c r="AC6" s="8"/>
      <c r="AD6" s="8"/>
      <c r="AE6" s="8"/>
      <c r="AF6" s="8"/>
      <c r="AG6" s="8"/>
      <c r="AH6" s="8"/>
      <c r="AI6" s="8"/>
      <c r="AJ6" s="8"/>
    </row>
    <row r="7" spans="1:36" ht="15" customHeight="1">
      <c r="A7" s="113">
        <v>1985</v>
      </c>
      <c r="B7" s="206">
        <v>1020528</v>
      </c>
      <c r="C7" s="649">
        <v>18.986250254770081</v>
      </c>
      <c r="D7" s="649">
        <v>6.7670852735054794</v>
      </c>
      <c r="E7" s="649">
        <v>25.134186622625929</v>
      </c>
      <c r="F7" s="649">
        <v>19.383572043119589</v>
      </c>
      <c r="G7" s="649">
        <v>22.037611902858128</v>
      </c>
      <c r="H7" s="649">
        <v>0.90149412852954547</v>
      </c>
      <c r="J7" s="8"/>
      <c r="K7" s="8"/>
      <c r="L7" s="8"/>
      <c r="M7" s="8"/>
      <c r="N7" s="8"/>
      <c r="O7" s="8"/>
      <c r="P7" s="8"/>
      <c r="Q7" s="8"/>
      <c r="R7" s="8"/>
      <c r="S7" s="8"/>
      <c r="T7" s="8"/>
      <c r="U7" s="8"/>
      <c r="V7" s="8"/>
      <c r="W7" s="8"/>
      <c r="X7" s="8"/>
      <c r="Y7" s="8"/>
      <c r="Z7" s="8"/>
      <c r="AA7" s="8"/>
      <c r="AB7" s="8"/>
      <c r="AC7" s="8"/>
      <c r="AD7" s="8"/>
      <c r="AE7" s="8"/>
      <c r="AF7" s="8"/>
      <c r="AG7" s="8"/>
      <c r="AH7" s="8"/>
      <c r="AI7" s="8"/>
      <c r="AJ7" s="8"/>
    </row>
    <row r="8" spans="1:36" ht="15" customHeight="1">
      <c r="A8" s="113">
        <v>1986</v>
      </c>
      <c r="B8" s="206">
        <v>1028360</v>
      </c>
      <c r="C8" s="649">
        <v>18.641331829320471</v>
      </c>
      <c r="D8" s="649">
        <v>6.6173324516706211</v>
      </c>
      <c r="E8" s="649">
        <v>27.334376630151279</v>
      </c>
      <c r="F8" s="649">
        <v>18.684412592782184</v>
      </c>
      <c r="G8" s="649">
        <v>20.529775564977246</v>
      </c>
      <c r="H8" s="649">
        <v>1.1980240382745342</v>
      </c>
      <c r="J8" s="8"/>
      <c r="K8" s="8"/>
      <c r="L8" s="8"/>
      <c r="M8" s="8"/>
      <c r="N8" s="8"/>
      <c r="O8" s="8"/>
      <c r="P8" s="8"/>
      <c r="Q8" s="8"/>
      <c r="R8" s="8"/>
      <c r="S8" s="8"/>
      <c r="T8" s="8"/>
      <c r="U8" s="8"/>
      <c r="V8" s="8"/>
      <c r="W8" s="8"/>
      <c r="X8" s="8"/>
      <c r="Y8" s="8"/>
      <c r="Z8" s="8"/>
      <c r="AA8" s="8"/>
      <c r="AB8" s="8"/>
      <c r="AC8" s="8"/>
      <c r="AD8" s="8"/>
      <c r="AE8" s="8"/>
      <c r="AF8" s="8"/>
      <c r="AG8" s="8"/>
      <c r="AH8" s="8"/>
      <c r="AI8" s="8"/>
      <c r="AJ8" s="8"/>
    </row>
    <row r="9" spans="1:36" ht="15" customHeight="1">
      <c r="A9" s="113">
        <v>1987</v>
      </c>
      <c r="B9" s="206">
        <v>1036082</v>
      </c>
      <c r="C9" s="649">
        <v>19.335342183340703</v>
      </c>
      <c r="D9" s="649">
        <v>6.5178238788049594</v>
      </c>
      <c r="E9" s="649">
        <v>25.158488493984926</v>
      </c>
      <c r="F9" s="649">
        <v>17.7976073739949</v>
      </c>
      <c r="G9" s="649">
        <v>21.990537428504695</v>
      </c>
      <c r="H9" s="649">
        <v>1.6253539777739601</v>
      </c>
      <c r="J9" s="8"/>
      <c r="K9" s="8"/>
      <c r="L9" s="8"/>
      <c r="M9" s="8"/>
      <c r="N9" s="8"/>
      <c r="O9" s="8"/>
      <c r="P9" s="8"/>
      <c r="Q9" s="8"/>
      <c r="R9" s="8"/>
      <c r="S9" s="8"/>
      <c r="T9" s="8"/>
      <c r="U9" s="8"/>
      <c r="V9" s="8"/>
      <c r="W9" s="8"/>
      <c r="X9" s="8"/>
      <c r="Y9" s="8"/>
      <c r="Z9" s="8"/>
      <c r="AA9" s="8"/>
      <c r="AB9" s="8"/>
      <c r="AC9" s="8"/>
      <c r="AD9" s="8"/>
      <c r="AE9" s="8"/>
      <c r="AF9" s="8"/>
      <c r="AG9" s="8"/>
      <c r="AH9" s="8"/>
      <c r="AI9" s="8"/>
      <c r="AJ9" s="8"/>
    </row>
    <row r="10" spans="1:36" ht="15" customHeight="1">
      <c r="A10" s="113">
        <v>1988</v>
      </c>
      <c r="B10" s="206">
        <v>1043239</v>
      </c>
      <c r="C10" s="649">
        <v>20.073060918926537</v>
      </c>
      <c r="D10" s="649">
        <v>6.5938869233224606</v>
      </c>
      <c r="E10" s="649">
        <v>22.491762571032904</v>
      </c>
      <c r="F10" s="649">
        <v>17.546328876378137</v>
      </c>
      <c r="G10" s="649">
        <v>21.956617802823704</v>
      </c>
      <c r="H10" s="649">
        <v>1.4186586199327287</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row>
    <row r="11" spans="1:36" ht="15" customHeight="1">
      <c r="A11" s="113">
        <v>1989</v>
      </c>
      <c r="B11" s="206">
        <v>1051260</v>
      </c>
      <c r="C11" s="649">
        <v>20.757947605730266</v>
      </c>
      <c r="D11" s="649">
        <v>6.8004109354488902</v>
      </c>
      <c r="E11" s="649">
        <v>22.821006323893318</v>
      </c>
      <c r="F11" s="649">
        <v>18.662589378063586</v>
      </c>
      <c r="G11" s="649">
        <v>21.302056579723381</v>
      </c>
      <c r="H11" s="649">
        <v>1.3526625192625992</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row>
    <row r="12" spans="1:36" ht="15" customHeight="1">
      <c r="A12" s="113">
        <v>1990</v>
      </c>
      <c r="B12" s="206">
        <v>1058775</v>
      </c>
      <c r="C12" s="649">
        <v>21.347311751788624</v>
      </c>
      <c r="D12" s="649">
        <v>6.6406932539963632</v>
      </c>
      <c r="E12" s="649">
        <v>20.440668967348024</v>
      </c>
      <c r="F12" s="649">
        <v>15.892367309618148</v>
      </c>
      <c r="G12" s="649">
        <v>21.581544709688085</v>
      </c>
      <c r="H12" s="649">
        <v>1.0370475313451868</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row>
    <row r="13" spans="1:36" ht="15" customHeight="1">
      <c r="A13" s="113">
        <v>1991</v>
      </c>
      <c r="B13" s="206">
        <v>1070266</v>
      </c>
      <c r="C13" s="649">
        <v>20.742378481826474</v>
      </c>
      <c r="D13" s="649">
        <v>6.5665041938908244</v>
      </c>
      <c r="E13" s="649">
        <v>18.606117943866288</v>
      </c>
      <c r="F13" s="649">
        <v>17.701464796211887</v>
      </c>
      <c r="G13" s="649">
        <v>21.109624269246297</v>
      </c>
      <c r="H13" s="649">
        <v>1.3213372605893874</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row>
    <row r="14" spans="1:36" ht="15" customHeight="1">
      <c r="A14" s="113">
        <v>1992</v>
      </c>
      <c r="B14" s="206">
        <v>1084441</v>
      </c>
      <c r="C14" s="649">
        <v>21.119493619057895</v>
      </c>
      <c r="D14" s="649">
        <v>6.4763865027789533</v>
      </c>
      <c r="E14" s="649">
        <v>18.600995546240505</v>
      </c>
      <c r="F14" s="649">
        <v>12.546889147587633</v>
      </c>
      <c r="G14" s="649">
        <v>21</v>
      </c>
      <c r="H14" s="649">
        <v>1.4404265580721525</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row>
    <row r="15" spans="1:36" ht="15" customHeight="1">
      <c r="A15" s="113">
        <v>1993</v>
      </c>
      <c r="B15" s="206">
        <v>1097374</v>
      </c>
      <c r="C15" s="649">
        <v>20.348945826365505</v>
      </c>
      <c r="D15" s="649">
        <v>6.7738687056014513</v>
      </c>
      <c r="E15" s="649">
        <v>19.615746338841863</v>
      </c>
      <c r="F15" s="649">
        <v>14.868084355422218</v>
      </c>
      <c r="G15" s="649">
        <v>21.098965191993109</v>
      </c>
      <c r="H15" s="649">
        <v>1.3888572457065265</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row>
    <row r="16" spans="1:36" ht="15" customHeight="1">
      <c r="A16" s="113">
        <v>1994</v>
      </c>
      <c r="B16" s="206">
        <v>1112846</v>
      </c>
      <c r="C16" s="649">
        <v>19.58912715810704</v>
      </c>
      <c r="D16" s="649">
        <v>6.6528432770960455</v>
      </c>
      <c r="E16" s="649">
        <v>18.077540720348704</v>
      </c>
      <c r="F16" s="649">
        <v>12.415605600616249</v>
      </c>
      <c r="G16" s="649">
        <v>20.51757718583471</v>
      </c>
      <c r="H16" s="649">
        <v>1.3176260800084845</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row>
    <row r="17" spans="1:36" ht="15" customHeight="1">
      <c r="A17" s="113">
        <v>1995</v>
      </c>
      <c r="B17" s="206">
        <v>1122457</v>
      </c>
      <c r="C17" s="649">
        <v>18.312690822177345</v>
      </c>
      <c r="D17" s="649">
        <v>6.6525980333619108</v>
      </c>
      <c r="E17" s="649">
        <v>19.660324103362694</v>
      </c>
      <c r="F17" s="649">
        <v>14.341903300076746</v>
      </c>
      <c r="G17" s="649">
        <v>18.935619961537022</v>
      </c>
      <c r="H17" s="649">
        <v>1.4</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row>
    <row r="18" spans="1:36" ht="15" customHeight="1">
      <c r="A18" s="113">
        <v>1996</v>
      </c>
      <c r="B18" s="206">
        <v>1133996</v>
      </c>
      <c r="C18" s="649">
        <v>18.3</v>
      </c>
      <c r="D18" s="649">
        <v>6.8</v>
      </c>
      <c r="E18" s="649">
        <v>22.1</v>
      </c>
      <c r="F18" s="649">
        <v>12.6</v>
      </c>
      <c r="G18" s="649">
        <v>18.899999999999999</v>
      </c>
      <c r="H18" s="650">
        <v>1.4</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row>
    <row r="19" spans="1:36" ht="15" customHeight="1">
      <c r="A19" s="113">
        <v>1997</v>
      </c>
      <c r="B19" s="206">
        <v>1148284</v>
      </c>
      <c r="C19" s="649">
        <v>17.399999999999999</v>
      </c>
      <c r="D19" s="649">
        <v>7</v>
      </c>
      <c r="E19" s="649">
        <v>20.3</v>
      </c>
      <c r="F19" s="649">
        <v>12.7</v>
      </c>
      <c r="G19" s="649">
        <v>19</v>
      </c>
      <c r="H19" s="650">
        <v>1.6</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row>
    <row r="20" spans="1:36" ht="15" customHeight="1">
      <c r="A20" s="113">
        <v>1998</v>
      </c>
      <c r="B20" s="206">
        <v>1160421</v>
      </c>
      <c r="C20" s="649">
        <v>16.7</v>
      </c>
      <c r="D20" s="649">
        <v>6.8</v>
      </c>
      <c r="E20" s="649">
        <v>19.3</v>
      </c>
      <c r="F20" s="649">
        <v>11.5</v>
      </c>
      <c r="G20" s="649">
        <v>18.8</v>
      </c>
      <c r="H20" s="650">
        <v>1.7</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row>
    <row r="21" spans="1:36" ht="15" customHeight="1">
      <c r="A21" s="113">
        <v>1999</v>
      </c>
      <c r="B21" s="206">
        <v>1175267</v>
      </c>
      <c r="C21" s="649">
        <v>17.3</v>
      </c>
      <c r="D21" s="649">
        <v>6.8</v>
      </c>
      <c r="E21" s="649">
        <v>19.5</v>
      </c>
      <c r="F21" s="649">
        <v>11</v>
      </c>
      <c r="G21" s="649">
        <v>19.2</v>
      </c>
      <c r="H21" s="649">
        <v>2</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36" ht="15" customHeight="1">
      <c r="A22" s="113">
        <v>2000</v>
      </c>
      <c r="B22" s="206">
        <v>1186873</v>
      </c>
      <c r="C22" s="649">
        <v>17.04</v>
      </c>
      <c r="D22" s="649">
        <v>6.73</v>
      </c>
      <c r="E22" s="649">
        <v>15.94</v>
      </c>
      <c r="F22" s="649">
        <v>13</v>
      </c>
      <c r="G22" s="649">
        <v>18.489999999999998</v>
      </c>
      <c r="H22" s="649">
        <v>2</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6" ht="15" customHeight="1">
      <c r="A23" s="113">
        <v>2001</v>
      </c>
      <c r="B23" s="206">
        <v>1196287</v>
      </c>
      <c r="C23" s="649">
        <v>16.464276549022099</v>
      </c>
      <c r="D23" s="649">
        <v>6.6731478315822201</v>
      </c>
      <c r="E23" s="649">
        <v>14.317627944760359</v>
      </c>
      <c r="F23" s="649">
        <v>12.236710130391174</v>
      </c>
      <c r="G23" s="649">
        <v>17.780014327665519</v>
      </c>
      <c r="H23" s="649">
        <v>2.5278215010277636</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row>
    <row r="24" spans="1:36" ht="15" customHeight="1">
      <c r="A24" s="113">
        <v>2002</v>
      </c>
      <c r="B24" s="206">
        <v>1204621</v>
      </c>
      <c r="C24" s="649">
        <v>16.588619989191621</v>
      </c>
      <c r="D24" s="649">
        <v>6.8984352754932878</v>
      </c>
      <c r="E24" s="649">
        <v>14.862633238252515</v>
      </c>
      <c r="F24" s="649">
        <v>10.056474784504111</v>
      </c>
      <c r="G24" s="649">
        <v>17.406304555540704</v>
      </c>
      <c r="H24" s="649">
        <v>2.143412741434858</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row>
    <row r="25" spans="1:36" ht="15" customHeight="1">
      <c r="A25" s="113">
        <v>2003</v>
      </c>
      <c r="B25" s="206">
        <v>1213370</v>
      </c>
      <c r="C25" s="649">
        <v>15.941551216858832</v>
      </c>
      <c r="D25" s="649">
        <v>7.0217658257580124</v>
      </c>
      <c r="E25" s="649">
        <v>12.924572196660291</v>
      </c>
      <c r="F25" s="649">
        <v>11.245718959259827</v>
      </c>
      <c r="G25" s="649">
        <v>17.821439461994281</v>
      </c>
      <c r="H25" s="649">
        <v>1.9614791860685528</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row>
    <row r="26" spans="1:36" ht="15" customHeight="1">
      <c r="A26" s="113">
        <v>2004</v>
      </c>
      <c r="B26" s="206">
        <v>1221003</v>
      </c>
      <c r="C26" s="649">
        <v>15.749347053201342</v>
      </c>
      <c r="D26" s="649">
        <v>6.9410148869413097</v>
      </c>
      <c r="E26" s="649">
        <v>14.404576183047322</v>
      </c>
      <c r="F26" s="649">
        <v>9.8347149992276393</v>
      </c>
      <c r="G26" s="649">
        <v>18.64860282898568</v>
      </c>
      <c r="H26" s="649">
        <v>1.9033532268143485</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row>
    <row r="27" spans="1:36" ht="15" customHeight="1">
      <c r="A27" s="113">
        <v>2005</v>
      </c>
      <c r="B27" s="206">
        <v>1228254</v>
      </c>
      <c r="C27" s="649">
        <v>15.322563573983881</v>
      </c>
      <c r="D27" s="649">
        <v>7.0392606089619898</v>
      </c>
      <c r="E27" s="649">
        <v>13.177470775770457</v>
      </c>
      <c r="F27" s="649">
        <v>9.7342804525124951</v>
      </c>
      <c r="G27" s="649">
        <v>18.390332944163013</v>
      </c>
      <c r="H27" s="649">
        <v>1.8448952741045419</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row>
    <row r="28" spans="1:36" ht="15" customHeight="1">
      <c r="A28" s="113">
        <v>2006</v>
      </c>
      <c r="B28" s="206">
        <v>1233996</v>
      </c>
      <c r="C28" s="649">
        <v>14.265848511664544</v>
      </c>
      <c r="D28" s="649">
        <v>7.4246593992200944</v>
      </c>
      <c r="E28" s="649">
        <v>14.144512610770279</v>
      </c>
      <c r="F28" s="649">
        <v>8.2812235930370122</v>
      </c>
      <c r="G28" s="649">
        <v>18.591632387787321</v>
      </c>
      <c r="H28" s="649">
        <v>2.2350153485100437</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row>
    <row r="29" spans="1:36" ht="15" customHeight="1">
      <c r="A29" s="113">
        <v>2007</v>
      </c>
      <c r="B29" s="206">
        <v>1239630</v>
      </c>
      <c r="C29" s="649">
        <v>13.741196970063648</v>
      </c>
      <c r="D29" s="649">
        <v>6.8552713309616582</v>
      </c>
      <c r="E29" s="649">
        <v>15.322296583303981</v>
      </c>
      <c r="F29" s="649">
        <v>9.9965128443566194</v>
      </c>
      <c r="G29" s="649">
        <v>18.629752426127151</v>
      </c>
      <c r="H29" s="649">
        <v>2.1006267999322379</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row>
    <row r="30" spans="1:36" ht="15" customHeight="1">
      <c r="A30" s="113">
        <v>2008</v>
      </c>
      <c r="B30" s="206">
        <v>1244121</v>
      </c>
      <c r="C30" s="649">
        <v>13.159491721464391</v>
      </c>
      <c r="D30" s="649">
        <v>7.2372381786015989</v>
      </c>
      <c r="E30" s="649">
        <v>14.414854629855851</v>
      </c>
      <c r="F30" s="649">
        <v>9.9776259297333247</v>
      </c>
      <c r="G30" s="649">
        <v>17.999856927099533</v>
      </c>
      <c r="H30" s="649">
        <v>2.5222627059586649</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row>
    <row r="31" spans="1:36" ht="15" customHeight="1">
      <c r="A31" s="113">
        <v>2009</v>
      </c>
      <c r="B31" s="206">
        <v>1247429</v>
      </c>
      <c r="C31" s="649">
        <v>12.300499667716558</v>
      </c>
      <c r="D31" s="649">
        <v>7.3944088200611011</v>
      </c>
      <c r="E31" s="649">
        <v>13.360271115745567</v>
      </c>
      <c r="F31" s="649">
        <v>8.913577057227748</v>
      </c>
      <c r="G31" s="649">
        <v>17.025417879494544</v>
      </c>
      <c r="H31" s="649">
        <v>3.4535031653104102</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row>
    <row r="32" spans="1:36" ht="15" customHeight="1">
      <c r="A32" s="113">
        <v>2010</v>
      </c>
      <c r="B32" s="206">
        <v>1250400</v>
      </c>
      <c r="C32" s="649">
        <v>12.00015994881638</v>
      </c>
      <c r="D32" s="649">
        <v>7.302463211772233</v>
      </c>
      <c r="E32" s="649">
        <v>12.462512495834723</v>
      </c>
      <c r="F32" s="649">
        <v>6.8175800900185335</v>
      </c>
      <c r="G32" s="649">
        <v>16.882597568777992</v>
      </c>
      <c r="H32" s="649">
        <v>2.9382597568777991</v>
      </c>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row>
    <row r="33" spans="1:36" ht="15" customHeight="1">
      <c r="A33" s="113">
        <v>2011</v>
      </c>
      <c r="B33" s="206">
        <v>1252404</v>
      </c>
      <c r="C33" s="649">
        <v>11.738225045592316</v>
      </c>
      <c r="D33" s="649">
        <v>7.3219184863670188</v>
      </c>
      <c r="E33" s="649">
        <v>12.856268281069314</v>
      </c>
      <c r="F33" s="649">
        <v>9.3665768194070065</v>
      </c>
      <c r="G33" s="649">
        <v>16.766155330069211</v>
      </c>
      <c r="H33" s="649">
        <v>2.8553086703651536</v>
      </c>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row>
    <row r="34" spans="1:36" ht="15" customHeight="1">
      <c r="A34" s="113">
        <v>2012</v>
      </c>
      <c r="B34" s="206">
        <v>1255882</v>
      </c>
      <c r="C34" s="649">
        <v>11.540893173084733</v>
      </c>
      <c r="D34" s="649">
        <v>7.4393931913985547</v>
      </c>
      <c r="E34" s="649">
        <v>13.729819235545744</v>
      </c>
      <c r="F34" s="649">
        <v>9.5667623342900097</v>
      </c>
      <c r="G34" s="649">
        <v>16.533400430932208</v>
      </c>
      <c r="H34" s="649">
        <v>3.1897901235944142</v>
      </c>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row>
    <row r="35" spans="1:36" ht="15" customHeight="1">
      <c r="A35" s="113">
        <v>2013</v>
      </c>
      <c r="B35" s="206">
        <v>1258653</v>
      </c>
      <c r="C35" s="649">
        <v>10.875118082585113</v>
      </c>
      <c r="D35" s="649">
        <v>7.500081436265595</v>
      </c>
      <c r="E35" s="649">
        <v>12.054354178842782</v>
      </c>
      <c r="F35" s="649">
        <v>8.475190148496921</v>
      </c>
      <c r="G35" s="649">
        <v>15.213088913306528</v>
      </c>
      <c r="H35" s="649">
        <v>2.5265104838267578</v>
      </c>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row>
    <row r="36" spans="1:36" ht="15" customHeight="1">
      <c r="A36" s="113">
        <v>2014</v>
      </c>
      <c r="B36" s="206">
        <v>1260934</v>
      </c>
      <c r="C36" s="649">
        <v>10.6</v>
      </c>
      <c r="D36" s="649">
        <v>7.7</v>
      </c>
      <c r="E36" s="649">
        <v>14.5</v>
      </c>
      <c r="F36" s="649">
        <v>10.199999999999999</v>
      </c>
      <c r="G36" s="649">
        <v>15.8</v>
      </c>
      <c r="H36" s="649">
        <v>3.6</v>
      </c>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row>
    <row r="37" spans="1:36" ht="15" customHeight="1">
      <c r="A37" s="113">
        <v>2015</v>
      </c>
      <c r="B37" s="206">
        <v>1262605</v>
      </c>
      <c r="C37" s="649">
        <v>10.1</v>
      </c>
      <c r="D37" s="649">
        <v>7.7</v>
      </c>
      <c r="E37" s="649">
        <v>13.6</v>
      </c>
      <c r="F37" s="649">
        <v>9.6999999999999993</v>
      </c>
      <c r="G37" s="649">
        <v>15.4</v>
      </c>
      <c r="H37" s="649">
        <v>3.4</v>
      </c>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row>
    <row r="38" spans="1:36" ht="15" customHeight="1">
      <c r="A38" s="113">
        <v>2016</v>
      </c>
      <c r="B38" s="206">
        <v>1263473</v>
      </c>
      <c r="C38" s="649">
        <v>10.4</v>
      </c>
      <c r="D38" s="649">
        <v>8.1</v>
      </c>
      <c r="E38" s="649">
        <v>11.8</v>
      </c>
      <c r="F38" s="649">
        <v>9.6</v>
      </c>
      <c r="G38" s="649">
        <v>15.9</v>
      </c>
      <c r="H38" s="649">
        <v>3</v>
      </c>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row>
    <row r="39" spans="1:36" ht="15" customHeight="1">
      <c r="A39" s="113">
        <v>2017</v>
      </c>
      <c r="B39" s="206">
        <v>1264613</v>
      </c>
      <c r="C39" s="649">
        <v>10.7</v>
      </c>
      <c r="D39" s="649">
        <v>8</v>
      </c>
      <c r="E39" s="649">
        <v>12.2</v>
      </c>
      <c r="F39" s="649">
        <v>9.9</v>
      </c>
      <c r="G39" s="649">
        <v>15.4</v>
      </c>
      <c r="H39" s="649">
        <v>3.2</v>
      </c>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row>
    <row r="40" spans="1:36" ht="15" customHeight="1">
      <c r="A40" s="113">
        <v>2018</v>
      </c>
      <c r="B40" s="206">
        <v>1265303</v>
      </c>
      <c r="C40" s="649">
        <v>10.199999999999999</v>
      </c>
      <c r="D40" s="649">
        <v>8.5</v>
      </c>
      <c r="E40" s="649">
        <v>14</v>
      </c>
      <c r="F40" s="649">
        <v>9.9</v>
      </c>
      <c r="G40" s="649">
        <v>15.9</v>
      </c>
      <c r="H40" s="649">
        <v>3.8</v>
      </c>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row>
    <row r="41" spans="1:36" ht="15" customHeight="1">
      <c r="A41" s="113">
        <v>2019</v>
      </c>
      <c r="B41" s="206">
        <v>1265711</v>
      </c>
      <c r="C41" s="649">
        <v>10.199999999999999</v>
      </c>
      <c r="D41" s="649">
        <v>8.8000000000000007</v>
      </c>
      <c r="E41" s="649">
        <v>14.5</v>
      </c>
      <c r="F41" s="649">
        <v>10.7</v>
      </c>
      <c r="G41" s="649">
        <v>15.3</v>
      </c>
      <c r="H41" s="649">
        <v>3.4</v>
      </c>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row>
    <row r="42" spans="1:36" ht="15" customHeight="1">
      <c r="A42" s="113">
        <v>2020</v>
      </c>
      <c r="B42" s="206">
        <v>1265740</v>
      </c>
      <c r="C42" s="649">
        <v>10.6</v>
      </c>
      <c r="D42" s="649">
        <v>8.6999999999999993</v>
      </c>
      <c r="E42" s="649">
        <v>14.9</v>
      </c>
      <c r="F42" s="649">
        <v>10.4</v>
      </c>
      <c r="G42" s="649">
        <v>10.9</v>
      </c>
      <c r="H42" s="649">
        <v>3.2</v>
      </c>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row>
    <row r="43" spans="1:36" ht="15" customHeight="1" thickBot="1">
      <c r="A43" s="120">
        <v>2021</v>
      </c>
      <c r="B43" s="208">
        <v>1266060</v>
      </c>
      <c r="C43" s="651">
        <v>10.3</v>
      </c>
      <c r="D43" s="651">
        <v>10.5</v>
      </c>
      <c r="E43" s="651">
        <v>13.8</v>
      </c>
      <c r="F43" s="651">
        <v>10</v>
      </c>
      <c r="G43" s="651">
        <v>12.9</v>
      </c>
      <c r="H43" s="651">
        <v>3.3</v>
      </c>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row>
    <row r="44" spans="1:36" ht="23.25" customHeight="1">
      <c r="A44" s="57" t="s">
        <v>377</v>
      </c>
      <c r="B44" s="57"/>
      <c r="C44" s="57"/>
      <c r="D44" s="57"/>
      <c r="E44" s="57"/>
      <c r="F44" s="57"/>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row>
    <row r="45" spans="1:36" ht="16.5" customHeight="1">
      <c r="A45" s="437" t="s">
        <v>378</v>
      </c>
      <c r="B45" s="57"/>
      <c r="C45" s="57"/>
      <c r="D45" s="57"/>
      <c r="E45" s="57"/>
      <c r="F45" s="57"/>
      <c r="G45" s="652"/>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row>
    <row r="46" spans="1:36" ht="15" customHeight="1">
      <c r="A46" s="437" t="s">
        <v>379</v>
      </c>
      <c r="B46" s="57"/>
      <c r="C46" s="57"/>
      <c r="D46" s="57"/>
      <c r="E46" s="57"/>
      <c r="F46" s="57"/>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row>
    <row r="47" spans="1:36" ht="15.75" customHeight="1">
      <c r="A47" s="437" t="s">
        <v>380</v>
      </c>
      <c r="B47" s="57"/>
      <c r="C47" s="57"/>
      <c r="D47" s="57"/>
      <c r="E47" s="57"/>
      <c r="F47" s="57"/>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row>
    <row r="48" spans="1:36" ht="15" customHeight="1">
      <c r="A48" s="437" t="s">
        <v>381</v>
      </c>
      <c r="B48" s="57"/>
      <c r="C48" s="57"/>
      <c r="D48" s="57"/>
      <c r="E48" s="57"/>
      <c r="F48" s="57"/>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row>
    <row r="49" spans="1:36" ht="14.25" customHeight="1">
      <c r="A49" s="56" t="s">
        <v>382</v>
      </c>
      <c r="B49" s="57"/>
      <c r="C49" s="57"/>
      <c r="D49" s="57"/>
      <c r="E49" s="57"/>
      <c r="F49" s="57"/>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row>
  </sheetData>
  <mergeCells count="1">
    <mergeCell ref="A1:I1"/>
  </mergeCells>
  <hyperlinks>
    <hyperlink ref="A1" location="CONTENT!A1" display="Back to table of contents" xr:uid="{7A49BB9E-D0AF-438A-A0AC-51BD5DE00202}"/>
  </hyperlinks>
  <pageMargins left="0.7" right="0.35" top="0.75" bottom="0.51" header="0.3" footer="0.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H51"/>
  <sheetViews>
    <sheetView showGridLines="0" workbookViewId="0">
      <pane xSplit="1" ySplit="5" topLeftCell="B6" activePane="bottomRight" state="frozen"/>
      <selection sqref="A1:G1"/>
      <selection pane="topRight" sqref="A1:G1"/>
      <selection pane="bottomLeft" sqref="A1:G1"/>
      <selection pane="bottomRight" sqref="A1:G1"/>
    </sheetView>
  </sheetViews>
  <sheetFormatPr defaultColWidth="9.140625" defaultRowHeight="15.75"/>
  <cols>
    <col min="1" max="1" width="10.7109375" style="8" customWidth="1"/>
    <col min="2" max="2" width="12.85546875" style="8" customWidth="1"/>
    <col min="3" max="3" width="10.7109375" style="8" customWidth="1"/>
    <col min="4" max="4" width="9.42578125" style="8" customWidth="1"/>
    <col min="5" max="5" width="11.42578125" style="8" customWidth="1"/>
    <col min="6" max="6" width="12" style="8" customWidth="1"/>
    <col min="7" max="7" width="13.5703125" style="8" customWidth="1"/>
    <col min="8" max="8" width="13.42578125" style="8" customWidth="1"/>
    <col min="9" max="254" width="9.140625" style="8"/>
    <col min="255" max="255" width="10.7109375" style="8" customWidth="1"/>
    <col min="256" max="256" width="12.85546875" style="8" customWidth="1"/>
    <col min="257" max="257" width="10.7109375" style="8" customWidth="1"/>
    <col min="258" max="258" width="9.42578125" style="8" customWidth="1"/>
    <col min="259" max="261" width="11.42578125" style="8" customWidth="1"/>
    <col min="262" max="262" width="4.28515625" style="8" customWidth="1"/>
    <col min="263" max="263" width="9.140625" style="8"/>
    <col min="264" max="264" width="13.42578125" style="8" customWidth="1"/>
    <col min="265" max="510" width="9.140625" style="8"/>
    <col min="511" max="511" width="10.7109375" style="8" customWidth="1"/>
    <col min="512" max="512" width="12.85546875" style="8" customWidth="1"/>
    <col min="513" max="513" width="10.7109375" style="8" customWidth="1"/>
    <col min="514" max="514" width="9.42578125" style="8" customWidth="1"/>
    <col min="515" max="517" width="11.42578125" style="8" customWidth="1"/>
    <col min="518" max="518" width="4.28515625" style="8" customWidth="1"/>
    <col min="519" max="519" width="9.140625" style="8"/>
    <col min="520" max="520" width="13.42578125" style="8" customWidth="1"/>
    <col min="521" max="766" width="9.140625" style="8"/>
    <col min="767" max="767" width="10.7109375" style="8" customWidth="1"/>
    <col min="768" max="768" width="12.85546875" style="8" customWidth="1"/>
    <col min="769" max="769" width="10.7109375" style="8" customWidth="1"/>
    <col min="770" max="770" width="9.42578125" style="8" customWidth="1"/>
    <col min="771" max="773" width="11.42578125" style="8" customWidth="1"/>
    <col min="774" max="774" width="4.28515625" style="8" customWidth="1"/>
    <col min="775" max="775" width="9.140625" style="8"/>
    <col min="776" max="776" width="13.42578125" style="8" customWidth="1"/>
    <col min="777" max="1022" width="9.140625" style="8"/>
    <col min="1023" max="1023" width="10.7109375" style="8" customWidth="1"/>
    <col min="1024" max="1024" width="12.85546875" style="8" customWidth="1"/>
    <col min="1025" max="1025" width="10.7109375" style="8" customWidth="1"/>
    <col min="1026" max="1026" width="9.42578125" style="8" customWidth="1"/>
    <col min="1027" max="1029" width="11.42578125" style="8" customWidth="1"/>
    <col min="1030" max="1030" width="4.28515625" style="8" customWidth="1"/>
    <col min="1031" max="1031" width="9.140625" style="8"/>
    <col min="1032" max="1032" width="13.42578125" style="8" customWidth="1"/>
    <col min="1033" max="1278" width="9.140625" style="8"/>
    <col min="1279" max="1279" width="10.7109375" style="8" customWidth="1"/>
    <col min="1280" max="1280" width="12.85546875" style="8" customWidth="1"/>
    <col min="1281" max="1281" width="10.7109375" style="8" customWidth="1"/>
    <col min="1282" max="1282" width="9.42578125" style="8" customWidth="1"/>
    <col min="1283" max="1285" width="11.42578125" style="8" customWidth="1"/>
    <col min="1286" max="1286" width="4.28515625" style="8" customWidth="1"/>
    <col min="1287" max="1287" width="9.140625" style="8"/>
    <col min="1288" max="1288" width="13.42578125" style="8" customWidth="1"/>
    <col min="1289" max="1534" width="9.140625" style="8"/>
    <col min="1535" max="1535" width="10.7109375" style="8" customWidth="1"/>
    <col min="1536" max="1536" width="12.85546875" style="8" customWidth="1"/>
    <col min="1537" max="1537" width="10.7109375" style="8" customWidth="1"/>
    <col min="1538" max="1538" width="9.42578125" style="8" customWidth="1"/>
    <col min="1539" max="1541" width="11.42578125" style="8" customWidth="1"/>
    <col min="1542" max="1542" width="4.28515625" style="8" customWidth="1"/>
    <col min="1543" max="1543" width="9.140625" style="8"/>
    <col min="1544" max="1544" width="13.42578125" style="8" customWidth="1"/>
    <col min="1545" max="1790" width="9.140625" style="8"/>
    <col min="1791" max="1791" width="10.7109375" style="8" customWidth="1"/>
    <col min="1792" max="1792" width="12.85546875" style="8" customWidth="1"/>
    <col min="1793" max="1793" width="10.7109375" style="8" customWidth="1"/>
    <col min="1794" max="1794" width="9.42578125" style="8" customWidth="1"/>
    <col min="1795" max="1797" width="11.42578125" style="8" customWidth="1"/>
    <col min="1798" max="1798" width="4.28515625" style="8" customWidth="1"/>
    <col min="1799" max="1799" width="9.140625" style="8"/>
    <col min="1800" max="1800" width="13.42578125" style="8" customWidth="1"/>
    <col min="1801" max="2046" width="9.140625" style="8"/>
    <col min="2047" max="2047" width="10.7109375" style="8" customWidth="1"/>
    <col min="2048" max="2048" width="12.85546875" style="8" customWidth="1"/>
    <col min="2049" max="2049" width="10.7109375" style="8" customWidth="1"/>
    <col min="2050" max="2050" width="9.42578125" style="8" customWidth="1"/>
    <col min="2051" max="2053" width="11.42578125" style="8" customWidth="1"/>
    <col min="2054" max="2054" width="4.28515625" style="8" customWidth="1"/>
    <col min="2055" max="2055" width="9.140625" style="8"/>
    <col min="2056" max="2056" width="13.42578125" style="8" customWidth="1"/>
    <col min="2057" max="2302" width="9.140625" style="8"/>
    <col min="2303" max="2303" width="10.7109375" style="8" customWidth="1"/>
    <col min="2304" max="2304" width="12.85546875" style="8" customWidth="1"/>
    <col min="2305" max="2305" width="10.7109375" style="8" customWidth="1"/>
    <col min="2306" max="2306" width="9.42578125" style="8" customWidth="1"/>
    <col min="2307" max="2309" width="11.42578125" style="8" customWidth="1"/>
    <col min="2310" max="2310" width="4.28515625" style="8" customWidth="1"/>
    <col min="2311" max="2311" width="9.140625" style="8"/>
    <col min="2312" max="2312" width="13.42578125" style="8" customWidth="1"/>
    <col min="2313" max="2558" width="9.140625" style="8"/>
    <col min="2559" max="2559" width="10.7109375" style="8" customWidth="1"/>
    <col min="2560" max="2560" width="12.85546875" style="8" customWidth="1"/>
    <col min="2561" max="2561" width="10.7109375" style="8" customWidth="1"/>
    <col min="2562" max="2562" width="9.42578125" style="8" customWidth="1"/>
    <col min="2563" max="2565" width="11.42578125" style="8" customWidth="1"/>
    <col min="2566" max="2566" width="4.28515625" style="8" customWidth="1"/>
    <col min="2567" max="2567" width="9.140625" style="8"/>
    <col min="2568" max="2568" width="13.42578125" style="8" customWidth="1"/>
    <col min="2569" max="2814" width="9.140625" style="8"/>
    <col min="2815" max="2815" width="10.7109375" style="8" customWidth="1"/>
    <col min="2816" max="2816" width="12.85546875" style="8" customWidth="1"/>
    <col min="2817" max="2817" width="10.7109375" style="8" customWidth="1"/>
    <col min="2818" max="2818" width="9.42578125" style="8" customWidth="1"/>
    <col min="2819" max="2821" width="11.42578125" style="8" customWidth="1"/>
    <col min="2822" max="2822" width="4.28515625" style="8" customWidth="1"/>
    <col min="2823" max="2823" width="9.140625" style="8"/>
    <col min="2824" max="2824" width="13.42578125" style="8" customWidth="1"/>
    <col min="2825" max="3070" width="9.140625" style="8"/>
    <col min="3071" max="3071" width="10.7109375" style="8" customWidth="1"/>
    <col min="3072" max="3072" width="12.85546875" style="8" customWidth="1"/>
    <col min="3073" max="3073" width="10.7109375" style="8" customWidth="1"/>
    <col min="3074" max="3074" width="9.42578125" style="8" customWidth="1"/>
    <col min="3075" max="3077" width="11.42578125" style="8" customWidth="1"/>
    <col min="3078" max="3078" width="4.28515625" style="8" customWidth="1"/>
    <col min="3079" max="3079" width="9.140625" style="8"/>
    <col min="3080" max="3080" width="13.42578125" style="8" customWidth="1"/>
    <col min="3081" max="3326" width="9.140625" style="8"/>
    <col min="3327" max="3327" width="10.7109375" style="8" customWidth="1"/>
    <col min="3328" max="3328" width="12.85546875" style="8" customWidth="1"/>
    <col min="3329" max="3329" width="10.7109375" style="8" customWidth="1"/>
    <col min="3330" max="3330" width="9.42578125" style="8" customWidth="1"/>
    <col min="3331" max="3333" width="11.42578125" style="8" customWidth="1"/>
    <col min="3334" max="3334" width="4.28515625" style="8" customWidth="1"/>
    <col min="3335" max="3335" width="9.140625" style="8"/>
    <col min="3336" max="3336" width="13.42578125" style="8" customWidth="1"/>
    <col min="3337" max="3582" width="9.140625" style="8"/>
    <col min="3583" max="3583" width="10.7109375" style="8" customWidth="1"/>
    <col min="3584" max="3584" width="12.85546875" style="8" customWidth="1"/>
    <col min="3585" max="3585" width="10.7109375" style="8" customWidth="1"/>
    <col min="3586" max="3586" width="9.42578125" style="8" customWidth="1"/>
    <col min="3587" max="3589" width="11.42578125" style="8" customWidth="1"/>
    <col min="3590" max="3590" width="4.28515625" style="8" customWidth="1"/>
    <col min="3591" max="3591" width="9.140625" style="8"/>
    <col min="3592" max="3592" width="13.42578125" style="8" customWidth="1"/>
    <col min="3593" max="3838" width="9.140625" style="8"/>
    <col min="3839" max="3839" width="10.7109375" style="8" customWidth="1"/>
    <col min="3840" max="3840" width="12.85546875" style="8" customWidth="1"/>
    <col min="3841" max="3841" width="10.7109375" style="8" customWidth="1"/>
    <col min="3842" max="3842" width="9.42578125" style="8" customWidth="1"/>
    <col min="3843" max="3845" width="11.42578125" style="8" customWidth="1"/>
    <col min="3846" max="3846" width="4.28515625" style="8" customWidth="1"/>
    <col min="3847" max="3847" width="9.140625" style="8"/>
    <col min="3848" max="3848" width="13.42578125" style="8" customWidth="1"/>
    <col min="3849" max="4094" width="9.140625" style="8"/>
    <col min="4095" max="4095" width="10.7109375" style="8" customWidth="1"/>
    <col min="4096" max="4096" width="12.85546875" style="8" customWidth="1"/>
    <col min="4097" max="4097" width="10.7109375" style="8" customWidth="1"/>
    <col min="4098" max="4098" width="9.42578125" style="8" customWidth="1"/>
    <col min="4099" max="4101" width="11.42578125" style="8" customWidth="1"/>
    <col min="4102" max="4102" width="4.28515625" style="8" customWidth="1"/>
    <col min="4103" max="4103" width="9.140625" style="8"/>
    <col min="4104" max="4104" width="13.42578125" style="8" customWidth="1"/>
    <col min="4105" max="4350" width="9.140625" style="8"/>
    <col min="4351" max="4351" width="10.7109375" style="8" customWidth="1"/>
    <col min="4352" max="4352" width="12.85546875" style="8" customWidth="1"/>
    <col min="4353" max="4353" width="10.7109375" style="8" customWidth="1"/>
    <col min="4354" max="4354" width="9.42578125" style="8" customWidth="1"/>
    <col min="4355" max="4357" width="11.42578125" style="8" customWidth="1"/>
    <col min="4358" max="4358" width="4.28515625" style="8" customWidth="1"/>
    <col min="4359" max="4359" width="9.140625" style="8"/>
    <col min="4360" max="4360" width="13.42578125" style="8" customWidth="1"/>
    <col min="4361" max="4606" width="9.140625" style="8"/>
    <col min="4607" max="4607" width="10.7109375" style="8" customWidth="1"/>
    <col min="4608" max="4608" width="12.85546875" style="8" customWidth="1"/>
    <col min="4609" max="4609" width="10.7109375" style="8" customWidth="1"/>
    <col min="4610" max="4610" width="9.42578125" style="8" customWidth="1"/>
    <col min="4611" max="4613" width="11.42578125" style="8" customWidth="1"/>
    <col min="4614" max="4614" width="4.28515625" style="8" customWidth="1"/>
    <col min="4615" max="4615" width="9.140625" style="8"/>
    <col min="4616" max="4616" width="13.42578125" style="8" customWidth="1"/>
    <col min="4617" max="4862" width="9.140625" style="8"/>
    <col min="4863" max="4863" width="10.7109375" style="8" customWidth="1"/>
    <col min="4864" max="4864" width="12.85546875" style="8" customWidth="1"/>
    <col min="4865" max="4865" width="10.7109375" style="8" customWidth="1"/>
    <col min="4866" max="4866" width="9.42578125" style="8" customWidth="1"/>
    <col min="4867" max="4869" width="11.42578125" style="8" customWidth="1"/>
    <col min="4870" max="4870" width="4.28515625" style="8" customWidth="1"/>
    <col min="4871" max="4871" width="9.140625" style="8"/>
    <col min="4872" max="4872" width="13.42578125" style="8" customWidth="1"/>
    <col min="4873" max="5118" width="9.140625" style="8"/>
    <col min="5119" max="5119" width="10.7109375" style="8" customWidth="1"/>
    <col min="5120" max="5120" width="12.85546875" style="8" customWidth="1"/>
    <col min="5121" max="5121" width="10.7109375" style="8" customWidth="1"/>
    <col min="5122" max="5122" width="9.42578125" style="8" customWidth="1"/>
    <col min="5123" max="5125" width="11.42578125" style="8" customWidth="1"/>
    <col min="5126" max="5126" width="4.28515625" style="8" customWidth="1"/>
    <col min="5127" max="5127" width="9.140625" style="8"/>
    <col min="5128" max="5128" width="13.42578125" style="8" customWidth="1"/>
    <col min="5129" max="5374" width="9.140625" style="8"/>
    <col min="5375" max="5375" width="10.7109375" style="8" customWidth="1"/>
    <col min="5376" max="5376" width="12.85546875" style="8" customWidth="1"/>
    <col min="5377" max="5377" width="10.7109375" style="8" customWidth="1"/>
    <col min="5378" max="5378" width="9.42578125" style="8" customWidth="1"/>
    <col min="5379" max="5381" width="11.42578125" style="8" customWidth="1"/>
    <col min="5382" max="5382" width="4.28515625" style="8" customWidth="1"/>
    <col min="5383" max="5383" width="9.140625" style="8"/>
    <col min="5384" max="5384" width="13.42578125" style="8" customWidth="1"/>
    <col min="5385" max="5630" width="9.140625" style="8"/>
    <col min="5631" max="5631" width="10.7109375" style="8" customWidth="1"/>
    <col min="5632" max="5632" width="12.85546875" style="8" customWidth="1"/>
    <col min="5633" max="5633" width="10.7109375" style="8" customWidth="1"/>
    <col min="5634" max="5634" width="9.42578125" style="8" customWidth="1"/>
    <col min="5635" max="5637" width="11.42578125" style="8" customWidth="1"/>
    <col min="5638" max="5638" width="4.28515625" style="8" customWidth="1"/>
    <col min="5639" max="5639" width="9.140625" style="8"/>
    <col min="5640" max="5640" width="13.42578125" style="8" customWidth="1"/>
    <col min="5641" max="5886" width="9.140625" style="8"/>
    <col min="5887" max="5887" width="10.7109375" style="8" customWidth="1"/>
    <col min="5888" max="5888" width="12.85546875" style="8" customWidth="1"/>
    <col min="5889" max="5889" width="10.7109375" style="8" customWidth="1"/>
    <col min="5890" max="5890" width="9.42578125" style="8" customWidth="1"/>
    <col min="5891" max="5893" width="11.42578125" style="8" customWidth="1"/>
    <col min="5894" max="5894" width="4.28515625" style="8" customWidth="1"/>
    <col min="5895" max="5895" width="9.140625" style="8"/>
    <col min="5896" max="5896" width="13.42578125" style="8" customWidth="1"/>
    <col min="5897" max="6142" width="9.140625" style="8"/>
    <col min="6143" max="6143" width="10.7109375" style="8" customWidth="1"/>
    <col min="6144" max="6144" width="12.85546875" style="8" customWidth="1"/>
    <col min="6145" max="6145" width="10.7109375" style="8" customWidth="1"/>
    <col min="6146" max="6146" width="9.42578125" style="8" customWidth="1"/>
    <col min="6147" max="6149" width="11.42578125" style="8" customWidth="1"/>
    <col min="6150" max="6150" width="4.28515625" style="8" customWidth="1"/>
    <col min="6151" max="6151" width="9.140625" style="8"/>
    <col min="6152" max="6152" width="13.42578125" style="8" customWidth="1"/>
    <col min="6153" max="6398" width="9.140625" style="8"/>
    <col min="6399" max="6399" width="10.7109375" style="8" customWidth="1"/>
    <col min="6400" max="6400" width="12.85546875" style="8" customWidth="1"/>
    <col min="6401" max="6401" width="10.7109375" style="8" customWidth="1"/>
    <col min="6402" max="6402" width="9.42578125" style="8" customWidth="1"/>
    <col min="6403" max="6405" width="11.42578125" style="8" customWidth="1"/>
    <col min="6406" max="6406" width="4.28515625" style="8" customWidth="1"/>
    <col min="6407" max="6407" width="9.140625" style="8"/>
    <col min="6408" max="6408" width="13.42578125" style="8" customWidth="1"/>
    <col min="6409" max="6654" width="9.140625" style="8"/>
    <col min="6655" max="6655" width="10.7109375" style="8" customWidth="1"/>
    <col min="6656" max="6656" width="12.85546875" style="8" customWidth="1"/>
    <col min="6657" max="6657" width="10.7109375" style="8" customWidth="1"/>
    <col min="6658" max="6658" width="9.42578125" style="8" customWidth="1"/>
    <col min="6659" max="6661" width="11.42578125" style="8" customWidth="1"/>
    <col min="6662" max="6662" width="4.28515625" style="8" customWidth="1"/>
    <col min="6663" max="6663" width="9.140625" style="8"/>
    <col min="6664" max="6664" width="13.42578125" style="8" customWidth="1"/>
    <col min="6665" max="6910" width="9.140625" style="8"/>
    <col min="6911" max="6911" width="10.7109375" style="8" customWidth="1"/>
    <col min="6912" max="6912" width="12.85546875" style="8" customWidth="1"/>
    <col min="6913" max="6913" width="10.7109375" style="8" customWidth="1"/>
    <col min="6914" max="6914" width="9.42578125" style="8" customWidth="1"/>
    <col min="6915" max="6917" width="11.42578125" style="8" customWidth="1"/>
    <col min="6918" max="6918" width="4.28515625" style="8" customWidth="1"/>
    <col min="6919" max="6919" width="9.140625" style="8"/>
    <col min="6920" max="6920" width="13.42578125" style="8" customWidth="1"/>
    <col min="6921" max="7166" width="9.140625" style="8"/>
    <col min="7167" max="7167" width="10.7109375" style="8" customWidth="1"/>
    <col min="7168" max="7168" width="12.85546875" style="8" customWidth="1"/>
    <col min="7169" max="7169" width="10.7109375" style="8" customWidth="1"/>
    <col min="7170" max="7170" width="9.42578125" style="8" customWidth="1"/>
    <col min="7171" max="7173" width="11.42578125" style="8" customWidth="1"/>
    <col min="7174" max="7174" width="4.28515625" style="8" customWidth="1"/>
    <col min="7175" max="7175" width="9.140625" style="8"/>
    <col min="7176" max="7176" width="13.42578125" style="8" customWidth="1"/>
    <col min="7177" max="7422" width="9.140625" style="8"/>
    <col min="7423" max="7423" width="10.7109375" style="8" customWidth="1"/>
    <col min="7424" max="7424" width="12.85546875" style="8" customWidth="1"/>
    <col min="7425" max="7425" width="10.7109375" style="8" customWidth="1"/>
    <col min="7426" max="7426" width="9.42578125" style="8" customWidth="1"/>
    <col min="7427" max="7429" width="11.42578125" style="8" customWidth="1"/>
    <col min="7430" max="7430" width="4.28515625" style="8" customWidth="1"/>
    <col min="7431" max="7431" width="9.140625" style="8"/>
    <col min="7432" max="7432" width="13.42578125" style="8" customWidth="1"/>
    <col min="7433" max="7678" width="9.140625" style="8"/>
    <col min="7679" max="7679" width="10.7109375" style="8" customWidth="1"/>
    <col min="7680" max="7680" width="12.85546875" style="8" customWidth="1"/>
    <col min="7681" max="7681" width="10.7109375" style="8" customWidth="1"/>
    <col min="7682" max="7682" width="9.42578125" style="8" customWidth="1"/>
    <col min="7683" max="7685" width="11.42578125" style="8" customWidth="1"/>
    <col min="7686" max="7686" width="4.28515625" style="8" customWidth="1"/>
    <col min="7687" max="7687" width="9.140625" style="8"/>
    <col min="7688" max="7688" width="13.42578125" style="8" customWidth="1"/>
    <col min="7689" max="7934" width="9.140625" style="8"/>
    <col min="7935" max="7935" width="10.7109375" style="8" customWidth="1"/>
    <col min="7936" max="7936" width="12.85546875" style="8" customWidth="1"/>
    <col min="7937" max="7937" width="10.7109375" style="8" customWidth="1"/>
    <col min="7938" max="7938" width="9.42578125" style="8" customWidth="1"/>
    <col min="7939" max="7941" width="11.42578125" style="8" customWidth="1"/>
    <col min="7942" max="7942" width="4.28515625" style="8" customWidth="1"/>
    <col min="7943" max="7943" width="9.140625" style="8"/>
    <col min="7944" max="7944" width="13.42578125" style="8" customWidth="1"/>
    <col min="7945" max="8190" width="9.140625" style="8"/>
    <col min="8191" max="8191" width="10.7109375" style="8" customWidth="1"/>
    <col min="8192" max="8192" width="12.85546875" style="8" customWidth="1"/>
    <col min="8193" max="8193" width="10.7109375" style="8" customWidth="1"/>
    <col min="8194" max="8194" width="9.42578125" style="8" customWidth="1"/>
    <col min="8195" max="8197" width="11.42578125" style="8" customWidth="1"/>
    <col min="8198" max="8198" width="4.28515625" style="8" customWidth="1"/>
    <col min="8199" max="8199" width="9.140625" style="8"/>
    <col min="8200" max="8200" width="13.42578125" style="8" customWidth="1"/>
    <col min="8201" max="8446" width="9.140625" style="8"/>
    <col min="8447" max="8447" width="10.7109375" style="8" customWidth="1"/>
    <col min="8448" max="8448" width="12.85546875" style="8" customWidth="1"/>
    <col min="8449" max="8449" width="10.7109375" style="8" customWidth="1"/>
    <col min="8450" max="8450" width="9.42578125" style="8" customWidth="1"/>
    <col min="8451" max="8453" width="11.42578125" style="8" customWidth="1"/>
    <col min="8454" max="8454" width="4.28515625" style="8" customWidth="1"/>
    <col min="8455" max="8455" width="9.140625" style="8"/>
    <col min="8456" max="8456" width="13.42578125" style="8" customWidth="1"/>
    <col min="8457" max="8702" width="9.140625" style="8"/>
    <col min="8703" max="8703" width="10.7109375" style="8" customWidth="1"/>
    <col min="8704" max="8704" width="12.85546875" style="8" customWidth="1"/>
    <col min="8705" max="8705" width="10.7109375" style="8" customWidth="1"/>
    <col min="8706" max="8706" width="9.42578125" style="8" customWidth="1"/>
    <col min="8707" max="8709" width="11.42578125" style="8" customWidth="1"/>
    <col min="8710" max="8710" width="4.28515625" style="8" customWidth="1"/>
    <col min="8711" max="8711" width="9.140625" style="8"/>
    <col min="8712" max="8712" width="13.42578125" style="8" customWidth="1"/>
    <col min="8713" max="8958" width="9.140625" style="8"/>
    <col min="8959" max="8959" width="10.7109375" style="8" customWidth="1"/>
    <col min="8960" max="8960" width="12.85546875" style="8" customWidth="1"/>
    <col min="8961" max="8961" width="10.7109375" style="8" customWidth="1"/>
    <col min="8962" max="8962" width="9.42578125" style="8" customWidth="1"/>
    <col min="8963" max="8965" width="11.42578125" style="8" customWidth="1"/>
    <col min="8966" max="8966" width="4.28515625" style="8" customWidth="1"/>
    <col min="8967" max="8967" width="9.140625" style="8"/>
    <col min="8968" max="8968" width="13.42578125" style="8" customWidth="1"/>
    <col min="8969" max="9214" width="9.140625" style="8"/>
    <col min="9215" max="9215" width="10.7109375" style="8" customWidth="1"/>
    <col min="9216" max="9216" width="12.85546875" style="8" customWidth="1"/>
    <col min="9217" max="9217" width="10.7109375" style="8" customWidth="1"/>
    <col min="9218" max="9218" width="9.42578125" style="8" customWidth="1"/>
    <col min="9219" max="9221" width="11.42578125" style="8" customWidth="1"/>
    <col min="9222" max="9222" width="4.28515625" style="8" customWidth="1"/>
    <col min="9223" max="9223" width="9.140625" style="8"/>
    <col min="9224" max="9224" width="13.42578125" style="8" customWidth="1"/>
    <col min="9225" max="9470" width="9.140625" style="8"/>
    <col min="9471" max="9471" width="10.7109375" style="8" customWidth="1"/>
    <col min="9472" max="9472" width="12.85546875" style="8" customWidth="1"/>
    <col min="9473" max="9473" width="10.7109375" style="8" customWidth="1"/>
    <col min="9474" max="9474" width="9.42578125" style="8" customWidth="1"/>
    <col min="9475" max="9477" width="11.42578125" style="8" customWidth="1"/>
    <col min="9478" max="9478" width="4.28515625" style="8" customWidth="1"/>
    <col min="9479" max="9479" width="9.140625" style="8"/>
    <col min="9480" max="9480" width="13.42578125" style="8" customWidth="1"/>
    <col min="9481" max="9726" width="9.140625" style="8"/>
    <col min="9727" max="9727" width="10.7109375" style="8" customWidth="1"/>
    <col min="9728" max="9728" width="12.85546875" style="8" customWidth="1"/>
    <col min="9729" max="9729" width="10.7109375" style="8" customWidth="1"/>
    <col min="9730" max="9730" width="9.42578125" style="8" customWidth="1"/>
    <col min="9731" max="9733" width="11.42578125" style="8" customWidth="1"/>
    <col min="9734" max="9734" width="4.28515625" style="8" customWidth="1"/>
    <col min="9735" max="9735" width="9.140625" style="8"/>
    <col min="9736" max="9736" width="13.42578125" style="8" customWidth="1"/>
    <col min="9737" max="9982" width="9.140625" style="8"/>
    <col min="9983" max="9983" width="10.7109375" style="8" customWidth="1"/>
    <col min="9984" max="9984" width="12.85546875" style="8" customWidth="1"/>
    <col min="9985" max="9985" width="10.7109375" style="8" customWidth="1"/>
    <col min="9986" max="9986" width="9.42578125" style="8" customWidth="1"/>
    <col min="9987" max="9989" width="11.42578125" style="8" customWidth="1"/>
    <col min="9990" max="9990" width="4.28515625" style="8" customWidth="1"/>
    <col min="9991" max="9991" width="9.140625" style="8"/>
    <col min="9992" max="9992" width="13.42578125" style="8" customWidth="1"/>
    <col min="9993" max="10238" width="9.140625" style="8"/>
    <col min="10239" max="10239" width="10.7109375" style="8" customWidth="1"/>
    <col min="10240" max="10240" width="12.85546875" style="8" customWidth="1"/>
    <col min="10241" max="10241" width="10.7109375" style="8" customWidth="1"/>
    <col min="10242" max="10242" width="9.42578125" style="8" customWidth="1"/>
    <col min="10243" max="10245" width="11.42578125" style="8" customWidth="1"/>
    <col min="10246" max="10246" width="4.28515625" style="8" customWidth="1"/>
    <col min="10247" max="10247" width="9.140625" style="8"/>
    <col min="10248" max="10248" width="13.42578125" style="8" customWidth="1"/>
    <col min="10249" max="10494" width="9.140625" style="8"/>
    <col min="10495" max="10495" width="10.7109375" style="8" customWidth="1"/>
    <col min="10496" max="10496" width="12.85546875" style="8" customWidth="1"/>
    <col min="10497" max="10497" width="10.7109375" style="8" customWidth="1"/>
    <col min="10498" max="10498" width="9.42578125" style="8" customWidth="1"/>
    <col min="10499" max="10501" width="11.42578125" style="8" customWidth="1"/>
    <col min="10502" max="10502" width="4.28515625" style="8" customWidth="1"/>
    <col min="10503" max="10503" width="9.140625" style="8"/>
    <col min="10504" max="10504" width="13.42578125" style="8" customWidth="1"/>
    <col min="10505" max="10750" width="9.140625" style="8"/>
    <col min="10751" max="10751" width="10.7109375" style="8" customWidth="1"/>
    <col min="10752" max="10752" width="12.85546875" style="8" customWidth="1"/>
    <col min="10753" max="10753" width="10.7109375" style="8" customWidth="1"/>
    <col min="10754" max="10754" width="9.42578125" style="8" customWidth="1"/>
    <col min="10755" max="10757" width="11.42578125" style="8" customWidth="1"/>
    <col min="10758" max="10758" width="4.28515625" style="8" customWidth="1"/>
    <col min="10759" max="10759" width="9.140625" style="8"/>
    <col min="10760" max="10760" width="13.42578125" style="8" customWidth="1"/>
    <col min="10761" max="11006" width="9.140625" style="8"/>
    <col min="11007" max="11007" width="10.7109375" style="8" customWidth="1"/>
    <col min="11008" max="11008" width="12.85546875" style="8" customWidth="1"/>
    <col min="11009" max="11009" width="10.7109375" style="8" customWidth="1"/>
    <col min="11010" max="11010" width="9.42578125" style="8" customWidth="1"/>
    <col min="11011" max="11013" width="11.42578125" style="8" customWidth="1"/>
    <col min="11014" max="11014" width="4.28515625" style="8" customWidth="1"/>
    <col min="11015" max="11015" width="9.140625" style="8"/>
    <col min="11016" max="11016" width="13.42578125" style="8" customWidth="1"/>
    <col min="11017" max="11262" width="9.140625" style="8"/>
    <col min="11263" max="11263" width="10.7109375" style="8" customWidth="1"/>
    <col min="11264" max="11264" width="12.85546875" style="8" customWidth="1"/>
    <col min="11265" max="11265" width="10.7109375" style="8" customWidth="1"/>
    <col min="11266" max="11266" width="9.42578125" style="8" customWidth="1"/>
    <col min="11267" max="11269" width="11.42578125" style="8" customWidth="1"/>
    <col min="11270" max="11270" width="4.28515625" style="8" customWidth="1"/>
    <col min="11271" max="11271" width="9.140625" style="8"/>
    <col min="11272" max="11272" width="13.42578125" style="8" customWidth="1"/>
    <col min="11273" max="11518" width="9.140625" style="8"/>
    <col min="11519" max="11519" width="10.7109375" style="8" customWidth="1"/>
    <col min="11520" max="11520" width="12.85546875" style="8" customWidth="1"/>
    <col min="11521" max="11521" width="10.7109375" style="8" customWidth="1"/>
    <col min="11522" max="11522" width="9.42578125" style="8" customWidth="1"/>
    <col min="11523" max="11525" width="11.42578125" style="8" customWidth="1"/>
    <col min="11526" max="11526" width="4.28515625" style="8" customWidth="1"/>
    <col min="11527" max="11527" width="9.140625" style="8"/>
    <col min="11528" max="11528" width="13.42578125" style="8" customWidth="1"/>
    <col min="11529" max="11774" width="9.140625" style="8"/>
    <col min="11775" max="11775" width="10.7109375" style="8" customWidth="1"/>
    <col min="11776" max="11776" width="12.85546875" style="8" customWidth="1"/>
    <col min="11777" max="11777" width="10.7109375" style="8" customWidth="1"/>
    <col min="11778" max="11778" width="9.42578125" style="8" customWidth="1"/>
    <col min="11779" max="11781" width="11.42578125" style="8" customWidth="1"/>
    <col min="11782" max="11782" width="4.28515625" style="8" customWidth="1"/>
    <col min="11783" max="11783" width="9.140625" style="8"/>
    <col min="11784" max="11784" width="13.42578125" style="8" customWidth="1"/>
    <col min="11785" max="12030" width="9.140625" style="8"/>
    <col min="12031" max="12031" width="10.7109375" style="8" customWidth="1"/>
    <col min="12032" max="12032" width="12.85546875" style="8" customWidth="1"/>
    <col min="12033" max="12033" width="10.7109375" style="8" customWidth="1"/>
    <col min="12034" max="12034" width="9.42578125" style="8" customWidth="1"/>
    <col min="12035" max="12037" width="11.42578125" style="8" customWidth="1"/>
    <col min="12038" max="12038" width="4.28515625" style="8" customWidth="1"/>
    <col min="12039" max="12039" width="9.140625" style="8"/>
    <col min="12040" max="12040" width="13.42578125" style="8" customWidth="1"/>
    <col min="12041" max="12286" width="9.140625" style="8"/>
    <col min="12287" max="12287" width="10.7109375" style="8" customWidth="1"/>
    <col min="12288" max="12288" width="12.85546875" style="8" customWidth="1"/>
    <col min="12289" max="12289" width="10.7109375" style="8" customWidth="1"/>
    <col min="12290" max="12290" width="9.42578125" style="8" customWidth="1"/>
    <col min="12291" max="12293" width="11.42578125" style="8" customWidth="1"/>
    <col min="12294" max="12294" width="4.28515625" style="8" customWidth="1"/>
    <col min="12295" max="12295" width="9.140625" style="8"/>
    <col min="12296" max="12296" width="13.42578125" style="8" customWidth="1"/>
    <col min="12297" max="12542" width="9.140625" style="8"/>
    <col min="12543" max="12543" width="10.7109375" style="8" customWidth="1"/>
    <col min="12544" max="12544" width="12.85546875" style="8" customWidth="1"/>
    <col min="12545" max="12545" width="10.7109375" style="8" customWidth="1"/>
    <col min="12546" max="12546" width="9.42578125" style="8" customWidth="1"/>
    <col min="12547" max="12549" width="11.42578125" style="8" customWidth="1"/>
    <col min="12550" max="12550" width="4.28515625" style="8" customWidth="1"/>
    <col min="12551" max="12551" width="9.140625" style="8"/>
    <col min="12552" max="12552" width="13.42578125" style="8" customWidth="1"/>
    <col min="12553" max="12798" width="9.140625" style="8"/>
    <col min="12799" max="12799" width="10.7109375" style="8" customWidth="1"/>
    <col min="12800" max="12800" width="12.85546875" style="8" customWidth="1"/>
    <col min="12801" max="12801" width="10.7109375" style="8" customWidth="1"/>
    <col min="12802" max="12802" width="9.42578125" style="8" customWidth="1"/>
    <col min="12803" max="12805" width="11.42578125" style="8" customWidth="1"/>
    <col min="12806" max="12806" width="4.28515625" style="8" customWidth="1"/>
    <col min="12807" max="12807" width="9.140625" style="8"/>
    <col min="12808" max="12808" width="13.42578125" style="8" customWidth="1"/>
    <col min="12809" max="13054" width="9.140625" style="8"/>
    <col min="13055" max="13055" width="10.7109375" style="8" customWidth="1"/>
    <col min="13056" max="13056" width="12.85546875" style="8" customWidth="1"/>
    <col min="13057" max="13057" width="10.7109375" style="8" customWidth="1"/>
    <col min="13058" max="13058" width="9.42578125" style="8" customWidth="1"/>
    <col min="13059" max="13061" width="11.42578125" style="8" customWidth="1"/>
    <col min="13062" max="13062" width="4.28515625" style="8" customWidth="1"/>
    <col min="13063" max="13063" width="9.140625" style="8"/>
    <col min="13064" max="13064" width="13.42578125" style="8" customWidth="1"/>
    <col min="13065" max="13310" width="9.140625" style="8"/>
    <col min="13311" max="13311" width="10.7109375" style="8" customWidth="1"/>
    <col min="13312" max="13312" width="12.85546875" style="8" customWidth="1"/>
    <col min="13313" max="13313" width="10.7109375" style="8" customWidth="1"/>
    <col min="13314" max="13314" width="9.42578125" style="8" customWidth="1"/>
    <col min="13315" max="13317" width="11.42578125" style="8" customWidth="1"/>
    <col min="13318" max="13318" width="4.28515625" style="8" customWidth="1"/>
    <col min="13319" max="13319" width="9.140625" style="8"/>
    <col min="13320" max="13320" width="13.42578125" style="8" customWidth="1"/>
    <col min="13321" max="13566" width="9.140625" style="8"/>
    <col min="13567" max="13567" width="10.7109375" style="8" customWidth="1"/>
    <col min="13568" max="13568" width="12.85546875" style="8" customWidth="1"/>
    <col min="13569" max="13569" width="10.7109375" style="8" customWidth="1"/>
    <col min="13570" max="13570" width="9.42578125" style="8" customWidth="1"/>
    <col min="13571" max="13573" width="11.42578125" style="8" customWidth="1"/>
    <col min="13574" max="13574" width="4.28515625" style="8" customWidth="1"/>
    <col min="13575" max="13575" width="9.140625" style="8"/>
    <col min="13576" max="13576" width="13.42578125" style="8" customWidth="1"/>
    <col min="13577" max="13822" width="9.140625" style="8"/>
    <col min="13823" max="13823" width="10.7109375" style="8" customWidth="1"/>
    <col min="13824" max="13824" width="12.85546875" style="8" customWidth="1"/>
    <col min="13825" max="13825" width="10.7109375" style="8" customWidth="1"/>
    <col min="13826" max="13826" width="9.42578125" style="8" customWidth="1"/>
    <col min="13827" max="13829" width="11.42578125" style="8" customWidth="1"/>
    <col min="13830" max="13830" width="4.28515625" style="8" customWidth="1"/>
    <col min="13831" max="13831" width="9.140625" style="8"/>
    <col min="13832" max="13832" width="13.42578125" style="8" customWidth="1"/>
    <col min="13833" max="14078" width="9.140625" style="8"/>
    <col min="14079" max="14079" width="10.7109375" style="8" customWidth="1"/>
    <col min="14080" max="14080" width="12.85546875" style="8" customWidth="1"/>
    <col min="14081" max="14081" width="10.7109375" style="8" customWidth="1"/>
    <col min="14082" max="14082" width="9.42578125" style="8" customWidth="1"/>
    <col min="14083" max="14085" width="11.42578125" style="8" customWidth="1"/>
    <col min="14086" max="14086" width="4.28515625" style="8" customWidth="1"/>
    <col min="14087" max="14087" width="9.140625" style="8"/>
    <col min="14088" max="14088" width="13.42578125" style="8" customWidth="1"/>
    <col min="14089" max="14334" width="9.140625" style="8"/>
    <col min="14335" max="14335" width="10.7109375" style="8" customWidth="1"/>
    <col min="14336" max="14336" width="12.85546875" style="8" customWidth="1"/>
    <col min="14337" max="14337" width="10.7109375" style="8" customWidth="1"/>
    <col min="14338" max="14338" width="9.42578125" style="8" customWidth="1"/>
    <col min="14339" max="14341" width="11.42578125" style="8" customWidth="1"/>
    <col min="14342" max="14342" width="4.28515625" style="8" customWidth="1"/>
    <col min="14343" max="14343" width="9.140625" style="8"/>
    <col min="14344" max="14344" width="13.42578125" style="8" customWidth="1"/>
    <col min="14345" max="14590" width="9.140625" style="8"/>
    <col min="14591" max="14591" width="10.7109375" style="8" customWidth="1"/>
    <col min="14592" max="14592" width="12.85546875" style="8" customWidth="1"/>
    <col min="14593" max="14593" width="10.7109375" style="8" customWidth="1"/>
    <col min="14594" max="14594" width="9.42578125" style="8" customWidth="1"/>
    <col min="14595" max="14597" width="11.42578125" style="8" customWidth="1"/>
    <col min="14598" max="14598" width="4.28515625" style="8" customWidth="1"/>
    <col min="14599" max="14599" width="9.140625" style="8"/>
    <col min="14600" max="14600" width="13.42578125" style="8" customWidth="1"/>
    <col min="14601" max="14846" width="9.140625" style="8"/>
    <col min="14847" max="14847" width="10.7109375" style="8" customWidth="1"/>
    <col min="14848" max="14848" width="12.85546875" style="8" customWidth="1"/>
    <col min="14849" max="14849" width="10.7109375" style="8" customWidth="1"/>
    <col min="14850" max="14850" width="9.42578125" style="8" customWidth="1"/>
    <col min="14851" max="14853" width="11.42578125" style="8" customWidth="1"/>
    <col min="14854" max="14854" width="4.28515625" style="8" customWidth="1"/>
    <col min="14855" max="14855" width="9.140625" style="8"/>
    <col min="14856" max="14856" width="13.42578125" style="8" customWidth="1"/>
    <col min="14857" max="15102" width="9.140625" style="8"/>
    <col min="15103" max="15103" width="10.7109375" style="8" customWidth="1"/>
    <col min="15104" max="15104" width="12.85546875" style="8" customWidth="1"/>
    <col min="15105" max="15105" width="10.7109375" style="8" customWidth="1"/>
    <col min="15106" max="15106" width="9.42578125" style="8" customWidth="1"/>
    <col min="15107" max="15109" width="11.42578125" style="8" customWidth="1"/>
    <col min="15110" max="15110" width="4.28515625" style="8" customWidth="1"/>
    <col min="15111" max="15111" width="9.140625" style="8"/>
    <col min="15112" max="15112" width="13.42578125" style="8" customWidth="1"/>
    <col min="15113" max="15358" width="9.140625" style="8"/>
    <col min="15359" max="15359" width="10.7109375" style="8" customWidth="1"/>
    <col min="15360" max="15360" width="12.85546875" style="8" customWidth="1"/>
    <col min="15361" max="15361" width="10.7109375" style="8" customWidth="1"/>
    <col min="15362" max="15362" width="9.42578125" style="8" customWidth="1"/>
    <col min="15363" max="15365" width="11.42578125" style="8" customWidth="1"/>
    <col min="15366" max="15366" width="4.28515625" style="8" customWidth="1"/>
    <col min="15367" max="15367" width="9.140625" style="8"/>
    <col min="15368" max="15368" width="13.42578125" style="8" customWidth="1"/>
    <col min="15369" max="15614" width="9.140625" style="8"/>
    <col min="15615" max="15615" width="10.7109375" style="8" customWidth="1"/>
    <col min="15616" max="15616" width="12.85546875" style="8" customWidth="1"/>
    <col min="15617" max="15617" width="10.7109375" style="8" customWidth="1"/>
    <col min="15618" max="15618" width="9.42578125" style="8" customWidth="1"/>
    <col min="15619" max="15621" width="11.42578125" style="8" customWidth="1"/>
    <col min="15622" max="15622" width="4.28515625" style="8" customWidth="1"/>
    <col min="15623" max="15623" width="9.140625" style="8"/>
    <col min="15624" max="15624" width="13.42578125" style="8" customWidth="1"/>
    <col min="15625" max="15870" width="9.140625" style="8"/>
    <col min="15871" max="15871" width="10.7109375" style="8" customWidth="1"/>
    <col min="15872" max="15872" width="12.85546875" style="8" customWidth="1"/>
    <col min="15873" max="15873" width="10.7109375" style="8" customWidth="1"/>
    <col min="15874" max="15874" width="9.42578125" style="8" customWidth="1"/>
    <col min="15875" max="15877" width="11.42578125" style="8" customWidth="1"/>
    <col min="15878" max="15878" width="4.28515625" style="8" customWidth="1"/>
    <col min="15879" max="15879" width="9.140625" style="8"/>
    <col min="15880" max="15880" width="13.42578125" style="8" customWidth="1"/>
    <col min="15881" max="16126" width="9.140625" style="8"/>
    <col min="16127" max="16127" width="10.7109375" style="8" customWidth="1"/>
    <col min="16128" max="16128" width="12.85546875" style="8" customWidth="1"/>
    <col min="16129" max="16129" width="10.7109375" style="8" customWidth="1"/>
    <col min="16130" max="16130" width="9.42578125" style="8" customWidth="1"/>
    <col min="16131" max="16133" width="11.42578125" style="8" customWidth="1"/>
    <col min="16134" max="16134" width="4.28515625" style="8" customWidth="1"/>
    <col min="16135" max="16135" width="9.140625" style="8"/>
    <col min="16136" max="16136" width="13.42578125" style="8" customWidth="1"/>
    <col min="16137" max="16384" width="9.140625" style="8"/>
  </cols>
  <sheetData>
    <row r="1" spans="1:8" ht="15.6" customHeight="1">
      <c r="A1" s="5708" t="s">
        <v>710</v>
      </c>
      <c r="B1" s="5708"/>
      <c r="C1" s="5708"/>
      <c r="D1" s="5708"/>
      <c r="E1" s="5708"/>
      <c r="F1" s="5708"/>
      <c r="G1" s="5708"/>
      <c r="H1" s="1477"/>
    </row>
    <row r="2" spans="1:8" ht="18.75" customHeight="1" thickBot="1">
      <c r="A2" s="5" t="s">
        <v>383</v>
      </c>
    </row>
    <row r="3" spans="1:8" ht="17.25" customHeight="1">
      <c r="A3" s="636"/>
      <c r="B3" s="636" t="s">
        <v>254</v>
      </c>
      <c r="C3" s="636" t="s">
        <v>364</v>
      </c>
      <c r="D3" s="636" t="s">
        <v>364</v>
      </c>
      <c r="E3" s="645" t="s">
        <v>365</v>
      </c>
      <c r="F3" s="636" t="s">
        <v>354</v>
      </c>
      <c r="G3" s="636" t="s">
        <v>366</v>
      </c>
    </row>
    <row r="4" spans="1:8" ht="17.25" customHeight="1">
      <c r="A4" s="495" t="s">
        <v>341</v>
      </c>
      <c r="B4" s="495" t="s">
        <v>342</v>
      </c>
      <c r="C4" s="495" t="s">
        <v>371</v>
      </c>
      <c r="D4" s="495" t="s">
        <v>369</v>
      </c>
      <c r="E4" s="495" t="s">
        <v>370</v>
      </c>
      <c r="F4" s="495" t="s">
        <v>371</v>
      </c>
      <c r="G4" s="637" t="s">
        <v>376</v>
      </c>
    </row>
    <row r="5" spans="1:8" ht="17.25" customHeight="1" thickBot="1">
      <c r="A5" s="653"/>
      <c r="B5" s="654" t="s">
        <v>356</v>
      </c>
      <c r="C5" s="508" t="s">
        <v>374</v>
      </c>
      <c r="D5" s="508" t="s">
        <v>374</v>
      </c>
      <c r="E5" s="654" t="s">
        <v>384</v>
      </c>
      <c r="F5" s="654" t="s">
        <v>375</v>
      </c>
      <c r="G5" s="648"/>
    </row>
    <row r="6" spans="1:8" ht="15" customHeight="1">
      <c r="A6" s="495">
        <v>1980</v>
      </c>
      <c r="B6" s="643">
        <v>937886</v>
      </c>
      <c r="C6" s="655">
        <v>26.637565759591251</v>
      </c>
      <c r="D6" s="655">
        <v>7.1277319418351484</v>
      </c>
      <c r="E6" s="655">
        <v>32.341992554937363</v>
      </c>
      <c r="F6" s="656">
        <v>24.330235101148169</v>
      </c>
      <c r="G6" s="656">
        <v>18.400957045952278</v>
      </c>
    </row>
    <row r="7" spans="1:8" ht="15" customHeight="1">
      <c r="A7" s="495">
        <v>1981</v>
      </c>
      <c r="B7" s="643">
        <v>950785</v>
      </c>
      <c r="C7" s="655">
        <v>24.895218161834695</v>
      </c>
      <c r="D7" s="655">
        <v>6.7354869923273926</v>
      </c>
      <c r="E7" s="655">
        <v>33.586818757921421</v>
      </c>
      <c r="F7" s="656">
        <v>22.829542170664244</v>
      </c>
      <c r="G7" s="656">
        <v>17.183695577864604</v>
      </c>
    </row>
    <row r="8" spans="1:8" ht="15" customHeight="1">
      <c r="A8" s="495">
        <v>1982</v>
      </c>
      <c r="B8" s="643">
        <v>960994</v>
      </c>
      <c r="C8" s="655">
        <v>22.109399226217857</v>
      </c>
      <c r="D8" s="655">
        <v>6.6441621903986912</v>
      </c>
      <c r="E8" s="655">
        <v>29.368852073233867</v>
      </c>
      <c r="F8" s="656">
        <v>20.198293751441089</v>
      </c>
      <c r="G8" s="656">
        <v>22.054247997386042</v>
      </c>
    </row>
    <row r="9" spans="1:8" ht="15" customHeight="1">
      <c r="A9" s="495">
        <v>1983</v>
      </c>
      <c r="B9" s="643">
        <v>968609</v>
      </c>
      <c r="C9" s="655">
        <v>20.594481364513442</v>
      </c>
      <c r="D9" s="655">
        <v>6.5268854615226575</v>
      </c>
      <c r="E9" s="655">
        <v>25.616603168237418</v>
      </c>
      <c r="F9" s="656">
        <v>18.645151768583656</v>
      </c>
      <c r="G9" s="656">
        <v>20.78650931387175</v>
      </c>
    </row>
    <row r="10" spans="1:8" ht="15" customHeight="1">
      <c r="A10" s="495">
        <v>1984</v>
      </c>
      <c r="B10" s="643">
        <v>978658</v>
      </c>
      <c r="C10" s="655">
        <v>19.641182108560908</v>
      </c>
      <c r="D10" s="655">
        <v>6.556938174520619</v>
      </c>
      <c r="E10" s="655">
        <v>23.098532931016543</v>
      </c>
      <c r="F10" s="656">
        <v>19.785823559408463</v>
      </c>
      <c r="G10" s="656">
        <v>21.739974536559249</v>
      </c>
    </row>
    <row r="11" spans="1:8" ht="15" customHeight="1">
      <c r="A11" s="495">
        <v>1985</v>
      </c>
      <c r="B11" s="643">
        <v>986520</v>
      </c>
      <c r="C11" s="649">
        <v>18.773060860398168</v>
      </c>
      <c r="D11" s="649">
        <v>6.7824271175444997</v>
      </c>
      <c r="E11" s="649">
        <v>23.812095032397409</v>
      </c>
      <c r="F11" s="204">
        <v>19.483269800931808</v>
      </c>
      <c r="G11" s="204">
        <v>22.479017151198153</v>
      </c>
    </row>
    <row r="12" spans="1:8" ht="15" customHeight="1">
      <c r="A12" s="495">
        <v>1986</v>
      </c>
      <c r="B12" s="643">
        <v>994319</v>
      </c>
      <c r="C12" s="649">
        <v>18.329127774889148</v>
      </c>
      <c r="D12" s="649">
        <v>6.6598345199075952</v>
      </c>
      <c r="E12" s="649">
        <v>26.337448559670783</v>
      </c>
      <c r="F12" s="204">
        <v>18.41977702375182</v>
      </c>
      <c r="G12" s="204">
        <v>20.792120033912656</v>
      </c>
    </row>
    <row r="13" spans="1:8" ht="15" customHeight="1">
      <c r="A13" s="495">
        <v>1987</v>
      </c>
      <c r="B13" s="643">
        <v>1001607</v>
      </c>
      <c r="C13" s="649">
        <v>19.120273720131749</v>
      </c>
      <c r="D13" s="649">
        <v>6.5704413008295663</v>
      </c>
      <c r="E13" s="649">
        <v>24.176283222808209</v>
      </c>
      <c r="F13" s="204">
        <v>17.645550141061811</v>
      </c>
      <c r="G13" s="204">
        <v>22.366057745203459</v>
      </c>
    </row>
    <row r="14" spans="1:8" ht="15" customHeight="1">
      <c r="A14" s="495">
        <v>1988</v>
      </c>
      <c r="B14" s="643">
        <v>1009332</v>
      </c>
      <c r="C14" s="649">
        <v>19.871558615004773</v>
      </c>
      <c r="D14" s="649">
        <v>6.6370629287489153</v>
      </c>
      <c r="E14" s="649">
        <v>21.987336092137408</v>
      </c>
      <c r="F14" s="204">
        <v>17.199137593100744</v>
      </c>
      <c r="G14" s="204">
        <v>22.357361106157338</v>
      </c>
    </row>
    <row r="15" spans="1:8" ht="15" customHeight="1">
      <c r="A15" s="495">
        <v>1989</v>
      </c>
      <c r="B15" s="643">
        <v>1017307</v>
      </c>
      <c r="C15" s="649">
        <v>20.598501730549383</v>
      </c>
      <c r="D15" s="649">
        <v>6.8307796958047078</v>
      </c>
      <c r="E15" s="649">
        <v>21.570031018849917</v>
      </c>
      <c r="F15" s="204">
        <v>18.685023883113235</v>
      </c>
      <c r="G15" s="204">
        <v>21.704362596541653</v>
      </c>
    </row>
    <row r="16" spans="1:8" ht="15" customHeight="1">
      <c r="A16" s="495">
        <v>1990</v>
      </c>
      <c r="B16" s="643">
        <v>1024571</v>
      </c>
      <c r="C16" s="649">
        <v>21.276221950455362</v>
      </c>
      <c r="D16" s="649">
        <v>6.6896291228231135</v>
      </c>
      <c r="E16" s="649">
        <v>19.909170145419512</v>
      </c>
      <c r="F16" s="204">
        <v>15.713189145256694</v>
      </c>
      <c r="G16" s="204">
        <v>21.964314820544402</v>
      </c>
    </row>
    <row r="17" spans="1:7" ht="15" customHeight="1">
      <c r="A17" s="495">
        <v>1991</v>
      </c>
      <c r="B17" s="643">
        <v>1035936</v>
      </c>
      <c r="C17" s="649">
        <v>20.694975029131875</v>
      </c>
      <c r="D17" s="649">
        <v>6.579411029274759</v>
      </c>
      <c r="E17" s="649">
        <v>18.10039186415376</v>
      </c>
      <c r="F17" s="204">
        <v>17.688571166712492</v>
      </c>
      <c r="G17" s="204">
        <v>21.521383809918255</v>
      </c>
    </row>
    <row r="18" spans="1:7" ht="15" customHeight="1">
      <c r="A18" s="495">
        <v>1992</v>
      </c>
      <c r="B18" s="643">
        <v>1049988</v>
      </c>
      <c r="C18" s="649">
        <v>21.114949326978849</v>
      </c>
      <c r="D18" s="649">
        <v>6.5392531384319703</v>
      </c>
      <c r="E18" s="649">
        <v>18.403247631935049</v>
      </c>
      <c r="F18" s="204">
        <v>12.736017100106876</v>
      </c>
      <c r="G18" s="204">
        <v>21.421625632043675</v>
      </c>
    </row>
    <row r="19" spans="1:7" ht="15" customHeight="1">
      <c r="A19" s="495">
        <v>1993</v>
      </c>
      <c r="B19" s="643">
        <v>1062855</v>
      </c>
      <c r="C19" s="649">
        <v>20.386522520488139</v>
      </c>
      <c r="D19" s="649">
        <v>6.8450616761227314</v>
      </c>
      <c r="E19" s="649">
        <v>19.568929708773712</v>
      </c>
      <c r="F19" s="204">
        <v>15.136363636363637</v>
      </c>
      <c r="G19" s="204">
        <v>21.42057376200826</v>
      </c>
    </row>
    <row r="20" spans="1:7" ht="15" customHeight="1">
      <c r="A20" s="495">
        <v>1994</v>
      </c>
      <c r="B20" s="643">
        <v>1078148</v>
      </c>
      <c r="C20" s="649">
        <v>19.527879875244217</v>
      </c>
      <c r="D20" s="649">
        <v>6.7109113072454463</v>
      </c>
      <c r="E20" s="649">
        <v>18.00475059382423</v>
      </c>
      <c r="F20" s="204">
        <v>12.71047324234323</v>
      </c>
      <c r="G20" s="204">
        <v>20.802526286103387</v>
      </c>
    </row>
    <row r="21" spans="1:7" ht="15" customHeight="1">
      <c r="A21" s="495">
        <v>1995</v>
      </c>
      <c r="B21" s="643">
        <v>1087636</v>
      </c>
      <c r="C21" s="649">
        <v>18.231597573166884</v>
      </c>
      <c r="D21" s="649">
        <v>6.7117735617923691</v>
      </c>
      <c r="E21" s="649">
        <v>19.572235673930589</v>
      </c>
      <c r="F21" s="204">
        <v>14.760697778440434</v>
      </c>
      <c r="G21" s="204">
        <v>19.184378802273063</v>
      </c>
    </row>
    <row r="22" spans="1:7" ht="15" customHeight="1">
      <c r="A22" s="495">
        <v>1996</v>
      </c>
      <c r="B22" s="643">
        <v>1099057</v>
      </c>
      <c r="C22" s="649">
        <v>18.2</v>
      </c>
      <c r="D22" s="649">
        <v>6.8</v>
      </c>
      <c r="E22" s="649">
        <v>22.2</v>
      </c>
      <c r="F22" s="204">
        <v>13</v>
      </c>
      <c r="G22" s="204">
        <v>19.100000000000001</v>
      </c>
    </row>
    <row r="23" spans="1:7" ht="15" customHeight="1">
      <c r="A23" s="495">
        <v>1997</v>
      </c>
      <c r="B23" s="643">
        <v>1113144</v>
      </c>
      <c r="C23" s="649">
        <v>17.399999999999999</v>
      </c>
      <c r="D23" s="649">
        <v>7</v>
      </c>
      <c r="E23" s="649">
        <v>20.3</v>
      </c>
      <c r="F23" s="204">
        <v>12.9</v>
      </c>
      <c r="G23" s="204">
        <v>19.100000000000001</v>
      </c>
    </row>
    <row r="24" spans="1:7" ht="15" customHeight="1">
      <c r="A24" s="495">
        <v>1998</v>
      </c>
      <c r="B24" s="643">
        <v>1125118</v>
      </c>
      <c r="C24" s="649">
        <v>16.7</v>
      </c>
      <c r="D24" s="649">
        <v>6.8</v>
      </c>
      <c r="E24" s="649">
        <v>19.399999999999999</v>
      </c>
      <c r="F24" s="204">
        <v>11.7</v>
      </c>
      <c r="G24" s="204">
        <v>18.899999999999999</v>
      </c>
    </row>
    <row r="25" spans="1:7" ht="15" customHeight="1">
      <c r="A25" s="495">
        <v>1999</v>
      </c>
      <c r="B25" s="643">
        <v>1139718</v>
      </c>
      <c r="C25" s="649">
        <v>17.100000000000001</v>
      </c>
      <c r="D25" s="649">
        <v>6.8</v>
      </c>
      <c r="E25" s="649">
        <v>19.2</v>
      </c>
      <c r="F25" s="204">
        <v>11.1</v>
      </c>
      <c r="G25" s="204">
        <v>19.399999999999999</v>
      </c>
    </row>
    <row r="26" spans="1:7" ht="15" customHeight="1">
      <c r="A26" s="495">
        <v>2000</v>
      </c>
      <c r="B26" s="643">
        <v>1151094</v>
      </c>
      <c r="C26" s="649">
        <v>16.899999999999999</v>
      </c>
      <c r="D26" s="649">
        <v>6.8</v>
      </c>
      <c r="E26" s="649">
        <v>15.8</v>
      </c>
      <c r="F26" s="204">
        <v>13.4</v>
      </c>
      <c r="G26" s="204">
        <v>18.600000000000001</v>
      </c>
    </row>
    <row r="27" spans="1:7" ht="15" customHeight="1">
      <c r="A27" s="495">
        <v>2001</v>
      </c>
      <c r="B27" s="643">
        <v>1160083</v>
      </c>
      <c r="C27" s="649">
        <v>16.278145615443034</v>
      </c>
      <c r="D27" s="649">
        <v>6.6900385575859662</v>
      </c>
      <c r="E27" s="649">
        <v>13.92713408176234</v>
      </c>
      <c r="F27" s="204">
        <v>12.239774034940893</v>
      </c>
      <c r="G27" s="204">
        <v>17.95388778216731</v>
      </c>
    </row>
    <row r="28" spans="1:7" ht="15" customHeight="1">
      <c r="A28" s="495">
        <v>2002</v>
      </c>
      <c r="B28" s="643">
        <v>1167995</v>
      </c>
      <c r="C28" s="649">
        <v>16.411885324851564</v>
      </c>
      <c r="D28" s="649">
        <v>6.9186940012585678</v>
      </c>
      <c r="E28" s="649">
        <v>14.502582294329386</v>
      </c>
      <c r="F28" s="204">
        <v>10.172467210575235</v>
      </c>
      <c r="G28" s="204">
        <v>17.556582005916123</v>
      </c>
    </row>
    <row r="29" spans="1:7" ht="15" customHeight="1">
      <c r="A29" s="495">
        <v>2003</v>
      </c>
      <c r="B29" s="643">
        <v>1176323</v>
      </c>
      <c r="C29" s="649">
        <v>15.742274868382237</v>
      </c>
      <c r="D29" s="649">
        <v>7.0643862272522089</v>
      </c>
      <c r="E29" s="649">
        <v>12.420347769737553</v>
      </c>
      <c r="F29" s="204">
        <v>10.949100037387172</v>
      </c>
      <c r="G29" s="204">
        <v>17.947451507791651</v>
      </c>
    </row>
    <row r="30" spans="1:7" ht="15" customHeight="1">
      <c r="A30" s="495">
        <v>2004</v>
      </c>
      <c r="B30" s="643">
        <v>1183533</v>
      </c>
      <c r="C30" s="649">
        <v>15.449505843943514</v>
      </c>
      <c r="D30" s="649">
        <v>6.9782591613415095</v>
      </c>
      <c r="E30" s="649">
        <v>14.000546896363138</v>
      </c>
      <c r="F30" s="204">
        <v>9.0505094298721023</v>
      </c>
      <c r="G30" s="204">
        <v>18.821612916581117</v>
      </c>
    </row>
    <row r="31" spans="1:7" ht="15" customHeight="1">
      <c r="A31" s="495">
        <v>2005</v>
      </c>
      <c r="B31" s="643">
        <v>1190361</v>
      </c>
      <c r="C31" s="649">
        <v>15.057616975018503</v>
      </c>
      <c r="D31" s="649">
        <v>7.0751645929260114</v>
      </c>
      <c r="E31" s="649">
        <v>13.222494978799375</v>
      </c>
      <c r="F31" s="204">
        <v>9.5595955130684658</v>
      </c>
      <c r="G31" s="204">
        <v>18.609480653348019</v>
      </c>
    </row>
    <row r="32" spans="1:7" ht="15" customHeight="1">
      <c r="A32" s="495">
        <v>2006</v>
      </c>
      <c r="B32" s="643">
        <v>1195676</v>
      </c>
      <c r="C32" s="649">
        <v>13.986230383481812</v>
      </c>
      <c r="D32" s="649">
        <v>7.4577059337144842</v>
      </c>
      <c r="E32" s="649">
        <v>13.454523709860672</v>
      </c>
      <c r="F32" s="204">
        <v>8.0080673864040808</v>
      </c>
      <c r="G32" s="204">
        <v>18.837879157898964</v>
      </c>
    </row>
    <row r="33" spans="1:7" ht="15" customHeight="1">
      <c r="A33" s="495">
        <v>2007</v>
      </c>
      <c r="B33" s="643">
        <v>1200887</v>
      </c>
      <c r="C33" s="649">
        <v>13.481701442350531</v>
      </c>
      <c r="D33" s="649">
        <v>6.9307103832417205</v>
      </c>
      <c r="E33" s="649">
        <v>15.318097591105621</v>
      </c>
      <c r="F33" s="204">
        <v>9.6042087233131461</v>
      </c>
      <c r="G33" s="204">
        <v>18.921014216991274</v>
      </c>
    </row>
    <row r="34" spans="1:7" ht="15" customHeight="1">
      <c r="A34" s="495">
        <v>2008</v>
      </c>
      <c r="B34" s="643">
        <v>1204955</v>
      </c>
      <c r="C34" s="649">
        <v>12.938242506981588</v>
      </c>
      <c r="D34" s="649">
        <v>7.3015174840554211</v>
      </c>
      <c r="E34" s="649">
        <v>14.304041051956382</v>
      </c>
      <c r="F34" s="204">
        <v>10.09587910343514</v>
      </c>
      <c r="G34" s="204">
        <v>18.277860998958467</v>
      </c>
    </row>
    <row r="35" spans="1:7" ht="15" customHeight="1">
      <c r="A35" s="495">
        <v>2009</v>
      </c>
      <c r="B35" s="643">
        <v>1207842</v>
      </c>
      <c r="C35" s="649">
        <v>12.106715944635143</v>
      </c>
      <c r="D35" s="649">
        <v>7.4405427199915222</v>
      </c>
      <c r="E35" s="649">
        <v>13.335156944539424</v>
      </c>
      <c r="F35" s="204">
        <v>9.0132827324478182</v>
      </c>
      <c r="G35" s="204">
        <v>17.296964338050838</v>
      </c>
    </row>
    <row r="36" spans="1:7" ht="15" customHeight="1">
      <c r="A36" s="495">
        <v>2010</v>
      </c>
      <c r="B36" s="643">
        <v>1210391</v>
      </c>
      <c r="C36" s="649">
        <v>11.806928504921137</v>
      </c>
      <c r="D36" s="649">
        <v>7.3455602363203294</v>
      </c>
      <c r="E36" s="649">
        <v>12.385417395563643</v>
      </c>
      <c r="F36" s="204">
        <v>6.6036424301404146</v>
      </c>
      <c r="G36" s="204">
        <v>17.134958868663102</v>
      </c>
    </row>
    <row r="37" spans="1:7" ht="15" customHeight="1">
      <c r="A37" s="495">
        <v>2011</v>
      </c>
      <c r="B37" s="643">
        <v>1211970</v>
      </c>
      <c r="C37" s="649">
        <v>11.553091248133205</v>
      </c>
      <c r="D37" s="649">
        <v>7.3854963406684986</v>
      </c>
      <c r="E37" s="649">
        <v>12.641051278388803</v>
      </c>
      <c r="F37" s="204">
        <v>9.6194652709011184</v>
      </c>
      <c r="G37" s="204">
        <v>17.05322739011692</v>
      </c>
    </row>
    <row r="38" spans="1:7" ht="15" customHeight="1">
      <c r="A38" s="495">
        <v>2012</v>
      </c>
      <c r="B38" s="643">
        <v>1214987</v>
      </c>
      <c r="C38" s="649">
        <v>11.330162380338226</v>
      </c>
      <c r="D38" s="649">
        <v>7.4922612340708179</v>
      </c>
      <c r="E38" s="649">
        <v>13.366264710155455</v>
      </c>
      <c r="F38" s="204">
        <v>9.4977694632321192</v>
      </c>
      <c r="G38" s="204">
        <v>16.785364781680791</v>
      </c>
    </row>
    <row r="39" spans="1:7" ht="15" customHeight="1">
      <c r="A39" s="495">
        <v>2013</v>
      </c>
      <c r="B39" s="643">
        <v>1217341</v>
      </c>
      <c r="C39" s="649">
        <v>10.667512225415885</v>
      </c>
      <c r="D39" s="649">
        <v>7.5829204799641188</v>
      </c>
      <c r="E39" s="649">
        <v>12.243955028492222</v>
      </c>
      <c r="F39" s="204">
        <v>8.7022900763358777</v>
      </c>
      <c r="G39" s="204">
        <v>15.430351889897736</v>
      </c>
    </row>
    <row r="40" spans="1:7" ht="15" customHeight="1">
      <c r="A40" s="495">
        <v>2014</v>
      </c>
      <c r="B40" s="643">
        <v>1219265</v>
      </c>
      <c r="C40" s="649">
        <v>10.4</v>
      </c>
      <c r="D40" s="649">
        <v>7.7</v>
      </c>
      <c r="E40" s="649">
        <v>14.1</v>
      </c>
      <c r="F40" s="204">
        <v>10.1</v>
      </c>
      <c r="G40" s="204">
        <v>16.100000000000001</v>
      </c>
    </row>
    <row r="41" spans="1:7" ht="15" customHeight="1">
      <c r="A41" s="495">
        <v>2015</v>
      </c>
      <c r="B41" s="643">
        <v>1220663</v>
      </c>
      <c r="C41" s="649">
        <v>9.9</v>
      </c>
      <c r="D41" s="649">
        <v>7.8</v>
      </c>
      <c r="E41" s="649">
        <v>13.7</v>
      </c>
      <c r="F41" s="204">
        <v>9.6999999999999993</v>
      </c>
      <c r="G41" s="204">
        <v>15.6</v>
      </c>
    </row>
    <row r="42" spans="1:7" ht="15" customHeight="1">
      <c r="A42" s="495">
        <v>2016</v>
      </c>
      <c r="B42" s="643">
        <v>1221213</v>
      </c>
      <c r="C42" s="649">
        <v>10.1</v>
      </c>
      <c r="D42" s="649">
        <v>8.1</v>
      </c>
      <c r="E42" s="649">
        <v>11.6</v>
      </c>
      <c r="F42" s="204">
        <v>9.4</v>
      </c>
      <c r="G42" s="204">
        <v>16.2</v>
      </c>
    </row>
    <row r="43" spans="1:7" ht="15" customHeight="1">
      <c r="A43" s="495">
        <v>2017</v>
      </c>
      <c r="B43" s="643">
        <v>1221975</v>
      </c>
      <c r="C43" s="649">
        <v>10.4</v>
      </c>
      <c r="D43" s="649">
        <v>8.1</v>
      </c>
      <c r="E43" s="649">
        <v>11.7</v>
      </c>
      <c r="F43" s="204">
        <v>10</v>
      </c>
      <c r="G43" s="204">
        <v>15.7</v>
      </c>
    </row>
    <row r="44" spans="1:7" ht="15" customHeight="1">
      <c r="A44" s="495">
        <v>2018</v>
      </c>
      <c r="B44" s="643">
        <v>1222268</v>
      </c>
      <c r="C44" s="649">
        <v>10</v>
      </c>
      <c r="D44" s="649">
        <v>8.6</v>
      </c>
      <c r="E44" s="649">
        <v>13.8</v>
      </c>
      <c r="F44" s="204">
        <v>10</v>
      </c>
      <c r="G44" s="204">
        <v>16.100000000000001</v>
      </c>
    </row>
    <row r="45" spans="1:7" ht="15" customHeight="1">
      <c r="A45" s="495">
        <v>2019</v>
      </c>
      <c r="B45" s="643">
        <v>1222340</v>
      </c>
      <c r="C45" s="649">
        <v>9.9</v>
      </c>
      <c r="D45" s="649">
        <v>8.9</v>
      </c>
      <c r="E45" s="649">
        <v>14.3</v>
      </c>
      <c r="F45" s="204">
        <v>10.7</v>
      </c>
      <c r="G45" s="204">
        <v>15.5</v>
      </c>
    </row>
    <row r="46" spans="1:7" ht="15" customHeight="1">
      <c r="A46" s="495">
        <v>2020</v>
      </c>
      <c r="B46" s="643">
        <v>1221921</v>
      </c>
      <c r="C46" s="649">
        <v>10.3</v>
      </c>
      <c r="D46" s="649">
        <v>8.8000000000000007</v>
      </c>
      <c r="E46" s="649">
        <v>14.7</v>
      </c>
      <c r="F46" s="204">
        <v>10.4</v>
      </c>
      <c r="G46" s="204">
        <v>11</v>
      </c>
    </row>
    <row r="47" spans="1:7" ht="15" customHeight="1" thickBot="1">
      <c r="A47" s="508">
        <v>2021</v>
      </c>
      <c r="B47" s="644">
        <v>1221840</v>
      </c>
      <c r="C47" s="651">
        <v>9.9</v>
      </c>
      <c r="D47" s="651">
        <v>10.6</v>
      </c>
      <c r="E47" s="651">
        <v>13.6</v>
      </c>
      <c r="F47" s="657">
        <v>9.9</v>
      </c>
      <c r="G47" s="657">
        <v>13.1</v>
      </c>
    </row>
    <row r="48" spans="1:7" ht="15.75" customHeight="1">
      <c r="A48" s="57" t="s">
        <v>377</v>
      </c>
      <c r="B48" s="57"/>
      <c r="C48" s="57"/>
      <c r="D48" s="57"/>
      <c r="E48" s="57"/>
      <c r="F48" s="57"/>
      <c r="G48" s="57"/>
    </row>
    <row r="49" spans="1:7" ht="15.75" customHeight="1">
      <c r="A49" s="437" t="s">
        <v>385</v>
      </c>
      <c r="B49" s="57"/>
      <c r="C49" s="57"/>
      <c r="D49" s="57"/>
      <c r="E49" s="57"/>
      <c r="F49" s="57"/>
      <c r="G49" s="57"/>
    </row>
    <row r="50" spans="1:7" ht="15.75" customHeight="1">
      <c r="A50" s="56" t="s">
        <v>386</v>
      </c>
      <c r="B50" s="57"/>
      <c r="C50" s="57"/>
      <c r="D50" s="57"/>
      <c r="E50" s="57"/>
      <c r="F50" s="57"/>
      <c r="G50" s="57"/>
    </row>
    <row r="51" spans="1:7" ht="15.75" customHeight="1">
      <c r="A51" s="437" t="s">
        <v>387</v>
      </c>
      <c r="B51" s="57"/>
      <c r="C51" s="57"/>
      <c r="D51" s="57"/>
      <c r="E51" s="57"/>
      <c r="F51" s="57"/>
      <c r="G51" s="57"/>
    </row>
  </sheetData>
  <mergeCells count="1">
    <mergeCell ref="A1:G1"/>
  </mergeCells>
  <hyperlinks>
    <hyperlink ref="A1" location="CONTENT!A1" display="Back to table of contents" xr:uid="{D4EBE28F-17A6-4C0D-A5FE-242E1EAD3367}"/>
  </hyperlinks>
  <pageMargins left="0.7" right="0.7" top="0.75" bottom="0.36"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I51"/>
  <sheetViews>
    <sheetView showGridLines="0" workbookViewId="0">
      <pane xSplit="1" ySplit="4" topLeftCell="B5" activePane="bottomRight" state="frozen"/>
      <selection sqref="A1:G1"/>
      <selection pane="topRight" sqref="A1:G1"/>
      <selection pane="bottomLeft" sqref="A1:G1"/>
      <selection pane="bottomRight" sqref="A1:G1"/>
    </sheetView>
  </sheetViews>
  <sheetFormatPr defaultColWidth="9.140625" defaultRowHeight="15.75"/>
  <cols>
    <col min="1" max="1" width="10" style="8" customWidth="1"/>
    <col min="2" max="2" width="13.42578125" style="8" customWidth="1"/>
    <col min="3" max="3" width="11" style="8" customWidth="1"/>
    <col min="4" max="4" width="11.5703125" style="8" customWidth="1"/>
    <col min="5" max="5" width="12.140625" style="8" customWidth="1"/>
    <col min="6" max="6" width="11.85546875" style="8" customWidth="1"/>
    <col min="7" max="7" width="12.42578125" style="8" customWidth="1"/>
    <col min="8" max="256" width="9.140625" style="8"/>
    <col min="257" max="257" width="10" style="8" customWidth="1"/>
    <col min="258" max="258" width="13.42578125" style="8" customWidth="1"/>
    <col min="259" max="259" width="11" style="8" customWidth="1"/>
    <col min="260" max="260" width="11.5703125" style="8" customWidth="1"/>
    <col min="261" max="261" width="12.140625" style="8" customWidth="1"/>
    <col min="262" max="262" width="11.85546875" style="8" customWidth="1"/>
    <col min="263" max="263" width="12.42578125" style="8" customWidth="1"/>
    <col min="264" max="512" width="9.140625" style="8"/>
    <col min="513" max="513" width="10" style="8" customWidth="1"/>
    <col min="514" max="514" width="13.42578125" style="8" customWidth="1"/>
    <col min="515" max="515" width="11" style="8" customWidth="1"/>
    <col min="516" max="516" width="11.5703125" style="8" customWidth="1"/>
    <col min="517" max="517" width="12.140625" style="8" customWidth="1"/>
    <col min="518" max="518" width="11.85546875" style="8" customWidth="1"/>
    <col min="519" max="519" width="12.42578125" style="8" customWidth="1"/>
    <col min="520" max="768" width="9.140625" style="8"/>
    <col min="769" max="769" width="10" style="8" customWidth="1"/>
    <col min="770" max="770" width="13.42578125" style="8" customWidth="1"/>
    <col min="771" max="771" width="11" style="8" customWidth="1"/>
    <col min="772" max="772" width="11.5703125" style="8" customWidth="1"/>
    <col min="773" max="773" width="12.140625" style="8" customWidth="1"/>
    <col min="774" max="774" width="11.85546875" style="8" customWidth="1"/>
    <col min="775" max="775" width="12.42578125" style="8" customWidth="1"/>
    <col min="776" max="1024" width="9.140625" style="8"/>
    <col min="1025" max="1025" width="10" style="8" customWidth="1"/>
    <col min="1026" max="1026" width="13.42578125" style="8" customWidth="1"/>
    <col min="1027" max="1027" width="11" style="8" customWidth="1"/>
    <col min="1028" max="1028" width="11.5703125" style="8" customWidth="1"/>
    <col min="1029" max="1029" width="12.140625" style="8" customWidth="1"/>
    <col min="1030" max="1030" width="11.85546875" style="8" customWidth="1"/>
    <col min="1031" max="1031" width="12.42578125" style="8" customWidth="1"/>
    <col min="1032" max="1280" width="9.140625" style="8"/>
    <col min="1281" max="1281" width="10" style="8" customWidth="1"/>
    <col min="1282" max="1282" width="13.42578125" style="8" customWidth="1"/>
    <col min="1283" max="1283" width="11" style="8" customWidth="1"/>
    <col min="1284" max="1284" width="11.5703125" style="8" customWidth="1"/>
    <col min="1285" max="1285" width="12.140625" style="8" customWidth="1"/>
    <col min="1286" max="1286" width="11.85546875" style="8" customWidth="1"/>
    <col min="1287" max="1287" width="12.42578125" style="8" customWidth="1"/>
    <col min="1288" max="1536" width="9.140625" style="8"/>
    <col min="1537" max="1537" width="10" style="8" customWidth="1"/>
    <col min="1538" max="1538" width="13.42578125" style="8" customWidth="1"/>
    <col min="1539" max="1539" width="11" style="8" customWidth="1"/>
    <col min="1540" max="1540" width="11.5703125" style="8" customWidth="1"/>
    <col min="1541" max="1541" width="12.140625" style="8" customWidth="1"/>
    <col min="1542" max="1542" width="11.85546875" style="8" customWidth="1"/>
    <col min="1543" max="1543" width="12.42578125" style="8" customWidth="1"/>
    <col min="1544" max="1792" width="9.140625" style="8"/>
    <col min="1793" max="1793" width="10" style="8" customWidth="1"/>
    <col min="1794" max="1794" width="13.42578125" style="8" customWidth="1"/>
    <col min="1795" max="1795" width="11" style="8" customWidth="1"/>
    <col min="1796" max="1796" width="11.5703125" style="8" customWidth="1"/>
    <col min="1797" max="1797" width="12.140625" style="8" customWidth="1"/>
    <col min="1798" max="1798" width="11.85546875" style="8" customWidth="1"/>
    <col min="1799" max="1799" width="12.42578125" style="8" customWidth="1"/>
    <col min="1800" max="2048" width="9.140625" style="8"/>
    <col min="2049" max="2049" width="10" style="8" customWidth="1"/>
    <col min="2050" max="2050" width="13.42578125" style="8" customWidth="1"/>
    <col min="2051" max="2051" width="11" style="8" customWidth="1"/>
    <col min="2052" max="2052" width="11.5703125" style="8" customWidth="1"/>
    <col min="2053" max="2053" width="12.140625" style="8" customWidth="1"/>
    <col min="2054" max="2054" width="11.85546875" style="8" customWidth="1"/>
    <col min="2055" max="2055" width="12.42578125" style="8" customWidth="1"/>
    <col min="2056" max="2304" width="9.140625" style="8"/>
    <col min="2305" max="2305" width="10" style="8" customWidth="1"/>
    <col min="2306" max="2306" width="13.42578125" style="8" customWidth="1"/>
    <col min="2307" max="2307" width="11" style="8" customWidth="1"/>
    <col min="2308" max="2308" width="11.5703125" style="8" customWidth="1"/>
    <col min="2309" max="2309" width="12.140625" style="8" customWidth="1"/>
    <col min="2310" max="2310" width="11.85546875" style="8" customWidth="1"/>
    <col min="2311" max="2311" width="12.42578125" style="8" customWidth="1"/>
    <col min="2312" max="2560" width="9.140625" style="8"/>
    <col min="2561" max="2561" width="10" style="8" customWidth="1"/>
    <col min="2562" max="2562" width="13.42578125" style="8" customWidth="1"/>
    <col min="2563" max="2563" width="11" style="8" customWidth="1"/>
    <col min="2564" max="2564" width="11.5703125" style="8" customWidth="1"/>
    <col min="2565" max="2565" width="12.140625" style="8" customWidth="1"/>
    <col min="2566" max="2566" width="11.85546875" style="8" customWidth="1"/>
    <col min="2567" max="2567" width="12.42578125" style="8" customWidth="1"/>
    <col min="2568" max="2816" width="9.140625" style="8"/>
    <col min="2817" max="2817" width="10" style="8" customWidth="1"/>
    <col min="2818" max="2818" width="13.42578125" style="8" customWidth="1"/>
    <col min="2819" max="2819" width="11" style="8" customWidth="1"/>
    <col min="2820" max="2820" width="11.5703125" style="8" customWidth="1"/>
    <col min="2821" max="2821" width="12.140625" style="8" customWidth="1"/>
    <col min="2822" max="2822" width="11.85546875" style="8" customWidth="1"/>
    <col min="2823" max="2823" width="12.42578125" style="8" customWidth="1"/>
    <col min="2824" max="3072" width="9.140625" style="8"/>
    <col min="3073" max="3073" width="10" style="8" customWidth="1"/>
    <col min="3074" max="3074" width="13.42578125" style="8" customWidth="1"/>
    <col min="3075" max="3075" width="11" style="8" customWidth="1"/>
    <col min="3076" max="3076" width="11.5703125" style="8" customWidth="1"/>
    <col min="3077" max="3077" width="12.140625" style="8" customWidth="1"/>
    <col min="3078" max="3078" width="11.85546875" style="8" customWidth="1"/>
    <col min="3079" max="3079" width="12.42578125" style="8" customWidth="1"/>
    <col min="3080" max="3328" width="9.140625" style="8"/>
    <col min="3329" max="3329" width="10" style="8" customWidth="1"/>
    <col min="3330" max="3330" width="13.42578125" style="8" customWidth="1"/>
    <col min="3331" max="3331" width="11" style="8" customWidth="1"/>
    <col min="3332" max="3332" width="11.5703125" style="8" customWidth="1"/>
    <col min="3333" max="3333" width="12.140625" style="8" customWidth="1"/>
    <col min="3334" max="3334" width="11.85546875" style="8" customWidth="1"/>
    <col min="3335" max="3335" width="12.42578125" style="8" customWidth="1"/>
    <col min="3336" max="3584" width="9.140625" style="8"/>
    <col min="3585" max="3585" width="10" style="8" customWidth="1"/>
    <col min="3586" max="3586" width="13.42578125" style="8" customWidth="1"/>
    <col min="3587" max="3587" width="11" style="8" customWidth="1"/>
    <col min="3588" max="3588" width="11.5703125" style="8" customWidth="1"/>
    <col min="3589" max="3589" width="12.140625" style="8" customWidth="1"/>
    <col min="3590" max="3590" width="11.85546875" style="8" customWidth="1"/>
    <col min="3591" max="3591" width="12.42578125" style="8" customWidth="1"/>
    <col min="3592" max="3840" width="9.140625" style="8"/>
    <col min="3841" max="3841" width="10" style="8" customWidth="1"/>
    <col min="3842" max="3842" width="13.42578125" style="8" customWidth="1"/>
    <col min="3843" max="3843" width="11" style="8" customWidth="1"/>
    <col min="3844" max="3844" width="11.5703125" style="8" customWidth="1"/>
    <col min="3845" max="3845" width="12.140625" style="8" customWidth="1"/>
    <col min="3846" max="3846" width="11.85546875" style="8" customWidth="1"/>
    <col min="3847" max="3847" width="12.42578125" style="8" customWidth="1"/>
    <col min="3848" max="4096" width="9.140625" style="8"/>
    <col min="4097" max="4097" width="10" style="8" customWidth="1"/>
    <col min="4098" max="4098" width="13.42578125" style="8" customWidth="1"/>
    <col min="4099" max="4099" width="11" style="8" customWidth="1"/>
    <col min="4100" max="4100" width="11.5703125" style="8" customWidth="1"/>
    <col min="4101" max="4101" width="12.140625" style="8" customWidth="1"/>
    <col min="4102" max="4102" width="11.85546875" style="8" customWidth="1"/>
    <col min="4103" max="4103" width="12.42578125" style="8" customWidth="1"/>
    <col min="4104" max="4352" width="9.140625" style="8"/>
    <col min="4353" max="4353" width="10" style="8" customWidth="1"/>
    <col min="4354" max="4354" width="13.42578125" style="8" customWidth="1"/>
    <col min="4355" max="4355" width="11" style="8" customWidth="1"/>
    <col min="4356" max="4356" width="11.5703125" style="8" customWidth="1"/>
    <col min="4357" max="4357" width="12.140625" style="8" customWidth="1"/>
    <col min="4358" max="4358" width="11.85546875" style="8" customWidth="1"/>
    <col min="4359" max="4359" width="12.42578125" style="8" customWidth="1"/>
    <col min="4360" max="4608" width="9.140625" style="8"/>
    <col min="4609" max="4609" width="10" style="8" customWidth="1"/>
    <col min="4610" max="4610" width="13.42578125" style="8" customWidth="1"/>
    <col min="4611" max="4611" width="11" style="8" customWidth="1"/>
    <col min="4612" max="4612" width="11.5703125" style="8" customWidth="1"/>
    <col min="4613" max="4613" width="12.140625" style="8" customWidth="1"/>
    <col min="4614" max="4614" width="11.85546875" style="8" customWidth="1"/>
    <col min="4615" max="4615" width="12.42578125" style="8" customWidth="1"/>
    <col min="4616" max="4864" width="9.140625" style="8"/>
    <col min="4865" max="4865" width="10" style="8" customWidth="1"/>
    <col min="4866" max="4866" width="13.42578125" style="8" customWidth="1"/>
    <col min="4867" max="4867" width="11" style="8" customWidth="1"/>
    <col min="4868" max="4868" width="11.5703125" style="8" customWidth="1"/>
    <col min="4869" max="4869" width="12.140625" style="8" customWidth="1"/>
    <col min="4870" max="4870" width="11.85546875" style="8" customWidth="1"/>
    <col min="4871" max="4871" width="12.42578125" style="8" customWidth="1"/>
    <col min="4872" max="5120" width="9.140625" style="8"/>
    <col min="5121" max="5121" width="10" style="8" customWidth="1"/>
    <col min="5122" max="5122" width="13.42578125" style="8" customWidth="1"/>
    <col min="5123" max="5123" width="11" style="8" customWidth="1"/>
    <col min="5124" max="5124" width="11.5703125" style="8" customWidth="1"/>
    <col min="5125" max="5125" width="12.140625" style="8" customWidth="1"/>
    <col min="5126" max="5126" width="11.85546875" style="8" customWidth="1"/>
    <col min="5127" max="5127" width="12.42578125" style="8" customWidth="1"/>
    <col min="5128" max="5376" width="9.140625" style="8"/>
    <col min="5377" max="5377" width="10" style="8" customWidth="1"/>
    <col min="5378" max="5378" width="13.42578125" style="8" customWidth="1"/>
    <col min="5379" max="5379" width="11" style="8" customWidth="1"/>
    <col min="5380" max="5380" width="11.5703125" style="8" customWidth="1"/>
    <col min="5381" max="5381" width="12.140625" style="8" customWidth="1"/>
    <col min="5382" max="5382" width="11.85546875" style="8" customWidth="1"/>
    <col min="5383" max="5383" width="12.42578125" style="8" customWidth="1"/>
    <col min="5384" max="5632" width="9.140625" style="8"/>
    <col min="5633" max="5633" width="10" style="8" customWidth="1"/>
    <col min="5634" max="5634" width="13.42578125" style="8" customWidth="1"/>
    <col min="5635" max="5635" width="11" style="8" customWidth="1"/>
    <col min="5636" max="5636" width="11.5703125" style="8" customWidth="1"/>
    <col min="5637" max="5637" width="12.140625" style="8" customWidth="1"/>
    <col min="5638" max="5638" width="11.85546875" style="8" customWidth="1"/>
    <col min="5639" max="5639" width="12.42578125" style="8" customWidth="1"/>
    <col min="5640" max="5888" width="9.140625" style="8"/>
    <col min="5889" max="5889" width="10" style="8" customWidth="1"/>
    <col min="5890" max="5890" width="13.42578125" style="8" customWidth="1"/>
    <col min="5891" max="5891" width="11" style="8" customWidth="1"/>
    <col min="5892" max="5892" width="11.5703125" style="8" customWidth="1"/>
    <col min="5893" max="5893" width="12.140625" style="8" customWidth="1"/>
    <col min="5894" max="5894" width="11.85546875" style="8" customWidth="1"/>
    <col min="5895" max="5895" width="12.42578125" style="8" customWidth="1"/>
    <col min="5896" max="6144" width="9.140625" style="8"/>
    <col min="6145" max="6145" width="10" style="8" customWidth="1"/>
    <col min="6146" max="6146" width="13.42578125" style="8" customWidth="1"/>
    <col min="6147" max="6147" width="11" style="8" customWidth="1"/>
    <col min="6148" max="6148" width="11.5703125" style="8" customWidth="1"/>
    <col min="6149" max="6149" width="12.140625" style="8" customWidth="1"/>
    <col min="6150" max="6150" width="11.85546875" style="8" customWidth="1"/>
    <col min="6151" max="6151" width="12.42578125" style="8" customWidth="1"/>
    <col min="6152" max="6400" width="9.140625" style="8"/>
    <col min="6401" max="6401" width="10" style="8" customWidth="1"/>
    <col min="6402" max="6402" width="13.42578125" style="8" customWidth="1"/>
    <col min="6403" max="6403" width="11" style="8" customWidth="1"/>
    <col min="6404" max="6404" width="11.5703125" style="8" customWidth="1"/>
    <col min="6405" max="6405" width="12.140625" style="8" customWidth="1"/>
    <col min="6406" max="6406" width="11.85546875" style="8" customWidth="1"/>
    <col min="6407" max="6407" width="12.42578125" style="8" customWidth="1"/>
    <col min="6408" max="6656" width="9.140625" style="8"/>
    <col min="6657" max="6657" width="10" style="8" customWidth="1"/>
    <col min="6658" max="6658" width="13.42578125" style="8" customWidth="1"/>
    <col min="6659" max="6659" width="11" style="8" customWidth="1"/>
    <col min="6660" max="6660" width="11.5703125" style="8" customWidth="1"/>
    <col min="6661" max="6661" width="12.140625" style="8" customWidth="1"/>
    <col min="6662" max="6662" width="11.85546875" style="8" customWidth="1"/>
    <col min="6663" max="6663" width="12.42578125" style="8" customWidth="1"/>
    <col min="6664" max="6912" width="9.140625" style="8"/>
    <col min="6913" max="6913" width="10" style="8" customWidth="1"/>
    <col min="6914" max="6914" width="13.42578125" style="8" customWidth="1"/>
    <col min="6915" max="6915" width="11" style="8" customWidth="1"/>
    <col min="6916" max="6916" width="11.5703125" style="8" customWidth="1"/>
    <col min="6917" max="6917" width="12.140625" style="8" customWidth="1"/>
    <col min="6918" max="6918" width="11.85546875" style="8" customWidth="1"/>
    <col min="6919" max="6919" width="12.42578125" style="8" customWidth="1"/>
    <col min="6920" max="7168" width="9.140625" style="8"/>
    <col min="7169" max="7169" width="10" style="8" customWidth="1"/>
    <col min="7170" max="7170" width="13.42578125" style="8" customWidth="1"/>
    <col min="7171" max="7171" width="11" style="8" customWidth="1"/>
    <col min="7172" max="7172" width="11.5703125" style="8" customWidth="1"/>
    <col min="7173" max="7173" width="12.140625" style="8" customWidth="1"/>
    <col min="7174" max="7174" width="11.85546875" style="8" customWidth="1"/>
    <col min="7175" max="7175" width="12.42578125" style="8" customWidth="1"/>
    <col min="7176" max="7424" width="9.140625" style="8"/>
    <col min="7425" max="7425" width="10" style="8" customWidth="1"/>
    <col min="7426" max="7426" width="13.42578125" style="8" customWidth="1"/>
    <col min="7427" max="7427" width="11" style="8" customWidth="1"/>
    <col min="7428" max="7428" width="11.5703125" style="8" customWidth="1"/>
    <col min="7429" max="7429" width="12.140625" style="8" customWidth="1"/>
    <col min="7430" max="7430" width="11.85546875" style="8" customWidth="1"/>
    <col min="7431" max="7431" width="12.42578125" style="8" customWidth="1"/>
    <col min="7432" max="7680" width="9.140625" style="8"/>
    <col min="7681" max="7681" width="10" style="8" customWidth="1"/>
    <col min="7682" max="7682" width="13.42578125" style="8" customWidth="1"/>
    <col min="7683" max="7683" width="11" style="8" customWidth="1"/>
    <col min="7684" max="7684" width="11.5703125" style="8" customWidth="1"/>
    <col min="7685" max="7685" width="12.140625" style="8" customWidth="1"/>
    <col min="7686" max="7686" width="11.85546875" style="8" customWidth="1"/>
    <col min="7687" max="7687" width="12.42578125" style="8" customWidth="1"/>
    <col min="7688" max="7936" width="9.140625" style="8"/>
    <col min="7937" max="7937" width="10" style="8" customWidth="1"/>
    <col min="7938" max="7938" width="13.42578125" style="8" customWidth="1"/>
    <col min="7939" max="7939" width="11" style="8" customWidth="1"/>
    <col min="7940" max="7940" width="11.5703125" style="8" customWidth="1"/>
    <col min="7941" max="7941" width="12.140625" style="8" customWidth="1"/>
    <col min="7942" max="7942" width="11.85546875" style="8" customWidth="1"/>
    <col min="7943" max="7943" width="12.42578125" style="8" customWidth="1"/>
    <col min="7944" max="8192" width="9.140625" style="8"/>
    <col min="8193" max="8193" width="10" style="8" customWidth="1"/>
    <col min="8194" max="8194" width="13.42578125" style="8" customWidth="1"/>
    <col min="8195" max="8195" width="11" style="8" customWidth="1"/>
    <col min="8196" max="8196" width="11.5703125" style="8" customWidth="1"/>
    <col min="8197" max="8197" width="12.140625" style="8" customWidth="1"/>
    <col min="8198" max="8198" width="11.85546875" style="8" customWidth="1"/>
    <col min="8199" max="8199" width="12.42578125" style="8" customWidth="1"/>
    <col min="8200" max="8448" width="9.140625" style="8"/>
    <col min="8449" max="8449" width="10" style="8" customWidth="1"/>
    <col min="8450" max="8450" width="13.42578125" style="8" customWidth="1"/>
    <col min="8451" max="8451" width="11" style="8" customWidth="1"/>
    <col min="8452" max="8452" width="11.5703125" style="8" customWidth="1"/>
    <col min="8453" max="8453" width="12.140625" style="8" customWidth="1"/>
    <col min="8454" max="8454" width="11.85546875" style="8" customWidth="1"/>
    <col min="8455" max="8455" width="12.42578125" style="8" customWidth="1"/>
    <col min="8456" max="8704" width="9.140625" style="8"/>
    <col min="8705" max="8705" width="10" style="8" customWidth="1"/>
    <col min="8706" max="8706" width="13.42578125" style="8" customWidth="1"/>
    <col min="8707" max="8707" width="11" style="8" customWidth="1"/>
    <col min="8708" max="8708" width="11.5703125" style="8" customWidth="1"/>
    <col min="8709" max="8709" width="12.140625" style="8" customWidth="1"/>
    <col min="8710" max="8710" width="11.85546875" style="8" customWidth="1"/>
    <col min="8711" max="8711" width="12.42578125" style="8" customWidth="1"/>
    <col min="8712" max="8960" width="9.140625" style="8"/>
    <col min="8961" max="8961" width="10" style="8" customWidth="1"/>
    <col min="8962" max="8962" width="13.42578125" style="8" customWidth="1"/>
    <col min="8963" max="8963" width="11" style="8" customWidth="1"/>
    <col min="8964" max="8964" width="11.5703125" style="8" customWidth="1"/>
    <col min="8965" max="8965" width="12.140625" style="8" customWidth="1"/>
    <col min="8966" max="8966" width="11.85546875" style="8" customWidth="1"/>
    <col min="8967" max="8967" width="12.42578125" style="8" customWidth="1"/>
    <col min="8968" max="9216" width="9.140625" style="8"/>
    <col min="9217" max="9217" width="10" style="8" customWidth="1"/>
    <col min="9218" max="9218" width="13.42578125" style="8" customWidth="1"/>
    <col min="9219" max="9219" width="11" style="8" customWidth="1"/>
    <col min="9220" max="9220" width="11.5703125" style="8" customWidth="1"/>
    <col min="9221" max="9221" width="12.140625" style="8" customWidth="1"/>
    <col min="9222" max="9222" width="11.85546875" style="8" customWidth="1"/>
    <col min="9223" max="9223" width="12.42578125" style="8" customWidth="1"/>
    <col min="9224" max="9472" width="9.140625" style="8"/>
    <col min="9473" max="9473" width="10" style="8" customWidth="1"/>
    <col min="9474" max="9474" width="13.42578125" style="8" customWidth="1"/>
    <col min="9475" max="9475" width="11" style="8" customWidth="1"/>
    <col min="9476" max="9476" width="11.5703125" style="8" customWidth="1"/>
    <col min="9477" max="9477" width="12.140625" style="8" customWidth="1"/>
    <col min="9478" max="9478" width="11.85546875" style="8" customWidth="1"/>
    <col min="9479" max="9479" width="12.42578125" style="8" customWidth="1"/>
    <col min="9480" max="9728" width="9.140625" style="8"/>
    <col min="9729" max="9729" width="10" style="8" customWidth="1"/>
    <col min="9730" max="9730" width="13.42578125" style="8" customWidth="1"/>
    <col min="9731" max="9731" width="11" style="8" customWidth="1"/>
    <col min="9732" max="9732" width="11.5703125" style="8" customWidth="1"/>
    <col min="9733" max="9733" width="12.140625" style="8" customWidth="1"/>
    <col min="9734" max="9734" width="11.85546875" style="8" customWidth="1"/>
    <col min="9735" max="9735" width="12.42578125" style="8" customWidth="1"/>
    <col min="9736" max="9984" width="9.140625" style="8"/>
    <col min="9985" max="9985" width="10" style="8" customWidth="1"/>
    <col min="9986" max="9986" width="13.42578125" style="8" customWidth="1"/>
    <col min="9987" max="9987" width="11" style="8" customWidth="1"/>
    <col min="9988" max="9988" width="11.5703125" style="8" customWidth="1"/>
    <col min="9989" max="9989" width="12.140625" style="8" customWidth="1"/>
    <col min="9990" max="9990" width="11.85546875" style="8" customWidth="1"/>
    <col min="9991" max="9991" width="12.42578125" style="8" customWidth="1"/>
    <col min="9992" max="10240" width="9.140625" style="8"/>
    <col min="10241" max="10241" width="10" style="8" customWidth="1"/>
    <col min="10242" max="10242" width="13.42578125" style="8" customWidth="1"/>
    <col min="10243" max="10243" width="11" style="8" customWidth="1"/>
    <col min="10244" max="10244" width="11.5703125" style="8" customWidth="1"/>
    <col min="10245" max="10245" width="12.140625" style="8" customWidth="1"/>
    <col min="10246" max="10246" width="11.85546875" style="8" customWidth="1"/>
    <col min="10247" max="10247" width="12.42578125" style="8" customWidth="1"/>
    <col min="10248" max="10496" width="9.140625" style="8"/>
    <col min="10497" max="10497" width="10" style="8" customWidth="1"/>
    <col min="10498" max="10498" width="13.42578125" style="8" customWidth="1"/>
    <col min="10499" max="10499" width="11" style="8" customWidth="1"/>
    <col min="10500" max="10500" width="11.5703125" style="8" customWidth="1"/>
    <col min="10501" max="10501" width="12.140625" style="8" customWidth="1"/>
    <col min="10502" max="10502" width="11.85546875" style="8" customWidth="1"/>
    <col min="10503" max="10503" width="12.42578125" style="8" customWidth="1"/>
    <col min="10504" max="10752" width="9.140625" style="8"/>
    <col min="10753" max="10753" width="10" style="8" customWidth="1"/>
    <col min="10754" max="10754" width="13.42578125" style="8" customWidth="1"/>
    <col min="10755" max="10755" width="11" style="8" customWidth="1"/>
    <col min="10756" max="10756" width="11.5703125" style="8" customWidth="1"/>
    <col min="10757" max="10757" width="12.140625" style="8" customWidth="1"/>
    <col min="10758" max="10758" width="11.85546875" style="8" customWidth="1"/>
    <col min="10759" max="10759" width="12.42578125" style="8" customWidth="1"/>
    <col min="10760" max="11008" width="9.140625" style="8"/>
    <col min="11009" max="11009" width="10" style="8" customWidth="1"/>
    <col min="11010" max="11010" width="13.42578125" style="8" customWidth="1"/>
    <col min="11011" max="11011" width="11" style="8" customWidth="1"/>
    <col min="11012" max="11012" width="11.5703125" style="8" customWidth="1"/>
    <col min="11013" max="11013" width="12.140625" style="8" customWidth="1"/>
    <col min="11014" max="11014" width="11.85546875" style="8" customWidth="1"/>
    <col min="11015" max="11015" width="12.42578125" style="8" customWidth="1"/>
    <col min="11016" max="11264" width="9.140625" style="8"/>
    <col min="11265" max="11265" width="10" style="8" customWidth="1"/>
    <col min="11266" max="11266" width="13.42578125" style="8" customWidth="1"/>
    <col min="11267" max="11267" width="11" style="8" customWidth="1"/>
    <col min="11268" max="11268" width="11.5703125" style="8" customWidth="1"/>
    <col min="11269" max="11269" width="12.140625" style="8" customWidth="1"/>
    <col min="11270" max="11270" width="11.85546875" style="8" customWidth="1"/>
    <col min="11271" max="11271" width="12.42578125" style="8" customWidth="1"/>
    <col min="11272" max="11520" width="9.140625" style="8"/>
    <col min="11521" max="11521" width="10" style="8" customWidth="1"/>
    <col min="11522" max="11522" width="13.42578125" style="8" customWidth="1"/>
    <col min="11523" max="11523" width="11" style="8" customWidth="1"/>
    <col min="11524" max="11524" width="11.5703125" style="8" customWidth="1"/>
    <col min="11525" max="11525" width="12.140625" style="8" customWidth="1"/>
    <col min="11526" max="11526" width="11.85546875" style="8" customWidth="1"/>
    <col min="11527" max="11527" width="12.42578125" style="8" customWidth="1"/>
    <col min="11528" max="11776" width="9.140625" style="8"/>
    <col min="11777" max="11777" width="10" style="8" customWidth="1"/>
    <col min="11778" max="11778" width="13.42578125" style="8" customWidth="1"/>
    <col min="11779" max="11779" width="11" style="8" customWidth="1"/>
    <col min="11780" max="11780" width="11.5703125" style="8" customWidth="1"/>
    <col min="11781" max="11781" width="12.140625" style="8" customWidth="1"/>
    <col min="11782" max="11782" width="11.85546875" style="8" customWidth="1"/>
    <col min="11783" max="11783" width="12.42578125" style="8" customWidth="1"/>
    <col min="11784" max="12032" width="9.140625" style="8"/>
    <col min="12033" max="12033" width="10" style="8" customWidth="1"/>
    <col min="12034" max="12034" width="13.42578125" style="8" customWidth="1"/>
    <col min="12035" max="12035" width="11" style="8" customWidth="1"/>
    <col min="12036" max="12036" width="11.5703125" style="8" customWidth="1"/>
    <col min="12037" max="12037" width="12.140625" style="8" customWidth="1"/>
    <col min="12038" max="12038" width="11.85546875" style="8" customWidth="1"/>
    <col min="12039" max="12039" width="12.42578125" style="8" customWidth="1"/>
    <col min="12040" max="12288" width="9.140625" style="8"/>
    <col min="12289" max="12289" width="10" style="8" customWidth="1"/>
    <col min="12290" max="12290" width="13.42578125" style="8" customWidth="1"/>
    <col min="12291" max="12291" width="11" style="8" customWidth="1"/>
    <col min="12292" max="12292" width="11.5703125" style="8" customWidth="1"/>
    <col min="12293" max="12293" width="12.140625" style="8" customWidth="1"/>
    <col min="12294" max="12294" width="11.85546875" style="8" customWidth="1"/>
    <col min="12295" max="12295" width="12.42578125" style="8" customWidth="1"/>
    <col min="12296" max="12544" width="9.140625" style="8"/>
    <col min="12545" max="12545" width="10" style="8" customWidth="1"/>
    <col min="12546" max="12546" width="13.42578125" style="8" customWidth="1"/>
    <col min="12547" max="12547" width="11" style="8" customWidth="1"/>
    <col min="12548" max="12548" width="11.5703125" style="8" customWidth="1"/>
    <col min="12549" max="12549" width="12.140625" style="8" customWidth="1"/>
    <col min="12550" max="12550" width="11.85546875" style="8" customWidth="1"/>
    <col min="12551" max="12551" width="12.42578125" style="8" customWidth="1"/>
    <col min="12552" max="12800" width="9.140625" style="8"/>
    <col min="12801" max="12801" width="10" style="8" customWidth="1"/>
    <col min="12802" max="12802" width="13.42578125" style="8" customWidth="1"/>
    <col min="12803" max="12803" width="11" style="8" customWidth="1"/>
    <col min="12804" max="12804" width="11.5703125" style="8" customWidth="1"/>
    <col min="12805" max="12805" width="12.140625" style="8" customWidth="1"/>
    <col min="12806" max="12806" width="11.85546875" style="8" customWidth="1"/>
    <col min="12807" max="12807" width="12.42578125" style="8" customWidth="1"/>
    <col min="12808" max="13056" width="9.140625" style="8"/>
    <col min="13057" max="13057" width="10" style="8" customWidth="1"/>
    <col min="13058" max="13058" width="13.42578125" style="8" customWidth="1"/>
    <col min="13059" max="13059" width="11" style="8" customWidth="1"/>
    <col min="13060" max="13060" width="11.5703125" style="8" customWidth="1"/>
    <col min="13061" max="13061" width="12.140625" style="8" customWidth="1"/>
    <col min="13062" max="13062" width="11.85546875" style="8" customWidth="1"/>
    <col min="13063" max="13063" width="12.42578125" style="8" customWidth="1"/>
    <col min="13064" max="13312" width="9.140625" style="8"/>
    <col min="13313" max="13313" width="10" style="8" customWidth="1"/>
    <col min="13314" max="13314" width="13.42578125" style="8" customWidth="1"/>
    <col min="13315" max="13315" width="11" style="8" customWidth="1"/>
    <col min="13316" max="13316" width="11.5703125" style="8" customWidth="1"/>
    <col min="13317" max="13317" width="12.140625" style="8" customWidth="1"/>
    <col min="13318" max="13318" width="11.85546875" style="8" customWidth="1"/>
    <col min="13319" max="13319" width="12.42578125" style="8" customWidth="1"/>
    <col min="13320" max="13568" width="9.140625" style="8"/>
    <col min="13569" max="13569" width="10" style="8" customWidth="1"/>
    <col min="13570" max="13570" width="13.42578125" style="8" customWidth="1"/>
    <col min="13571" max="13571" width="11" style="8" customWidth="1"/>
    <col min="13572" max="13572" width="11.5703125" style="8" customWidth="1"/>
    <col min="13573" max="13573" width="12.140625" style="8" customWidth="1"/>
    <col min="13574" max="13574" width="11.85546875" style="8" customWidth="1"/>
    <col min="13575" max="13575" width="12.42578125" style="8" customWidth="1"/>
    <col min="13576" max="13824" width="9.140625" style="8"/>
    <col min="13825" max="13825" width="10" style="8" customWidth="1"/>
    <col min="13826" max="13826" width="13.42578125" style="8" customWidth="1"/>
    <col min="13827" max="13827" width="11" style="8" customWidth="1"/>
    <col min="13828" max="13828" width="11.5703125" style="8" customWidth="1"/>
    <col min="13829" max="13829" width="12.140625" style="8" customWidth="1"/>
    <col min="13830" max="13830" width="11.85546875" style="8" customWidth="1"/>
    <col min="13831" max="13831" width="12.42578125" style="8" customWidth="1"/>
    <col min="13832" max="14080" width="9.140625" style="8"/>
    <col min="14081" max="14081" width="10" style="8" customWidth="1"/>
    <col min="14082" max="14082" width="13.42578125" style="8" customWidth="1"/>
    <col min="14083" max="14083" width="11" style="8" customWidth="1"/>
    <col min="14084" max="14084" width="11.5703125" style="8" customWidth="1"/>
    <col min="14085" max="14085" width="12.140625" style="8" customWidth="1"/>
    <col min="14086" max="14086" width="11.85546875" style="8" customWidth="1"/>
    <col min="14087" max="14087" width="12.42578125" style="8" customWidth="1"/>
    <col min="14088" max="14336" width="9.140625" style="8"/>
    <col min="14337" max="14337" width="10" style="8" customWidth="1"/>
    <col min="14338" max="14338" width="13.42578125" style="8" customWidth="1"/>
    <col min="14339" max="14339" width="11" style="8" customWidth="1"/>
    <col min="14340" max="14340" width="11.5703125" style="8" customWidth="1"/>
    <col min="14341" max="14341" width="12.140625" style="8" customWidth="1"/>
    <col min="14342" max="14342" width="11.85546875" style="8" customWidth="1"/>
    <col min="14343" max="14343" width="12.42578125" style="8" customWidth="1"/>
    <col min="14344" max="14592" width="9.140625" style="8"/>
    <col min="14593" max="14593" width="10" style="8" customWidth="1"/>
    <col min="14594" max="14594" width="13.42578125" style="8" customWidth="1"/>
    <col min="14595" max="14595" width="11" style="8" customWidth="1"/>
    <col min="14596" max="14596" width="11.5703125" style="8" customWidth="1"/>
    <col min="14597" max="14597" width="12.140625" style="8" customWidth="1"/>
    <col min="14598" max="14598" width="11.85546875" style="8" customWidth="1"/>
    <col min="14599" max="14599" width="12.42578125" style="8" customWidth="1"/>
    <col min="14600" max="14848" width="9.140625" style="8"/>
    <col min="14849" max="14849" width="10" style="8" customWidth="1"/>
    <col min="14850" max="14850" width="13.42578125" style="8" customWidth="1"/>
    <col min="14851" max="14851" width="11" style="8" customWidth="1"/>
    <col min="14852" max="14852" width="11.5703125" style="8" customWidth="1"/>
    <col min="14853" max="14853" width="12.140625" style="8" customWidth="1"/>
    <col min="14854" max="14854" width="11.85546875" style="8" customWidth="1"/>
    <col min="14855" max="14855" width="12.42578125" style="8" customWidth="1"/>
    <col min="14856" max="15104" width="9.140625" style="8"/>
    <col min="15105" max="15105" width="10" style="8" customWidth="1"/>
    <col min="15106" max="15106" width="13.42578125" style="8" customWidth="1"/>
    <col min="15107" max="15107" width="11" style="8" customWidth="1"/>
    <col min="15108" max="15108" width="11.5703125" style="8" customWidth="1"/>
    <col min="15109" max="15109" width="12.140625" style="8" customWidth="1"/>
    <col min="15110" max="15110" width="11.85546875" style="8" customWidth="1"/>
    <col min="15111" max="15111" width="12.42578125" style="8" customWidth="1"/>
    <col min="15112" max="15360" width="9.140625" style="8"/>
    <col min="15361" max="15361" width="10" style="8" customWidth="1"/>
    <col min="15362" max="15362" width="13.42578125" style="8" customWidth="1"/>
    <col min="15363" max="15363" width="11" style="8" customWidth="1"/>
    <col min="15364" max="15364" width="11.5703125" style="8" customWidth="1"/>
    <col min="15365" max="15365" width="12.140625" style="8" customWidth="1"/>
    <col min="15366" max="15366" width="11.85546875" style="8" customWidth="1"/>
    <col min="15367" max="15367" width="12.42578125" style="8" customWidth="1"/>
    <col min="15368" max="15616" width="9.140625" style="8"/>
    <col min="15617" max="15617" width="10" style="8" customWidth="1"/>
    <col min="15618" max="15618" width="13.42578125" style="8" customWidth="1"/>
    <col min="15619" max="15619" width="11" style="8" customWidth="1"/>
    <col min="15620" max="15620" width="11.5703125" style="8" customWidth="1"/>
    <col min="15621" max="15621" width="12.140625" style="8" customWidth="1"/>
    <col min="15622" max="15622" width="11.85546875" style="8" customWidth="1"/>
    <col min="15623" max="15623" width="12.42578125" style="8" customWidth="1"/>
    <col min="15624" max="15872" width="9.140625" style="8"/>
    <col min="15873" max="15873" width="10" style="8" customWidth="1"/>
    <col min="15874" max="15874" width="13.42578125" style="8" customWidth="1"/>
    <col min="15875" max="15875" width="11" style="8" customWidth="1"/>
    <col min="15876" max="15876" width="11.5703125" style="8" customWidth="1"/>
    <col min="15877" max="15877" width="12.140625" style="8" customWidth="1"/>
    <col min="15878" max="15878" width="11.85546875" style="8" customWidth="1"/>
    <col min="15879" max="15879" width="12.42578125" style="8" customWidth="1"/>
    <col min="15880" max="16128" width="9.140625" style="8"/>
    <col min="16129" max="16129" width="10" style="8" customWidth="1"/>
    <col min="16130" max="16130" width="13.42578125" style="8" customWidth="1"/>
    <col min="16131" max="16131" width="11" style="8" customWidth="1"/>
    <col min="16132" max="16132" width="11.5703125" style="8" customWidth="1"/>
    <col min="16133" max="16133" width="12.140625" style="8" customWidth="1"/>
    <col min="16134" max="16134" width="11.85546875" style="8" customWidth="1"/>
    <col min="16135" max="16135" width="12.42578125" style="8" customWidth="1"/>
    <col min="16136" max="16384" width="9.140625" style="8"/>
  </cols>
  <sheetData>
    <row r="1" spans="1:9" ht="22.5" customHeight="1">
      <c r="A1" s="5709" t="s">
        <v>710</v>
      </c>
      <c r="B1" s="5709"/>
      <c r="C1" s="5709"/>
      <c r="D1" s="5709"/>
      <c r="E1" s="5709"/>
      <c r="F1" s="5709"/>
      <c r="G1" s="5709"/>
      <c r="H1" s="4869"/>
      <c r="I1" s="4869"/>
    </row>
    <row r="2" spans="1:9" ht="15.75" customHeight="1" thickBot="1">
      <c r="A2" s="5" t="s">
        <v>388</v>
      </c>
    </row>
    <row r="3" spans="1:9" ht="15.75" customHeight="1">
      <c r="A3" s="636"/>
      <c r="B3" s="636" t="s">
        <v>254</v>
      </c>
      <c r="C3" s="636" t="s">
        <v>364</v>
      </c>
      <c r="D3" s="636" t="s">
        <v>364</v>
      </c>
      <c r="E3" s="645" t="s">
        <v>365</v>
      </c>
      <c r="F3" s="636" t="s">
        <v>354</v>
      </c>
      <c r="G3" s="636" t="s">
        <v>366</v>
      </c>
    </row>
    <row r="4" spans="1:9" ht="18" customHeight="1">
      <c r="A4" s="495" t="s">
        <v>341</v>
      </c>
      <c r="B4" s="495" t="s">
        <v>342</v>
      </c>
      <c r="C4" s="495" t="s">
        <v>368</v>
      </c>
      <c r="D4" s="637" t="s">
        <v>389</v>
      </c>
      <c r="E4" s="495" t="s">
        <v>370</v>
      </c>
      <c r="F4" s="495" t="s">
        <v>371</v>
      </c>
      <c r="G4" s="637" t="s">
        <v>372</v>
      </c>
    </row>
    <row r="5" spans="1:9" ht="15" customHeight="1" thickBot="1">
      <c r="A5" s="508"/>
      <c r="B5" s="638" t="s">
        <v>346</v>
      </c>
      <c r="C5" s="646" t="s">
        <v>374</v>
      </c>
      <c r="D5" s="646" t="s">
        <v>374</v>
      </c>
      <c r="E5" s="638" t="s">
        <v>375</v>
      </c>
      <c r="F5" s="638" t="s">
        <v>376</v>
      </c>
      <c r="G5" s="648"/>
    </row>
    <row r="6" spans="1:9" ht="15" customHeight="1">
      <c r="A6" s="113">
        <v>1985</v>
      </c>
      <c r="B6" s="658">
        <v>34008</v>
      </c>
      <c r="C6" s="659">
        <v>28.5</v>
      </c>
      <c r="D6" s="659">
        <v>6.1</v>
      </c>
      <c r="E6" s="659">
        <v>51.9</v>
      </c>
      <c r="F6" s="659">
        <v>18.2</v>
      </c>
      <c r="G6" s="659">
        <v>11.8</v>
      </c>
    </row>
    <row r="7" spans="1:9" ht="15" customHeight="1">
      <c r="A7" s="113">
        <v>1986</v>
      </c>
      <c r="B7" s="658">
        <v>34041</v>
      </c>
      <c r="C7" s="659">
        <v>26.3</v>
      </c>
      <c r="D7" s="659">
        <v>5.6</v>
      </c>
      <c r="E7" s="659">
        <v>48.8</v>
      </c>
      <c r="F7" s="659">
        <v>20.8</v>
      </c>
      <c r="G7" s="659">
        <v>11.1</v>
      </c>
    </row>
    <row r="8" spans="1:9" ht="15" customHeight="1">
      <c r="A8" s="113">
        <v>1987</v>
      </c>
      <c r="B8" s="658">
        <v>34475</v>
      </c>
      <c r="C8" s="659">
        <v>26.2</v>
      </c>
      <c r="D8" s="659">
        <v>5.2</v>
      </c>
      <c r="E8" s="659">
        <v>42.4</v>
      </c>
      <c r="F8" s="659">
        <v>23.4</v>
      </c>
      <c r="G8" s="659">
        <v>11.2</v>
      </c>
    </row>
    <row r="9" spans="1:9" ht="15" customHeight="1">
      <c r="A9" s="113">
        <v>1988</v>
      </c>
      <c r="B9" s="658">
        <v>33907</v>
      </c>
      <c r="C9" s="659">
        <v>25.9</v>
      </c>
      <c r="D9" s="659">
        <v>5.5</v>
      </c>
      <c r="E9" s="659">
        <v>44.4</v>
      </c>
      <c r="F9" s="659">
        <v>21.6</v>
      </c>
      <c r="G9" s="659">
        <v>10.199999999999999</v>
      </c>
    </row>
    <row r="10" spans="1:9" ht="15" customHeight="1">
      <c r="A10" s="113">
        <v>1989</v>
      </c>
      <c r="B10" s="658">
        <v>33953</v>
      </c>
      <c r="C10" s="659">
        <v>25.1</v>
      </c>
      <c r="D10" s="659">
        <v>5.5</v>
      </c>
      <c r="E10" s="659">
        <v>40.700000000000003</v>
      </c>
      <c r="F10" s="659">
        <v>21.5</v>
      </c>
      <c r="G10" s="659">
        <v>9.8000000000000007</v>
      </c>
    </row>
    <row r="11" spans="1:9" ht="15" customHeight="1">
      <c r="A11" s="113">
        <v>1990</v>
      </c>
      <c r="B11" s="658">
        <v>34204</v>
      </c>
      <c r="C11" s="659">
        <v>23.7</v>
      </c>
      <c r="D11" s="659">
        <v>5.8</v>
      </c>
      <c r="E11" s="659">
        <v>40.700000000000003</v>
      </c>
      <c r="F11" s="659">
        <v>19</v>
      </c>
      <c r="G11" s="659">
        <v>9.3000000000000007</v>
      </c>
    </row>
    <row r="12" spans="1:9" ht="15" customHeight="1">
      <c r="A12" s="113">
        <v>1991</v>
      </c>
      <c r="B12" s="658">
        <v>34330</v>
      </c>
      <c r="C12" s="659">
        <v>22.3</v>
      </c>
      <c r="D12" s="659">
        <v>5.3</v>
      </c>
      <c r="E12" s="659">
        <v>30.9</v>
      </c>
      <c r="F12" s="659">
        <v>15.4</v>
      </c>
      <c r="G12" s="659">
        <v>9.4</v>
      </c>
    </row>
    <row r="13" spans="1:9" ht="15" customHeight="1">
      <c r="A13" s="113" t="s">
        <v>390</v>
      </c>
      <c r="B13" s="658">
        <v>34453</v>
      </c>
      <c r="C13" s="659">
        <v>20.8</v>
      </c>
      <c r="D13" s="659">
        <v>5.0999999999999996</v>
      </c>
      <c r="E13" s="659">
        <v>26.5</v>
      </c>
      <c r="F13" s="659">
        <v>10.6</v>
      </c>
      <c r="G13" s="659">
        <v>9.8000000000000007</v>
      </c>
    </row>
    <row r="14" spans="1:9" ht="15" customHeight="1">
      <c r="A14" s="355" t="s">
        <v>391</v>
      </c>
      <c r="B14" s="658">
        <v>34519</v>
      </c>
      <c r="C14" s="659">
        <v>20.7</v>
      </c>
      <c r="D14" s="659">
        <v>4.7</v>
      </c>
      <c r="E14" s="659">
        <v>22</v>
      </c>
      <c r="F14" s="659">
        <v>5.6</v>
      </c>
      <c r="G14" s="659">
        <v>10.8</v>
      </c>
    </row>
    <row r="15" spans="1:9" ht="15" customHeight="1">
      <c r="A15" s="355" t="s">
        <v>392</v>
      </c>
      <c r="B15" s="658">
        <v>34698</v>
      </c>
      <c r="C15" s="659">
        <v>20.5</v>
      </c>
      <c r="D15" s="659">
        <v>4.7</v>
      </c>
      <c r="E15" s="659">
        <v>21.1</v>
      </c>
      <c r="F15" s="659">
        <v>4.2</v>
      </c>
      <c r="G15" s="659">
        <v>11.3</v>
      </c>
    </row>
    <row r="16" spans="1:9" ht="15" customHeight="1">
      <c r="A16" s="355" t="s">
        <v>393</v>
      </c>
      <c r="B16" s="658">
        <v>34821</v>
      </c>
      <c r="C16" s="659">
        <v>20.9</v>
      </c>
      <c r="D16" s="659">
        <v>4.8</v>
      </c>
      <c r="E16" s="659">
        <v>20.6</v>
      </c>
      <c r="F16" s="659">
        <v>3.2</v>
      </c>
      <c r="G16" s="659">
        <v>11.4</v>
      </c>
    </row>
    <row r="17" spans="1:7" ht="15" customHeight="1">
      <c r="A17" s="355" t="s">
        <v>394</v>
      </c>
      <c r="B17" s="658">
        <v>34939</v>
      </c>
      <c r="C17" s="659">
        <v>20.2</v>
      </c>
      <c r="D17" s="659">
        <v>4.9000000000000004</v>
      </c>
      <c r="E17" s="659">
        <v>20.3</v>
      </c>
      <c r="F17" s="659">
        <v>3.8</v>
      </c>
      <c r="G17" s="659">
        <v>11.9</v>
      </c>
    </row>
    <row r="18" spans="1:7" ht="15" customHeight="1">
      <c r="A18" s="355" t="s">
        <v>395</v>
      </c>
      <c r="B18" s="658">
        <v>35140</v>
      </c>
      <c r="C18" s="659">
        <v>19.8</v>
      </c>
      <c r="D18" s="659">
        <v>5.0999999999999996</v>
      </c>
      <c r="E18" s="659">
        <v>18.7</v>
      </c>
      <c r="F18" s="659">
        <v>5.7</v>
      </c>
      <c r="G18" s="659">
        <v>12.9</v>
      </c>
    </row>
    <row r="19" spans="1:7" ht="15" customHeight="1">
      <c r="A19" s="355" t="s">
        <v>396</v>
      </c>
      <c r="B19" s="658">
        <v>35303</v>
      </c>
      <c r="C19" s="659">
        <v>20.2</v>
      </c>
      <c r="D19" s="659">
        <v>5</v>
      </c>
      <c r="E19" s="659">
        <v>21.5</v>
      </c>
      <c r="F19" s="659">
        <v>7.9</v>
      </c>
      <c r="G19" s="659">
        <v>13.3</v>
      </c>
    </row>
    <row r="20" spans="1:7" ht="15" customHeight="1">
      <c r="A20" s="355" t="s">
        <v>397</v>
      </c>
      <c r="B20" s="658">
        <v>35549</v>
      </c>
      <c r="C20" s="659">
        <v>21.2</v>
      </c>
      <c r="D20" s="659">
        <v>4.8</v>
      </c>
      <c r="E20" s="659">
        <v>21.6</v>
      </c>
      <c r="F20" s="659">
        <v>7</v>
      </c>
      <c r="G20" s="659">
        <v>13.4</v>
      </c>
    </row>
    <row r="21" spans="1:7" ht="15" customHeight="1">
      <c r="A21" s="355" t="s">
        <v>398</v>
      </c>
      <c r="B21" s="658">
        <v>35779</v>
      </c>
      <c r="C21" s="659">
        <v>22.2</v>
      </c>
      <c r="D21" s="659">
        <v>5.0999999999999996</v>
      </c>
      <c r="E21" s="659">
        <v>23.5</v>
      </c>
      <c r="F21" s="659">
        <v>8.3000000000000007</v>
      </c>
      <c r="G21" s="659">
        <v>12.8</v>
      </c>
    </row>
    <row r="22" spans="1:7" ht="15" customHeight="1">
      <c r="A22" s="355" t="s">
        <v>399</v>
      </c>
      <c r="B22" s="643">
        <v>36204</v>
      </c>
      <c r="C22" s="659">
        <v>22.4</v>
      </c>
      <c r="D22" s="659">
        <v>5.8</v>
      </c>
      <c r="E22" s="659">
        <v>22.2</v>
      </c>
      <c r="F22" s="659">
        <v>7.7</v>
      </c>
      <c r="G22" s="659">
        <v>12.8</v>
      </c>
    </row>
    <row r="23" spans="1:7" ht="15" customHeight="1">
      <c r="A23" s="355" t="s">
        <v>400</v>
      </c>
      <c r="B23" s="643">
        <v>36626</v>
      </c>
      <c r="C23" s="659">
        <v>22.3</v>
      </c>
      <c r="D23" s="659">
        <v>6</v>
      </c>
      <c r="E23" s="659">
        <v>23.7</v>
      </c>
      <c r="F23" s="659">
        <v>12.5</v>
      </c>
      <c r="G23" s="659">
        <v>12.9</v>
      </c>
    </row>
    <row r="24" spans="1:7" ht="15" customHeight="1">
      <c r="A24" s="355" t="s">
        <v>401</v>
      </c>
      <c r="B24" s="643">
        <v>37047</v>
      </c>
      <c r="C24" s="659">
        <v>23.2</v>
      </c>
      <c r="D24" s="659">
        <v>5.9</v>
      </c>
      <c r="E24" s="659">
        <v>23.2</v>
      </c>
      <c r="F24" s="659">
        <v>17.100000000000001</v>
      </c>
      <c r="G24" s="659">
        <v>13.2</v>
      </c>
    </row>
    <row r="25" spans="1:7" ht="15" customHeight="1">
      <c r="A25" s="355" t="s">
        <v>402</v>
      </c>
      <c r="B25" s="643">
        <v>37470</v>
      </c>
      <c r="C25" s="659">
        <v>23.7</v>
      </c>
      <c r="D25" s="659">
        <v>5.8</v>
      </c>
      <c r="E25" s="659">
        <v>19.5</v>
      </c>
      <c r="F25" s="659">
        <v>18.8</v>
      </c>
      <c r="G25" s="659">
        <v>12.8</v>
      </c>
    </row>
    <row r="26" spans="1:7" ht="15" customHeight="1">
      <c r="A26" s="355" t="s">
        <v>403</v>
      </c>
      <c r="B26" s="643">
        <v>37893</v>
      </c>
      <c r="C26" s="659">
        <v>23.9</v>
      </c>
      <c r="D26" s="659">
        <v>6</v>
      </c>
      <c r="E26" s="659">
        <v>20.6</v>
      </c>
      <c r="F26" s="659">
        <v>17.3</v>
      </c>
      <c r="G26" s="659">
        <v>11.9</v>
      </c>
    </row>
    <row r="27" spans="1:7" ht="15" customHeight="1">
      <c r="A27" s="355" t="s">
        <v>404</v>
      </c>
      <c r="B27" s="643">
        <v>38320</v>
      </c>
      <c r="C27" s="659">
        <v>22.8</v>
      </c>
      <c r="D27" s="659">
        <v>5.6</v>
      </c>
      <c r="E27" s="659">
        <v>18.3</v>
      </c>
      <c r="F27" s="659">
        <v>14.7</v>
      </c>
      <c r="G27" s="659">
        <v>10.7</v>
      </c>
    </row>
    <row r="28" spans="1:7" ht="15" customHeight="1">
      <c r="A28" s="355" t="s">
        <v>405</v>
      </c>
      <c r="B28" s="643">
        <v>38743</v>
      </c>
      <c r="C28" s="659">
        <v>21.6</v>
      </c>
      <c r="D28" s="659">
        <v>5.4</v>
      </c>
      <c r="E28" s="659">
        <v>19.899999999999999</v>
      </c>
      <c r="F28" s="659">
        <v>13</v>
      </c>
      <c r="G28" s="659">
        <v>10</v>
      </c>
    </row>
    <row r="29" spans="1:7" ht="15" customHeight="1">
      <c r="A29" s="355" t="s">
        <v>406</v>
      </c>
      <c r="B29" s="643">
        <v>39166</v>
      </c>
      <c r="C29" s="659">
        <v>20</v>
      </c>
      <c r="D29" s="659">
        <v>5.3</v>
      </c>
      <c r="E29" s="659">
        <v>15.3</v>
      </c>
      <c r="F29" s="659">
        <v>11</v>
      </c>
      <c r="G29" s="659">
        <v>9.3000000000000007</v>
      </c>
    </row>
    <row r="30" spans="1:7" ht="15" customHeight="1">
      <c r="A30" s="355" t="s">
        <v>407</v>
      </c>
      <c r="B30" s="643">
        <v>39587</v>
      </c>
      <c r="C30" s="659">
        <v>18.7</v>
      </c>
      <c r="D30" s="660">
        <v>5.8</v>
      </c>
      <c r="E30" s="659">
        <v>14.9</v>
      </c>
      <c r="F30" s="659">
        <v>8.5</v>
      </c>
      <c r="G30" s="659">
        <v>9.1</v>
      </c>
    </row>
    <row r="31" spans="1:7" ht="15" customHeight="1">
      <c r="A31" s="355" t="s">
        <v>408</v>
      </c>
      <c r="B31" s="643">
        <v>40009</v>
      </c>
      <c r="C31" s="659">
        <v>17.8</v>
      </c>
      <c r="D31" s="659">
        <v>5.8</v>
      </c>
      <c r="E31" s="659">
        <v>15</v>
      </c>
      <c r="F31" s="659">
        <v>7.4</v>
      </c>
      <c r="G31" s="659">
        <v>8.6999999999999993</v>
      </c>
    </row>
    <row r="32" spans="1:7" ht="15" customHeight="1">
      <c r="A32" s="355">
        <v>2011</v>
      </c>
      <c r="B32" s="643">
        <v>40434</v>
      </c>
      <c r="C32" s="659">
        <v>17.7</v>
      </c>
      <c r="D32" s="659">
        <v>5.8</v>
      </c>
      <c r="E32" s="659">
        <v>17.3</v>
      </c>
      <c r="F32" s="659">
        <v>8.8000000000000007</v>
      </c>
      <c r="G32" s="659">
        <v>8.8000000000000007</v>
      </c>
    </row>
    <row r="33" spans="1:8" ht="15" customHeight="1">
      <c r="A33" s="113">
        <v>2012</v>
      </c>
      <c r="B33" s="643">
        <v>40895</v>
      </c>
      <c r="C33" s="659">
        <v>17.399999999999999</v>
      </c>
      <c r="D33" s="659">
        <v>5.4</v>
      </c>
      <c r="E33" s="659">
        <v>15.5</v>
      </c>
      <c r="F33" s="659">
        <v>6.5</v>
      </c>
      <c r="G33" s="659">
        <v>8.6999999999999993</v>
      </c>
    </row>
    <row r="34" spans="1:8" ht="15" customHeight="1">
      <c r="A34" s="113">
        <v>2013</v>
      </c>
      <c r="B34" s="643">
        <v>41312</v>
      </c>
      <c r="C34" s="659">
        <v>17.100000000000001</v>
      </c>
      <c r="D34" s="659">
        <v>5.6</v>
      </c>
      <c r="E34" s="659">
        <v>17</v>
      </c>
      <c r="F34" s="659">
        <v>8.9</v>
      </c>
      <c r="G34" s="659">
        <v>8.6</v>
      </c>
    </row>
    <row r="35" spans="1:8" ht="15" customHeight="1">
      <c r="A35" s="113">
        <v>2014</v>
      </c>
      <c r="B35" s="643">
        <v>41669</v>
      </c>
      <c r="C35" s="659">
        <v>16.600000000000001</v>
      </c>
      <c r="D35" s="659">
        <v>5.6</v>
      </c>
      <c r="E35" s="659">
        <v>14</v>
      </c>
      <c r="F35" s="659">
        <v>8.6</v>
      </c>
      <c r="G35" s="659">
        <v>8.1</v>
      </c>
    </row>
    <row r="36" spans="1:8" ht="15" customHeight="1">
      <c r="A36" s="113">
        <v>2015</v>
      </c>
      <c r="B36" s="643">
        <v>41942</v>
      </c>
      <c r="C36" s="659">
        <v>16.899999999999999</v>
      </c>
      <c r="D36" s="659">
        <v>6</v>
      </c>
      <c r="E36" s="659">
        <v>16</v>
      </c>
      <c r="F36" s="659">
        <v>11.6</v>
      </c>
      <c r="G36" s="659">
        <v>7.7</v>
      </c>
    </row>
    <row r="37" spans="1:8" ht="15" customHeight="1">
      <c r="A37" s="113">
        <v>2016</v>
      </c>
      <c r="B37" s="643">
        <v>42260</v>
      </c>
      <c r="C37" s="659">
        <v>17.7</v>
      </c>
      <c r="D37" s="659">
        <v>5.8</v>
      </c>
      <c r="E37" s="659">
        <v>15.6</v>
      </c>
      <c r="F37" s="659">
        <v>10.6</v>
      </c>
      <c r="G37" s="659">
        <v>7.8</v>
      </c>
    </row>
    <row r="38" spans="1:8" ht="18.75" customHeight="1">
      <c r="A38" s="113">
        <v>2017</v>
      </c>
      <c r="B38" s="643">
        <v>42638</v>
      </c>
      <c r="C38" s="659">
        <v>18.2</v>
      </c>
      <c r="D38" s="659">
        <v>5.8</v>
      </c>
      <c r="E38" s="659">
        <v>17.2</v>
      </c>
      <c r="F38" s="659">
        <v>10.199999999999999</v>
      </c>
      <c r="G38" s="659">
        <v>8.3000000000000007</v>
      </c>
    </row>
    <row r="39" spans="1:8" ht="16.5" customHeight="1">
      <c r="A39" s="113">
        <v>2018</v>
      </c>
      <c r="B39" s="643">
        <v>43035</v>
      </c>
      <c r="C39" s="659">
        <v>18.399999999999999</v>
      </c>
      <c r="D39" s="659">
        <v>5.8</v>
      </c>
      <c r="E39" s="659">
        <v>18.100000000000001</v>
      </c>
      <c r="F39" s="659">
        <v>9.1999999999999993</v>
      </c>
      <c r="G39" s="659">
        <v>9</v>
      </c>
      <c r="H39" s="661"/>
    </row>
    <row r="40" spans="1:8" ht="16.5" customHeight="1">
      <c r="A40" s="113">
        <v>2019</v>
      </c>
      <c r="B40" s="643">
        <v>43371</v>
      </c>
      <c r="C40" s="659">
        <v>19.100000000000001</v>
      </c>
      <c r="D40" s="659">
        <v>6.3</v>
      </c>
      <c r="E40" s="659">
        <v>17.3</v>
      </c>
      <c r="F40" s="659">
        <v>9.6</v>
      </c>
      <c r="G40" s="659">
        <v>9.3000000000000007</v>
      </c>
    </row>
    <row r="41" spans="1:8" ht="16.5" customHeight="1">
      <c r="A41" s="113" t="s">
        <v>409</v>
      </c>
      <c r="B41" s="643">
        <v>43819</v>
      </c>
      <c r="C41" s="659">
        <v>19.7</v>
      </c>
      <c r="D41" s="659">
        <v>6.4</v>
      </c>
      <c r="E41" s="659">
        <v>17</v>
      </c>
      <c r="F41" s="659">
        <v>10.3</v>
      </c>
      <c r="G41" s="659">
        <v>8.8000000000000007</v>
      </c>
    </row>
    <row r="42" spans="1:8" ht="6.75" customHeight="1" thickBot="1">
      <c r="A42" s="120" t="s">
        <v>410</v>
      </c>
      <c r="B42" s="644">
        <v>44220</v>
      </c>
      <c r="C42" s="662">
        <v>19.8</v>
      </c>
      <c r="D42" s="662">
        <v>6.4</v>
      </c>
      <c r="E42" s="662">
        <v>16</v>
      </c>
      <c r="F42" s="662">
        <v>11.3</v>
      </c>
      <c r="G42" s="662">
        <v>7.9</v>
      </c>
    </row>
    <row r="43" spans="1:8" ht="15" customHeight="1"/>
    <row r="44" spans="1:8" ht="15" customHeight="1">
      <c r="A44" s="663" t="s">
        <v>411</v>
      </c>
      <c r="B44" s="663"/>
      <c r="C44" s="663"/>
      <c r="D44" s="663"/>
      <c r="E44" s="663"/>
      <c r="F44" s="663"/>
      <c r="G44" s="663"/>
    </row>
    <row r="45" spans="1:8" ht="15" customHeight="1">
      <c r="A45" s="664" t="s">
        <v>412</v>
      </c>
      <c r="B45" s="663"/>
      <c r="C45" s="663"/>
      <c r="D45" s="663"/>
      <c r="E45" s="663"/>
      <c r="F45" s="663"/>
      <c r="G45" s="663"/>
    </row>
    <row r="46" spans="1:8" ht="15" customHeight="1">
      <c r="A46" s="665" t="s">
        <v>413</v>
      </c>
      <c r="B46" s="663"/>
      <c r="C46" s="663"/>
      <c r="D46" s="663"/>
      <c r="E46" s="663"/>
      <c r="F46" s="663"/>
      <c r="G46" s="663"/>
    </row>
    <row r="47" spans="1:8" ht="15" customHeight="1">
      <c r="A47" s="664" t="s">
        <v>414</v>
      </c>
      <c r="B47" s="663"/>
      <c r="C47" s="663"/>
      <c r="D47" s="663"/>
      <c r="E47" s="663"/>
      <c r="F47" s="663"/>
      <c r="G47" s="663"/>
    </row>
    <row r="48" spans="1:8" ht="15" customHeight="1">
      <c r="A48" s="665" t="s">
        <v>415</v>
      </c>
      <c r="B48" s="663"/>
      <c r="C48" s="663"/>
      <c r="D48" s="663"/>
      <c r="E48" s="663"/>
      <c r="F48" s="663"/>
      <c r="G48" s="663"/>
    </row>
    <row r="49" spans="1:7" ht="15" customHeight="1">
      <c r="A49" s="664" t="s">
        <v>416</v>
      </c>
      <c r="B49" s="663"/>
      <c r="C49" s="663"/>
      <c r="D49" s="663"/>
      <c r="E49" s="663"/>
      <c r="F49" s="663"/>
      <c r="G49" s="663"/>
    </row>
    <row r="50" spans="1:7" ht="14.1" customHeight="1">
      <c r="A50" s="664" t="s">
        <v>417</v>
      </c>
      <c r="B50" s="663"/>
      <c r="C50" s="663"/>
      <c r="G50" s="663"/>
    </row>
    <row r="51" spans="1:7">
      <c r="A51" s="665" t="s">
        <v>418</v>
      </c>
      <c r="B51" s="663"/>
      <c r="C51" s="663"/>
    </row>
  </sheetData>
  <mergeCells count="1">
    <mergeCell ref="A1:G1"/>
  </mergeCells>
  <hyperlinks>
    <hyperlink ref="A1" location="CONTENT!A1" display="Back to table of contents" xr:uid="{455EEDCE-E0F6-4CE9-80BF-E16BC6F65073}"/>
  </hyperlinks>
  <pageMargins left="0.7" right="0.7" top="0.75" bottom="0.36" header="0.3" footer="0.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29"/>
  <sheetViews>
    <sheetView showGridLines="0" workbookViewId="0">
      <pane xSplit="1" ySplit="4" topLeftCell="B5" activePane="bottomRight" state="frozen"/>
      <selection sqref="A1:G1"/>
      <selection pane="topRight" sqref="A1:G1"/>
      <selection pane="bottomLeft" sqref="A1:G1"/>
      <selection pane="bottomRight" sqref="A1:I1"/>
    </sheetView>
  </sheetViews>
  <sheetFormatPr defaultColWidth="9.140625" defaultRowHeight="15.75"/>
  <cols>
    <col min="1" max="1" width="14" style="8" customWidth="1"/>
    <col min="2" max="2" width="9.42578125" style="8" customWidth="1"/>
    <col min="3" max="3" width="10.140625" style="8" customWidth="1"/>
    <col min="4" max="4" width="9.28515625" style="8" customWidth="1"/>
    <col min="5" max="5" width="10.42578125" style="8" customWidth="1"/>
    <col min="6" max="6" width="9.28515625" style="8" customWidth="1"/>
    <col min="7" max="7" width="9.7109375" style="8" customWidth="1"/>
    <col min="8" max="8" width="9.42578125" style="8" customWidth="1"/>
    <col min="9" max="9" width="8.7109375" style="8" customWidth="1"/>
    <col min="10" max="11" width="8.42578125" style="8" customWidth="1"/>
    <col min="12" max="12" width="8.28515625" style="8" customWidth="1"/>
    <col min="13" max="13" width="8.42578125" style="8" customWidth="1"/>
    <col min="14" max="14" width="6.7109375" style="8" customWidth="1"/>
    <col min="15" max="256" width="9.140625" style="8"/>
    <col min="257" max="257" width="10" style="8" customWidth="1"/>
    <col min="258" max="258" width="9.42578125" style="8" customWidth="1"/>
    <col min="259" max="259" width="10.140625" style="8" customWidth="1"/>
    <col min="260" max="260" width="9.28515625" style="8" customWidth="1"/>
    <col min="261" max="261" width="10.42578125" style="8" customWidth="1"/>
    <col min="262" max="262" width="9.28515625" style="8" customWidth="1"/>
    <col min="263" max="263" width="9.7109375" style="8" customWidth="1"/>
    <col min="264" max="264" width="9.42578125" style="8" customWidth="1"/>
    <col min="265" max="265" width="8.7109375" style="8" customWidth="1"/>
    <col min="266" max="267" width="8.42578125" style="8" customWidth="1"/>
    <col min="268" max="268" width="8.28515625" style="8" customWidth="1"/>
    <col min="269" max="269" width="8.42578125" style="8" customWidth="1"/>
    <col min="270" max="270" width="6.7109375" style="8" customWidth="1"/>
    <col min="271" max="512" width="9.140625" style="8"/>
    <col min="513" max="513" width="10" style="8" customWidth="1"/>
    <col min="514" max="514" width="9.42578125" style="8" customWidth="1"/>
    <col min="515" max="515" width="10.140625" style="8" customWidth="1"/>
    <col min="516" max="516" width="9.28515625" style="8" customWidth="1"/>
    <col min="517" max="517" width="10.42578125" style="8" customWidth="1"/>
    <col min="518" max="518" width="9.28515625" style="8" customWidth="1"/>
    <col min="519" max="519" width="9.7109375" style="8" customWidth="1"/>
    <col min="520" max="520" width="9.42578125" style="8" customWidth="1"/>
    <col min="521" max="521" width="8.7109375" style="8" customWidth="1"/>
    <col min="522" max="523" width="8.42578125" style="8" customWidth="1"/>
    <col min="524" max="524" width="8.28515625" style="8" customWidth="1"/>
    <col min="525" max="525" width="8.42578125" style="8" customWidth="1"/>
    <col min="526" max="526" width="6.7109375" style="8" customWidth="1"/>
    <col min="527" max="768" width="9.140625" style="8"/>
    <col min="769" max="769" width="10" style="8" customWidth="1"/>
    <col min="770" max="770" width="9.42578125" style="8" customWidth="1"/>
    <col min="771" max="771" width="10.140625" style="8" customWidth="1"/>
    <col min="772" max="772" width="9.28515625" style="8" customWidth="1"/>
    <col min="773" max="773" width="10.42578125" style="8" customWidth="1"/>
    <col min="774" max="774" width="9.28515625" style="8" customWidth="1"/>
    <col min="775" max="775" width="9.7109375" style="8" customWidth="1"/>
    <col min="776" max="776" width="9.42578125" style="8" customWidth="1"/>
    <col min="777" max="777" width="8.7109375" style="8" customWidth="1"/>
    <col min="778" max="779" width="8.42578125" style="8" customWidth="1"/>
    <col min="780" max="780" width="8.28515625" style="8" customWidth="1"/>
    <col min="781" max="781" width="8.42578125" style="8" customWidth="1"/>
    <col min="782" max="782" width="6.7109375" style="8" customWidth="1"/>
    <col min="783" max="1024" width="9.140625" style="8"/>
    <col min="1025" max="1025" width="10" style="8" customWidth="1"/>
    <col min="1026" max="1026" width="9.42578125" style="8" customWidth="1"/>
    <col min="1027" max="1027" width="10.140625" style="8" customWidth="1"/>
    <col min="1028" max="1028" width="9.28515625" style="8" customWidth="1"/>
    <col min="1029" max="1029" width="10.42578125" style="8" customWidth="1"/>
    <col min="1030" max="1030" width="9.28515625" style="8" customWidth="1"/>
    <col min="1031" max="1031" width="9.7109375" style="8" customWidth="1"/>
    <col min="1032" max="1032" width="9.42578125" style="8" customWidth="1"/>
    <col min="1033" max="1033" width="8.7109375" style="8" customWidth="1"/>
    <col min="1034" max="1035" width="8.42578125" style="8" customWidth="1"/>
    <col min="1036" max="1036" width="8.28515625" style="8" customWidth="1"/>
    <col min="1037" max="1037" width="8.42578125" style="8" customWidth="1"/>
    <col min="1038" max="1038" width="6.7109375" style="8" customWidth="1"/>
    <col min="1039" max="1280" width="9.140625" style="8"/>
    <col min="1281" max="1281" width="10" style="8" customWidth="1"/>
    <col min="1282" max="1282" width="9.42578125" style="8" customWidth="1"/>
    <col min="1283" max="1283" width="10.140625" style="8" customWidth="1"/>
    <col min="1284" max="1284" width="9.28515625" style="8" customWidth="1"/>
    <col min="1285" max="1285" width="10.42578125" style="8" customWidth="1"/>
    <col min="1286" max="1286" width="9.28515625" style="8" customWidth="1"/>
    <col min="1287" max="1287" width="9.7109375" style="8" customWidth="1"/>
    <col min="1288" max="1288" width="9.42578125" style="8" customWidth="1"/>
    <col min="1289" max="1289" width="8.7109375" style="8" customWidth="1"/>
    <col min="1290" max="1291" width="8.42578125" style="8" customWidth="1"/>
    <col min="1292" max="1292" width="8.28515625" style="8" customWidth="1"/>
    <col min="1293" max="1293" width="8.42578125" style="8" customWidth="1"/>
    <col min="1294" max="1294" width="6.7109375" style="8" customWidth="1"/>
    <col min="1295" max="1536" width="9.140625" style="8"/>
    <col min="1537" max="1537" width="10" style="8" customWidth="1"/>
    <col min="1538" max="1538" width="9.42578125" style="8" customWidth="1"/>
    <col min="1539" max="1539" width="10.140625" style="8" customWidth="1"/>
    <col min="1540" max="1540" width="9.28515625" style="8" customWidth="1"/>
    <col min="1541" max="1541" width="10.42578125" style="8" customWidth="1"/>
    <col min="1542" max="1542" width="9.28515625" style="8" customWidth="1"/>
    <col min="1543" max="1543" width="9.7109375" style="8" customWidth="1"/>
    <col min="1544" max="1544" width="9.42578125" style="8" customWidth="1"/>
    <col min="1545" max="1545" width="8.7109375" style="8" customWidth="1"/>
    <col min="1546" max="1547" width="8.42578125" style="8" customWidth="1"/>
    <col min="1548" max="1548" width="8.28515625" style="8" customWidth="1"/>
    <col min="1549" max="1549" width="8.42578125" style="8" customWidth="1"/>
    <col min="1550" max="1550" width="6.7109375" style="8" customWidth="1"/>
    <col min="1551" max="1792" width="9.140625" style="8"/>
    <col min="1793" max="1793" width="10" style="8" customWidth="1"/>
    <col min="1794" max="1794" width="9.42578125" style="8" customWidth="1"/>
    <col min="1795" max="1795" width="10.140625" style="8" customWidth="1"/>
    <col min="1796" max="1796" width="9.28515625" style="8" customWidth="1"/>
    <col min="1797" max="1797" width="10.42578125" style="8" customWidth="1"/>
    <col min="1798" max="1798" width="9.28515625" style="8" customWidth="1"/>
    <col min="1799" max="1799" width="9.7109375" style="8" customWidth="1"/>
    <col min="1800" max="1800" width="9.42578125" style="8" customWidth="1"/>
    <col min="1801" max="1801" width="8.7109375" style="8" customWidth="1"/>
    <col min="1802" max="1803" width="8.42578125" style="8" customWidth="1"/>
    <col min="1804" max="1804" width="8.28515625" style="8" customWidth="1"/>
    <col min="1805" max="1805" width="8.42578125" style="8" customWidth="1"/>
    <col min="1806" max="1806" width="6.7109375" style="8" customWidth="1"/>
    <col min="1807" max="2048" width="9.140625" style="8"/>
    <col min="2049" max="2049" width="10" style="8" customWidth="1"/>
    <col min="2050" max="2050" width="9.42578125" style="8" customWidth="1"/>
    <col min="2051" max="2051" width="10.140625" style="8" customWidth="1"/>
    <col min="2052" max="2052" width="9.28515625" style="8" customWidth="1"/>
    <col min="2053" max="2053" width="10.42578125" style="8" customWidth="1"/>
    <col min="2054" max="2054" width="9.28515625" style="8" customWidth="1"/>
    <col min="2055" max="2055" width="9.7109375" style="8" customWidth="1"/>
    <col min="2056" max="2056" width="9.42578125" style="8" customWidth="1"/>
    <col min="2057" max="2057" width="8.7109375" style="8" customWidth="1"/>
    <col min="2058" max="2059" width="8.42578125" style="8" customWidth="1"/>
    <col min="2060" max="2060" width="8.28515625" style="8" customWidth="1"/>
    <col min="2061" max="2061" width="8.42578125" style="8" customWidth="1"/>
    <col min="2062" max="2062" width="6.7109375" style="8" customWidth="1"/>
    <col min="2063" max="2304" width="9.140625" style="8"/>
    <col min="2305" max="2305" width="10" style="8" customWidth="1"/>
    <col min="2306" max="2306" width="9.42578125" style="8" customWidth="1"/>
    <col min="2307" max="2307" width="10.140625" style="8" customWidth="1"/>
    <col min="2308" max="2308" width="9.28515625" style="8" customWidth="1"/>
    <col min="2309" max="2309" width="10.42578125" style="8" customWidth="1"/>
    <col min="2310" max="2310" width="9.28515625" style="8" customWidth="1"/>
    <col min="2311" max="2311" width="9.7109375" style="8" customWidth="1"/>
    <col min="2312" max="2312" width="9.42578125" style="8" customWidth="1"/>
    <col min="2313" max="2313" width="8.7109375" style="8" customWidth="1"/>
    <col min="2314" max="2315" width="8.42578125" style="8" customWidth="1"/>
    <col min="2316" max="2316" width="8.28515625" style="8" customWidth="1"/>
    <col min="2317" max="2317" width="8.42578125" style="8" customWidth="1"/>
    <col min="2318" max="2318" width="6.7109375" style="8" customWidth="1"/>
    <col min="2319" max="2560" width="9.140625" style="8"/>
    <col min="2561" max="2561" width="10" style="8" customWidth="1"/>
    <col min="2562" max="2562" width="9.42578125" style="8" customWidth="1"/>
    <col min="2563" max="2563" width="10.140625" style="8" customWidth="1"/>
    <col min="2564" max="2564" width="9.28515625" style="8" customWidth="1"/>
    <col min="2565" max="2565" width="10.42578125" style="8" customWidth="1"/>
    <col min="2566" max="2566" width="9.28515625" style="8" customWidth="1"/>
    <col min="2567" max="2567" width="9.7109375" style="8" customWidth="1"/>
    <col min="2568" max="2568" width="9.42578125" style="8" customWidth="1"/>
    <col min="2569" max="2569" width="8.7109375" style="8" customWidth="1"/>
    <col min="2570" max="2571" width="8.42578125" style="8" customWidth="1"/>
    <col min="2572" max="2572" width="8.28515625" style="8" customWidth="1"/>
    <col min="2573" max="2573" width="8.42578125" style="8" customWidth="1"/>
    <col min="2574" max="2574" width="6.7109375" style="8" customWidth="1"/>
    <col min="2575" max="2816" width="9.140625" style="8"/>
    <col min="2817" max="2817" width="10" style="8" customWidth="1"/>
    <col min="2818" max="2818" width="9.42578125" style="8" customWidth="1"/>
    <col min="2819" max="2819" width="10.140625" style="8" customWidth="1"/>
    <col min="2820" max="2820" width="9.28515625" style="8" customWidth="1"/>
    <col min="2821" max="2821" width="10.42578125" style="8" customWidth="1"/>
    <col min="2822" max="2822" width="9.28515625" style="8" customWidth="1"/>
    <col min="2823" max="2823" width="9.7109375" style="8" customWidth="1"/>
    <col min="2824" max="2824" width="9.42578125" style="8" customWidth="1"/>
    <col min="2825" max="2825" width="8.7109375" style="8" customWidth="1"/>
    <col min="2826" max="2827" width="8.42578125" style="8" customWidth="1"/>
    <col min="2828" max="2828" width="8.28515625" style="8" customWidth="1"/>
    <col min="2829" max="2829" width="8.42578125" style="8" customWidth="1"/>
    <col min="2830" max="2830" width="6.7109375" style="8" customWidth="1"/>
    <col min="2831" max="3072" width="9.140625" style="8"/>
    <col min="3073" max="3073" width="10" style="8" customWidth="1"/>
    <col min="3074" max="3074" width="9.42578125" style="8" customWidth="1"/>
    <col min="3075" max="3075" width="10.140625" style="8" customWidth="1"/>
    <col min="3076" max="3076" width="9.28515625" style="8" customWidth="1"/>
    <col min="3077" max="3077" width="10.42578125" style="8" customWidth="1"/>
    <col min="3078" max="3078" width="9.28515625" style="8" customWidth="1"/>
    <col min="3079" max="3079" width="9.7109375" style="8" customWidth="1"/>
    <col min="3080" max="3080" width="9.42578125" style="8" customWidth="1"/>
    <col min="3081" max="3081" width="8.7109375" style="8" customWidth="1"/>
    <col min="3082" max="3083" width="8.42578125" style="8" customWidth="1"/>
    <col min="3084" max="3084" width="8.28515625" style="8" customWidth="1"/>
    <col min="3085" max="3085" width="8.42578125" style="8" customWidth="1"/>
    <col min="3086" max="3086" width="6.7109375" style="8" customWidth="1"/>
    <col min="3087" max="3328" width="9.140625" style="8"/>
    <col min="3329" max="3329" width="10" style="8" customWidth="1"/>
    <col min="3330" max="3330" width="9.42578125" style="8" customWidth="1"/>
    <col min="3331" max="3331" width="10.140625" style="8" customWidth="1"/>
    <col min="3332" max="3332" width="9.28515625" style="8" customWidth="1"/>
    <col min="3333" max="3333" width="10.42578125" style="8" customWidth="1"/>
    <col min="3334" max="3334" width="9.28515625" style="8" customWidth="1"/>
    <col min="3335" max="3335" width="9.7109375" style="8" customWidth="1"/>
    <col min="3336" max="3336" width="9.42578125" style="8" customWidth="1"/>
    <col min="3337" max="3337" width="8.7109375" style="8" customWidth="1"/>
    <col min="3338" max="3339" width="8.42578125" style="8" customWidth="1"/>
    <col min="3340" max="3340" width="8.28515625" style="8" customWidth="1"/>
    <col min="3341" max="3341" width="8.42578125" style="8" customWidth="1"/>
    <col min="3342" max="3342" width="6.7109375" style="8" customWidth="1"/>
    <col min="3343" max="3584" width="9.140625" style="8"/>
    <col min="3585" max="3585" width="10" style="8" customWidth="1"/>
    <col min="3586" max="3586" width="9.42578125" style="8" customWidth="1"/>
    <col min="3587" max="3587" width="10.140625" style="8" customWidth="1"/>
    <col min="3588" max="3588" width="9.28515625" style="8" customWidth="1"/>
    <col min="3589" max="3589" width="10.42578125" style="8" customWidth="1"/>
    <col min="3590" max="3590" width="9.28515625" style="8" customWidth="1"/>
    <col min="3591" max="3591" width="9.7109375" style="8" customWidth="1"/>
    <col min="3592" max="3592" width="9.42578125" style="8" customWidth="1"/>
    <col min="3593" max="3593" width="8.7109375" style="8" customWidth="1"/>
    <col min="3594" max="3595" width="8.42578125" style="8" customWidth="1"/>
    <col min="3596" max="3596" width="8.28515625" style="8" customWidth="1"/>
    <col min="3597" max="3597" width="8.42578125" style="8" customWidth="1"/>
    <col min="3598" max="3598" width="6.7109375" style="8" customWidth="1"/>
    <col min="3599" max="3840" width="9.140625" style="8"/>
    <col min="3841" max="3841" width="10" style="8" customWidth="1"/>
    <col min="3842" max="3842" width="9.42578125" style="8" customWidth="1"/>
    <col min="3843" max="3843" width="10.140625" style="8" customWidth="1"/>
    <col min="3844" max="3844" width="9.28515625" style="8" customWidth="1"/>
    <col min="3845" max="3845" width="10.42578125" style="8" customWidth="1"/>
    <col min="3846" max="3846" width="9.28515625" style="8" customWidth="1"/>
    <col min="3847" max="3847" width="9.7109375" style="8" customWidth="1"/>
    <col min="3848" max="3848" width="9.42578125" style="8" customWidth="1"/>
    <col min="3849" max="3849" width="8.7109375" style="8" customWidth="1"/>
    <col min="3850" max="3851" width="8.42578125" style="8" customWidth="1"/>
    <col min="3852" max="3852" width="8.28515625" style="8" customWidth="1"/>
    <col min="3853" max="3853" width="8.42578125" style="8" customWidth="1"/>
    <col min="3854" max="3854" width="6.7109375" style="8" customWidth="1"/>
    <col min="3855" max="4096" width="9.140625" style="8"/>
    <col min="4097" max="4097" width="10" style="8" customWidth="1"/>
    <col min="4098" max="4098" width="9.42578125" style="8" customWidth="1"/>
    <col min="4099" max="4099" width="10.140625" style="8" customWidth="1"/>
    <col min="4100" max="4100" width="9.28515625" style="8" customWidth="1"/>
    <col min="4101" max="4101" width="10.42578125" style="8" customWidth="1"/>
    <col min="4102" max="4102" width="9.28515625" style="8" customWidth="1"/>
    <col min="4103" max="4103" width="9.7109375" style="8" customWidth="1"/>
    <col min="4104" max="4104" width="9.42578125" style="8" customWidth="1"/>
    <col min="4105" max="4105" width="8.7109375" style="8" customWidth="1"/>
    <col min="4106" max="4107" width="8.42578125" style="8" customWidth="1"/>
    <col min="4108" max="4108" width="8.28515625" style="8" customWidth="1"/>
    <col min="4109" max="4109" width="8.42578125" style="8" customWidth="1"/>
    <col min="4110" max="4110" width="6.7109375" style="8" customWidth="1"/>
    <col min="4111" max="4352" width="9.140625" style="8"/>
    <col min="4353" max="4353" width="10" style="8" customWidth="1"/>
    <col min="4354" max="4354" width="9.42578125" style="8" customWidth="1"/>
    <col min="4355" max="4355" width="10.140625" style="8" customWidth="1"/>
    <col min="4356" max="4356" width="9.28515625" style="8" customWidth="1"/>
    <col min="4357" max="4357" width="10.42578125" style="8" customWidth="1"/>
    <col min="4358" max="4358" width="9.28515625" style="8" customWidth="1"/>
    <col min="4359" max="4359" width="9.7109375" style="8" customWidth="1"/>
    <col min="4360" max="4360" width="9.42578125" style="8" customWidth="1"/>
    <col min="4361" max="4361" width="8.7109375" style="8" customWidth="1"/>
    <col min="4362" max="4363" width="8.42578125" style="8" customWidth="1"/>
    <col min="4364" max="4364" width="8.28515625" style="8" customWidth="1"/>
    <col min="4365" max="4365" width="8.42578125" style="8" customWidth="1"/>
    <col min="4366" max="4366" width="6.7109375" style="8" customWidth="1"/>
    <col min="4367" max="4608" width="9.140625" style="8"/>
    <col min="4609" max="4609" width="10" style="8" customWidth="1"/>
    <col min="4610" max="4610" width="9.42578125" style="8" customWidth="1"/>
    <col min="4611" max="4611" width="10.140625" style="8" customWidth="1"/>
    <col min="4612" max="4612" width="9.28515625" style="8" customWidth="1"/>
    <col min="4613" max="4613" width="10.42578125" style="8" customWidth="1"/>
    <col min="4614" max="4614" width="9.28515625" style="8" customWidth="1"/>
    <col min="4615" max="4615" width="9.7109375" style="8" customWidth="1"/>
    <col min="4616" max="4616" width="9.42578125" style="8" customWidth="1"/>
    <col min="4617" max="4617" width="8.7109375" style="8" customWidth="1"/>
    <col min="4618" max="4619" width="8.42578125" style="8" customWidth="1"/>
    <col min="4620" max="4620" width="8.28515625" style="8" customWidth="1"/>
    <col min="4621" max="4621" width="8.42578125" style="8" customWidth="1"/>
    <col min="4622" max="4622" width="6.7109375" style="8" customWidth="1"/>
    <col min="4623" max="4864" width="9.140625" style="8"/>
    <col min="4865" max="4865" width="10" style="8" customWidth="1"/>
    <col min="4866" max="4866" width="9.42578125" style="8" customWidth="1"/>
    <col min="4867" max="4867" width="10.140625" style="8" customWidth="1"/>
    <col min="4868" max="4868" width="9.28515625" style="8" customWidth="1"/>
    <col min="4869" max="4869" width="10.42578125" style="8" customWidth="1"/>
    <col min="4870" max="4870" width="9.28515625" style="8" customWidth="1"/>
    <col min="4871" max="4871" width="9.7109375" style="8" customWidth="1"/>
    <col min="4872" max="4872" width="9.42578125" style="8" customWidth="1"/>
    <col min="4873" max="4873" width="8.7109375" style="8" customWidth="1"/>
    <col min="4874" max="4875" width="8.42578125" style="8" customWidth="1"/>
    <col min="4876" max="4876" width="8.28515625" style="8" customWidth="1"/>
    <col min="4877" max="4877" width="8.42578125" style="8" customWidth="1"/>
    <col min="4878" max="4878" width="6.7109375" style="8" customWidth="1"/>
    <col min="4879" max="5120" width="9.140625" style="8"/>
    <col min="5121" max="5121" width="10" style="8" customWidth="1"/>
    <col min="5122" max="5122" width="9.42578125" style="8" customWidth="1"/>
    <col min="5123" max="5123" width="10.140625" style="8" customWidth="1"/>
    <col min="5124" max="5124" width="9.28515625" style="8" customWidth="1"/>
    <col min="5125" max="5125" width="10.42578125" style="8" customWidth="1"/>
    <col min="5126" max="5126" width="9.28515625" style="8" customWidth="1"/>
    <col min="5127" max="5127" width="9.7109375" style="8" customWidth="1"/>
    <col min="5128" max="5128" width="9.42578125" style="8" customWidth="1"/>
    <col min="5129" max="5129" width="8.7109375" style="8" customWidth="1"/>
    <col min="5130" max="5131" width="8.42578125" style="8" customWidth="1"/>
    <col min="5132" max="5132" width="8.28515625" style="8" customWidth="1"/>
    <col min="5133" max="5133" width="8.42578125" style="8" customWidth="1"/>
    <col min="5134" max="5134" width="6.7109375" style="8" customWidth="1"/>
    <col min="5135" max="5376" width="9.140625" style="8"/>
    <col min="5377" max="5377" width="10" style="8" customWidth="1"/>
    <col min="5378" max="5378" width="9.42578125" style="8" customWidth="1"/>
    <col min="5379" max="5379" width="10.140625" style="8" customWidth="1"/>
    <col min="5380" max="5380" width="9.28515625" style="8" customWidth="1"/>
    <col min="5381" max="5381" width="10.42578125" style="8" customWidth="1"/>
    <col min="5382" max="5382" width="9.28515625" style="8" customWidth="1"/>
    <col min="5383" max="5383" width="9.7109375" style="8" customWidth="1"/>
    <col min="5384" max="5384" width="9.42578125" style="8" customWidth="1"/>
    <col min="5385" max="5385" width="8.7109375" style="8" customWidth="1"/>
    <col min="5386" max="5387" width="8.42578125" style="8" customWidth="1"/>
    <col min="5388" max="5388" width="8.28515625" style="8" customWidth="1"/>
    <col min="5389" max="5389" width="8.42578125" style="8" customWidth="1"/>
    <col min="5390" max="5390" width="6.7109375" style="8" customWidth="1"/>
    <col min="5391" max="5632" width="9.140625" style="8"/>
    <col min="5633" max="5633" width="10" style="8" customWidth="1"/>
    <col min="5634" max="5634" width="9.42578125" style="8" customWidth="1"/>
    <col min="5635" max="5635" width="10.140625" style="8" customWidth="1"/>
    <col min="5636" max="5636" width="9.28515625" style="8" customWidth="1"/>
    <col min="5637" max="5637" width="10.42578125" style="8" customWidth="1"/>
    <col min="5638" max="5638" width="9.28515625" style="8" customWidth="1"/>
    <col min="5639" max="5639" width="9.7109375" style="8" customWidth="1"/>
    <col min="5640" max="5640" width="9.42578125" style="8" customWidth="1"/>
    <col min="5641" max="5641" width="8.7109375" style="8" customWidth="1"/>
    <col min="5642" max="5643" width="8.42578125" style="8" customWidth="1"/>
    <col min="5644" max="5644" width="8.28515625" style="8" customWidth="1"/>
    <col min="5645" max="5645" width="8.42578125" style="8" customWidth="1"/>
    <col min="5646" max="5646" width="6.7109375" style="8" customWidth="1"/>
    <col min="5647" max="5888" width="9.140625" style="8"/>
    <col min="5889" max="5889" width="10" style="8" customWidth="1"/>
    <col min="5890" max="5890" width="9.42578125" style="8" customWidth="1"/>
    <col min="5891" max="5891" width="10.140625" style="8" customWidth="1"/>
    <col min="5892" max="5892" width="9.28515625" style="8" customWidth="1"/>
    <col min="5893" max="5893" width="10.42578125" style="8" customWidth="1"/>
    <col min="5894" max="5894" width="9.28515625" style="8" customWidth="1"/>
    <col min="5895" max="5895" width="9.7109375" style="8" customWidth="1"/>
    <col min="5896" max="5896" width="9.42578125" style="8" customWidth="1"/>
    <col min="5897" max="5897" width="8.7109375" style="8" customWidth="1"/>
    <col min="5898" max="5899" width="8.42578125" style="8" customWidth="1"/>
    <col min="5900" max="5900" width="8.28515625" style="8" customWidth="1"/>
    <col min="5901" max="5901" width="8.42578125" style="8" customWidth="1"/>
    <col min="5902" max="5902" width="6.7109375" style="8" customWidth="1"/>
    <col min="5903" max="6144" width="9.140625" style="8"/>
    <col min="6145" max="6145" width="10" style="8" customWidth="1"/>
    <col min="6146" max="6146" width="9.42578125" style="8" customWidth="1"/>
    <col min="6147" max="6147" width="10.140625" style="8" customWidth="1"/>
    <col min="6148" max="6148" width="9.28515625" style="8" customWidth="1"/>
    <col min="6149" max="6149" width="10.42578125" style="8" customWidth="1"/>
    <col min="6150" max="6150" width="9.28515625" style="8" customWidth="1"/>
    <col min="6151" max="6151" width="9.7109375" style="8" customWidth="1"/>
    <col min="6152" max="6152" width="9.42578125" style="8" customWidth="1"/>
    <col min="6153" max="6153" width="8.7109375" style="8" customWidth="1"/>
    <col min="6154" max="6155" width="8.42578125" style="8" customWidth="1"/>
    <col min="6156" max="6156" width="8.28515625" style="8" customWidth="1"/>
    <col min="6157" max="6157" width="8.42578125" style="8" customWidth="1"/>
    <col min="6158" max="6158" width="6.7109375" style="8" customWidth="1"/>
    <col min="6159" max="6400" width="9.140625" style="8"/>
    <col min="6401" max="6401" width="10" style="8" customWidth="1"/>
    <col min="6402" max="6402" width="9.42578125" style="8" customWidth="1"/>
    <col min="6403" max="6403" width="10.140625" style="8" customWidth="1"/>
    <col min="6404" max="6404" width="9.28515625" style="8" customWidth="1"/>
    <col min="6405" max="6405" width="10.42578125" style="8" customWidth="1"/>
    <col min="6406" max="6406" width="9.28515625" style="8" customWidth="1"/>
    <col min="6407" max="6407" width="9.7109375" style="8" customWidth="1"/>
    <col min="6408" max="6408" width="9.42578125" style="8" customWidth="1"/>
    <col min="6409" max="6409" width="8.7109375" style="8" customWidth="1"/>
    <col min="6410" max="6411" width="8.42578125" style="8" customWidth="1"/>
    <col min="6412" max="6412" width="8.28515625" style="8" customWidth="1"/>
    <col min="6413" max="6413" width="8.42578125" style="8" customWidth="1"/>
    <col min="6414" max="6414" width="6.7109375" style="8" customWidth="1"/>
    <col min="6415" max="6656" width="9.140625" style="8"/>
    <col min="6657" max="6657" width="10" style="8" customWidth="1"/>
    <col min="6658" max="6658" width="9.42578125" style="8" customWidth="1"/>
    <col min="6659" max="6659" width="10.140625" style="8" customWidth="1"/>
    <col min="6660" max="6660" width="9.28515625" style="8" customWidth="1"/>
    <col min="6661" max="6661" width="10.42578125" style="8" customWidth="1"/>
    <col min="6662" max="6662" width="9.28515625" style="8" customWidth="1"/>
    <col min="6663" max="6663" width="9.7109375" style="8" customWidth="1"/>
    <col min="6664" max="6664" width="9.42578125" style="8" customWidth="1"/>
    <col min="6665" max="6665" width="8.7109375" style="8" customWidth="1"/>
    <col min="6666" max="6667" width="8.42578125" style="8" customWidth="1"/>
    <col min="6668" max="6668" width="8.28515625" style="8" customWidth="1"/>
    <col min="6669" max="6669" width="8.42578125" style="8" customWidth="1"/>
    <col min="6670" max="6670" width="6.7109375" style="8" customWidth="1"/>
    <col min="6671" max="6912" width="9.140625" style="8"/>
    <col min="6913" max="6913" width="10" style="8" customWidth="1"/>
    <col min="6914" max="6914" width="9.42578125" style="8" customWidth="1"/>
    <col min="6915" max="6915" width="10.140625" style="8" customWidth="1"/>
    <col min="6916" max="6916" width="9.28515625" style="8" customWidth="1"/>
    <col min="6917" max="6917" width="10.42578125" style="8" customWidth="1"/>
    <col min="6918" max="6918" width="9.28515625" style="8" customWidth="1"/>
    <col min="6919" max="6919" width="9.7109375" style="8" customWidth="1"/>
    <col min="6920" max="6920" width="9.42578125" style="8" customWidth="1"/>
    <col min="6921" max="6921" width="8.7109375" style="8" customWidth="1"/>
    <col min="6922" max="6923" width="8.42578125" style="8" customWidth="1"/>
    <col min="6924" max="6924" width="8.28515625" style="8" customWidth="1"/>
    <col min="6925" max="6925" width="8.42578125" style="8" customWidth="1"/>
    <col min="6926" max="6926" width="6.7109375" style="8" customWidth="1"/>
    <col min="6927" max="7168" width="9.140625" style="8"/>
    <col min="7169" max="7169" width="10" style="8" customWidth="1"/>
    <col min="7170" max="7170" width="9.42578125" style="8" customWidth="1"/>
    <col min="7171" max="7171" width="10.140625" style="8" customWidth="1"/>
    <col min="7172" max="7172" width="9.28515625" style="8" customWidth="1"/>
    <col min="7173" max="7173" width="10.42578125" style="8" customWidth="1"/>
    <col min="7174" max="7174" width="9.28515625" style="8" customWidth="1"/>
    <col min="7175" max="7175" width="9.7109375" style="8" customWidth="1"/>
    <col min="7176" max="7176" width="9.42578125" style="8" customWidth="1"/>
    <col min="7177" max="7177" width="8.7109375" style="8" customWidth="1"/>
    <col min="7178" max="7179" width="8.42578125" style="8" customWidth="1"/>
    <col min="7180" max="7180" width="8.28515625" style="8" customWidth="1"/>
    <col min="7181" max="7181" width="8.42578125" style="8" customWidth="1"/>
    <col min="7182" max="7182" width="6.7109375" style="8" customWidth="1"/>
    <col min="7183" max="7424" width="9.140625" style="8"/>
    <col min="7425" max="7425" width="10" style="8" customWidth="1"/>
    <col min="7426" max="7426" width="9.42578125" style="8" customWidth="1"/>
    <col min="7427" max="7427" width="10.140625" style="8" customWidth="1"/>
    <col min="7428" max="7428" width="9.28515625" style="8" customWidth="1"/>
    <col min="7429" max="7429" width="10.42578125" style="8" customWidth="1"/>
    <col min="7430" max="7430" width="9.28515625" style="8" customWidth="1"/>
    <col min="7431" max="7431" width="9.7109375" style="8" customWidth="1"/>
    <col min="7432" max="7432" width="9.42578125" style="8" customWidth="1"/>
    <col min="7433" max="7433" width="8.7109375" style="8" customWidth="1"/>
    <col min="7434" max="7435" width="8.42578125" style="8" customWidth="1"/>
    <col min="7436" max="7436" width="8.28515625" style="8" customWidth="1"/>
    <col min="7437" max="7437" width="8.42578125" style="8" customWidth="1"/>
    <col min="7438" max="7438" width="6.7109375" style="8" customWidth="1"/>
    <col min="7439" max="7680" width="9.140625" style="8"/>
    <col min="7681" max="7681" width="10" style="8" customWidth="1"/>
    <col min="7682" max="7682" width="9.42578125" style="8" customWidth="1"/>
    <col min="7683" max="7683" width="10.140625" style="8" customWidth="1"/>
    <col min="7684" max="7684" width="9.28515625" style="8" customWidth="1"/>
    <col min="7685" max="7685" width="10.42578125" style="8" customWidth="1"/>
    <col min="7686" max="7686" width="9.28515625" style="8" customWidth="1"/>
    <col min="7687" max="7687" width="9.7109375" style="8" customWidth="1"/>
    <col min="7688" max="7688" width="9.42578125" style="8" customWidth="1"/>
    <col min="7689" max="7689" width="8.7109375" style="8" customWidth="1"/>
    <col min="7690" max="7691" width="8.42578125" style="8" customWidth="1"/>
    <col min="7692" max="7692" width="8.28515625" style="8" customWidth="1"/>
    <col min="7693" max="7693" width="8.42578125" style="8" customWidth="1"/>
    <col min="7694" max="7694" width="6.7109375" style="8" customWidth="1"/>
    <col min="7695" max="7936" width="9.140625" style="8"/>
    <col min="7937" max="7937" width="10" style="8" customWidth="1"/>
    <col min="7938" max="7938" width="9.42578125" style="8" customWidth="1"/>
    <col min="7939" max="7939" width="10.140625" style="8" customWidth="1"/>
    <col min="7940" max="7940" width="9.28515625" style="8" customWidth="1"/>
    <col min="7941" max="7941" width="10.42578125" style="8" customWidth="1"/>
    <col min="7942" max="7942" width="9.28515625" style="8" customWidth="1"/>
    <col min="7943" max="7943" width="9.7109375" style="8" customWidth="1"/>
    <col min="7944" max="7944" width="9.42578125" style="8" customWidth="1"/>
    <col min="7945" max="7945" width="8.7109375" style="8" customWidth="1"/>
    <col min="7946" max="7947" width="8.42578125" style="8" customWidth="1"/>
    <col min="7948" max="7948" width="8.28515625" style="8" customWidth="1"/>
    <col min="7949" max="7949" width="8.42578125" style="8" customWidth="1"/>
    <col min="7950" max="7950" width="6.7109375" style="8" customWidth="1"/>
    <col min="7951" max="8192" width="9.140625" style="8"/>
    <col min="8193" max="8193" width="10" style="8" customWidth="1"/>
    <col min="8194" max="8194" width="9.42578125" style="8" customWidth="1"/>
    <col min="8195" max="8195" width="10.140625" style="8" customWidth="1"/>
    <col min="8196" max="8196" width="9.28515625" style="8" customWidth="1"/>
    <col min="8197" max="8197" width="10.42578125" style="8" customWidth="1"/>
    <col min="8198" max="8198" width="9.28515625" style="8" customWidth="1"/>
    <col min="8199" max="8199" width="9.7109375" style="8" customWidth="1"/>
    <col min="8200" max="8200" width="9.42578125" style="8" customWidth="1"/>
    <col min="8201" max="8201" width="8.7109375" style="8" customWidth="1"/>
    <col min="8202" max="8203" width="8.42578125" style="8" customWidth="1"/>
    <col min="8204" max="8204" width="8.28515625" style="8" customWidth="1"/>
    <col min="8205" max="8205" width="8.42578125" style="8" customWidth="1"/>
    <col min="8206" max="8206" width="6.7109375" style="8" customWidth="1"/>
    <col min="8207" max="8448" width="9.140625" style="8"/>
    <col min="8449" max="8449" width="10" style="8" customWidth="1"/>
    <col min="8450" max="8450" width="9.42578125" style="8" customWidth="1"/>
    <col min="8451" max="8451" width="10.140625" style="8" customWidth="1"/>
    <col min="8452" max="8452" width="9.28515625" style="8" customWidth="1"/>
    <col min="8453" max="8453" width="10.42578125" style="8" customWidth="1"/>
    <col min="8454" max="8454" width="9.28515625" style="8" customWidth="1"/>
    <col min="8455" max="8455" width="9.7109375" style="8" customWidth="1"/>
    <col min="8456" max="8456" width="9.42578125" style="8" customWidth="1"/>
    <col min="8457" max="8457" width="8.7109375" style="8" customWidth="1"/>
    <col min="8458" max="8459" width="8.42578125" style="8" customWidth="1"/>
    <col min="8460" max="8460" width="8.28515625" style="8" customWidth="1"/>
    <col min="8461" max="8461" width="8.42578125" style="8" customWidth="1"/>
    <col min="8462" max="8462" width="6.7109375" style="8" customWidth="1"/>
    <col min="8463" max="8704" width="9.140625" style="8"/>
    <col min="8705" max="8705" width="10" style="8" customWidth="1"/>
    <col min="8706" max="8706" width="9.42578125" style="8" customWidth="1"/>
    <col min="8707" max="8707" width="10.140625" style="8" customWidth="1"/>
    <col min="8708" max="8708" width="9.28515625" style="8" customWidth="1"/>
    <col min="8709" max="8709" width="10.42578125" style="8" customWidth="1"/>
    <col min="8710" max="8710" width="9.28515625" style="8" customWidth="1"/>
    <col min="8711" max="8711" width="9.7109375" style="8" customWidth="1"/>
    <col min="8712" max="8712" width="9.42578125" style="8" customWidth="1"/>
    <col min="8713" max="8713" width="8.7109375" style="8" customWidth="1"/>
    <col min="8714" max="8715" width="8.42578125" style="8" customWidth="1"/>
    <col min="8716" max="8716" width="8.28515625" style="8" customWidth="1"/>
    <col min="8717" max="8717" width="8.42578125" style="8" customWidth="1"/>
    <col min="8718" max="8718" width="6.7109375" style="8" customWidth="1"/>
    <col min="8719" max="8960" width="9.140625" style="8"/>
    <col min="8961" max="8961" width="10" style="8" customWidth="1"/>
    <col min="8962" max="8962" width="9.42578125" style="8" customWidth="1"/>
    <col min="8963" max="8963" width="10.140625" style="8" customWidth="1"/>
    <col min="8964" max="8964" width="9.28515625" style="8" customWidth="1"/>
    <col min="8965" max="8965" width="10.42578125" style="8" customWidth="1"/>
    <col min="8966" max="8966" width="9.28515625" style="8" customWidth="1"/>
    <col min="8967" max="8967" width="9.7109375" style="8" customWidth="1"/>
    <col min="8968" max="8968" width="9.42578125" style="8" customWidth="1"/>
    <col min="8969" max="8969" width="8.7109375" style="8" customWidth="1"/>
    <col min="8970" max="8971" width="8.42578125" style="8" customWidth="1"/>
    <col min="8972" max="8972" width="8.28515625" style="8" customWidth="1"/>
    <col min="8973" max="8973" width="8.42578125" style="8" customWidth="1"/>
    <col min="8974" max="8974" width="6.7109375" style="8" customWidth="1"/>
    <col min="8975" max="9216" width="9.140625" style="8"/>
    <col min="9217" max="9217" width="10" style="8" customWidth="1"/>
    <col min="9218" max="9218" width="9.42578125" style="8" customWidth="1"/>
    <col min="9219" max="9219" width="10.140625" style="8" customWidth="1"/>
    <col min="9220" max="9220" width="9.28515625" style="8" customWidth="1"/>
    <col min="9221" max="9221" width="10.42578125" style="8" customWidth="1"/>
    <col min="9222" max="9222" width="9.28515625" style="8" customWidth="1"/>
    <col min="9223" max="9223" width="9.7109375" style="8" customWidth="1"/>
    <col min="9224" max="9224" width="9.42578125" style="8" customWidth="1"/>
    <col min="9225" max="9225" width="8.7109375" style="8" customWidth="1"/>
    <col min="9226" max="9227" width="8.42578125" style="8" customWidth="1"/>
    <col min="9228" max="9228" width="8.28515625" style="8" customWidth="1"/>
    <col min="9229" max="9229" width="8.42578125" style="8" customWidth="1"/>
    <col min="9230" max="9230" width="6.7109375" style="8" customWidth="1"/>
    <col min="9231" max="9472" width="9.140625" style="8"/>
    <col min="9473" max="9473" width="10" style="8" customWidth="1"/>
    <col min="9474" max="9474" width="9.42578125" style="8" customWidth="1"/>
    <col min="9475" max="9475" width="10.140625" style="8" customWidth="1"/>
    <col min="9476" max="9476" width="9.28515625" style="8" customWidth="1"/>
    <col min="9477" max="9477" width="10.42578125" style="8" customWidth="1"/>
    <col min="9478" max="9478" width="9.28515625" style="8" customWidth="1"/>
    <col min="9479" max="9479" width="9.7109375" style="8" customWidth="1"/>
    <col min="9480" max="9480" width="9.42578125" style="8" customWidth="1"/>
    <col min="9481" max="9481" width="8.7109375" style="8" customWidth="1"/>
    <col min="9482" max="9483" width="8.42578125" style="8" customWidth="1"/>
    <col min="9484" max="9484" width="8.28515625" style="8" customWidth="1"/>
    <col min="9485" max="9485" width="8.42578125" style="8" customWidth="1"/>
    <col min="9486" max="9486" width="6.7109375" style="8" customWidth="1"/>
    <col min="9487" max="9728" width="9.140625" style="8"/>
    <col min="9729" max="9729" width="10" style="8" customWidth="1"/>
    <col min="9730" max="9730" width="9.42578125" style="8" customWidth="1"/>
    <col min="9731" max="9731" width="10.140625" style="8" customWidth="1"/>
    <col min="9732" max="9732" width="9.28515625" style="8" customWidth="1"/>
    <col min="9733" max="9733" width="10.42578125" style="8" customWidth="1"/>
    <col min="9734" max="9734" width="9.28515625" style="8" customWidth="1"/>
    <col min="9735" max="9735" width="9.7109375" style="8" customWidth="1"/>
    <col min="9736" max="9736" width="9.42578125" style="8" customWidth="1"/>
    <col min="9737" max="9737" width="8.7109375" style="8" customWidth="1"/>
    <col min="9738" max="9739" width="8.42578125" style="8" customWidth="1"/>
    <col min="9740" max="9740" width="8.28515625" style="8" customWidth="1"/>
    <col min="9741" max="9741" width="8.42578125" style="8" customWidth="1"/>
    <col min="9742" max="9742" width="6.7109375" style="8" customWidth="1"/>
    <col min="9743" max="9984" width="9.140625" style="8"/>
    <col min="9985" max="9985" width="10" style="8" customWidth="1"/>
    <col min="9986" max="9986" width="9.42578125" style="8" customWidth="1"/>
    <col min="9987" max="9987" width="10.140625" style="8" customWidth="1"/>
    <col min="9988" max="9988" width="9.28515625" style="8" customWidth="1"/>
    <col min="9989" max="9989" width="10.42578125" style="8" customWidth="1"/>
    <col min="9990" max="9990" width="9.28515625" style="8" customWidth="1"/>
    <col min="9991" max="9991" width="9.7109375" style="8" customWidth="1"/>
    <col min="9992" max="9992" width="9.42578125" style="8" customWidth="1"/>
    <col min="9993" max="9993" width="8.7109375" style="8" customWidth="1"/>
    <col min="9994" max="9995" width="8.42578125" style="8" customWidth="1"/>
    <col min="9996" max="9996" width="8.28515625" style="8" customWidth="1"/>
    <col min="9997" max="9997" width="8.42578125" style="8" customWidth="1"/>
    <col min="9998" max="9998" width="6.7109375" style="8" customWidth="1"/>
    <col min="9999" max="10240" width="9.140625" style="8"/>
    <col min="10241" max="10241" width="10" style="8" customWidth="1"/>
    <col min="10242" max="10242" width="9.42578125" style="8" customWidth="1"/>
    <col min="10243" max="10243" width="10.140625" style="8" customWidth="1"/>
    <col min="10244" max="10244" width="9.28515625" style="8" customWidth="1"/>
    <col min="10245" max="10245" width="10.42578125" style="8" customWidth="1"/>
    <col min="10246" max="10246" width="9.28515625" style="8" customWidth="1"/>
    <col min="10247" max="10247" width="9.7109375" style="8" customWidth="1"/>
    <col min="10248" max="10248" width="9.42578125" style="8" customWidth="1"/>
    <col min="10249" max="10249" width="8.7109375" style="8" customWidth="1"/>
    <col min="10250" max="10251" width="8.42578125" style="8" customWidth="1"/>
    <col min="10252" max="10252" width="8.28515625" style="8" customWidth="1"/>
    <col min="10253" max="10253" width="8.42578125" style="8" customWidth="1"/>
    <col min="10254" max="10254" width="6.7109375" style="8" customWidth="1"/>
    <col min="10255" max="10496" width="9.140625" style="8"/>
    <col min="10497" max="10497" width="10" style="8" customWidth="1"/>
    <col min="10498" max="10498" width="9.42578125" style="8" customWidth="1"/>
    <col min="10499" max="10499" width="10.140625" style="8" customWidth="1"/>
    <col min="10500" max="10500" width="9.28515625" style="8" customWidth="1"/>
    <col min="10501" max="10501" width="10.42578125" style="8" customWidth="1"/>
    <col min="10502" max="10502" width="9.28515625" style="8" customWidth="1"/>
    <col min="10503" max="10503" width="9.7109375" style="8" customWidth="1"/>
    <col min="10504" max="10504" width="9.42578125" style="8" customWidth="1"/>
    <col min="10505" max="10505" width="8.7109375" style="8" customWidth="1"/>
    <col min="10506" max="10507" width="8.42578125" style="8" customWidth="1"/>
    <col min="10508" max="10508" width="8.28515625" style="8" customWidth="1"/>
    <col min="10509" max="10509" width="8.42578125" style="8" customWidth="1"/>
    <col min="10510" max="10510" width="6.7109375" style="8" customWidth="1"/>
    <col min="10511" max="10752" width="9.140625" style="8"/>
    <col min="10753" max="10753" width="10" style="8" customWidth="1"/>
    <col min="10754" max="10754" width="9.42578125" style="8" customWidth="1"/>
    <col min="10755" max="10755" width="10.140625" style="8" customWidth="1"/>
    <col min="10756" max="10756" width="9.28515625" style="8" customWidth="1"/>
    <col min="10757" max="10757" width="10.42578125" style="8" customWidth="1"/>
    <col min="10758" max="10758" width="9.28515625" style="8" customWidth="1"/>
    <col min="10759" max="10759" width="9.7109375" style="8" customWidth="1"/>
    <col min="10760" max="10760" width="9.42578125" style="8" customWidth="1"/>
    <col min="10761" max="10761" width="8.7109375" style="8" customWidth="1"/>
    <col min="10762" max="10763" width="8.42578125" style="8" customWidth="1"/>
    <col min="10764" max="10764" width="8.28515625" style="8" customWidth="1"/>
    <col min="10765" max="10765" width="8.42578125" style="8" customWidth="1"/>
    <col min="10766" max="10766" width="6.7109375" style="8" customWidth="1"/>
    <col min="10767" max="11008" width="9.140625" style="8"/>
    <col min="11009" max="11009" width="10" style="8" customWidth="1"/>
    <col min="11010" max="11010" width="9.42578125" style="8" customWidth="1"/>
    <col min="11011" max="11011" width="10.140625" style="8" customWidth="1"/>
    <col min="11012" max="11012" width="9.28515625" style="8" customWidth="1"/>
    <col min="11013" max="11013" width="10.42578125" style="8" customWidth="1"/>
    <col min="11014" max="11014" width="9.28515625" style="8" customWidth="1"/>
    <col min="11015" max="11015" width="9.7109375" style="8" customWidth="1"/>
    <col min="11016" max="11016" width="9.42578125" style="8" customWidth="1"/>
    <col min="11017" max="11017" width="8.7109375" style="8" customWidth="1"/>
    <col min="11018" max="11019" width="8.42578125" style="8" customWidth="1"/>
    <col min="11020" max="11020" width="8.28515625" style="8" customWidth="1"/>
    <col min="11021" max="11021" width="8.42578125" style="8" customWidth="1"/>
    <col min="11022" max="11022" width="6.7109375" style="8" customWidth="1"/>
    <col min="11023" max="11264" width="9.140625" style="8"/>
    <col min="11265" max="11265" width="10" style="8" customWidth="1"/>
    <col min="11266" max="11266" width="9.42578125" style="8" customWidth="1"/>
    <col min="11267" max="11267" width="10.140625" style="8" customWidth="1"/>
    <col min="11268" max="11268" width="9.28515625" style="8" customWidth="1"/>
    <col min="11269" max="11269" width="10.42578125" style="8" customWidth="1"/>
    <col min="11270" max="11270" width="9.28515625" style="8" customWidth="1"/>
    <col min="11271" max="11271" width="9.7109375" style="8" customWidth="1"/>
    <col min="11272" max="11272" width="9.42578125" style="8" customWidth="1"/>
    <col min="11273" max="11273" width="8.7109375" style="8" customWidth="1"/>
    <col min="11274" max="11275" width="8.42578125" style="8" customWidth="1"/>
    <col min="11276" max="11276" width="8.28515625" style="8" customWidth="1"/>
    <col min="11277" max="11277" width="8.42578125" style="8" customWidth="1"/>
    <col min="11278" max="11278" width="6.7109375" style="8" customWidth="1"/>
    <col min="11279" max="11520" width="9.140625" style="8"/>
    <col min="11521" max="11521" width="10" style="8" customWidth="1"/>
    <col min="11522" max="11522" width="9.42578125" style="8" customWidth="1"/>
    <col min="11523" max="11523" width="10.140625" style="8" customWidth="1"/>
    <col min="11524" max="11524" width="9.28515625" style="8" customWidth="1"/>
    <col min="11525" max="11525" width="10.42578125" style="8" customWidth="1"/>
    <col min="11526" max="11526" width="9.28515625" style="8" customWidth="1"/>
    <col min="11527" max="11527" width="9.7109375" style="8" customWidth="1"/>
    <col min="11528" max="11528" width="9.42578125" style="8" customWidth="1"/>
    <col min="11529" max="11529" width="8.7109375" style="8" customWidth="1"/>
    <col min="11530" max="11531" width="8.42578125" style="8" customWidth="1"/>
    <col min="11532" max="11532" width="8.28515625" style="8" customWidth="1"/>
    <col min="11533" max="11533" width="8.42578125" style="8" customWidth="1"/>
    <col min="11534" max="11534" width="6.7109375" style="8" customWidth="1"/>
    <col min="11535" max="11776" width="9.140625" style="8"/>
    <col min="11777" max="11777" width="10" style="8" customWidth="1"/>
    <col min="11778" max="11778" width="9.42578125" style="8" customWidth="1"/>
    <col min="11779" max="11779" width="10.140625" style="8" customWidth="1"/>
    <col min="11780" max="11780" width="9.28515625" style="8" customWidth="1"/>
    <col min="11781" max="11781" width="10.42578125" style="8" customWidth="1"/>
    <col min="11782" max="11782" width="9.28515625" style="8" customWidth="1"/>
    <col min="11783" max="11783" width="9.7109375" style="8" customWidth="1"/>
    <col min="11784" max="11784" width="9.42578125" style="8" customWidth="1"/>
    <col min="11785" max="11785" width="8.7109375" style="8" customWidth="1"/>
    <col min="11786" max="11787" width="8.42578125" style="8" customWidth="1"/>
    <col min="11788" max="11788" width="8.28515625" style="8" customWidth="1"/>
    <col min="11789" max="11789" width="8.42578125" style="8" customWidth="1"/>
    <col min="11790" max="11790" width="6.7109375" style="8" customWidth="1"/>
    <col min="11791" max="12032" width="9.140625" style="8"/>
    <col min="12033" max="12033" width="10" style="8" customWidth="1"/>
    <col min="12034" max="12034" width="9.42578125" style="8" customWidth="1"/>
    <col min="12035" max="12035" width="10.140625" style="8" customWidth="1"/>
    <col min="12036" max="12036" width="9.28515625" style="8" customWidth="1"/>
    <col min="12037" max="12037" width="10.42578125" style="8" customWidth="1"/>
    <col min="12038" max="12038" width="9.28515625" style="8" customWidth="1"/>
    <col min="12039" max="12039" width="9.7109375" style="8" customWidth="1"/>
    <col min="12040" max="12040" width="9.42578125" style="8" customWidth="1"/>
    <col min="12041" max="12041" width="8.7109375" style="8" customWidth="1"/>
    <col min="12042" max="12043" width="8.42578125" style="8" customWidth="1"/>
    <col min="12044" max="12044" width="8.28515625" style="8" customWidth="1"/>
    <col min="12045" max="12045" width="8.42578125" style="8" customWidth="1"/>
    <col min="12046" max="12046" width="6.7109375" style="8" customWidth="1"/>
    <col min="12047" max="12288" width="9.140625" style="8"/>
    <col min="12289" max="12289" width="10" style="8" customWidth="1"/>
    <col min="12290" max="12290" width="9.42578125" style="8" customWidth="1"/>
    <col min="12291" max="12291" width="10.140625" style="8" customWidth="1"/>
    <col min="12292" max="12292" width="9.28515625" style="8" customWidth="1"/>
    <col min="12293" max="12293" width="10.42578125" style="8" customWidth="1"/>
    <col min="12294" max="12294" width="9.28515625" style="8" customWidth="1"/>
    <col min="12295" max="12295" width="9.7109375" style="8" customWidth="1"/>
    <col min="12296" max="12296" width="9.42578125" style="8" customWidth="1"/>
    <col min="12297" max="12297" width="8.7109375" style="8" customWidth="1"/>
    <col min="12298" max="12299" width="8.42578125" style="8" customWidth="1"/>
    <col min="12300" max="12300" width="8.28515625" style="8" customWidth="1"/>
    <col min="12301" max="12301" width="8.42578125" style="8" customWidth="1"/>
    <col min="12302" max="12302" width="6.7109375" style="8" customWidth="1"/>
    <col min="12303" max="12544" width="9.140625" style="8"/>
    <col min="12545" max="12545" width="10" style="8" customWidth="1"/>
    <col min="12546" max="12546" width="9.42578125" style="8" customWidth="1"/>
    <col min="12547" max="12547" width="10.140625" style="8" customWidth="1"/>
    <col min="12548" max="12548" width="9.28515625" style="8" customWidth="1"/>
    <col min="12549" max="12549" width="10.42578125" style="8" customWidth="1"/>
    <col min="12550" max="12550" width="9.28515625" style="8" customWidth="1"/>
    <col min="12551" max="12551" width="9.7109375" style="8" customWidth="1"/>
    <col min="12552" max="12552" width="9.42578125" style="8" customWidth="1"/>
    <col min="12553" max="12553" width="8.7109375" style="8" customWidth="1"/>
    <col min="12554" max="12555" width="8.42578125" style="8" customWidth="1"/>
    <col min="12556" max="12556" width="8.28515625" style="8" customWidth="1"/>
    <col min="12557" max="12557" width="8.42578125" style="8" customWidth="1"/>
    <col min="12558" max="12558" width="6.7109375" style="8" customWidth="1"/>
    <col min="12559" max="12800" width="9.140625" style="8"/>
    <col min="12801" max="12801" width="10" style="8" customWidth="1"/>
    <col min="12802" max="12802" width="9.42578125" style="8" customWidth="1"/>
    <col min="12803" max="12803" width="10.140625" style="8" customWidth="1"/>
    <col min="12804" max="12804" width="9.28515625" style="8" customWidth="1"/>
    <col min="12805" max="12805" width="10.42578125" style="8" customWidth="1"/>
    <col min="12806" max="12806" width="9.28515625" style="8" customWidth="1"/>
    <col min="12807" max="12807" width="9.7109375" style="8" customWidth="1"/>
    <col min="12808" max="12808" width="9.42578125" style="8" customWidth="1"/>
    <col min="12809" max="12809" width="8.7109375" style="8" customWidth="1"/>
    <col min="12810" max="12811" width="8.42578125" style="8" customWidth="1"/>
    <col min="12812" max="12812" width="8.28515625" style="8" customWidth="1"/>
    <col min="12813" max="12813" width="8.42578125" style="8" customWidth="1"/>
    <col min="12814" max="12814" width="6.7109375" style="8" customWidth="1"/>
    <col min="12815" max="13056" width="9.140625" style="8"/>
    <col min="13057" max="13057" width="10" style="8" customWidth="1"/>
    <col min="13058" max="13058" width="9.42578125" style="8" customWidth="1"/>
    <col min="13059" max="13059" width="10.140625" style="8" customWidth="1"/>
    <col min="13060" max="13060" width="9.28515625" style="8" customWidth="1"/>
    <col min="13061" max="13061" width="10.42578125" style="8" customWidth="1"/>
    <col min="13062" max="13062" width="9.28515625" style="8" customWidth="1"/>
    <col min="13063" max="13063" width="9.7109375" style="8" customWidth="1"/>
    <col min="13064" max="13064" width="9.42578125" style="8" customWidth="1"/>
    <col min="13065" max="13065" width="8.7109375" style="8" customWidth="1"/>
    <col min="13066" max="13067" width="8.42578125" style="8" customWidth="1"/>
    <col min="13068" max="13068" width="8.28515625" style="8" customWidth="1"/>
    <col min="13069" max="13069" width="8.42578125" style="8" customWidth="1"/>
    <col min="13070" max="13070" width="6.7109375" style="8" customWidth="1"/>
    <col min="13071" max="13312" width="9.140625" style="8"/>
    <col min="13313" max="13313" width="10" style="8" customWidth="1"/>
    <col min="13314" max="13314" width="9.42578125" style="8" customWidth="1"/>
    <col min="13315" max="13315" width="10.140625" style="8" customWidth="1"/>
    <col min="13316" max="13316" width="9.28515625" style="8" customWidth="1"/>
    <col min="13317" max="13317" width="10.42578125" style="8" customWidth="1"/>
    <col min="13318" max="13318" width="9.28515625" style="8" customWidth="1"/>
    <col min="13319" max="13319" width="9.7109375" style="8" customWidth="1"/>
    <col min="13320" max="13320" width="9.42578125" style="8" customWidth="1"/>
    <col min="13321" max="13321" width="8.7109375" style="8" customWidth="1"/>
    <col min="13322" max="13323" width="8.42578125" style="8" customWidth="1"/>
    <col min="13324" max="13324" width="8.28515625" style="8" customWidth="1"/>
    <col min="13325" max="13325" width="8.42578125" style="8" customWidth="1"/>
    <col min="13326" max="13326" width="6.7109375" style="8" customWidth="1"/>
    <col min="13327" max="13568" width="9.140625" style="8"/>
    <col min="13569" max="13569" width="10" style="8" customWidth="1"/>
    <col min="13570" max="13570" width="9.42578125" style="8" customWidth="1"/>
    <col min="13571" max="13571" width="10.140625" style="8" customWidth="1"/>
    <col min="13572" max="13572" width="9.28515625" style="8" customWidth="1"/>
    <col min="13573" max="13573" width="10.42578125" style="8" customWidth="1"/>
    <col min="13574" max="13574" width="9.28515625" style="8" customWidth="1"/>
    <col min="13575" max="13575" width="9.7109375" style="8" customWidth="1"/>
    <col min="13576" max="13576" width="9.42578125" style="8" customWidth="1"/>
    <col min="13577" max="13577" width="8.7109375" style="8" customWidth="1"/>
    <col min="13578" max="13579" width="8.42578125" style="8" customWidth="1"/>
    <col min="13580" max="13580" width="8.28515625" style="8" customWidth="1"/>
    <col min="13581" max="13581" width="8.42578125" style="8" customWidth="1"/>
    <col min="13582" max="13582" width="6.7109375" style="8" customWidth="1"/>
    <col min="13583" max="13824" width="9.140625" style="8"/>
    <col min="13825" max="13825" width="10" style="8" customWidth="1"/>
    <col min="13826" max="13826" width="9.42578125" style="8" customWidth="1"/>
    <col min="13827" max="13827" width="10.140625" style="8" customWidth="1"/>
    <col min="13828" max="13828" width="9.28515625" style="8" customWidth="1"/>
    <col min="13829" max="13829" width="10.42578125" style="8" customWidth="1"/>
    <col min="13830" max="13830" width="9.28515625" style="8" customWidth="1"/>
    <col min="13831" max="13831" width="9.7109375" style="8" customWidth="1"/>
    <col min="13832" max="13832" width="9.42578125" style="8" customWidth="1"/>
    <col min="13833" max="13833" width="8.7109375" style="8" customWidth="1"/>
    <col min="13834" max="13835" width="8.42578125" style="8" customWidth="1"/>
    <col min="13836" max="13836" width="8.28515625" style="8" customWidth="1"/>
    <col min="13837" max="13837" width="8.42578125" style="8" customWidth="1"/>
    <col min="13838" max="13838" width="6.7109375" style="8" customWidth="1"/>
    <col min="13839" max="14080" width="9.140625" style="8"/>
    <col min="14081" max="14081" width="10" style="8" customWidth="1"/>
    <col min="14082" max="14082" width="9.42578125" style="8" customWidth="1"/>
    <col min="14083" max="14083" width="10.140625" style="8" customWidth="1"/>
    <col min="14084" max="14084" width="9.28515625" style="8" customWidth="1"/>
    <col min="14085" max="14085" width="10.42578125" style="8" customWidth="1"/>
    <col min="14086" max="14086" width="9.28515625" style="8" customWidth="1"/>
    <col min="14087" max="14087" width="9.7109375" style="8" customWidth="1"/>
    <col min="14088" max="14088" width="9.42578125" style="8" customWidth="1"/>
    <col min="14089" max="14089" width="8.7109375" style="8" customWidth="1"/>
    <col min="14090" max="14091" width="8.42578125" style="8" customWidth="1"/>
    <col min="14092" max="14092" width="8.28515625" style="8" customWidth="1"/>
    <col min="14093" max="14093" width="8.42578125" style="8" customWidth="1"/>
    <col min="14094" max="14094" width="6.7109375" style="8" customWidth="1"/>
    <col min="14095" max="14336" width="9.140625" style="8"/>
    <col min="14337" max="14337" width="10" style="8" customWidth="1"/>
    <col min="14338" max="14338" width="9.42578125" style="8" customWidth="1"/>
    <col min="14339" max="14339" width="10.140625" style="8" customWidth="1"/>
    <col min="14340" max="14340" width="9.28515625" style="8" customWidth="1"/>
    <col min="14341" max="14341" width="10.42578125" style="8" customWidth="1"/>
    <col min="14342" max="14342" width="9.28515625" style="8" customWidth="1"/>
    <col min="14343" max="14343" width="9.7109375" style="8" customWidth="1"/>
    <col min="14344" max="14344" width="9.42578125" style="8" customWidth="1"/>
    <col min="14345" max="14345" width="8.7109375" style="8" customWidth="1"/>
    <col min="14346" max="14347" width="8.42578125" style="8" customWidth="1"/>
    <col min="14348" max="14348" width="8.28515625" style="8" customWidth="1"/>
    <col min="14349" max="14349" width="8.42578125" style="8" customWidth="1"/>
    <col min="14350" max="14350" width="6.7109375" style="8" customWidth="1"/>
    <col min="14351" max="14592" width="9.140625" style="8"/>
    <col min="14593" max="14593" width="10" style="8" customWidth="1"/>
    <col min="14594" max="14594" width="9.42578125" style="8" customWidth="1"/>
    <col min="14595" max="14595" width="10.140625" style="8" customWidth="1"/>
    <col min="14596" max="14596" width="9.28515625" style="8" customWidth="1"/>
    <col min="14597" max="14597" width="10.42578125" style="8" customWidth="1"/>
    <col min="14598" max="14598" width="9.28515625" style="8" customWidth="1"/>
    <col min="14599" max="14599" width="9.7109375" style="8" customWidth="1"/>
    <col min="14600" max="14600" width="9.42578125" style="8" customWidth="1"/>
    <col min="14601" max="14601" width="8.7109375" style="8" customWidth="1"/>
    <col min="14602" max="14603" width="8.42578125" style="8" customWidth="1"/>
    <col min="14604" max="14604" width="8.28515625" style="8" customWidth="1"/>
    <col min="14605" max="14605" width="8.42578125" style="8" customWidth="1"/>
    <col min="14606" max="14606" width="6.7109375" style="8" customWidth="1"/>
    <col min="14607" max="14848" width="9.140625" style="8"/>
    <col min="14849" max="14849" width="10" style="8" customWidth="1"/>
    <col min="14850" max="14850" width="9.42578125" style="8" customWidth="1"/>
    <col min="14851" max="14851" width="10.140625" style="8" customWidth="1"/>
    <col min="14852" max="14852" width="9.28515625" style="8" customWidth="1"/>
    <col min="14853" max="14853" width="10.42578125" style="8" customWidth="1"/>
    <col min="14854" max="14854" width="9.28515625" style="8" customWidth="1"/>
    <col min="14855" max="14855" width="9.7109375" style="8" customWidth="1"/>
    <col min="14856" max="14856" width="9.42578125" style="8" customWidth="1"/>
    <col min="14857" max="14857" width="8.7109375" style="8" customWidth="1"/>
    <col min="14858" max="14859" width="8.42578125" style="8" customWidth="1"/>
    <col min="14860" max="14860" width="8.28515625" style="8" customWidth="1"/>
    <col min="14861" max="14861" width="8.42578125" style="8" customWidth="1"/>
    <col min="14862" max="14862" width="6.7109375" style="8" customWidth="1"/>
    <col min="14863" max="15104" width="9.140625" style="8"/>
    <col min="15105" max="15105" width="10" style="8" customWidth="1"/>
    <col min="15106" max="15106" width="9.42578125" style="8" customWidth="1"/>
    <col min="15107" max="15107" width="10.140625" style="8" customWidth="1"/>
    <col min="15108" max="15108" width="9.28515625" style="8" customWidth="1"/>
    <col min="15109" max="15109" width="10.42578125" style="8" customWidth="1"/>
    <col min="15110" max="15110" width="9.28515625" style="8" customWidth="1"/>
    <col min="15111" max="15111" width="9.7109375" style="8" customWidth="1"/>
    <col min="15112" max="15112" width="9.42578125" style="8" customWidth="1"/>
    <col min="15113" max="15113" width="8.7109375" style="8" customWidth="1"/>
    <col min="15114" max="15115" width="8.42578125" style="8" customWidth="1"/>
    <col min="15116" max="15116" width="8.28515625" style="8" customWidth="1"/>
    <col min="15117" max="15117" width="8.42578125" style="8" customWidth="1"/>
    <col min="15118" max="15118" width="6.7109375" style="8" customWidth="1"/>
    <col min="15119" max="15360" width="9.140625" style="8"/>
    <col min="15361" max="15361" width="10" style="8" customWidth="1"/>
    <col min="15362" max="15362" width="9.42578125" style="8" customWidth="1"/>
    <col min="15363" max="15363" width="10.140625" style="8" customWidth="1"/>
    <col min="15364" max="15364" width="9.28515625" style="8" customWidth="1"/>
    <col min="15365" max="15365" width="10.42578125" style="8" customWidth="1"/>
    <col min="15366" max="15366" width="9.28515625" style="8" customWidth="1"/>
    <col min="15367" max="15367" width="9.7109375" style="8" customWidth="1"/>
    <col min="15368" max="15368" width="9.42578125" style="8" customWidth="1"/>
    <col min="15369" max="15369" width="8.7109375" style="8" customWidth="1"/>
    <col min="15370" max="15371" width="8.42578125" style="8" customWidth="1"/>
    <col min="15372" max="15372" width="8.28515625" style="8" customWidth="1"/>
    <col min="15373" max="15373" width="8.42578125" style="8" customWidth="1"/>
    <col min="15374" max="15374" width="6.7109375" style="8" customWidth="1"/>
    <col min="15375" max="15616" width="9.140625" style="8"/>
    <col min="15617" max="15617" width="10" style="8" customWidth="1"/>
    <col min="15618" max="15618" width="9.42578125" style="8" customWidth="1"/>
    <col min="15619" max="15619" width="10.140625" style="8" customWidth="1"/>
    <col min="15620" max="15620" width="9.28515625" style="8" customWidth="1"/>
    <col min="15621" max="15621" width="10.42578125" style="8" customWidth="1"/>
    <col min="15622" max="15622" width="9.28515625" style="8" customWidth="1"/>
    <col min="15623" max="15623" width="9.7109375" style="8" customWidth="1"/>
    <col min="15624" max="15624" width="9.42578125" style="8" customWidth="1"/>
    <col min="15625" max="15625" width="8.7109375" style="8" customWidth="1"/>
    <col min="15626" max="15627" width="8.42578125" style="8" customWidth="1"/>
    <col min="15628" max="15628" width="8.28515625" style="8" customWidth="1"/>
    <col min="15629" max="15629" width="8.42578125" style="8" customWidth="1"/>
    <col min="15630" max="15630" width="6.7109375" style="8" customWidth="1"/>
    <col min="15631" max="15872" width="9.140625" style="8"/>
    <col min="15873" max="15873" width="10" style="8" customWidth="1"/>
    <col min="15874" max="15874" width="9.42578125" style="8" customWidth="1"/>
    <col min="15875" max="15875" width="10.140625" style="8" customWidth="1"/>
    <col min="15876" max="15876" width="9.28515625" style="8" customWidth="1"/>
    <col min="15877" max="15877" width="10.42578125" style="8" customWidth="1"/>
    <col min="15878" max="15878" width="9.28515625" style="8" customWidth="1"/>
    <col min="15879" max="15879" width="9.7109375" style="8" customWidth="1"/>
    <col min="15880" max="15880" width="9.42578125" style="8" customWidth="1"/>
    <col min="15881" max="15881" width="8.7109375" style="8" customWidth="1"/>
    <col min="15882" max="15883" width="8.42578125" style="8" customWidth="1"/>
    <col min="15884" max="15884" width="8.28515625" style="8" customWidth="1"/>
    <col min="15885" max="15885" width="8.42578125" style="8" customWidth="1"/>
    <col min="15886" max="15886" width="6.7109375" style="8" customWidth="1"/>
    <col min="15887" max="16128" width="9.140625" style="8"/>
    <col min="16129" max="16129" width="10" style="8" customWidth="1"/>
    <col min="16130" max="16130" width="9.42578125" style="8" customWidth="1"/>
    <col min="16131" max="16131" width="10.140625" style="8" customWidth="1"/>
    <col min="16132" max="16132" width="9.28515625" style="8" customWidth="1"/>
    <col min="16133" max="16133" width="10.42578125" style="8" customWidth="1"/>
    <col min="16134" max="16134" width="9.28515625" style="8" customWidth="1"/>
    <col min="16135" max="16135" width="9.7109375" style="8" customWidth="1"/>
    <col min="16136" max="16136" width="9.42578125" style="8" customWidth="1"/>
    <col min="16137" max="16137" width="8.7109375" style="8" customWidth="1"/>
    <col min="16138" max="16139" width="8.42578125" style="8" customWidth="1"/>
    <col min="16140" max="16140" width="8.28515625" style="8" customWidth="1"/>
    <col min="16141" max="16141" width="8.42578125" style="8" customWidth="1"/>
    <col min="16142" max="16142" width="6.7109375" style="8" customWidth="1"/>
    <col min="16143" max="16384" width="9.140625" style="8"/>
  </cols>
  <sheetData>
    <row r="1" spans="1:13" ht="26.45" customHeight="1">
      <c r="A1" s="5709" t="s">
        <v>710</v>
      </c>
      <c r="B1" s="5709"/>
      <c r="C1" s="5709"/>
      <c r="D1" s="5709"/>
      <c r="E1" s="5709"/>
      <c r="F1" s="5709"/>
      <c r="G1" s="5709"/>
      <c r="H1" s="5709"/>
      <c r="I1" s="5709"/>
    </row>
    <row r="2" spans="1:13" ht="16.899999999999999" customHeight="1">
      <c r="A2" s="5" t="s">
        <v>419</v>
      </c>
    </row>
    <row r="3" spans="1:13" ht="20.25" customHeight="1" thickBot="1"/>
    <row r="4" spans="1:13" ht="20.25" customHeight="1" thickBot="1">
      <c r="A4" s="5710" t="s">
        <v>3</v>
      </c>
      <c r="B4" s="63"/>
      <c r="C4" s="64" t="s">
        <v>281</v>
      </c>
      <c r="D4" s="67"/>
      <c r="E4" s="63"/>
      <c r="F4" s="64" t="s">
        <v>263</v>
      </c>
      <c r="G4" s="67"/>
      <c r="H4" s="63"/>
      <c r="I4" s="64" t="s">
        <v>420</v>
      </c>
      <c r="J4" s="67"/>
      <c r="K4" s="63"/>
      <c r="L4" s="64" t="s">
        <v>361</v>
      </c>
      <c r="M4" s="67"/>
    </row>
    <row r="5" spans="1:13" ht="18" customHeight="1" thickBot="1">
      <c r="A5" s="5711"/>
      <c r="B5" s="149" t="s">
        <v>421</v>
      </c>
      <c r="C5" s="666" t="s">
        <v>6</v>
      </c>
      <c r="D5" s="667" t="s">
        <v>7</v>
      </c>
      <c r="E5" s="149" t="s">
        <v>421</v>
      </c>
      <c r="F5" s="666" t="s">
        <v>6</v>
      </c>
      <c r="G5" s="667" t="s">
        <v>7</v>
      </c>
      <c r="H5" s="149" t="s">
        <v>421</v>
      </c>
      <c r="I5" s="666" t="s">
        <v>6</v>
      </c>
      <c r="J5" s="667" t="s">
        <v>7</v>
      </c>
      <c r="K5" s="149" t="s">
        <v>421</v>
      </c>
      <c r="L5" s="666" t="s">
        <v>6</v>
      </c>
      <c r="M5" s="667" t="s">
        <v>7</v>
      </c>
    </row>
    <row r="6" spans="1:13" ht="18" customHeight="1">
      <c r="A6" s="668">
        <v>2002</v>
      </c>
      <c r="B6" s="669">
        <v>19983</v>
      </c>
      <c r="C6" s="670">
        <v>10163</v>
      </c>
      <c r="D6" s="671">
        <v>9820</v>
      </c>
      <c r="E6" s="669">
        <v>8310</v>
      </c>
      <c r="F6" s="670">
        <v>4671</v>
      </c>
      <c r="G6" s="671">
        <v>3639</v>
      </c>
      <c r="H6" s="672">
        <v>297</v>
      </c>
      <c r="I6" s="673">
        <v>163</v>
      </c>
      <c r="J6" s="674">
        <v>134</v>
      </c>
      <c r="K6" s="675">
        <v>203</v>
      </c>
      <c r="L6" s="673">
        <v>105</v>
      </c>
      <c r="M6" s="674">
        <v>98</v>
      </c>
    </row>
    <row r="7" spans="1:13" ht="18" customHeight="1">
      <c r="A7" s="668">
        <v>2003</v>
      </c>
      <c r="B7" s="669">
        <v>19343</v>
      </c>
      <c r="C7" s="670">
        <v>9881</v>
      </c>
      <c r="D7" s="671">
        <v>9462</v>
      </c>
      <c r="E7" s="669">
        <v>8520</v>
      </c>
      <c r="F7" s="670">
        <v>4754</v>
      </c>
      <c r="G7" s="671">
        <v>3766</v>
      </c>
      <c r="H7" s="672">
        <v>250</v>
      </c>
      <c r="I7" s="673">
        <v>133</v>
      </c>
      <c r="J7" s="674">
        <v>117</v>
      </c>
      <c r="K7" s="675">
        <v>220</v>
      </c>
      <c r="L7" s="673">
        <v>121</v>
      </c>
      <c r="M7" s="674">
        <v>99</v>
      </c>
    </row>
    <row r="8" spans="1:13" ht="18" customHeight="1">
      <c r="A8" s="668">
        <v>2004</v>
      </c>
      <c r="B8" s="669">
        <v>19230</v>
      </c>
      <c r="C8" s="670">
        <v>9789</v>
      </c>
      <c r="D8" s="671">
        <v>9441</v>
      </c>
      <c r="E8" s="669">
        <v>8475</v>
      </c>
      <c r="F8" s="670">
        <v>4716</v>
      </c>
      <c r="G8" s="671">
        <v>3759</v>
      </c>
      <c r="H8" s="672">
        <v>277</v>
      </c>
      <c r="I8" s="673">
        <v>157</v>
      </c>
      <c r="J8" s="674">
        <v>120</v>
      </c>
      <c r="K8" s="675">
        <v>191</v>
      </c>
      <c r="L8" s="673">
        <v>114</v>
      </c>
      <c r="M8" s="674">
        <v>77</v>
      </c>
    </row>
    <row r="9" spans="1:13" ht="18" customHeight="1">
      <c r="A9" s="668">
        <v>2005</v>
      </c>
      <c r="B9" s="669">
        <v>18820</v>
      </c>
      <c r="C9" s="670">
        <v>9554</v>
      </c>
      <c r="D9" s="671">
        <v>9266</v>
      </c>
      <c r="E9" s="669">
        <v>8646</v>
      </c>
      <c r="F9" s="670">
        <v>4863</v>
      </c>
      <c r="G9" s="671">
        <v>3783</v>
      </c>
      <c r="H9" s="672">
        <v>248</v>
      </c>
      <c r="I9" s="673">
        <v>146</v>
      </c>
      <c r="J9" s="674">
        <v>102</v>
      </c>
      <c r="K9" s="675">
        <v>185</v>
      </c>
      <c r="L9" s="673">
        <v>92</v>
      </c>
      <c r="M9" s="674">
        <v>93</v>
      </c>
    </row>
    <row r="10" spans="1:13" ht="18" customHeight="1">
      <c r="A10" s="668">
        <v>2006</v>
      </c>
      <c r="B10" s="669">
        <v>17604</v>
      </c>
      <c r="C10" s="670">
        <v>9081</v>
      </c>
      <c r="D10" s="671">
        <v>8523</v>
      </c>
      <c r="E10" s="669">
        <v>9162</v>
      </c>
      <c r="F10" s="670">
        <v>5036</v>
      </c>
      <c r="G10" s="671">
        <v>4126</v>
      </c>
      <c r="H10" s="672">
        <v>249</v>
      </c>
      <c r="I10" s="673">
        <v>138</v>
      </c>
      <c r="J10" s="674">
        <v>111</v>
      </c>
      <c r="K10" s="675">
        <v>147</v>
      </c>
      <c r="L10" s="673">
        <v>85</v>
      </c>
      <c r="M10" s="674">
        <v>62</v>
      </c>
    </row>
    <row r="11" spans="1:13" ht="18" customHeight="1">
      <c r="A11" s="668">
        <v>2007</v>
      </c>
      <c r="B11" s="669">
        <v>17034</v>
      </c>
      <c r="C11" s="670">
        <v>8676</v>
      </c>
      <c r="D11" s="671">
        <v>8358</v>
      </c>
      <c r="E11" s="669">
        <v>8498</v>
      </c>
      <c r="F11" s="670">
        <v>4749</v>
      </c>
      <c r="G11" s="671">
        <v>3749</v>
      </c>
      <c r="H11" s="672">
        <v>261</v>
      </c>
      <c r="I11" s="673">
        <v>138</v>
      </c>
      <c r="J11" s="674">
        <v>123</v>
      </c>
      <c r="K11" s="675">
        <v>172</v>
      </c>
      <c r="L11" s="673">
        <v>100</v>
      </c>
      <c r="M11" s="674">
        <v>72</v>
      </c>
    </row>
    <row r="12" spans="1:13" ht="18" customHeight="1">
      <c r="A12" s="668">
        <v>2008</v>
      </c>
      <c r="B12" s="669">
        <v>16372</v>
      </c>
      <c r="C12" s="670">
        <v>8248</v>
      </c>
      <c r="D12" s="671">
        <v>8124</v>
      </c>
      <c r="E12" s="669">
        <v>9004</v>
      </c>
      <c r="F12" s="670">
        <v>5094</v>
      </c>
      <c r="G12" s="671">
        <v>3910</v>
      </c>
      <c r="H12" s="672">
        <v>236</v>
      </c>
      <c r="I12" s="673">
        <v>138</v>
      </c>
      <c r="J12" s="674">
        <v>98</v>
      </c>
      <c r="K12" s="675">
        <v>165</v>
      </c>
      <c r="L12" s="673">
        <v>84</v>
      </c>
      <c r="M12" s="674">
        <v>81</v>
      </c>
    </row>
    <row r="13" spans="1:13" ht="18" customHeight="1">
      <c r="A13" s="668">
        <v>2009</v>
      </c>
      <c r="B13" s="669">
        <v>15344</v>
      </c>
      <c r="C13" s="670">
        <v>7758</v>
      </c>
      <c r="D13" s="671">
        <v>7586</v>
      </c>
      <c r="E13" s="669">
        <v>9224</v>
      </c>
      <c r="F13" s="670">
        <v>5226</v>
      </c>
      <c r="G13" s="671">
        <v>3998</v>
      </c>
      <c r="H13" s="672">
        <v>205</v>
      </c>
      <c r="I13" s="673">
        <v>114</v>
      </c>
      <c r="J13" s="674">
        <v>91</v>
      </c>
      <c r="K13" s="675">
        <v>138</v>
      </c>
      <c r="L13" s="673">
        <v>81</v>
      </c>
      <c r="M13" s="674">
        <v>57</v>
      </c>
    </row>
    <row r="14" spans="1:13" ht="18" customHeight="1">
      <c r="A14" s="668">
        <v>2010</v>
      </c>
      <c r="B14" s="669">
        <v>15005</v>
      </c>
      <c r="C14" s="670">
        <v>7567</v>
      </c>
      <c r="D14" s="671">
        <v>7438</v>
      </c>
      <c r="E14" s="669">
        <v>9131</v>
      </c>
      <c r="F14" s="670">
        <v>5076</v>
      </c>
      <c r="G14" s="671">
        <v>4055</v>
      </c>
      <c r="H14" s="672">
        <v>187</v>
      </c>
      <c r="I14" s="673">
        <v>106</v>
      </c>
      <c r="J14" s="674">
        <v>81</v>
      </c>
      <c r="K14" s="675">
        <v>103</v>
      </c>
      <c r="L14" s="673">
        <v>60</v>
      </c>
      <c r="M14" s="674">
        <v>43</v>
      </c>
    </row>
    <row r="15" spans="1:13" ht="18" customHeight="1">
      <c r="A15" s="668">
        <v>2011</v>
      </c>
      <c r="B15" s="669">
        <v>14701</v>
      </c>
      <c r="C15" s="670">
        <v>7438</v>
      </c>
      <c r="D15" s="671">
        <v>7263</v>
      </c>
      <c r="E15" s="669">
        <v>9170</v>
      </c>
      <c r="F15" s="670">
        <v>5236</v>
      </c>
      <c r="G15" s="671">
        <v>3934</v>
      </c>
      <c r="H15" s="672">
        <v>189</v>
      </c>
      <c r="I15" s="673">
        <v>102</v>
      </c>
      <c r="J15" s="674">
        <v>87</v>
      </c>
      <c r="K15" s="675">
        <v>139</v>
      </c>
      <c r="L15" s="673">
        <v>72</v>
      </c>
      <c r="M15" s="674">
        <v>67</v>
      </c>
    </row>
    <row r="16" spans="1:13" ht="18" customHeight="1">
      <c r="A16" s="668">
        <v>2012</v>
      </c>
      <c r="B16" s="669">
        <v>14494</v>
      </c>
      <c r="C16" s="670">
        <v>7415</v>
      </c>
      <c r="D16" s="671">
        <v>7079</v>
      </c>
      <c r="E16" s="669">
        <v>9343</v>
      </c>
      <c r="F16" s="670">
        <v>5123</v>
      </c>
      <c r="G16" s="671">
        <v>4220</v>
      </c>
      <c r="H16" s="672">
        <v>199</v>
      </c>
      <c r="I16" s="673">
        <v>118</v>
      </c>
      <c r="J16" s="674">
        <v>81</v>
      </c>
      <c r="K16" s="675">
        <v>140</v>
      </c>
      <c r="L16" s="673">
        <v>76</v>
      </c>
      <c r="M16" s="674">
        <v>64</v>
      </c>
    </row>
    <row r="17" spans="1:13" ht="18" customHeight="1">
      <c r="A17" s="668">
        <v>2013</v>
      </c>
      <c r="B17" s="669">
        <v>13688</v>
      </c>
      <c r="C17" s="670">
        <v>6940</v>
      </c>
      <c r="D17" s="671">
        <v>6748</v>
      </c>
      <c r="E17" s="669">
        <v>9440</v>
      </c>
      <c r="F17" s="670">
        <v>5237</v>
      </c>
      <c r="G17" s="671">
        <v>4203</v>
      </c>
      <c r="H17" s="672">
        <v>165</v>
      </c>
      <c r="I17" s="673">
        <v>93</v>
      </c>
      <c r="J17" s="674">
        <v>72</v>
      </c>
      <c r="K17" s="675">
        <v>117</v>
      </c>
      <c r="L17" s="673">
        <v>64</v>
      </c>
      <c r="M17" s="674">
        <v>53</v>
      </c>
    </row>
    <row r="18" spans="1:13" ht="18" customHeight="1">
      <c r="A18" s="668">
        <v>2014</v>
      </c>
      <c r="B18" s="669">
        <v>13415</v>
      </c>
      <c r="C18" s="670">
        <v>6781</v>
      </c>
      <c r="D18" s="671">
        <v>6634</v>
      </c>
      <c r="E18" s="669">
        <v>9682</v>
      </c>
      <c r="F18" s="670">
        <v>5329</v>
      </c>
      <c r="G18" s="671">
        <v>4353</v>
      </c>
      <c r="H18" s="672">
        <v>194</v>
      </c>
      <c r="I18" s="673">
        <v>96</v>
      </c>
      <c r="J18" s="674">
        <v>98</v>
      </c>
      <c r="K18" s="672">
        <v>138</v>
      </c>
      <c r="L18" s="673">
        <v>73</v>
      </c>
      <c r="M18" s="674">
        <v>65</v>
      </c>
    </row>
    <row r="19" spans="1:13" ht="18" customHeight="1">
      <c r="A19" s="668">
        <v>2015</v>
      </c>
      <c r="B19" s="669">
        <v>12738</v>
      </c>
      <c r="C19" s="670">
        <v>6584</v>
      </c>
      <c r="D19" s="671">
        <v>6154</v>
      </c>
      <c r="E19" s="669">
        <v>9747</v>
      </c>
      <c r="F19" s="670">
        <v>5444</v>
      </c>
      <c r="G19" s="671">
        <v>4303</v>
      </c>
      <c r="H19" s="672">
        <v>173</v>
      </c>
      <c r="I19" s="673">
        <v>90</v>
      </c>
      <c r="J19" s="674">
        <v>83</v>
      </c>
      <c r="K19" s="672">
        <v>125</v>
      </c>
      <c r="L19" s="673">
        <v>65</v>
      </c>
      <c r="M19" s="674">
        <v>60</v>
      </c>
    </row>
    <row r="20" spans="1:13" ht="18" customHeight="1">
      <c r="A20" s="668">
        <v>2016</v>
      </c>
      <c r="B20" s="669">
        <v>13082</v>
      </c>
      <c r="C20" s="670">
        <v>6653</v>
      </c>
      <c r="D20" s="671">
        <v>6429</v>
      </c>
      <c r="E20" s="669">
        <v>10174</v>
      </c>
      <c r="F20" s="670">
        <v>5588</v>
      </c>
      <c r="G20" s="671">
        <v>4586</v>
      </c>
      <c r="H20" s="672">
        <v>154</v>
      </c>
      <c r="I20" s="673">
        <v>81</v>
      </c>
      <c r="J20" s="674">
        <v>73</v>
      </c>
      <c r="K20" s="672">
        <v>127</v>
      </c>
      <c r="L20" s="673">
        <v>69</v>
      </c>
      <c r="M20" s="674">
        <v>58</v>
      </c>
    </row>
    <row r="21" spans="1:13" ht="18" customHeight="1">
      <c r="A21" s="668">
        <v>2017</v>
      </c>
      <c r="B21" s="669">
        <v>13479</v>
      </c>
      <c r="C21" s="670">
        <v>6893</v>
      </c>
      <c r="D21" s="671">
        <v>6586</v>
      </c>
      <c r="E21" s="669">
        <v>10140</v>
      </c>
      <c r="F21" s="670">
        <v>5572</v>
      </c>
      <c r="G21" s="671">
        <v>4568</v>
      </c>
      <c r="H21" s="672">
        <v>164</v>
      </c>
      <c r="I21" s="673">
        <v>98</v>
      </c>
      <c r="J21" s="674">
        <v>66</v>
      </c>
      <c r="K21" s="672">
        <v>135</v>
      </c>
      <c r="L21" s="673">
        <v>78</v>
      </c>
      <c r="M21" s="674">
        <v>57</v>
      </c>
    </row>
    <row r="22" spans="1:13" ht="18" customHeight="1">
      <c r="A22" s="668">
        <v>2018</v>
      </c>
      <c r="B22" s="669">
        <v>12965</v>
      </c>
      <c r="C22" s="670">
        <v>6701</v>
      </c>
      <c r="D22" s="671">
        <v>6264</v>
      </c>
      <c r="E22" s="669">
        <v>10787</v>
      </c>
      <c r="F22" s="670">
        <v>5939</v>
      </c>
      <c r="G22" s="671">
        <v>4848</v>
      </c>
      <c r="H22" s="672">
        <v>181</v>
      </c>
      <c r="I22" s="673">
        <v>93</v>
      </c>
      <c r="J22" s="674">
        <v>88</v>
      </c>
      <c r="K22" s="672">
        <v>130</v>
      </c>
      <c r="L22" s="673">
        <v>79</v>
      </c>
      <c r="M22" s="674">
        <v>51</v>
      </c>
    </row>
    <row r="23" spans="1:13" ht="18" customHeight="1">
      <c r="A23" s="668">
        <v>2019</v>
      </c>
      <c r="B23" s="669">
        <v>12862</v>
      </c>
      <c r="C23" s="670">
        <v>6475</v>
      </c>
      <c r="D23" s="671">
        <v>6387</v>
      </c>
      <c r="E23" s="669">
        <v>11174</v>
      </c>
      <c r="F23" s="670">
        <v>6124</v>
      </c>
      <c r="G23" s="671">
        <v>5050</v>
      </c>
      <c r="H23" s="669">
        <v>187</v>
      </c>
      <c r="I23" s="673">
        <v>103</v>
      </c>
      <c r="J23" s="674">
        <v>84</v>
      </c>
      <c r="K23" s="669">
        <v>139</v>
      </c>
      <c r="L23" s="673">
        <v>69</v>
      </c>
      <c r="M23" s="674">
        <v>70</v>
      </c>
    </row>
    <row r="24" spans="1:13" ht="18" customHeight="1">
      <c r="A24" s="668">
        <v>2020</v>
      </c>
      <c r="B24" s="669">
        <v>13465</v>
      </c>
      <c r="C24" s="670">
        <v>6910</v>
      </c>
      <c r="D24" s="671">
        <v>6555</v>
      </c>
      <c r="E24" s="669">
        <v>11060</v>
      </c>
      <c r="F24" s="670">
        <v>6186</v>
      </c>
      <c r="G24" s="671">
        <v>4874</v>
      </c>
      <c r="H24" s="669">
        <v>200</v>
      </c>
      <c r="I24" s="673">
        <v>126</v>
      </c>
      <c r="J24" s="674">
        <v>74</v>
      </c>
      <c r="K24" s="669">
        <v>141</v>
      </c>
      <c r="L24" s="673">
        <v>76</v>
      </c>
      <c r="M24" s="674">
        <v>65</v>
      </c>
    </row>
    <row r="25" spans="1:13" ht="21.75" customHeight="1" thickBot="1">
      <c r="A25" s="164">
        <v>2021</v>
      </c>
      <c r="B25" s="676">
        <v>12982</v>
      </c>
      <c r="C25" s="677">
        <v>6588</v>
      </c>
      <c r="D25" s="678">
        <v>6394</v>
      </c>
      <c r="E25" s="679">
        <v>13274</v>
      </c>
      <c r="F25" s="677">
        <v>7334</v>
      </c>
      <c r="G25" s="678">
        <v>5940</v>
      </c>
      <c r="H25" s="679">
        <v>179</v>
      </c>
      <c r="I25" s="680">
        <v>99</v>
      </c>
      <c r="J25" s="681">
        <v>80</v>
      </c>
      <c r="K25" s="682">
        <v>131</v>
      </c>
      <c r="L25" s="680">
        <v>71</v>
      </c>
      <c r="M25" s="681">
        <v>60</v>
      </c>
    </row>
    <row r="26" spans="1:13">
      <c r="A26" s="437" t="s">
        <v>422</v>
      </c>
      <c r="B26" s="683"/>
      <c r="C26" s="684"/>
      <c r="D26" s="684"/>
      <c r="E26" s="683"/>
      <c r="F26" s="684"/>
      <c r="G26" s="684"/>
      <c r="H26" s="683"/>
      <c r="I26" s="684"/>
      <c r="J26" s="684"/>
      <c r="K26" s="683"/>
      <c r="L26" s="684"/>
      <c r="M26" s="684"/>
    </row>
    <row r="27" spans="1:13">
      <c r="A27" s="685"/>
      <c r="K27" s="8" t="s">
        <v>423</v>
      </c>
    </row>
    <row r="28" spans="1:13">
      <c r="A28" s="685"/>
    </row>
    <row r="29" spans="1:13">
      <c r="A29" s="685"/>
    </row>
  </sheetData>
  <mergeCells count="2">
    <mergeCell ref="A4:A5"/>
    <mergeCell ref="A1:I1"/>
  </mergeCells>
  <hyperlinks>
    <hyperlink ref="A1" location="CONTENT!A1" display="Back to table of contents" xr:uid="{944B5C62-8E30-47F9-B16B-CEF03EBCC975}"/>
  </hyperlinks>
  <pageMargins left="0.7" right="0.7" top="0.75" bottom="0.75" header="0.3" footer="0.3"/>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24"/>
  <sheetViews>
    <sheetView showGridLines="0" workbookViewId="0">
      <selection sqref="A1:G1"/>
    </sheetView>
  </sheetViews>
  <sheetFormatPr defaultRowHeight="15.75"/>
  <cols>
    <col min="1" max="1" width="20.42578125" style="8" customWidth="1"/>
    <col min="2" max="2" width="13.7109375" style="8" customWidth="1"/>
    <col min="3" max="3" width="10" style="8" customWidth="1"/>
    <col min="4" max="5" width="13.7109375" style="8" customWidth="1"/>
    <col min="6" max="6" width="8.140625" style="8" customWidth="1"/>
    <col min="7" max="8" width="13.7109375" style="8" customWidth="1"/>
    <col min="9" max="9" width="8.140625" style="8" customWidth="1"/>
    <col min="10" max="10" width="13.7109375" style="8" customWidth="1"/>
    <col min="11" max="11" width="7.7109375" style="8" customWidth="1"/>
    <col min="12" max="256" width="9.140625" style="8"/>
    <col min="257" max="257" width="20.42578125" style="8" customWidth="1"/>
    <col min="258" max="258" width="12.5703125" style="8" customWidth="1"/>
    <col min="259" max="259" width="8.140625" style="8" customWidth="1"/>
    <col min="260" max="260" width="12.5703125" style="8" customWidth="1"/>
    <col min="261" max="261" width="12.140625" style="8" customWidth="1"/>
    <col min="262" max="262" width="9.140625" style="8"/>
    <col min="263" max="263" width="12.7109375" style="8" customWidth="1"/>
    <col min="264" max="264" width="12.140625" style="8" customWidth="1"/>
    <col min="265" max="265" width="7.85546875" style="8" customWidth="1"/>
    <col min="266" max="266" width="13.42578125" style="8" customWidth="1"/>
    <col min="267" max="267" width="7.7109375" style="8" customWidth="1"/>
    <col min="268" max="512" width="9.140625" style="8"/>
    <col min="513" max="513" width="20.42578125" style="8" customWidth="1"/>
    <col min="514" max="514" width="12.5703125" style="8" customWidth="1"/>
    <col min="515" max="515" width="8.140625" style="8" customWidth="1"/>
    <col min="516" max="516" width="12.5703125" style="8" customWidth="1"/>
    <col min="517" max="517" width="12.140625" style="8" customWidth="1"/>
    <col min="518" max="518" width="9.140625" style="8"/>
    <col min="519" max="519" width="12.7109375" style="8" customWidth="1"/>
    <col min="520" max="520" width="12.140625" style="8" customWidth="1"/>
    <col min="521" max="521" width="7.85546875" style="8" customWidth="1"/>
    <col min="522" max="522" width="13.42578125" style="8" customWidth="1"/>
    <col min="523" max="523" width="7.7109375" style="8" customWidth="1"/>
    <col min="524" max="768" width="9.140625" style="8"/>
    <col min="769" max="769" width="20.42578125" style="8" customWidth="1"/>
    <col min="770" max="770" width="12.5703125" style="8" customWidth="1"/>
    <col min="771" max="771" width="8.140625" style="8" customWidth="1"/>
    <col min="772" max="772" width="12.5703125" style="8" customWidth="1"/>
    <col min="773" max="773" width="12.140625" style="8" customWidth="1"/>
    <col min="774" max="774" width="9.140625" style="8"/>
    <col min="775" max="775" width="12.7109375" style="8" customWidth="1"/>
    <col min="776" max="776" width="12.140625" style="8" customWidth="1"/>
    <col min="777" max="777" width="7.85546875" style="8" customWidth="1"/>
    <col min="778" max="778" width="13.42578125" style="8" customWidth="1"/>
    <col min="779" max="779" width="7.7109375" style="8" customWidth="1"/>
    <col min="780" max="1024" width="9.140625" style="8"/>
    <col min="1025" max="1025" width="20.42578125" style="8" customWidth="1"/>
    <col min="1026" max="1026" width="12.5703125" style="8" customWidth="1"/>
    <col min="1027" max="1027" width="8.140625" style="8" customWidth="1"/>
    <col min="1028" max="1028" width="12.5703125" style="8" customWidth="1"/>
    <col min="1029" max="1029" width="12.140625" style="8" customWidth="1"/>
    <col min="1030" max="1030" width="9.140625" style="8"/>
    <col min="1031" max="1031" width="12.7109375" style="8" customWidth="1"/>
    <col min="1032" max="1032" width="12.140625" style="8" customWidth="1"/>
    <col min="1033" max="1033" width="7.85546875" style="8" customWidth="1"/>
    <col min="1034" max="1034" width="13.42578125" style="8" customWidth="1"/>
    <col min="1035" max="1035" width="7.7109375" style="8" customWidth="1"/>
    <col min="1036" max="1280" width="9.140625" style="8"/>
    <col min="1281" max="1281" width="20.42578125" style="8" customWidth="1"/>
    <col min="1282" max="1282" width="12.5703125" style="8" customWidth="1"/>
    <col min="1283" max="1283" width="8.140625" style="8" customWidth="1"/>
    <col min="1284" max="1284" width="12.5703125" style="8" customWidth="1"/>
    <col min="1285" max="1285" width="12.140625" style="8" customWidth="1"/>
    <col min="1286" max="1286" width="9.140625" style="8"/>
    <col min="1287" max="1287" width="12.7109375" style="8" customWidth="1"/>
    <col min="1288" max="1288" width="12.140625" style="8" customWidth="1"/>
    <col min="1289" max="1289" width="7.85546875" style="8" customWidth="1"/>
    <col min="1290" max="1290" width="13.42578125" style="8" customWidth="1"/>
    <col min="1291" max="1291" width="7.7109375" style="8" customWidth="1"/>
    <col min="1292" max="1536" width="9.140625" style="8"/>
    <col min="1537" max="1537" width="20.42578125" style="8" customWidth="1"/>
    <col min="1538" max="1538" width="12.5703125" style="8" customWidth="1"/>
    <col min="1539" max="1539" width="8.140625" style="8" customWidth="1"/>
    <col min="1540" max="1540" width="12.5703125" style="8" customWidth="1"/>
    <col min="1541" max="1541" width="12.140625" style="8" customWidth="1"/>
    <col min="1542" max="1542" width="9.140625" style="8"/>
    <col min="1543" max="1543" width="12.7109375" style="8" customWidth="1"/>
    <col min="1544" max="1544" width="12.140625" style="8" customWidth="1"/>
    <col min="1545" max="1545" width="7.85546875" style="8" customWidth="1"/>
    <col min="1546" max="1546" width="13.42578125" style="8" customWidth="1"/>
    <col min="1547" max="1547" width="7.7109375" style="8" customWidth="1"/>
    <col min="1548" max="1792" width="9.140625" style="8"/>
    <col min="1793" max="1793" width="20.42578125" style="8" customWidth="1"/>
    <col min="1794" max="1794" width="12.5703125" style="8" customWidth="1"/>
    <col min="1795" max="1795" width="8.140625" style="8" customWidth="1"/>
    <col min="1796" max="1796" width="12.5703125" style="8" customWidth="1"/>
    <col min="1797" max="1797" width="12.140625" style="8" customWidth="1"/>
    <col min="1798" max="1798" width="9.140625" style="8"/>
    <col min="1799" max="1799" width="12.7109375" style="8" customWidth="1"/>
    <col min="1800" max="1800" width="12.140625" style="8" customWidth="1"/>
    <col min="1801" max="1801" width="7.85546875" style="8" customWidth="1"/>
    <col min="1802" max="1802" width="13.42578125" style="8" customWidth="1"/>
    <col min="1803" max="1803" width="7.7109375" style="8" customWidth="1"/>
    <col min="1804" max="2048" width="9.140625" style="8"/>
    <col min="2049" max="2049" width="20.42578125" style="8" customWidth="1"/>
    <col min="2050" max="2050" width="12.5703125" style="8" customWidth="1"/>
    <col min="2051" max="2051" width="8.140625" style="8" customWidth="1"/>
    <col min="2052" max="2052" width="12.5703125" style="8" customWidth="1"/>
    <col min="2053" max="2053" width="12.140625" style="8" customWidth="1"/>
    <col min="2054" max="2054" width="9.140625" style="8"/>
    <col min="2055" max="2055" width="12.7109375" style="8" customWidth="1"/>
    <col min="2056" max="2056" width="12.140625" style="8" customWidth="1"/>
    <col min="2057" max="2057" width="7.85546875" style="8" customWidth="1"/>
    <col min="2058" max="2058" width="13.42578125" style="8" customWidth="1"/>
    <col min="2059" max="2059" width="7.7109375" style="8" customWidth="1"/>
    <col min="2060" max="2304" width="9.140625" style="8"/>
    <col min="2305" max="2305" width="20.42578125" style="8" customWidth="1"/>
    <col min="2306" max="2306" width="12.5703125" style="8" customWidth="1"/>
    <col min="2307" max="2307" width="8.140625" style="8" customWidth="1"/>
    <col min="2308" max="2308" width="12.5703125" style="8" customWidth="1"/>
    <col min="2309" max="2309" width="12.140625" style="8" customWidth="1"/>
    <col min="2310" max="2310" width="9.140625" style="8"/>
    <col min="2311" max="2311" width="12.7109375" style="8" customWidth="1"/>
    <col min="2312" max="2312" width="12.140625" style="8" customWidth="1"/>
    <col min="2313" max="2313" width="7.85546875" style="8" customWidth="1"/>
    <col min="2314" max="2314" width="13.42578125" style="8" customWidth="1"/>
    <col min="2315" max="2315" width="7.7109375" style="8" customWidth="1"/>
    <col min="2316" max="2560" width="9.140625" style="8"/>
    <col min="2561" max="2561" width="20.42578125" style="8" customWidth="1"/>
    <col min="2562" max="2562" width="12.5703125" style="8" customWidth="1"/>
    <col min="2563" max="2563" width="8.140625" style="8" customWidth="1"/>
    <col min="2564" max="2564" width="12.5703125" style="8" customWidth="1"/>
    <col min="2565" max="2565" width="12.140625" style="8" customWidth="1"/>
    <col min="2566" max="2566" width="9.140625" style="8"/>
    <col min="2567" max="2567" width="12.7109375" style="8" customWidth="1"/>
    <col min="2568" max="2568" width="12.140625" style="8" customWidth="1"/>
    <col min="2569" max="2569" width="7.85546875" style="8" customWidth="1"/>
    <col min="2570" max="2570" width="13.42578125" style="8" customWidth="1"/>
    <col min="2571" max="2571" width="7.7109375" style="8" customWidth="1"/>
    <col min="2572" max="2816" width="9.140625" style="8"/>
    <col min="2817" max="2817" width="20.42578125" style="8" customWidth="1"/>
    <col min="2818" max="2818" width="12.5703125" style="8" customWidth="1"/>
    <col min="2819" max="2819" width="8.140625" style="8" customWidth="1"/>
    <col min="2820" max="2820" width="12.5703125" style="8" customWidth="1"/>
    <col min="2821" max="2821" width="12.140625" style="8" customWidth="1"/>
    <col min="2822" max="2822" width="9.140625" style="8"/>
    <col min="2823" max="2823" width="12.7109375" style="8" customWidth="1"/>
    <col min="2824" max="2824" width="12.140625" style="8" customWidth="1"/>
    <col min="2825" max="2825" width="7.85546875" style="8" customWidth="1"/>
    <col min="2826" max="2826" width="13.42578125" style="8" customWidth="1"/>
    <col min="2827" max="2827" width="7.7109375" style="8" customWidth="1"/>
    <col min="2828" max="3072" width="9.140625" style="8"/>
    <col min="3073" max="3073" width="20.42578125" style="8" customWidth="1"/>
    <col min="3074" max="3074" width="12.5703125" style="8" customWidth="1"/>
    <col min="3075" max="3075" width="8.140625" style="8" customWidth="1"/>
    <col min="3076" max="3076" width="12.5703125" style="8" customWidth="1"/>
    <col min="3077" max="3077" width="12.140625" style="8" customWidth="1"/>
    <col min="3078" max="3078" width="9.140625" style="8"/>
    <col min="3079" max="3079" width="12.7109375" style="8" customWidth="1"/>
    <col min="3080" max="3080" width="12.140625" style="8" customWidth="1"/>
    <col min="3081" max="3081" width="7.85546875" style="8" customWidth="1"/>
    <col min="3082" max="3082" width="13.42578125" style="8" customWidth="1"/>
    <col min="3083" max="3083" width="7.7109375" style="8" customWidth="1"/>
    <col min="3084" max="3328" width="9.140625" style="8"/>
    <col min="3329" max="3329" width="20.42578125" style="8" customWidth="1"/>
    <col min="3330" max="3330" width="12.5703125" style="8" customWidth="1"/>
    <col min="3331" max="3331" width="8.140625" style="8" customWidth="1"/>
    <col min="3332" max="3332" width="12.5703125" style="8" customWidth="1"/>
    <col min="3333" max="3333" width="12.140625" style="8" customWidth="1"/>
    <col min="3334" max="3334" width="9.140625" style="8"/>
    <col min="3335" max="3335" width="12.7109375" style="8" customWidth="1"/>
    <col min="3336" max="3336" width="12.140625" style="8" customWidth="1"/>
    <col min="3337" max="3337" width="7.85546875" style="8" customWidth="1"/>
    <col min="3338" max="3338" width="13.42578125" style="8" customWidth="1"/>
    <col min="3339" max="3339" width="7.7109375" style="8" customWidth="1"/>
    <col min="3340" max="3584" width="9.140625" style="8"/>
    <col min="3585" max="3585" width="20.42578125" style="8" customWidth="1"/>
    <col min="3586" max="3586" width="12.5703125" style="8" customWidth="1"/>
    <col min="3587" max="3587" width="8.140625" style="8" customWidth="1"/>
    <col min="3588" max="3588" width="12.5703125" style="8" customWidth="1"/>
    <col min="3589" max="3589" width="12.140625" style="8" customWidth="1"/>
    <col min="3590" max="3590" width="9.140625" style="8"/>
    <col min="3591" max="3591" width="12.7109375" style="8" customWidth="1"/>
    <col min="3592" max="3592" width="12.140625" style="8" customWidth="1"/>
    <col min="3593" max="3593" width="7.85546875" style="8" customWidth="1"/>
    <col min="3594" max="3594" width="13.42578125" style="8" customWidth="1"/>
    <col min="3595" max="3595" width="7.7109375" style="8" customWidth="1"/>
    <col min="3596" max="3840" width="9.140625" style="8"/>
    <col min="3841" max="3841" width="20.42578125" style="8" customWidth="1"/>
    <col min="3842" max="3842" width="12.5703125" style="8" customWidth="1"/>
    <col min="3843" max="3843" width="8.140625" style="8" customWidth="1"/>
    <col min="3844" max="3844" width="12.5703125" style="8" customWidth="1"/>
    <col min="3845" max="3845" width="12.140625" style="8" customWidth="1"/>
    <col min="3846" max="3846" width="9.140625" style="8"/>
    <col min="3847" max="3847" width="12.7109375" style="8" customWidth="1"/>
    <col min="3848" max="3848" width="12.140625" style="8" customWidth="1"/>
    <col min="3849" max="3849" width="7.85546875" style="8" customWidth="1"/>
    <col min="3850" max="3850" width="13.42578125" style="8" customWidth="1"/>
    <col min="3851" max="3851" width="7.7109375" style="8" customWidth="1"/>
    <col min="3852" max="4096" width="9.140625" style="8"/>
    <col min="4097" max="4097" width="20.42578125" style="8" customWidth="1"/>
    <col min="4098" max="4098" width="12.5703125" style="8" customWidth="1"/>
    <col min="4099" max="4099" width="8.140625" style="8" customWidth="1"/>
    <col min="4100" max="4100" width="12.5703125" style="8" customWidth="1"/>
    <col min="4101" max="4101" width="12.140625" style="8" customWidth="1"/>
    <col min="4102" max="4102" width="9.140625" style="8"/>
    <col min="4103" max="4103" width="12.7109375" style="8" customWidth="1"/>
    <col min="4104" max="4104" width="12.140625" style="8" customWidth="1"/>
    <col min="4105" max="4105" width="7.85546875" style="8" customWidth="1"/>
    <col min="4106" max="4106" width="13.42578125" style="8" customWidth="1"/>
    <col min="4107" max="4107" width="7.7109375" style="8" customWidth="1"/>
    <col min="4108" max="4352" width="9.140625" style="8"/>
    <col min="4353" max="4353" width="20.42578125" style="8" customWidth="1"/>
    <col min="4354" max="4354" width="12.5703125" style="8" customWidth="1"/>
    <col min="4355" max="4355" width="8.140625" style="8" customWidth="1"/>
    <col min="4356" max="4356" width="12.5703125" style="8" customWidth="1"/>
    <col min="4357" max="4357" width="12.140625" style="8" customWidth="1"/>
    <col min="4358" max="4358" width="9.140625" style="8"/>
    <col min="4359" max="4359" width="12.7109375" style="8" customWidth="1"/>
    <col min="4360" max="4360" width="12.140625" style="8" customWidth="1"/>
    <col min="4361" max="4361" width="7.85546875" style="8" customWidth="1"/>
    <col min="4362" max="4362" width="13.42578125" style="8" customWidth="1"/>
    <col min="4363" max="4363" width="7.7109375" style="8" customWidth="1"/>
    <col min="4364" max="4608" width="9.140625" style="8"/>
    <col min="4609" max="4609" width="20.42578125" style="8" customWidth="1"/>
    <col min="4610" max="4610" width="12.5703125" style="8" customWidth="1"/>
    <col min="4611" max="4611" width="8.140625" style="8" customWidth="1"/>
    <col min="4612" max="4612" width="12.5703125" style="8" customWidth="1"/>
    <col min="4613" max="4613" width="12.140625" style="8" customWidth="1"/>
    <col min="4614" max="4614" width="9.140625" style="8"/>
    <col min="4615" max="4615" width="12.7109375" style="8" customWidth="1"/>
    <col min="4616" max="4616" width="12.140625" style="8" customWidth="1"/>
    <col min="4617" max="4617" width="7.85546875" style="8" customWidth="1"/>
    <col min="4618" max="4618" width="13.42578125" style="8" customWidth="1"/>
    <col min="4619" max="4619" width="7.7109375" style="8" customWidth="1"/>
    <col min="4620" max="4864" width="9.140625" style="8"/>
    <col min="4865" max="4865" width="20.42578125" style="8" customWidth="1"/>
    <col min="4866" max="4866" width="12.5703125" style="8" customWidth="1"/>
    <col min="4867" max="4867" width="8.140625" style="8" customWidth="1"/>
    <col min="4868" max="4868" width="12.5703125" style="8" customWidth="1"/>
    <col min="4869" max="4869" width="12.140625" style="8" customWidth="1"/>
    <col min="4870" max="4870" width="9.140625" style="8"/>
    <col min="4871" max="4871" width="12.7109375" style="8" customWidth="1"/>
    <col min="4872" max="4872" width="12.140625" style="8" customWidth="1"/>
    <col min="4873" max="4873" width="7.85546875" style="8" customWidth="1"/>
    <col min="4874" max="4874" width="13.42578125" style="8" customWidth="1"/>
    <col min="4875" max="4875" width="7.7109375" style="8" customWidth="1"/>
    <col min="4876" max="5120" width="9.140625" style="8"/>
    <col min="5121" max="5121" width="20.42578125" style="8" customWidth="1"/>
    <col min="5122" max="5122" width="12.5703125" style="8" customWidth="1"/>
    <col min="5123" max="5123" width="8.140625" style="8" customWidth="1"/>
    <col min="5124" max="5124" width="12.5703125" style="8" customWidth="1"/>
    <col min="5125" max="5125" width="12.140625" style="8" customWidth="1"/>
    <col min="5126" max="5126" width="9.140625" style="8"/>
    <col min="5127" max="5127" width="12.7109375" style="8" customWidth="1"/>
    <col min="5128" max="5128" width="12.140625" style="8" customWidth="1"/>
    <col min="5129" max="5129" width="7.85546875" style="8" customWidth="1"/>
    <col min="5130" max="5130" width="13.42578125" style="8" customWidth="1"/>
    <col min="5131" max="5131" width="7.7109375" style="8" customWidth="1"/>
    <col min="5132" max="5376" width="9.140625" style="8"/>
    <col min="5377" max="5377" width="20.42578125" style="8" customWidth="1"/>
    <col min="5378" max="5378" width="12.5703125" style="8" customWidth="1"/>
    <col min="5379" max="5379" width="8.140625" style="8" customWidth="1"/>
    <col min="5380" max="5380" width="12.5703125" style="8" customWidth="1"/>
    <col min="5381" max="5381" width="12.140625" style="8" customWidth="1"/>
    <col min="5382" max="5382" width="9.140625" style="8"/>
    <col min="5383" max="5383" width="12.7109375" style="8" customWidth="1"/>
    <col min="5384" max="5384" width="12.140625" style="8" customWidth="1"/>
    <col min="5385" max="5385" width="7.85546875" style="8" customWidth="1"/>
    <col min="5386" max="5386" width="13.42578125" style="8" customWidth="1"/>
    <col min="5387" max="5387" width="7.7109375" style="8" customWidth="1"/>
    <col min="5388" max="5632" width="9.140625" style="8"/>
    <col min="5633" max="5633" width="20.42578125" style="8" customWidth="1"/>
    <col min="5634" max="5634" width="12.5703125" style="8" customWidth="1"/>
    <col min="5635" max="5635" width="8.140625" style="8" customWidth="1"/>
    <col min="5636" max="5636" width="12.5703125" style="8" customWidth="1"/>
    <col min="5637" max="5637" width="12.140625" style="8" customWidth="1"/>
    <col min="5638" max="5638" width="9.140625" style="8"/>
    <col min="5639" max="5639" width="12.7109375" style="8" customWidth="1"/>
    <col min="5640" max="5640" width="12.140625" style="8" customWidth="1"/>
    <col min="5641" max="5641" width="7.85546875" style="8" customWidth="1"/>
    <col min="5642" max="5642" width="13.42578125" style="8" customWidth="1"/>
    <col min="5643" max="5643" width="7.7109375" style="8" customWidth="1"/>
    <col min="5644" max="5888" width="9.140625" style="8"/>
    <col min="5889" max="5889" width="20.42578125" style="8" customWidth="1"/>
    <col min="5890" max="5890" width="12.5703125" style="8" customWidth="1"/>
    <col min="5891" max="5891" width="8.140625" style="8" customWidth="1"/>
    <col min="5892" max="5892" width="12.5703125" style="8" customWidth="1"/>
    <col min="5893" max="5893" width="12.140625" style="8" customWidth="1"/>
    <col min="5894" max="5894" width="9.140625" style="8"/>
    <col min="5895" max="5895" width="12.7109375" style="8" customWidth="1"/>
    <col min="5896" max="5896" width="12.140625" style="8" customWidth="1"/>
    <col min="5897" max="5897" width="7.85546875" style="8" customWidth="1"/>
    <col min="5898" max="5898" width="13.42578125" style="8" customWidth="1"/>
    <col min="5899" max="5899" width="7.7109375" style="8" customWidth="1"/>
    <col min="5900" max="6144" width="9.140625" style="8"/>
    <col min="6145" max="6145" width="20.42578125" style="8" customWidth="1"/>
    <col min="6146" max="6146" width="12.5703125" style="8" customWidth="1"/>
    <col min="6147" max="6147" width="8.140625" style="8" customWidth="1"/>
    <col min="6148" max="6148" width="12.5703125" style="8" customWidth="1"/>
    <col min="6149" max="6149" width="12.140625" style="8" customWidth="1"/>
    <col min="6150" max="6150" width="9.140625" style="8"/>
    <col min="6151" max="6151" width="12.7109375" style="8" customWidth="1"/>
    <col min="6152" max="6152" width="12.140625" style="8" customWidth="1"/>
    <col min="6153" max="6153" width="7.85546875" style="8" customWidth="1"/>
    <col min="6154" max="6154" width="13.42578125" style="8" customWidth="1"/>
    <col min="6155" max="6155" width="7.7109375" style="8" customWidth="1"/>
    <col min="6156" max="6400" width="9.140625" style="8"/>
    <col min="6401" max="6401" width="20.42578125" style="8" customWidth="1"/>
    <col min="6402" max="6402" width="12.5703125" style="8" customWidth="1"/>
    <col min="6403" max="6403" width="8.140625" style="8" customWidth="1"/>
    <col min="6404" max="6404" width="12.5703125" style="8" customWidth="1"/>
    <col min="6405" max="6405" width="12.140625" style="8" customWidth="1"/>
    <col min="6406" max="6406" width="9.140625" style="8"/>
    <col min="6407" max="6407" width="12.7109375" style="8" customWidth="1"/>
    <col min="6408" max="6408" width="12.140625" style="8" customWidth="1"/>
    <col min="6409" max="6409" width="7.85546875" style="8" customWidth="1"/>
    <col min="6410" max="6410" width="13.42578125" style="8" customWidth="1"/>
    <col min="6411" max="6411" width="7.7109375" style="8" customWidth="1"/>
    <col min="6412" max="6656" width="9.140625" style="8"/>
    <col min="6657" max="6657" width="20.42578125" style="8" customWidth="1"/>
    <col min="6658" max="6658" width="12.5703125" style="8" customWidth="1"/>
    <col min="6659" max="6659" width="8.140625" style="8" customWidth="1"/>
    <col min="6660" max="6660" width="12.5703125" style="8" customWidth="1"/>
    <col min="6661" max="6661" width="12.140625" style="8" customWidth="1"/>
    <col min="6662" max="6662" width="9.140625" style="8"/>
    <col min="6663" max="6663" width="12.7109375" style="8" customWidth="1"/>
    <col min="6664" max="6664" width="12.140625" style="8" customWidth="1"/>
    <col min="6665" max="6665" width="7.85546875" style="8" customWidth="1"/>
    <col min="6666" max="6666" width="13.42578125" style="8" customWidth="1"/>
    <col min="6667" max="6667" width="7.7109375" style="8" customWidth="1"/>
    <col min="6668" max="6912" width="9.140625" style="8"/>
    <col min="6913" max="6913" width="20.42578125" style="8" customWidth="1"/>
    <col min="6914" max="6914" width="12.5703125" style="8" customWidth="1"/>
    <col min="6915" max="6915" width="8.140625" style="8" customWidth="1"/>
    <col min="6916" max="6916" width="12.5703125" style="8" customWidth="1"/>
    <col min="6917" max="6917" width="12.140625" style="8" customWidth="1"/>
    <col min="6918" max="6918" width="9.140625" style="8"/>
    <col min="6919" max="6919" width="12.7109375" style="8" customWidth="1"/>
    <col min="6920" max="6920" width="12.140625" style="8" customWidth="1"/>
    <col min="6921" max="6921" width="7.85546875" style="8" customWidth="1"/>
    <col min="6922" max="6922" width="13.42578125" style="8" customWidth="1"/>
    <col min="6923" max="6923" width="7.7109375" style="8" customWidth="1"/>
    <col min="6924" max="7168" width="9.140625" style="8"/>
    <col min="7169" max="7169" width="20.42578125" style="8" customWidth="1"/>
    <col min="7170" max="7170" width="12.5703125" style="8" customWidth="1"/>
    <col min="7171" max="7171" width="8.140625" style="8" customWidth="1"/>
    <col min="7172" max="7172" width="12.5703125" style="8" customWidth="1"/>
    <col min="7173" max="7173" width="12.140625" style="8" customWidth="1"/>
    <col min="7174" max="7174" width="9.140625" style="8"/>
    <col min="7175" max="7175" width="12.7109375" style="8" customWidth="1"/>
    <col min="7176" max="7176" width="12.140625" style="8" customWidth="1"/>
    <col min="7177" max="7177" width="7.85546875" style="8" customWidth="1"/>
    <col min="7178" max="7178" width="13.42578125" style="8" customWidth="1"/>
    <col min="7179" max="7179" width="7.7109375" style="8" customWidth="1"/>
    <col min="7180" max="7424" width="9.140625" style="8"/>
    <col min="7425" max="7425" width="20.42578125" style="8" customWidth="1"/>
    <col min="7426" max="7426" width="12.5703125" style="8" customWidth="1"/>
    <col min="7427" max="7427" width="8.140625" style="8" customWidth="1"/>
    <col min="7428" max="7428" width="12.5703125" style="8" customWidth="1"/>
    <col min="7429" max="7429" width="12.140625" style="8" customWidth="1"/>
    <col min="7430" max="7430" width="9.140625" style="8"/>
    <col min="7431" max="7431" width="12.7109375" style="8" customWidth="1"/>
    <col min="7432" max="7432" width="12.140625" style="8" customWidth="1"/>
    <col min="7433" max="7433" width="7.85546875" style="8" customWidth="1"/>
    <col min="7434" max="7434" width="13.42578125" style="8" customWidth="1"/>
    <col min="7435" max="7435" width="7.7109375" style="8" customWidth="1"/>
    <col min="7436" max="7680" width="9.140625" style="8"/>
    <col min="7681" max="7681" width="20.42578125" style="8" customWidth="1"/>
    <col min="7682" max="7682" width="12.5703125" style="8" customWidth="1"/>
    <col min="7683" max="7683" width="8.140625" style="8" customWidth="1"/>
    <col min="7684" max="7684" width="12.5703125" style="8" customWidth="1"/>
    <col min="7685" max="7685" width="12.140625" style="8" customWidth="1"/>
    <col min="7686" max="7686" width="9.140625" style="8"/>
    <col min="7687" max="7687" width="12.7109375" style="8" customWidth="1"/>
    <col min="7688" max="7688" width="12.140625" style="8" customWidth="1"/>
    <col min="7689" max="7689" width="7.85546875" style="8" customWidth="1"/>
    <col min="7690" max="7690" width="13.42578125" style="8" customWidth="1"/>
    <col min="7691" max="7691" width="7.7109375" style="8" customWidth="1"/>
    <col min="7692" max="7936" width="9.140625" style="8"/>
    <col min="7937" max="7937" width="20.42578125" style="8" customWidth="1"/>
    <col min="7938" max="7938" width="12.5703125" style="8" customWidth="1"/>
    <col min="7939" max="7939" width="8.140625" style="8" customWidth="1"/>
    <col min="7940" max="7940" width="12.5703125" style="8" customWidth="1"/>
    <col min="7941" max="7941" width="12.140625" style="8" customWidth="1"/>
    <col min="7942" max="7942" width="9.140625" style="8"/>
    <col min="7943" max="7943" width="12.7109375" style="8" customWidth="1"/>
    <col min="7944" max="7944" width="12.140625" style="8" customWidth="1"/>
    <col min="7945" max="7945" width="7.85546875" style="8" customWidth="1"/>
    <col min="7946" max="7946" width="13.42578125" style="8" customWidth="1"/>
    <col min="7947" max="7947" width="7.7109375" style="8" customWidth="1"/>
    <col min="7948" max="8192" width="9.140625" style="8"/>
    <col min="8193" max="8193" width="20.42578125" style="8" customWidth="1"/>
    <col min="8194" max="8194" width="12.5703125" style="8" customWidth="1"/>
    <col min="8195" max="8195" width="8.140625" style="8" customWidth="1"/>
    <col min="8196" max="8196" width="12.5703125" style="8" customWidth="1"/>
    <col min="8197" max="8197" width="12.140625" style="8" customWidth="1"/>
    <col min="8198" max="8198" width="9.140625" style="8"/>
    <col min="8199" max="8199" width="12.7109375" style="8" customWidth="1"/>
    <col min="8200" max="8200" width="12.140625" style="8" customWidth="1"/>
    <col min="8201" max="8201" width="7.85546875" style="8" customWidth="1"/>
    <col min="8202" max="8202" width="13.42578125" style="8" customWidth="1"/>
    <col min="8203" max="8203" width="7.7109375" style="8" customWidth="1"/>
    <col min="8204" max="8448" width="9.140625" style="8"/>
    <col min="8449" max="8449" width="20.42578125" style="8" customWidth="1"/>
    <col min="8450" max="8450" width="12.5703125" style="8" customWidth="1"/>
    <col min="8451" max="8451" width="8.140625" style="8" customWidth="1"/>
    <col min="8452" max="8452" width="12.5703125" style="8" customWidth="1"/>
    <col min="8453" max="8453" width="12.140625" style="8" customWidth="1"/>
    <col min="8454" max="8454" width="9.140625" style="8"/>
    <col min="8455" max="8455" width="12.7109375" style="8" customWidth="1"/>
    <col min="8456" max="8456" width="12.140625" style="8" customWidth="1"/>
    <col min="8457" max="8457" width="7.85546875" style="8" customWidth="1"/>
    <col min="8458" max="8458" width="13.42578125" style="8" customWidth="1"/>
    <col min="8459" max="8459" width="7.7109375" style="8" customWidth="1"/>
    <col min="8460" max="8704" width="9.140625" style="8"/>
    <col min="8705" max="8705" width="20.42578125" style="8" customWidth="1"/>
    <col min="8706" max="8706" width="12.5703125" style="8" customWidth="1"/>
    <col min="8707" max="8707" width="8.140625" style="8" customWidth="1"/>
    <col min="8708" max="8708" width="12.5703125" style="8" customWidth="1"/>
    <col min="8709" max="8709" width="12.140625" style="8" customWidth="1"/>
    <col min="8710" max="8710" width="9.140625" style="8"/>
    <col min="8711" max="8711" width="12.7109375" style="8" customWidth="1"/>
    <col min="8712" max="8712" width="12.140625" style="8" customWidth="1"/>
    <col min="8713" max="8713" width="7.85546875" style="8" customWidth="1"/>
    <col min="8714" max="8714" width="13.42578125" style="8" customWidth="1"/>
    <col min="8715" max="8715" width="7.7109375" style="8" customWidth="1"/>
    <col min="8716" max="8960" width="9.140625" style="8"/>
    <col min="8961" max="8961" width="20.42578125" style="8" customWidth="1"/>
    <col min="8962" max="8962" width="12.5703125" style="8" customWidth="1"/>
    <col min="8963" max="8963" width="8.140625" style="8" customWidth="1"/>
    <col min="8964" max="8964" width="12.5703125" style="8" customWidth="1"/>
    <col min="8965" max="8965" width="12.140625" style="8" customWidth="1"/>
    <col min="8966" max="8966" width="9.140625" style="8"/>
    <col min="8967" max="8967" width="12.7109375" style="8" customWidth="1"/>
    <col min="8968" max="8968" width="12.140625" style="8" customWidth="1"/>
    <col min="8969" max="8969" width="7.85546875" style="8" customWidth="1"/>
    <col min="8970" max="8970" width="13.42578125" style="8" customWidth="1"/>
    <col min="8971" max="8971" width="7.7109375" style="8" customWidth="1"/>
    <col min="8972" max="9216" width="9.140625" style="8"/>
    <col min="9217" max="9217" width="20.42578125" style="8" customWidth="1"/>
    <col min="9218" max="9218" width="12.5703125" style="8" customWidth="1"/>
    <col min="9219" max="9219" width="8.140625" style="8" customWidth="1"/>
    <col min="9220" max="9220" width="12.5703125" style="8" customWidth="1"/>
    <col min="9221" max="9221" width="12.140625" style="8" customWidth="1"/>
    <col min="9222" max="9222" width="9.140625" style="8"/>
    <col min="9223" max="9223" width="12.7109375" style="8" customWidth="1"/>
    <col min="9224" max="9224" width="12.140625" style="8" customWidth="1"/>
    <col min="9225" max="9225" width="7.85546875" style="8" customWidth="1"/>
    <col min="9226" max="9226" width="13.42578125" style="8" customWidth="1"/>
    <col min="9227" max="9227" width="7.7109375" style="8" customWidth="1"/>
    <col min="9228" max="9472" width="9.140625" style="8"/>
    <col min="9473" max="9473" width="20.42578125" style="8" customWidth="1"/>
    <col min="9474" max="9474" width="12.5703125" style="8" customWidth="1"/>
    <col min="9475" max="9475" width="8.140625" style="8" customWidth="1"/>
    <col min="9476" max="9476" width="12.5703125" style="8" customWidth="1"/>
    <col min="9477" max="9477" width="12.140625" style="8" customWidth="1"/>
    <col min="9478" max="9478" width="9.140625" style="8"/>
    <col min="9479" max="9479" width="12.7109375" style="8" customWidth="1"/>
    <col min="9480" max="9480" width="12.140625" style="8" customWidth="1"/>
    <col min="9481" max="9481" width="7.85546875" style="8" customWidth="1"/>
    <col min="9482" max="9482" width="13.42578125" style="8" customWidth="1"/>
    <col min="9483" max="9483" width="7.7109375" style="8" customWidth="1"/>
    <col min="9484" max="9728" width="9.140625" style="8"/>
    <col min="9729" max="9729" width="20.42578125" style="8" customWidth="1"/>
    <col min="9730" max="9730" width="12.5703125" style="8" customWidth="1"/>
    <col min="9731" max="9731" width="8.140625" style="8" customWidth="1"/>
    <col min="9732" max="9732" width="12.5703125" style="8" customWidth="1"/>
    <col min="9733" max="9733" width="12.140625" style="8" customWidth="1"/>
    <col min="9734" max="9734" width="9.140625" style="8"/>
    <col min="9735" max="9735" width="12.7109375" style="8" customWidth="1"/>
    <col min="9736" max="9736" width="12.140625" style="8" customWidth="1"/>
    <col min="9737" max="9737" width="7.85546875" style="8" customWidth="1"/>
    <col min="9738" max="9738" width="13.42578125" style="8" customWidth="1"/>
    <col min="9739" max="9739" width="7.7109375" style="8" customWidth="1"/>
    <col min="9740" max="9984" width="9.140625" style="8"/>
    <col min="9985" max="9985" width="20.42578125" style="8" customWidth="1"/>
    <col min="9986" max="9986" width="12.5703125" style="8" customWidth="1"/>
    <col min="9987" max="9987" width="8.140625" style="8" customWidth="1"/>
    <col min="9988" max="9988" width="12.5703125" style="8" customWidth="1"/>
    <col min="9989" max="9989" width="12.140625" style="8" customWidth="1"/>
    <col min="9990" max="9990" width="9.140625" style="8"/>
    <col min="9991" max="9991" width="12.7109375" style="8" customWidth="1"/>
    <col min="9992" max="9992" width="12.140625" style="8" customWidth="1"/>
    <col min="9993" max="9993" width="7.85546875" style="8" customWidth="1"/>
    <col min="9994" max="9994" width="13.42578125" style="8" customWidth="1"/>
    <col min="9995" max="9995" width="7.7109375" style="8" customWidth="1"/>
    <col min="9996" max="10240" width="9.140625" style="8"/>
    <col min="10241" max="10241" width="20.42578125" style="8" customWidth="1"/>
    <col min="10242" max="10242" width="12.5703125" style="8" customWidth="1"/>
    <col min="10243" max="10243" width="8.140625" style="8" customWidth="1"/>
    <col min="10244" max="10244" width="12.5703125" style="8" customWidth="1"/>
    <col min="10245" max="10245" width="12.140625" style="8" customWidth="1"/>
    <col min="10246" max="10246" width="9.140625" style="8"/>
    <col min="10247" max="10247" width="12.7109375" style="8" customWidth="1"/>
    <col min="10248" max="10248" width="12.140625" style="8" customWidth="1"/>
    <col min="10249" max="10249" width="7.85546875" style="8" customWidth="1"/>
    <col min="10250" max="10250" width="13.42578125" style="8" customWidth="1"/>
    <col min="10251" max="10251" width="7.7109375" style="8" customWidth="1"/>
    <col min="10252" max="10496" width="9.140625" style="8"/>
    <col min="10497" max="10497" width="20.42578125" style="8" customWidth="1"/>
    <col min="10498" max="10498" width="12.5703125" style="8" customWidth="1"/>
    <col min="10499" max="10499" width="8.140625" style="8" customWidth="1"/>
    <col min="10500" max="10500" width="12.5703125" style="8" customWidth="1"/>
    <col min="10501" max="10501" width="12.140625" style="8" customWidth="1"/>
    <col min="10502" max="10502" width="9.140625" style="8"/>
    <col min="10503" max="10503" width="12.7109375" style="8" customWidth="1"/>
    <col min="10504" max="10504" width="12.140625" style="8" customWidth="1"/>
    <col min="10505" max="10505" width="7.85546875" style="8" customWidth="1"/>
    <col min="10506" max="10506" width="13.42578125" style="8" customWidth="1"/>
    <col min="10507" max="10507" width="7.7109375" style="8" customWidth="1"/>
    <col min="10508" max="10752" width="9.140625" style="8"/>
    <col min="10753" max="10753" width="20.42578125" style="8" customWidth="1"/>
    <col min="10754" max="10754" width="12.5703125" style="8" customWidth="1"/>
    <col min="10755" max="10755" width="8.140625" style="8" customWidth="1"/>
    <col min="10756" max="10756" width="12.5703125" style="8" customWidth="1"/>
    <col min="10757" max="10757" width="12.140625" style="8" customWidth="1"/>
    <col min="10758" max="10758" width="9.140625" style="8"/>
    <col min="10759" max="10759" width="12.7109375" style="8" customWidth="1"/>
    <col min="10760" max="10760" width="12.140625" style="8" customWidth="1"/>
    <col min="10761" max="10761" width="7.85546875" style="8" customWidth="1"/>
    <col min="10762" max="10762" width="13.42578125" style="8" customWidth="1"/>
    <col min="10763" max="10763" width="7.7109375" style="8" customWidth="1"/>
    <col min="10764" max="11008" width="9.140625" style="8"/>
    <col min="11009" max="11009" width="20.42578125" style="8" customWidth="1"/>
    <col min="11010" max="11010" width="12.5703125" style="8" customWidth="1"/>
    <col min="11011" max="11011" width="8.140625" style="8" customWidth="1"/>
    <col min="11012" max="11012" width="12.5703125" style="8" customWidth="1"/>
    <col min="11013" max="11013" width="12.140625" style="8" customWidth="1"/>
    <col min="11014" max="11014" width="9.140625" style="8"/>
    <col min="11015" max="11015" width="12.7109375" style="8" customWidth="1"/>
    <col min="11016" max="11016" width="12.140625" style="8" customWidth="1"/>
    <col min="11017" max="11017" width="7.85546875" style="8" customWidth="1"/>
    <col min="11018" max="11018" width="13.42578125" style="8" customWidth="1"/>
    <col min="11019" max="11019" width="7.7109375" style="8" customWidth="1"/>
    <col min="11020" max="11264" width="9.140625" style="8"/>
    <col min="11265" max="11265" width="20.42578125" style="8" customWidth="1"/>
    <col min="11266" max="11266" width="12.5703125" style="8" customWidth="1"/>
    <col min="11267" max="11267" width="8.140625" style="8" customWidth="1"/>
    <col min="11268" max="11268" width="12.5703125" style="8" customWidth="1"/>
    <col min="11269" max="11269" width="12.140625" style="8" customWidth="1"/>
    <col min="11270" max="11270" width="9.140625" style="8"/>
    <col min="11271" max="11271" width="12.7109375" style="8" customWidth="1"/>
    <col min="11272" max="11272" width="12.140625" style="8" customWidth="1"/>
    <col min="11273" max="11273" width="7.85546875" style="8" customWidth="1"/>
    <col min="11274" max="11274" width="13.42578125" style="8" customWidth="1"/>
    <col min="11275" max="11275" width="7.7109375" style="8" customWidth="1"/>
    <col min="11276" max="11520" width="9.140625" style="8"/>
    <col min="11521" max="11521" width="20.42578125" style="8" customWidth="1"/>
    <col min="11522" max="11522" width="12.5703125" style="8" customWidth="1"/>
    <col min="11523" max="11523" width="8.140625" style="8" customWidth="1"/>
    <col min="11524" max="11524" width="12.5703125" style="8" customWidth="1"/>
    <col min="11525" max="11525" width="12.140625" style="8" customWidth="1"/>
    <col min="11526" max="11526" width="9.140625" style="8"/>
    <col min="11527" max="11527" width="12.7109375" style="8" customWidth="1"/>
    <col min="11528" max="11528" width="12.140625" style="8" customWidth="1"/>
    <col min="11529" max="11529" width="7.85546875" style="8" customWidth="1"/>
    <col min="11530" max="11530" width="13.42578125" style="8" customWidth="1"/>
    <col min="11531" max="11531" width="7.7109375" style="8" customWidth="1"/>
    <col min="11532" max="11776" width="9.140625" style="8"/>
    <col min="11777" max="11777" width="20.42578125" style="8" customWidth="1"/>
    <col min="11778" max="11778" width="12.5703125" style="8" customWidth="1"/>
    <col min="11779" max="11779" width="8.140625" style="8" customWidth="1"/>
    <col min="11780" max="11780" width="12.5703125" style="8" customWidth="1"/>
    <col min="11781" max="11781" width="12.140625" style="8" customWidth="1"/>
    <col min="11782" max="11782" width="9.140625" style="8"/>
    <col min="11783" max="11783" width="12.7109375" style="8" customWidth="1"/>
    <col min="11784" max="11784" width="12.140625" style="8" customWidth="1"/>
    <col min="11785" max="11785" width="7.85546875" style="8" customWidth="1"/>
    <col min="11786" max="11786" width="13.42578125" style="8" customWidth="1"/>
    <col min="11787" max="11787" width="7.7109375" style="8" customWidth="1"/>
    <col min="11788" max="12032" width="9.140625" style="8"/>
    <col min="12033" max="12033" width="20.42578125" style="8" customWidth="1"/>
    <col min="12034" max="12034" width="12.5703125" style="8" customWidth="1"/>
    <col min="12035" max="12035" width="8.140625" style="8" customWidth="1"/>
    <col min="12036" max="12036" width="12.5703125" style="8" customWidth="1"/>
    <col min="12037" max="12037" width="12.140625" style="8" customWidth="1"/>
    <col min="12038" max="12038" width="9.140625" style="8"/>
    <col min="12039" max="12039" width="12.7109375" style="8" customWidth="1"/>
    <col min="12040" max="12040" width="12.140625" style="8" customWidth="1"/>
    <col min="12041" max="12041" width="7.85546875" style="8" customWidth="1"/>
    <col min="12042" max="12042" width="13.42578125" style="8" customWidth="1"/>
    <col min="12043" max="12043" width="7.7109375" style="8" customWidth="1"/>
    <col min="12044" max="12288" width="9.140625" style="8"/>
    <col min="12289" max="12289" width="20.42578125" style="8" customWidth="1"/>
    <col min="12290" max="12290" width="12.5703125" style="8" customWidth="1"/>
    <col min="12291" max="12291" width="8.140625" style="8" customWidth="1"/>
    <col min="12292" max="12292" width="12.5703125" style="8" customWidth="1"/>
    <col min="12293" max="12293" width="12.140625" style="8" customWidth="1"/>
    <col min="12294" max="12294" width="9.140625" style="8"/>
    <col min="12295" max="12295" width="12.7109375" style="8" customWidth="1"/>
    <col min="12296" max="12296" width="12.140625" style="8" customWidth="1"/>
    <col min="12297" max="12297" width="7.85546875" style="8" customWidth="1"/>
    <col min="12298" max="12298" width="13.42578125" style="8" customWidth="1"/>
    <col min="12299" max="12299" width="7.7109375" style="8" customWidth="1"/>
    <col min="12300" max="12544" width="9.140625" style="8"/>
    <col min="12545" max="12545" width="20.42578125" style="8" customWidth="1"/>
    <col min="12546" max="12546" width="12.5703125" style="8" customWidth="1"/>
    <col min="12547" max="12547" width="8.140625" style="8" customWidth="1"/>
    <col min="12548" max="12548" width="12.5703125" style="8" customWidth="1"/>
    <col min="12549" max="12549" width="12.140625" style="8" customWidth="1"/>
    <col min="12550" max="12550" width="9.140625" style="8"/>
    <col min="12551" max="12551" width="12.7109375" style="8" customWidth="1"/>
    <col min="12552" max="12552" width="12.140625" style="8" customWidth="1"/>
    <col min="12553" max="12553" width="7.85546875" style="8" customWidth="1"/>
    <col min="12554" max="12554" width="13.42578125" style="8" customWidth="1"/>
    <col min="12555" max="12555" width="7.7109375" style="8" customWidth="1"/>
    <col min="12556" max="12800" width="9.140625" style="8"/>
    <col min="12801" max="12801" width="20.42578125" style="8" customWidth="1"/>
    <col min="12802" max="12802" width="12.5703125" style="8" customWidth="1"/>
    <col min="12803" max="12803" width="8.140625" style="8" customWidth="1"/>
    <col min="12804" max="12804" width="12.5703125" style="8" customWidth="1"/>
    <col min="12805" max="12805" width="12.140625" style="8" customWidth="1"/>
    <col min="12806" max="12806" width="9.140625" style="8"/>
    <col min="12807" max="12807" width="12.7109375" style="8" customWidth="1"/>
    <col min="12808" max="12808" width="12.140625" style="8" customWidth="1"/>
    <col min="12809" max="12809" width="7.85546875" style="8" customWidth="1"/>
    <col min="12810" max="12810" width="13.42578125" style="8" customWidth="1"/>
    <col min="12811" max="12811" width="7.7109375" style="8" customWidth="1"/>
    <col min="12812" max="13056" width="9.140625" style="8"/>
    <col min="13057" max="13057" width="20.42578125" style="8" customWidth="1"/>
    <col min="13058" max="13058" width="12.5703125" style="8" customWidth="1"/>
    <col min="13059" max="13059" width="8.140625" style="8" customWidth="1"/>
    <col min="13060" max="13060" width="12.5703125" style="8" customWidth="1"/>
    <col min="13061" max="13061" width="12.140625" style="8" customWidth="1"/>
    <col min="13062" max="13062" width="9.140625" style="8"/>
    <col min="13063" max="13063" width="12.7109375" style="8" customWidth="1"/>
    <col min="13064" max="13064" width="12.140625" style="8" customWidth="1"/>
    <col min="13065" max="13065" width="7.85546875" style="8" customWidth="1"/>
    <col min="13066" max="13066" width="13.42578125" style="8" customWidth="1"/>
    <col min="13067" max="13067" width="7.7109375" style="8" customWidth="1"/>
    <col min="13068" max="13312" width="9.140625" style="8"/>
    <col min="13313" max="13313" width="20.42578125" style="8" customWidth="1"/>
    <col min="13314" max="13314" width="12.5703125" style="8" customWidth="1"/>
    <col min="13315" max="13315" width="8.140625" style="8" customWidth="1"/>
    <col min="13316" max="13316" width="12.5703125" style="8" customWidth="1"/>
    <col min="13317" max="13317" width="12.140625" style="8" customWidth="1"/>
    <col min="13318" max="13318" width="9.140625" style="8"/>
    <col min="13319" max="13319" width="12.7109375" style="8" customWidth="1"/>
    <col min="13320" max="13320" width="12.140625" style="8" customWidth="1"/>
    <col min="13321" max="13321" width="7.85546875" style="8" customWidth="1"/>
    <col min="13322" max="13322" width="13.42578125" style="8" customWidth="1"/>
    <col min="13323" max="13323" width="7.7109375" style="8" customWidth="1"/>
    <col min="13324" max="13568" width="9.140625" style="8"/>
    <col min="13569" max="13569" width="20.42578125" style="8" customWidth="1"/>
    <col min="13570" max="13570" width="12.5703125" style="8" customWidth="1"/>
    <col min="13571" max="13571" width="8.140625" style="8" customWidth="1"/>
    <col min="13572" max="13572" width="12.5703125" style="8" customWidth="1"/>
    <col min="13573" max="13573" width="12.140625" style="8" customWidth="1"/>
    <col min="13574" max="13574" width="9.140625" style="8"/>
    <col min="13575" max="13575" width="12.7109375" style="8" customWidth="1"/>
    <col min="13576" max="13576" width="12.140625" style="8" customWidth="1"/>
    <col min="13577" max="13577" width="7.85546875" style="8" customWidth="1"/>
    <col min="13578" max="13578" width="13.42578125" style="8" customWidth="1"/>
    <col min="13579" max="13579" width="7.7109375" style="8" customWidth="1"/>
    <col min="13580" max="13824" width="9.140625" style="8"/>
    <col min="13825" max="13825" width="20.42578125" style="8" customWidth="1"/>
    <col min="13826" max="13826" width="12.5703125" style="8" customWidth="1"/>
    <col min="13827" max="13827" width="8.140625" style="8" customWidth="1"/>
    <col min="13828" max="13828" width="12.5703125" style="8" customWidth="1"/>
    <col min="13829" max="13829" width="12.140625" style="8" customWidth="1"/>
    <col min="13830" max="13830" width="9.140625" style="8"/>
    <col min="13831" max="13831" width="12.7109375" style="8" customWidth="1"/>
    <col min="13832" max="13832" width="12.140625" style="8" customWidth="1"/>
    <col min="13833" max="13833" width="7.85546875" style="8" customWidth="1"/>
    <col min="13834" max="13834" width="13.42578125" style="8" customWidth="1"/>
    <col min="13835" max="13835" width="7.7109375" style="8" customWidth="1"/>
    <col min="13836" max="14080" width="9.140625" style="8"/>
    <col min="14081" max="14081" width="20.42578125" style="8" customWidth="1"/>
    <col min="14082" max="14082" width="12.5703125" style="8" customWidth="1"/>
    <col min="14083" max="14083" width="8.140625" style="8" customWidth="1"/>
    <col min="14084" max="14084" width="12.5703125" style="8" customWidth="1"/>
    <col min="14085" max="14085" width="12.140625" style="8" customWidth="1"/>
    <col min="14086" max="14086" width="9.140625" style="8"/>
    <col min="14087" max="14087" width="12.7109375" style="8" customWidth="1"/>
    <col min="14088" max="14088" width="12.140625" style="8" customWidth="1"/>
    <col min="14089" max="14089" width="7.85546875" style="8" customWidth="1"/>
    <col min="14090" max="14090" width="13.42578125" style="8" customWidth="1"/>
    <col min="14091" max="14091" width="7.7109375" style="8" customWidth="1"/>
    <col min="14092" max="14336" width="9.140625" style="8"/>
    <col min="14337" max="14337" width="20.42578125" style="8" customWidth="1"/>
    <col min="14338" max="14338" width="12.5703125" style="8" customWidth="1"/>
    <col min="14339" max="14339" width="8.140625" style="8" customWidth="1"/>
    <col min="14340" max="14340" width="12.5703125" style="8" customWidth="1"/>
    <col min="14341" max="14341" width="12.140625" style="8" customWidth="1"/>
    <col min="14342" max="14342" width="9.140625" style="8"/>
    <col min="14343" max="14343" width="12.7109375" style="8" customWidth="1"/>
    <col min="14344" max="14344" width="12.140625" style="8" customWidth="1"/>
    <col min="14345" max="14345" width="7.85546875" style="8" customWidth="1"/>
    <col min="14346" max="14346" width="13.42578125" style="8" customWidth="1"/>
    <col min="14347" max="14347" width="7.7109375" style="8" customWidth="1"/>
    <col min="14348" max="14592" width="9.140625" style="8"/>
    <col min="14593" max="14593" width="20.42578125" style="8" customWidth="1"/>
    <col min="14594" max="14594" width="12.5703125" style="8" customWidth="1"/>
    <col min="14595" max="14595" width="8.140625" style="8" customWidth="1"/>
    <col min="14596" max="14596" width="12.5703125" style="8" customWidth="1"/>
    <col min="14597" max="14597" width="12.140625" style="8" customWidth="1"/>
    <col min="14598" max="14598" width="9.140625" style="8"/>
    <col min="14599" max="14599" width="12.7109375" style="8" customWidth="1"/>
    <col min="14600" max="14600" width="12.140625" style="8" customWidth="1"/>
    <col min="14601" max="14601" width="7.85546875" style="8" customWidth="1"/>
    <col min="14602" max="14602" width="13.42578125" style="8" customWidth="1"/>
    <col min="14603" max="14603" width="7.7109375" style="8" customWidth="1"/>
    <col min="14604" max="14848" width="9.140625" style="8"/>
    <col min="14849" max="14849" width="20.42578125" style="8" customWidth="1"/>
    <col min="14850" max="14850" width="12.5703125" style="8" customWidth="1"/>
    <col min="14851" max="14851" width="8.140625" style="8" customWidth="1"/>
    <col min="14852" max="14852" width="12.5703125" style="8" customWidth="1"/>
    <col min="14853" max="14853" width="12.140625" style="8" customWidth="1"/>
    <col min="14854" max="14854" width="9.140625" style="8"/>
    <col min="14855" max="14855" width="12.7109375" style="8" customWidth="1"/>
    <col min="14856" max="14856" width="12.140625" style="8" customWidth="1"/>
    <col min="14857" max="14857" width="7.85546875" style="8" customWidth="1"/>
    <col min="14858" max="14858" width="13.42578125" style="8" customWidth="1"/>
    <col min="14859" max="14859" width="7.7109375" style="8" customWidth="1"/>
    <col min="14860" max="15104" width="9.140625" style="8"/>
    <col min="15105" max="15105" width="20.42578125" style="8" customWidth="1"/>
    <col min="15106" max="15106" width="12.5703125" style="8" customWidth="1"/>
    <col min="15107" max="15107" width="8.140625" style="8" customWidth="1"/>
    <col min="15108" max="15108" width="12.5703125" style="8" customWidth="1"/>
    <col min="15109" max="15109" width="12.140625" style="8" customWidth="1"/>
    <col min="15110" max="15110" width="9.140625" style="8"/>
    <col min="15111" max="15111" width="12.7109375" style="8" customWidth="1"/>
    <col min="15112" max="15112" width="12.140625" style="8" customWidth="1"/>
    <col min="15113" max="15113" width="7.85546875" style="8" customWidth="1"/>
    <col min="15114" max="15114" width="13.42578125" style="8" customWidth="1"/>
    <col min="15115" max="15115" width="7.7109375" style="8" customWidth="1"/>
    <col min="15116" max="15360" width="9.140625" style="8"/>
    <col min="15361" max="15361" width="20.42578125" style="8" customWidth="1"/>
    <col min="15362" max="15362" width="12.5703125" style="8" customWidth="1"/>
    <col min="15363" max="15363" width="8.140625" style="8" customWidth="1"/>
    <col min="15364" max="15364" width="12.5703125" style="8" customWidth="1"/>
    <col min="15365" max="15365" width="12.140625" style="8" customWidth="1"/>
    <col min="15366" max="15366" width="9.140625" style="8"/>
    <col min="15367" max="15367" width="12.7109375" style="8" customWidth="1"/>
    <col min="15368" max="15368" width="12.140625" style="8" customWidth="1"/>
    <col min="15369" max="15369" width="7.85546875" style="8" customWidth="1"/>
    <col min="15370" max="15370" width="13.42578125" style="8" customWidth="1"/>
    <col min="15371" max="15371" width="7.7109375" style="8" customWidth="1"/>
    <col min="15372" max="15616" width="9.140625" style="8"/>
    <col min="15617" max="15617" width="20.42578125" style="8" customWidth="1"/>
    <col min="15618" max="15618" width="12.5703125" style="8" customWidth="1"/>
    <col min="15619" max="15619" width="8.140625" style="8" customWidth="1"/>
    <col min="15620" max="15620" width="12.5703125" style="8" customWidth="1"/>
    <col min="15621" max="15621" width="12.140625" style="8" customWidth="1"/>
    <col min="15622" max="15622" width="9.140625" style="8"/>
    <col min="15623" max="15623" width="12.7109375" style="8" customWidth="1"/>
    <col min="15624" max="15624" width="12.140625" style="8" customWidth="1"/>
    <col min="15625" max="15625" width="7.85546875" style="8" customWidth="1"/>
    <col min="15626" max="15626" width="13.42578125" style="8" customWidth="1"/>
    <col min="15627" max="15627" width="7.7109375" style="8" customWidth="1"/>
    <col min="15628" max="15872" width="9.140625" style="8"/>
    <col min="15873" max="15873" width="20.42578125" style="8" customWidth="1"/>
    <col min="15874" max="15874" width="12.5703125" style="8" customWidth="1"/>
    <col min="15875" max="15875" width="8.140625" style="8" customWidth="1"/>
    <col min="15876" max="15876" width="12.5703125" style="8" customWidth="1"/>
    <col min="15877" max="15877" width="12.140625" style="8" customWidth="1"/>
    <col min="15878" max="15878" width="9.140625" style="8"/>
    <col min="15879" max="15879" width="12.7109375" style="8" customWidth="1"/>
    <col min="15880" max="15880" width="12.140625" style="8" customWidth="1"/>
    <col min="15881" max="15881" width="7.85546875" style="8" customWidth="1"/>
    <col min="15882" max="15882" width="13.42578125" style="8" customWidth="1"/>
    <col min="15883" max="15883" width="7.7109375" style="8" customWidth="1"/>
    <col min="15884" max="16128" width="9.140625" style="8"/>
    <col min="16129" max="16129" width="20.42578125" style="8" customWidth="1"/>
    <col min="16130" max="16130" width="12.5703125" style="8" customWidth="1"/>
    <col min="16131" max="16131" width="8.140625" style="8" customWidth="1"/>
    <col min="16132" max="16132" width="12.5703125" style="8" customWidth="1"/>
    <col min="16133" max="16133" width="12.140625" style="8" customWidth="1"/>
    <col min="16134" max="16134" width="9.140625" style="8"/>
    <col min="16135" max="16135" width="12.7109375" style="8" customWidth="1"/>
    <col min="16136" max="16136" width="12.140625" style="8" customWidth="1"/>
    <col min="16137" max="16137" width="7.85546875" style="8" customWidth="1"/>
    <col min="16138" max="16138" width="13.42578125" style="8" customWidth="1"/>
    <col min="16139" max="16139" width="7.7109375" style="8" customWidth="1"/>
    <col min="16140" max="16384" width="9.140625" style="8"/>
  </cols>
  <sheetData>
    <row r="1" spans="1:10">
      <c r="A1" s="5669" t="s">
        <v>710</v>
      </c>
      <c r="B1" s="5669"/>
      <c r="C1" s="5669"/>
      <c r="D1" s="5669"/>
      <c r="E1" s="5669"/>
      <c r="F1" s="5669"/>
      <c r="G1" s="5669"/>
    </row>
    <row r="2" spans="1:10" ht="24" customHeight="1" thickBot="1">
      <c r="A2" s="61" t="s">
        <v>29</v>
      </c>
    </row>
    <row r="3" spans="1:10" ht="24" customHeight="1" thickBot="1">
      <c r="A3" s="62"/>
      <c r="B3" s="63"/>
      <c r="C3" s="64" t="s">
        <v>30</v>
      </c>
      <c r="D3" s="65"/>
      <c r="E3" s="66"/>
      <c r="F3" s="64" t="s">
        <v>31</v>
      </c>
      <c r="G3" s="65"/>
      <c r="H3" s="66"/>
      <c r="I3" s="64" t="s">
        <v>32</v>
      </c>
      <c r="J3" s="67"/>
    </row>
    <row r="4" spans="1:10" ht="57" customHeight="1" thickBot="1">
      <c r="A4" s="68" t="s">
        <v>33</v>
      </c>
      <c r="B4" s="69" t="s">
        <v>34</v>
      </c>
      <c r="C4" s="70" t="s">
        <v>35</v>
      </c>
      <c r="D4" s="71" t="s">
        <v>36</v>
      </c>
      <c r="E4" s="69" t="s">
        <v>34</v>
      </c>
      <c r="F4" s="70" t="s">
        <v>37</v>
      </c>
      <c r="G4" s="71" t="s">
        <v>36</v>
      </c>
      <c r="H4" s="72" t="s">
        <v>34</v>
      </c>
      <c r="I4" s="70" t="s">
        <v>35</v>
      </c>
      <c r="J4" s="71" t="s">
        <v>36</v>
      </c>
    </row>
    <row r="5" spans="1:10" ht="19.5" customHeight="1">
      <c r="A5" s="73" t="s">
        <v>38</v>
      </c>
      <c r="B5" s="74">
        <v>181318</v>
      </c>
      <c r="C5" s="75">
        <v>92</v>
      </c>
      <c r="D5" s="76" t="s">
        <v>39</v>
      </c>
      <c r="E5" s="74">
        <v>180823</v>
      </c>
      <c r="F5" s="75">
        <v>97</v>
      </c>
      <c r="G5" s="77">
        <v>2.5499999999999998</v>
      </c>
      <c r="H5" s="78">
        <v>495</v>
      </c>
      <c r="I5" s="75">
        <v>5</v>
      </c>
      <c r="J5" s="76" t="s">
        <v>40</v>
      </c>
    </row>
    <row r="6" spans="1:10" ht="19.5" customHeight="1">
      <c r="A6" s="79" t="s">
        <v>41</v>
      </c>
      <c r="B6" s="80">
        <v>310743</v>
      </c>
      <c r="C6" s="20">
        <v>158</v>
      </c>
      <c r="D6" s="81">
        <v>5.91</v>
      </c>
      <c r="E6" s="80">
        <v>310050</v>
      </c>
      <c r="F6" s="20">
        <v>166</v>
      </c>
      <c r="G6" s="82">
        <v>5.91</v>
      </c>
      <c r="H6" s="83">
        <v>693</v>
      </c>
      <c r="I6" s="20">
        <v>7</v>
      </c>
      <c r="J6" s="81">
        <v>3.65</v>
      </c>
    </row>
    <row r="7" spans="1:10" ht="19.5" customHeight="1">
      <c r="A7" s="79" t="s">
        <v>42</v>
      </c>
      <c r="B7" s="80">
        <v>317150</v>
      </c>
      <c r="C7" s="20">
        <v>161</v>
      </c>
      <c r="D7" s="81">
        <v>0.2</v>
      </c>
      <c r="E7" s="80">
        <v>316042</v>
      </c>
      <c r="F7" s="20">
        <v>169</v>
      </c>
      <c r="G7" s="82">
        <v>0.19</v>
      </c>
      <c r="H7" s="83">
        <v>1108</v>
      </c>
      <c r="I7" s="20">
        <v>11</v>
      </c>
      <c r="J7" s="81">
        <v>4.8</v>
      </c>
    </row>
    <row r="8" spans="1:10" ht="19.5" customHeight="1">
      <c r="A8" s="79" t="s">
        <v>43</v>
      </c>
      <c r="B8" s="80">
        <v>361305</v>
      </c>
      <c r="C8" s="20">
        <v>184</v>
      </c>
      <c r="D8" s="81">
        <v>1.31</v>
      </c>
      <c r="E8" s="80">
        <v>359874</v>
      </c>
      <c r="F8" s="20">
        <v>193</v>
      </c>
      <c r="G8" s="82">
        <v>1.31</v>
      </c>
      <c r="H8" s="83">
        <v>1431</v>
      </c>
      <c r="I8" s="20">
        <v>14</v>
      </c>
      <c r="J8" s="81">
        <v>2.59</v>
      </c>
    </row>
    <row r="9" spans="1:10" ht="19.5" customHeight="1">
      <c r="A9" s="79" t="s">
        <v>44</v>
      </c>
      <c r="B9" s="80">
        <v>372656</v>
      </c>
      <c r="C9" s="20">
        <v>189</v>
      </c>
      <c r="D9" s="81">
        <v>0.31</v>
      </c>
      <c r="E9" s="80">
        <v>370588</v>
      </c>
      <c r="F9" s="20">
        <v>199</v>
      </c>
      <c r="G9" s="82">
        <v>0.28999999999999998</v>
      </c>
      <c r="H9" s="83">
        <v>2068</v>
      </c>
      <c r="I9" s="20">
        <v>20</v>
      </c>
      <c r="J9" s="81">
        <v>3.75</v>
      </c>
    </row>
    <row r="10" spans="1:10" ht="19.5" customHeight="1">
      <c r="A10" s="79" t="s">
        <v>45</v>
      </c>
      <c r="B10" s="80">
        <v>374185</v>
      </c>
      <c r="C10" s="20">
        <v>190</v>
      </c>
      <c r="D10" s="81">
        <v>0.04</v>
      </c>
      <c r="E10" s="80">
        <v>371023</v>
      </c>
      <c r="F10" s="20">
        <v>199</v>
      </c>
      <c r="G10" s="82">
        <v>0.01</v>
      </c>
      <c r="H10" s="83">
        <v>3162</v>
      </c>
      <c r="I10" s="20">
        <v>30</v>
      </c>
      <c r="J10" s="81">
        <v>4.34</v>
      </c>
    </row>
    <row r="11" spans="1:10" ht="19.5" customHeight="1">
      <c r="A11" s="79" t="s">
        <v>46</v>
      </c>
      <c r="B11" s="80">
        <v>373620</v>
      </c>
      <c r="C11" s="20">
        <v>190</v>
      </c>
      <c r="D11" s="81">
        <v>-0.02</v>
      </c>
      <c r="E11" s="80">
        <v>368791</v>
      </c>
      <c r="F11" s="20">
        <v>198</v>
      </c>
      <c r="G11" s="82">
        <v>-0.06</v>
      </c>
      <c r="H11" s="83">
        <v>4829</v>
      </c>
      <c r="I11" s="20">
        <v>46</v>
      </c>
      <c r="J11" s="81">
        <v>4.33</v>
      </c>
    </row>
    <row r="12" spans="1:10" ht="19.5" customHeight="1">
      <c r="A12" s="79" t="s">
        <v>47</v>
      </c>
      <c r="B12" s="80">
        <v>383069</v>
      </c>
      <c r="C12" s="20">
        <v>195</v>
      </c>
      <c r="D12" s="81">
        <v>0.25</v>
      </c>
      <c r="E12" s="80">
        <v>376485</v>
      </c>
      <c r="F12" s="20">
        <v>202</v>
      </c>
      <c r="G12" s="82">
        <v>0.21</v>
      </c>
      <c r="H12" s="83">
        <v>6584</v>
      </c>
      <c r="I12" s="20">
        <v>63</v>
      </c>
      <c r="J12" s="81">
        <v>3.15</v>
      </c>
    </row>
    <row r="13" spans="1:10" ht="19.5" customHeight="1">
      <c r="A13" s="79" t="s">
        <v>48</v>
      </c>
      <c r="B13" s="80">
        <v>401440</v>
      </c>
      <c r="C13" s="20">
        <v>204</v>
      </c>
      <c r="D13" s="81">
        <v>0.47</v>
      </c>
      <c r="E13" s="80">
        <v>393238</v>
      </c>
      <c r="F13" s="20">
        <v>211</v>
      </c>
      <c r="G13" s="82">
        <v>0.44</v>
      </c>
      <c r="H13" s="83">
        <v>8202</v>
      </c>
      <c r="I13" s="20">
        <v>79</v>
      </c>
      <c r="J13" s="81">
        <v>2.2200000000000002</v>
      </c>
    </row>
    <row r="14" spans="1:10" ht="19.5" customHeight="1">
      <c r="A14" s="79" t="s">
        <v>49</v>
      </c>
      <c r="B14" s="80">
        <v>431070</v>
      </c>
      <c r="C14" s="20">
        <v>219</v>
      </c>
      <c r="D14" s="81">
        <v>0.55000000000000004</v>
      </c>
      <c r="E14" s="80">
        <v>419185</v>
      </c>
      <c r="F14" s="20">
        <v>225</v>
      </c>
      <c r="G14" s="82">
        <v>0.49</v>
      </c>
      <c r="H14" s="83">
        <v>11885</v>
      </c>
      <c r="I14" s="20">
        <v>114</v>
      </c>
      <c r="J14" s="81">
        <v>2.89</v>
      </c>
    </row>
    <row r="15" spans="1:10" ht="19.5" customHeight="1">
      <c r="A15" s="79" t="s">
        <v>50</v>
      </c>
      <c r="B15" s="80">
        <v>514748</v>
      </c>
      <c r="C15" s="20">
        <v>261</v>
      </c>
      <c r="D15" s="81">
        <v>2.2400000000000002</v>
      </c>
      <c r="E15" s="80">
        <v>501415</v>
      </c>
      <c r="F15" s="20">
        <v>269</v>
      </c>
      <c r="G15" s="82">
        <v>2.2599999999999998</v>
      </c>
      <c r="H15" s="83">
        <v>13333</v>
      </c>
      <c r="I15" s="20">
        <v>128</v>
      </c>
      <c r="J15" s="81">
        <v>1.45</v>
      </c>
    </row>
    <row r="16" spans="1:10" ht="19.5" customHeight="1">
      <c r="A16" s="84" t="s">
        <v>51</v>
      </c>
      <c r="B16" s="80">
        <v>699954</v>
      </c>
      <c r="C16" s="20">
        <v>356</v>
      </c>
      <c r="D16" s="81">
        <v>3.12</v>
      </c>
      <c r="E16" s="80">
        <v>681619</v>
      </c>
      <c r="F16" s="20">
        <v>366</v>
      </c>
      <c r="G16" s="82">
        <v>3.12</v>
      </c>
      <c r="H16" s="83">
        <v>18335</v>
      </c>
      <c r="I16" s="20">
        <v>176</v>
      </c>
      <c r="J16" s="81">
        <v>3.24</v>
      </c>
    </row>
    <row r="17" spans="1:10" ht="19.5" customHeight="1">
      <c r="A17" s="84" t="s">
        <v>52</v>
      </c>
      <c r="B17" s="80">
        <v>850968</v>
      </c>
      <c r="C17" s="20">
        <v>432</v>
      </c>
      <c r="D17" s="81">
        <v>1.97</v>
      </c>
      <c r="E17" s="80">
        <v>826199</v>
      </c>
      <c r="F17" s="20">
        <v>443</v>
      </c>
      <c r="G17" s="82">
        <v>1.94</v>
      </c>
      <c r="H17" s="83">
        <v>24769</v>
      </c>
      <c r="I17" s="20">
        <v>238</v>
      </c>
      <c r="J17" s="81">
        <v>3.05</v>
      </c>
    </row>
    <row r="18" spans="1:10" ht="19.5" customHeight="1">
      <c r="A18" s="84" t="s">
        <v>53</v>
      </c>
      <c r="B18" s="80">
        <v>999945</v>
      </c>
      <c r="C18" s="20">
        <v>508</v>
      </c>
      <c r="D18" s="81">
        <v>1.48</v>
      </c>
      <c r="E18" s="80">
        <v>966863</v>
      </c>
      <c r="F18" s="20">
        <v>518</v>
      </c>
      <c r="G18" s="82">
        <v>1.44</v>
      </c>
      <c r="H18" s="83">
        <v>33082</v>
      </c>
      <c r="I18" s="20">
        <v>318</v>
      </c>
      <c r="J18" s="81">
        <v>2.67</v>
      </c>
    </row>
    <row r="19" spans="1:10" ht="19.5" customHeight="1">
      <c r="A19" s="84" t="s">
        <v>54</v>
      </c>
      <c r="B19" s="80">
        <v>1056660</v>
      </c>
      <c r="C19" s="20">
        <v>537</v>
      </c>
      <c r="D19" s="81">
        <v>0.79</v>
      </c>
      <c r="E19" s="80">
        <v>1022456</v>
      </c>
      <c r="F19" s="20">
        <v>548</v>
      </c>
      <c r="G19" s="82">
        <v>0.8</v>
      </c>
      <c r="H19" s="83">
        <v>34204</v>
      </c>
      <c r="I19" s="20">
        <v>329</v>
      </c>
      <c r="J19" s="81">
        <v>0.48</v>
      </c>
    </row>
    <row r="20" spans="1:10" ht="19.5" customHeight="1">
      <c r="A20" s="84" t="s">
        <v>55</v>
      </c>
      <c r="B20" s="80">
        <v>1178848</v>
      </c>
      <c r="C20" s="20">
        <v>599</v>
      </c>
      <c r="D20" s="81">
        <v>1.1000000000000001</v>
      </c>
      <c r="E20" s="80">
        <v>1143069</v>
      </c>
      <c r="F20" s="20">
        <v>613</v>
      </c>
      <c r="G20" s="82">
        <v>1.1200000000000001</v>
      </c>
      <c r="H20" s="83">
        <v>35779</v>
      </c>
      <c r="I20" s="20">
        <v>344</v>
      </c>
      <c r="J20" s="81">
        <v>0.45</v>
      </c>
    </row>
    <row r="21" spans="1:10" ht="19.5" customHeight="1" thickBot="1">
      <c r="A21" s="85" t="s">
        <v>56</v>
      </c>
      <c r="B21" s="86">
        <v>1236817</v>
      </c>
      <c r="C21" s="87">
        <v>628</v>
      </c>
      <c r="D21" s="88">
        <v>0.44</v>
      </c>
      <c r="E21" s="89">
        <v>1196383</v>
      </c>
      <c r="F21" s="90">
        <v>642</v>
      </c>
      <c r="G21" s="91">
        <v>0.42</v>
      </c>
      <c r="H21" s="89">
        <v>40434</v>
      </c>
      <c r="I21" s="90">
        <v>388</v>
      </c>
      <c r="J21" s="88">
        <v>1.1200000000000001</v>
      </c>
    </row>
    <row r="22" spans="1:10" ht="22.5" customHeight="1">
      <c r="A22" s="92" t="s">
        <v>57</v>
      </c>
      <c r="B22" s="93"/>
    </row>
    <row r="23" spans="1:10" ht="15" customHeight="1">
      <c r="A23" s="92" t="s">
        <v>58</v>
      </c>
      <c r="B23" s="93"/>
    </row>
    <row r="24" spans="1:10" ht="16.5" customHeight="1">
      <c r="A24" s="94" t="s">
        <v>59</v>
      </c>
      <c r="B24" s="93"/>
    </row>
  </sheetData>
  <mergeCells count="1">
    <mergeCell ref="A1:G1"/>
  </mergeCells>
  <hyperlinks>
    <hyperlink ref="A1" location="CONTENT!A1" display="Back to table of contents" xr:uid="{00000000-0004-0000-0200-000000000000}"/>
  </hyperlinks>
  <pageMargins left="0.7" right="0.7" top="0.75" bottom="0.75" header="0.3" footer="0.3"/>
  <pageSetup paperSize="9" scale="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N20"/>
  <sheetViews>
    <sheetView showGridLines="0" workbookViewId="0">
      <selection sqref="A1:M1"/>
    </sheetView>
  </sheetViews>
  <sheetFormatPr defaultColWidth="9.140625" defaultRowHeight="15"/>
  <cols>
    <col min="1" max="1" width="20.85546875" style="363" customWidth="1"/>
    <col min="2" max="2" width="12.140625" style="363" customWidth="1"/>
    <col min="3" max="3" width="8.42578125" style="363" customWidth="1"/>
    <col min="4" max="4" width="8.28515625" style="363" customWidth="1"/>
    <col min="5" max="5" width="7.85546875" style="363" customWidth="1"/>
    <col min="6" max="6" width="6.7109375" style="363" customWidth="1"/>
    <col min="7" max="7" width="10.42578125" style="363" customWidth="1"/>
    <col min="8" max="8" width="12.28515625" style="363" customWidth="1"/>
    <col min="9" max="9" width="8.7109375" style="363" customWidth="1"/>
    <col min="10" max="10" width="8.140625" style="363" customWidth="1"/>
    <col min="11" max="11" width="8" style="363" customWidth="1"/>
    <col min="12" max="12" width="7.140625" style="363" customWidth="1"/>
    <col min="13" max="13" width="10.28515625" style="363" customWidth="1"/>
    <col min="14" max="14" width="4.42578125" style="363" customWidth="1"/>
    <col min="15" max="15" width="5.42578125" style="363" customWidth="1"/>
    <col min="16" max="256" width="9.140625" style="363"/>
    <col min="257" max="257" width="20.85546875" style="363" customWidth="1"/>
    <col min="258" max="258" width="12.140625" style="363" customWidth="1"/>
    <col min="259" max="259" width="8.42578125" style="363" customWidth="1"/>
    <col min="260" max="260" width="8.28515625" style="363" customWidth="1"/>
    <col min="261" max="261" width="7.85546875" style="363" customWidth="1"/>
    <col min="262" max="262" width="6.7109375" style="363" customWidth="1"/>
    <col min="263" max="263" width="10.42578125" style="363" customWidth="1"/>
    <col min="264" max="264" width="12.28515625" style="363" customWidth="1"/>
    <col min="265" max="265" width="8.7109375" style="363" customWidth="1"/>
    <col min="266" max="266" width="8.140625" style="363" customWidth="1"/>
    <col min="267" max="267" width="8" style="363" customWidth="1"/>
    <col min="268" max="268" width="7.140625" style="363" customWidth="1"/>
    <col min="269" max="269" width="10.28515625" style="363" customWidth="1"/>
    <col min="270" max="270" width="4.42578125" style="363" customWidth="1"/>
    <col min="271" max="271" width="5.42578125" style="363" customWidth="1"/>
    <col min="272" max="512" width="9.140625" style="363"/>
    <col min="513" max="513" width="20.85546875" style="363" customWidth="1"/>
    <col min="514" max="514" width="12.140625" style="363" customWidth="1"/>
    <col min="515" max="515" width="8.42578125" style="363" customWidth="1"/>
    <col min="516" max="516" width="8.28515625" style="363" customWidth="1"/>
    <col min="517" max="517" width="7.85546875" style="363" customWidth="1"/>
    <col min="518" max="518" width="6.7109375" style="363" customWidth="1"/>
    <col min="519" max="519" width="10.42578125" style="363" customWidth="1"/>
    <col min="520" max="520" width="12.28515625" style="363" customWidth="1"/>
    <col min="521" max="521" width="8.7109375" style="363" customWidth="1"/>
    <col min="522" max="522" width="8.140625" style="363" customWidth="1"/>
    <col min="523" max="523" width="8" style="363" customWidth="1"/>
    <col min="524" max="524" width="7.140625" style="363" customWidth="1"/>
    <col min="525" max="525" width="10.28515625" style="363" customWidth="1"/>
    <col min="526" max="526" width="4.42578125" style="363" customWidth="1"/>
    <col min="527" max="527" width="5.42578125" style="363" customWidth="1"/>
    <col min="528" max="768" width="9.140625" style="363"/>
    <col min="769" max="769" width="20.85546875" style="363" customWidth="1"/>
    <col min="770" max="770" width="12.140625" style="363" customWidth="1"/>
    <col min="771" max="771" width="8.42578125" style="363" customWidth="1"/>
    <col min="772" max="772" width="8.28515625" style="363" customWidth="1"/>
    <col min="773" max="773" width="7.85546875" style="363" customWidth="1"/>
    <col min="774" max="774" width="6.7109375" style="363" customWidth="1"/>
    <col min="775" max="775" width="10.42578125" style="363" customWidth="1"/>
    <col min="776" max="776" width="12.28515625" style="363" customWidth="1"/>
    <col min="777" max="777" width="8.7109375" style="363" customWidth="1"/>
    <col min="778" max="778" width="8.140625" style="363" customWidth="1"/>
    <col min="779" max="779" width="8" style="363" customWidth="1"/>
    <col min="780" max="780" width="7.140625" style="363" customWidth="1"/>
    <col min="781" max="781" width="10.28515625" style="363" customWidth="1"/>
    <col min="782" max="782" width="4.42578125" style="363" customWidth="1"/>
    <col min="783" max="783" width="5.42578125" style="363" customWidth="1"/>
    <col min="784" max="1024" width="9.140625" style="363"/>
    <col min="1025" max="1025" width="20.85546875" style="363" customWidth="1"/>
    <col min="1026" max="1026" width="12.140625" style="363" customWidth="1"/>
    <col min="1027" max="1027" width="8.42578125" style="363" customWidth="1"/>
    <col min="1028" max="1028" width="8.28515625" style="363" customWidth="1"/>
    <col min="1029" max="1029" width="7.85546875" style="363" customWidth="1"/>
    <col min="1030" max="1030" width="6.7109375" style="363" customWidth="1"/>
    <col min="1031" max="1031" width="10.42578125" style="363" customWidth="1"/>
    <col min="1032" max="1032" width="12.28515625" style="363" customWidth="1"/>
    <col min="1033" max="1033" width="8.7109375" style="363" customWidth="1"/>
    <col min="1034" max="1034" width="8.140625" style="363" customWidth="1"/>
    <col min="1035" max="1035" width="8" style="363" customWidth="1"/>
    <col min="1036" max="1036" width="7.140625" style="363" customWidth="1"/>
    <col min="1037" max="1037" width="10.28515625" style="363" customWidth="1"/>
    <col min="1038" max="1038" width="4.42578125" style="363" customWidth="1"/>
    <col min="1039" max="1039" width="5.42578125" style="363" customWidth="1"/>
    <col min="1040" max="1280" width="9.140625" style="363"/>
    <col min="1281" max="1281" width="20.85546875" style="363" customWidth="1"/>
    <col min="1282" max="1282" width="12.140625" style="363" customWidth="1"/>
    <col min="1283" max="1283" width="8.42578125" style="363" customWidth="1"/>
    <col min="1284" max="1284" width="8.28515625" style="363" customWidth="1"/>
    <col min="1285" max="1285" width="7.85546875" style="363" customWidth="1"/>
    <col min="1286" max="1286" width="6.7109375" style="363" customWidth="1"/>
    <col min="1287" max="1287" width="10.42578125" style="363" customWidth="1"/>
    <col min="1288" max="1288" width="12.28515625" style="363" customWidth="1"/>
    <col min="1289" max="1289" width="8.7109375" style="363" customWidth="1"/>
    <col min="1290" max="1290" width="8.140625" style="363" customWidth="1"/>
    <col min="1291" max="1291" width="8" style="363" customWidth="1"/>
    <col min="1292" max="1292" width="7.140625" style="363" customWidth="1"/>
    <col min="1293" max="1293" width="10.28515625" style="363" customWidth="1"/>
    <col min="1294" max="1294" width="4.42578125" style="363" customWidth="1"/>
    <col min="1295" max="1295" width="5.42578125" style="363" customWidth="1"/>
    <col min="1296" max="1536" width="9.140625" style="363"/>
    <col min="1537" max="1537" width="20.85546875" style="363" customWidth="1"/>
    <col min="1538" max="1538" width="12.140625" style="363" customWidth="1"/>
    <col min="1539" max="1539" width="8.42578125" style="363" customWidth="1"/>
    <col min="1540" max="1540" width="8.28515625" style="363" customWidth="1"/>
    <col min="1541" max="1541" width="7.85546875" style="363" customWidth="1"/>
    <col min="1542" max="1542" width="6.7109375" style="363" customWidth="1"/>
    <col min="1543" max="1543" width="10.42578125" style="363" customWidth="1"/>
    <col min="1544" max="1544" width="12.28515625" style="363" customWidth="1"/>
    <col min="1545" max="1545" width="8.7109375" style="363" customWidth="1"/>
    <col min="1546" max="1546" width="8.140625" style="363" customWidth="1"/>
    <col min="1547" max="1547" width="8" style="363" customWidth="1"/>
    <col min="1548" max="1548" width="7.140625" style="363" customWidth="1"/>
    <col min="1549" max="1549" width="10.28515625" style="363" customWidth="1"/>
    <col min="1550" max="1550" width="4.42578125" style="363" customWidth="1"/>
    <col min="1551" max="1551" width="5.42578125" style="363" customWidth="1"/>
    <col min="1552" max="1792" width="9.140625" style="363"/>
    <col min="1793" max="1793" width="20.85546875" style="363" customWidth="1"/>
    <col min="1794" max="1794" width="12.140625" style="363" customWidth="1"/>
    <col min="1795" max="1795" width="8.42578125" style="363" customWidth="1"/>
    <col min="1796" max="1796" width="8.28515625" style="363" customWidth="1"/>
    <col min="1797" max="1797" width="7.85546875" style="363" customWidth="1"/>
    <col min="1798" max="1798" width="6.7109375" style="363" customWidth="1"/>
    <col min="1799" max="1799" width="10.42578125" style="363" customWidth="1"/>
    <col min="1800" max="1800" width="12.28515625" style="363" customWidth="1"/>
    <col min="1801" max="1801" width="8.7109375" style="363" customWidth="1"/>
    <col min="1802" max="1802" width="8.140625" style="363" customWidth="1"/>
    <col min="1803" max="1803" width="8" style="363" customWidth="1"/>
    <col min="1804" max="1804" width="7.140625" style="363" customWidth="1"/>
    <col min="1805" max="1805" width="10.28515625" style="363" customWidth="1"/>
    <col min="1806" max="1806" width="4.42578125" style="363" customWidth="1"/>
    <col min="1807" max="1807" width="5.42578125" style="363" customWidth="1"/>
    <col min="1808" max="2048" width="9.140625" style="363"/>
    <col min="2049" max="2049" width="20.85546875" style="363" customWidth="1"/>
    <col min="2050" max="2050" width="12.140625" style="363" customWidth="1"/>
    <col min="2051" max="2051" width="8.42578125" style="363" customWidth="1"/>
    <col min="2052" max="2052" width="8.28515625" style="363" customWidth="1"/>
    <col min="2053" max="2053" width="7.85546875" style="363" customWidth="1"/>
    <col min="2054" max="2054" width="6.7109375" style="363" customWidth="1"/>
    <col min="2055" max="2055" width="10.42578125" style="363" customWidth="1"/>
    <col min="2056" max="2056" width="12.28515625" style="363" customWidth="1"/>
    <col min="2057" max="2057" width="8.7109375" style="363" customWidth="1"/>
    <col min="2058" max="2058" width="8.140625" style="363" customWidth="1"/>
    <col min="2059" max="2059" width="8" style="363" customWidth="1"/>
    <col min="2060" max="2060" width="7.140625" style="363" customWidth="1"/>
    <col min="2061" max="2061" width="10.28515625" style="363" customWidth="1"/>
    <col min="2062" max="2062" width="4.42578125" style="363" customWidth="1"/>
    <col min="2063" max="2063" width="5.42578125" style="363" customWidth="1"/>
    <col min="2064" max="2304" width="9.140625" style="363"/>
    <col min="2305" max="2305" width="20.85546875" style="363" customWidth="1"/>
    <col min="2306" max="2306" width="12.140625" style="363" customWidth="1"/>
    <col min="2307" max="2307" width="8.42578125" style="363" customWidth="1"/>
    <col min="2308" max="2308" width="8.28515625" style="363" customWidth="1"/>
    <col min="2309" max="2309" width="7.85546875" style="363" customWidth="1"/>
    <col min="2310" max="2310" width="6.7109375" style="363" customWidth="1"/>
    <col min="2311" max="2311" width="10.42578125" style="363" customWidth="1"/>
    <col min="2312" max="2312" width="12.28515625" style="363" customWidth="1"/>
    <col min="2313" max="2313" width="8.7109375" style="363" customWidth="1"/>
    <col min="2314" max="2314" width="8.140625" style="363" customWidth="1"/>
    <col min="2315" max="2315" width="8" style="363" customWidth="1"/>
    <col min="2316" max="2316" width="7.140625" style="363" customWidth="1"/>
    <col min="2317" max="2317" width="10.28515625" style="363" customWidth="1"/>
    <col min="2318" max="2318" width="4.42578125" style="363" customWidth="1"/>
    <col min="2319" max="2319" width="5.42578125" style="363" customWidth="1"/>
    <col min="2320" max="2560" width="9.140625" style="363"/>
    <col min="2561" max="2561" width="20.85546875" style="363" customWidth="1"/>
    <col min="2562" max="2562" width="12.140625" style="363" customWidth="1"/>
    <col min="2563" max="2563" width="8.42578125" style="363" customWidth="1"/>
    <col min="2564" max="2564" width="8.28515625" style="363" customWidth="1"/>
    <col min="2565" max="2565" width="7.85546875" style="363" customWidth="1"/>
    <col min="2566" max="2566" width="6.7109375" style="363" customWidth="1"/>
    <col min="2567" max="2567" width="10.42578125" style="363" customWidth="1"/>
    <col min="2568" max="2568" width="12.28515625" style="363" customWidth="1"/>
    <col min="2569" max="2569" width="8.7109375" style="363" customWidth="1"/>
    <col min="2570" max="2570" width="8.140625" style="363" customWidth="1"/>
    <col min="2571" max="2571" width="8" style="363" customWidth="1"/>
    <col min="2572" max="2572" width="7.140625" style="363" customWidth="1"/>
    <col min="2573" max="2573" width="10.28515625" style="363" customWidth="1"/>
    <col min="2574" max="2574" width="4.42578125" style="363" customWidth="1"/>
    <col min="2575" max="2575" width="5.42578125" style="363" customWidth="1"/>
    <col min="2576" max="2816" width="9.140625" style="363"/>
    <col min="2817" max="2817" width="20.85546875" style="363" customWidth="1"/>
    <col min="2818" max="2818" width="12.140625" style="363" customWidth="1"/>
    <col min="2819" max="2819" width="8.42578125" style="363" customWidth="1"/>
    <col min="2820" max="2820" width="8.28515625" style="363" customWidth="1"/>
    <col min="2821" max="2821" width="7.85546875" style="363" customWidth="1"/>
    <col min="2822" max="2822" width="6.7109375" style="363" customWidth="1"/>
    <col min="2823" max="2823" width="10.42578125" style="363" customWidth="1"/>
    <col min="2824" max="2824" width="12.28515625" style="363" customWidth="1"/>
    <col min="2825" max="2825" width="8.7109375" style="363" customWidth="1"/>
    <col min="2826" max="2826" width="8.140625" style="363" customWidth="1"/>
    <col min="2827" max="2827" width="8" style="363" customWidth="1"/>
    <col min="2828" max="2828" width="7.140625" style="363" customWidth="1"/>
    <col min="2829" max="2829" width="10.28515625" style="363" customWidth="1"/>
    <col min="2830" max="2830" width="4.42578125" style="363" customWidth="1"/>
    <col min="2831" max="2831" width="5.42578125" style="363" customWidth="1"/>
    <col min="2832" max="3072" width="9.140625" style="363"/>
    <col min="3073" max="3073" width="20.85546875" style="363" customWidth="1"/>
    <col min="3074" max="3074" width="12.140625" style="363" customWidth="1"/>
    <col min="3075" max="3075" width="8.42578125" style="363" customWidth="1"/>
    <col min="3076" max="3076" width="8.28515625" style="363" customWidth="1"/>
    <col min="3077" max="3077" width="7.85546875" style="363" customWidth="1"/>
    <col min="3078" max="3078" width="6.7109375" style="363" customWidth="1"/>
    <col min="3079" max="3079" width="10.42578125" style="363" customWidth="1"/>
    <col min="3080" max="3080" width="12.28515625" style="363" customWidth="1"/>
    <col min="3081" max="3081" width="8.7109375" style="363" customWidth="1"/>
    <col min="3082" max="3082" width="8.140625" style="363" customWidth="1"/>
    <col min="3083" max="3083" width="8" style="363" customWidth="1"/>
    <col min="3084" max="3084" width="7.140625" style="363" customWidth="1"/>
    <col min="3085" max="3085" width="10.28515625" style="363" customWidth="1"/>
    <col min="3086" max="3086" width="4.42578125" style="363" customWidth="1"/>
    <col min="3087" max="3087" width="5.42578125" style="363" customWidth="1"/>
    <col min="3088" max="3328" width="9.140625" style="363"/>
    <col min="3329" max="3329" width="20.85546875" style="363" customWidth="1"/>
    <col min="3330" max="3330" width="12.140625" style="363" customWidth="1"/>
    <col min="3331" max="3331" width="8.42578125" style="363" customWidth="1"/>
    <col min="3332" max="3332" width="8.28515625" style="363" customWidth="1"/>
    <col min="3333" max="3333" width="7.85546875" style="363" customWidth="1"/>
    <col min="3334" max="3334" width="6.7109375" style="363" customWidth="1"/>
    <col min="3335" max="3335" width="10.42578125" style="363" customWidth="1"/>
    <col min="3336" max="3336" width="12.28515625" style="363" customWidth="1"/>
    <col min="3337" max="3337" width="8.7109375" style="363" customWidth="1"/>
    <col min="3338" max="3338" width="8.140625" style="363" customWidth="1"/>
    <col min="3339" max="3339" width="8" style="363" customWidth="1"/>
    <col min="3340" max="3340" width="7.140625" style="363" customWidth="1"/>
    <col min="3341" max="3341" width="10.28515625" style="363" customWidth="1"/>
    <col min="3342" max="3342" width="4.42578125" style="363" customWidth="1"/>
    <col min="3343" max="3343" width="5.42578125" style="363" customWidth="1"/>
    <col min="3344" max="3584" width="9.140625" style="363"/>
    <col min="3585" max="3585" width="20.85546875" style="363" customWidth="1"/>
    <col min="3586" max="3586" width="12.140625" style="363" customWidth="1"/>
    <col min="3587" max="3587" width="8.42578125" style="363" customWidth="1"/>
    <col min="3588" max="3588" width="8.28515625" style="363" customWidth="1"/>
    <col min="3589" max="3589" width="7.85546875" style="363" customWidth="1"/>
    <col min="3590" max="3590" width="6.7109375" style="363" customWidth="1"/>
    <col min="3591" max="3591" width="10.42578125" style="363" customWidth="1"/>
    <col min="3592" max="3592" width="12.28515625" style="363" customWidth="1"/>
    <col min="3593" max="3593" width="8.7109375" style="363" customWidth="1"/>
    <col min="3594" max="3594" width="8.140625" style="363" customWidth="1"/>
    <col min="3595" max="3595" width="8" style="363" customWidth="1"/>
    <col min="3596" max="3596" width="7.140625" style="363" customWidth="1"/>
    <col min="3597" max="3597" width="10.28515625" style="363" customWidth="1"/>
    <col min="3598" max="3598" width="4.42578125" style="363" customWidth="1"/>
    <col min="3599" max="3599" width="5.42578125" style="363" customWidth="1"/>
    <col min="3600" max="3840" width="9.140625" style="363"/>
    <col min="3841" max="3841" width="20.85546875" style="363" customWidth="1"/>
    <col min="3842" max="3842" width="12.140625" style="363" customWidth="1"/>
    <col min="3843" max="3843" width="8.42578125" style="363" customWidth="1"/>
    <col min="3844" max="3844" width="8.28515625" style="363" customWidth="1"/>
    <col min="3845" max="3845" width="7.85546875" style="363" customWidth="1"/>
    <col min="3846" max="3846" width="6.7109375" style="363" customWidth="1"/>
    <col min="3847" max="3847" width="10.42578125" style="363" customWidth="1"/>
    <col min="3848" max="3848" width="12.28515625" style="363" customWidth="1"/>
    <col min="3849" max="3849" width="8.7109375" style="363" customWidth="1"/>
    <col min="3850" max="3850" width="8.140625" style="363" customWidth="1"/>
    <col min="3851" max="3851" width="8" style="363" customWidth="1"/>
    <col min="3852" max="3852" width="7.140625" style="363" customWidth="1"/>
    <col min="3853" max="3853" width="10.28515625" style="363" customWidth="1"/>
    <col min="3854" max="3854" width="4.42578125" style="363" customWidth="1"/>
    <col min="3855" max="3855" width="5.42578125" style="363" customWidth="1"/>
    <col min="3856" max="4096" width="9.140625" style="363"/>
    <col min="4097" max="4097" width="20.85546875" style="363" customWidth="1"/>
    <col min="4098" max="4098" width="12.140625" style="363" customWidth="1"/>
    <col min="4099" max="4099" width="8.42578125" style="363" customWidth="1"/>
    <col min="4100" max="4100" width="8.28515625" style="363" customWidth="1"/>
    <col min="4101" max="4101" width="7.85546875" style="363" customWidth="1"/>
    <col min="4102" max="4102" width="6.7109375" style="363" customWidth="1"/>
    <col min="4103" max="4103" width="10.42578125" style="363" customWidth="1"/>
    <col min="4104" max="4104" width="12.28515625" style="363" customWidth="1"/>
    <col min="4105" max="4105" width="8.7109375" style="363" customWidth="1"/>
    <col min="4106" max="4106" width="8.140625" style="363" customWidth="1"/>
    <col min="4107" max="4107" width="8" style="363" customWidth="1"/>
    <col min="4108" max="4108" width="7.140625" style="363" customWidth="1"/>
    <col min="4109" max="4109" width="10.28515625" style="363" customWidth="1"/>
    <col min="4110" max="4110" width="4.42578125" style="363" customWidth="1"/>
    <col min="4111" max="4111" width="5.42578125" style="363" customWidth="1"/>
    <col min="4112" max="4352" width="9.140625" style="363"/>
    <col min="4353" max="4353" width="20.85546875" style="363" customWidth="1"/>
    <col min="4354" max="4354" width="12.140625" style="363" customWidth="1"/>
    <col min="4355" max="4355" width="8.42578125" style="363" customWidth="1"/>
    <col min="4356" max="4356" width="8.28515625" style="363" customWidth="1"/>
    <col min="4357" max="4357" width="7.85546875" style="363" customWidth="1"/>
    <col min="4358" max="4358" width="6.7109375" style="363" customWidth="1"/>
    <col min="4359" max="4359" width="10.42578125" style="363" customWidth="1"/>
    <col min="4360" max="4360" width="12.28515625" style="363" customWidth="1"/>
    <col min="4361" max="4361" width="8.7109375" style="363" customWidth="1"/>
    <col min="4362" max="4362" width="8.140625" style="363" customWidth="1"/>
    <col min="4363" max="4363" width="8" style="363" customWidth="1"/>
    <col min="4364" max="4364" width="7.140625" style="363" customWidth="1"/>
    <col min="4365" max="4365" width="10.28515625" style="363" customWidth="1"/>
    <col min="4366" max="4366" width="4.42578125" style="363" customWidth="1"/>
    <col min="4367" max="4367" width="5.42578125" style="363" customWidth="1"/>
    <col min="4368" max="4608" width="9.140625" style="363"/>
    <col min="4609" max="4609" width="20.85546875" style="363" customWidth="1"/>
    <col min="4610" max="4610" width="12.140625" style="363" customWidth="1"/>
    <col min="4611" max="4611" width="8.42578125" style="363" customWidth="1"/>
    <col min="4612" max="4612" width="8.28515625" style="363" customWidth="1"/>
    <col min="4613" max="4613" width="7.85546875" style="363" customWidth="1"/>
    <col min="4614" max="4614" width="6.7109375" style="363" customWidth="1"/>
    <col min="4615" max="4615" width="10.42578125" style="363" customWidth="1"/>
    <col min="4616" max="4616" width="12.28515625" style="363" customWidth="1"/>
    <col min="4617" max="4617" width="8.7109375" style="363" customWidth="1"/>
    <col min="4618" max="4618" width="8.140625" style="363" customWidth="1"/>
    <col min="4619" max="4619" width="8" style="363" customWidth="1"/>
    <col min="4620" max="4620" width="7.140625" style="363" customWidth="1"/>
    <col min="4621" max="4621" width="10.28515625" style="363" customWidth="1"/>
    <col min="4622" max="4622" width="4.42578125" style="363" customWidth="1"/>
    <col min="4623" max="4623" width="5.42578125" style="363" customWidth="1"/>
    <col min="4624" max="4864" width="9.140625" style="363"/>
    <col min="4865" max="4865" width="20.85546875" style="363" customWidth="1"/>
    <col min="4866" max="4866" width="12.140625" style="363" customWidth="1"/>
    <col min="4867" max="4867" width="8.42578125" style="363" customWidth="1"/>
    <col min="4868" max="4868" width="8.28515625" style="363" customWidth="1"/>
    <col min="4869" max="4869" width="7.85546875" style="363" customWidth="1"/>
    <col min="4870" max="4870" width="6.7109375" style="363" customWidth="1"/>
    <col min="4871" max="4871" width="10.42578125" style="363" customWidth="1"/>
    <col min="4872" max="4872" width="12.28515625" style="363" customWidth="1"/>
    <col min="4873" max="4873" width="8.7109375" style="363" customWidth="1"/>
    <col min="4874" max="4874" width="8.140625" style="363" customWidth="1"/>
    <col min="4875" max="4875" width="8" style="363" customWidth="1"/>
    <col min="4876" max="4876" width="7.140625" style="363" customWidth="1"/>
    <col min="4877" max="4877" width="10.28515625" style="363" customWidth="1"/>
    <col min="4878" max="4878" width="4.42578125" style="363" customWidth="1"/>
    <col min="4879" max="4879" width="5.42578125" style="363" customWidth="1"/>
    <col min="4880" max="5120" width="9.140625" style="363"/>
    <col min="5121" max="5121" width="20.85546875" style="363" customWidth="1"/>
    <col min="5122" max="5122" width="12.140625" style="363" customWidth="1"/>
    <col min="5123" max="5123" width="8.42578125" style="363" customWidth="1"/>
    <col min="5124" max="5124" width="8.28515625" style="363" customWidth="1"/>
    <col min="5125" max="5125" width="7.85546875" style="363" customWidth="1"/>
    <col min="5126" max="5126" width="6.7109375" style="363" customWidth="1"/>
    <col min="5127" max="5127" width="10.42578125" style="363" customWidth="1"/>
    <col min="5128" max="5128" width="12.28515625" style="363" customWidth="1"/>
    <col min="5129" max="5129" width="8.7109375" style="363" customWidth="1"/>
    <col min="5130" max="5130" width="8.140625" style="363" customWidth="1"/>
    <col min="5131" max="5131" width="8" style="363" customWidth="1"/>
    <col min="5132" max="5132" width="7.140625" style="363" customWidth="1"/>
    <col min="5133" max="5133" width="10.28515625" style="363" customWidth="1"/>
    <col min="5134" max="5134" width="4.42578125" style="363" customWidth="1"/>
    <col min="5135" max="5135" width="5.42578125" style="363" customWidth="1"/>
    <col min="5136" max="5376" width="9.140625" style="363"/>
    <col min="5377" max="5377" width="20.85546875" style="363" customWidth="1"/>
    <col min="5378" max="5378" width="12.140625" style="363" customWidth="1"/>
    <col min="5379" max="5379" width="8.42578125" style="363" customWidth="1"/>
    <col min="5380" max="5380" width="8.28515625" style="363" customWidth="1"/>
    <col min="5381" max="5381" width="7.85546875" style="363" customWidth="1"/>
    <col min="5382" max="5382" width="6.7109375" style="363" customWidth="1"/>
    <col min="5383" max="5383" width="10.42578125" style="363" customWidth="1"/>
    <col min="5384" max="5384" width="12.28515625" style="363" customWidth="1"/>
    <col min="5385" max="5385" width="8.7109375" style="363" customWidth="1"/>
    <col min="5386" max="5386" width="8.140625" style="363" customWidth="1"/>
    <col min="5387" max="5387" width="8" style="363" customWidth="1"/>
    <col min="5388" max="5388" width="7.140625" style="363" customWidth="1"/>
    <col min="5389" max="5389" width="10.28515625" style="363" customWidth="1"/>
    <col min="5390" max="5390" width="4.42578125" style="363" customWidth="1"/>
    <col min="5391" max="5391" width="5.42578125" style="363" customWidth="1"/>
    <col min="5392" max="5632" width="9.140625" style="363"/>
    <col min="5633" max="5633" width="20.85546875" style="363" customWidth="1"/>
    <col min="5634" max="5634" width="12.140625" style="363" customWidth="1"/>
    <col min="5635" max="5635" width="8.42578125" style="363" customWidth="1"/>
    <col min="5636" max="5636" width="8.28515625" style="363" customWidth="1"/>
    <col min="5637" max="5637" width="7.85546875" style="363" customWidth="1"/>
    <col min="5638" max="5638" width="6.7109375" style="363" customWidth="1"/>
    <col min="5639" max="5639" width="10.42578125" style="363" customWidth="1"/>
    <col min="5640" max="5640" width="12.28515625" style="363" customWidth="1"/>
    <col min="5641" max="5641" width="8.7109375" style="363" customWidth="1"/>
    <col min="5642" max="5642" width="8.140625" style="363" customWidth="1"/>
    <col min="5643" max="5643" width="8" style="363" customWidth="1"/>
    <col min="5644" max="5644" width="7.140625" style="363" customWidth="1"/>
    <col min="5645" max="5645" width="10.28515625" style="363" customWidth="1"/>
    <col min="5646" max="5646" width="4.42578125" style="363" customWidth="1"/>
    <col min="5647" max="5647" width="5.42578125" style="363" customWidth="1"/>
    <col min="5648" max="5888" width="9.140625" style="363"/>
    <col min="5889" max="5889" width="20.85546875" style="363" customWidth="1"/>
    <col min="5890" max="5890" width="12.140625" style="363" customWidth="1"/>
    <col min="5891" max="5891" width="8.42578125" style="363" customWidth="1"/>
    <col min="5892" max="5892" width="8.28515625" style="363" customWidth="1"/>
    <col min="5893" max="5893" width="7.85546875" style="363" customWidth="1"/>
    <col min="5894" max="5894" width="6.7109375" style="363" customWidth="1"/>
    <col min="5895" max="5895" width="10.42578125" style="363" customWidth="1"/>
    <col min="5896" max="5896" width="12.28515625" style="363" customWidth="1"/>
    <col min="5897" max="5897" width="8.7109375" style="363" customWidth="1"/>
    <col min="5898" max="5898" width="8.140625" style="363" customWidth="1"/>
    <col min="5899" max="5899" width="8" style="363" customWidth="1"/>
    <col min="5900" max="5900" width="7.140625" style="363" customWidth="1"/>
    <col min="5901" max="5901" width="10.28515625" style="363" customWidth="1"/>
    <col min="5902" max="5902" width="4.42578125" style="363" customWidth="1"/>
    <col min="5903" max="5903" width="5.42578125" style="363" customWidth="1"/>
    <col min="5904" max="6144" width="9.140625" style="363"/>
    <col min="6145" max="6145" width="20.85546875" style="363" customWidth="1"/>
    <col min="6146" max="6146" width="12.140625" style="363" customWidth="1"/>
    <col min="6147" max="6147" width="8.42578125" style="363" customWidth="1"/>
    <col min="6148" max="6148" width="8.28515625" style="363" customWidth="1"/>
    <col min="6149" max="6149" width="7.85546875" style="363" customWidth="1"/>
    <col min="6150" max="6150" width="6.7109375" style="363" customWidth="1"/>
    <col min="6151" max="6151" width="10.42578125" style="363" customWidth="1"/>
    <col min="6152" max="6152" width="12.28515625" style="363" customWidth="1"/>
    <col min="6153" max="6153" width="8.7109375" style="363" customWidth="1"/>
    <col min="6154" max="6154" width="8.140625" style="363" customWidth="1"/>
    <col min="6155" max="6155" width="8" style="363" customWidth="1"/>
    <col min="6156" max="6156" width="7.140625" style="363" customWidth="1"/>
    <col min="6157" max="6157" width="10.28515625" style="363" customWidth="1"/>
    <col min="6158" max="6158" width="4.42578125" style="363" customWidth="1"/>
    <col min="6159" max="6159" width="5.42578125" style="363" customWidth="1"/>
    <col min="6160" max="6400" width="9.140625" style="363"/>
    <col min="6401" max="6401" width="20.85546875" style="363" customWidth="1"/>
    <col min="6402" max="6402" width="12.140625" style="363" customWidth="1"/>
    <col min="6403" max="6403" width="8.42578125" style="363" customWidth="1"/>
    <col min="6404" max="6404" width="8.28515625" style="363" customWidth="1"/>
    <col min="6405" max="6405" width="7.85546875" style="363" customWidth="1"/>
    <col min="6406" max="6406" width="6.7109375" style="363" customWidth="1"/>
    <col min="6407" max="6407" width="10.42578125" style="363" customWidth="1"/>
    <col min="6408" max="6408" width="12.28515625" style="363" customWidth="1"/>
    <col min="6409" max="6409" width="8.7109375" style="363" customWidth="1"/>
    <col min="6410" max="6410" width="8.140625" style="363" customWidth="1"/>
    <col min="6411" max="6411" width="8" style="363" customWidth="1"/>
    <col min="6412" max="6412" width="7.140625" style="363" customWidth="1"/>
    <col min="6413" max="6413" width="10.28515625" style="363" customWidth="1"/>
    <col min="6414" max="6414" width="4.42578125" style="363" customWidth="1"/>
    <col min="6415" max="6415" width="5.42578125" style="363" customWidth="1"/>
    <col min="6416" max="6656" width="9.140625" style="363"/>
    <col min="6657" max="6657" width="20.85546875" style="363" customWidth="1"/>
    <col min="6658" max="6658" width="12.140625" style="363" customWidth="1"/>
    <col min="6659" max="6659" width="8.42578125" style="363" customWidth="1"/>
    <col min="6660" max="6660" width="8.28515625" style="363" customWidth="1"/>
    <col min="6661" max="6661" width="7.85546875" style="363" customWidth="1"/>
    <col min="6662" max="6662" width="6.7109375" style="363" customWidth="1"/>
    <col min="6663" max="6663" width="10.42578125" style="363" customWidth="1"/>
    <col min="6664" max="6664" width="12.28515625" style="363" customWidth="1"/>
    <col min="6665" max="6665" width="8.7109375" style="363" customWidth="1"/>
    <col min="6666" max="6666" width="8.140625" style="363" customWidth="1"/>
    <col min="6667" max="6667" width="8" style="363" customWidth="1"/>
    <col min="6668" max="6668" width="7.140625" style="363" customWidth="1"/>
    <col min="6669" max="6669" width="10.28515625" style="363" customWidth="1"/>
    <col min="6670" max="6670" width="4.42578125" style="363" customWidth="1"/>
    <col min="6671" max="6671" width="5.42578125" style="363" customWidth="1"/>
    <col min="6672" max="6912" width="9.140625" style="363"/>
    <col min="6913" max="6913" width="20.85546875" style="363" customWidth="1"/>
    <col min="6914" max="6914" width="12.140625" style="363" customWidth="1"/>
    <col min="6915" max="6915" width="8.42578125" style="363" customWidth="1"/>
    <col min="6916" max="6916" width="8.28515625" style="363" customWidth="1"/>
    <col min="6917" max="6917" width="7.85546875" style="363" customWidth="1"/>
    <col min="6918" max="6918" width="6.7109375" style="363" customWidth="1"/>
    <col min="6919" max="6919" width="10.42578125" style="363" customWidth="1"/>
    <col min="6920" max="6920" width="12.28515625" style="363" customWidth="1"/>
    <col min="6921" max="6921" width="8.7109375" style="363" customWidth="1"/>
    <col min="6922" max="6922" width="8.140625" style="363" customWidth="1"/>
    <col min="6923" max="6923" width="8" style="363" customWidth="1"/>
    <col min="6924" max="6924" width="7.140625" style="363" customWidth="1"/>
    <col min="6925" max="6925" width="10.28515625" style="363" customWidth="1"/>
    <col min="6926" max="6926" width="4.42578125" style="363" customWidth="1"/>
    <col min="6927" max="6927" width="5.42578125" style="363" customWidth="1"/>
    <col min="6928" max="7168" width="9.140625" style="363"/>
    <col min="7169" max="7169" width="20.85546875" style="363" customWidth="1"/>
    <col min="7170" max="7170" width="12.140625" style="363" customWidth="1"/>
    <col min="7171" max="7171" width="8.42578125" style="363" customWidth="1"/>
    <col min="7172" max="7172" width="8.28515625" style="363" customWidth="1"/>
    <col min="7173" max="7173" width="7.85546875" style="363" customWidth="1"/>
    <col min="7174" max="7174" width="6.7109375" style="363" customWidth="1"/>
    <col min="7175" max="7175" width="10.42578125" style="363" customWidth="1"/>
    <col min="7176" max="7176" width="12.28515625" style="363" customWidth="1"/>
    <col min="7177" max="7177" width="8.7109375" style="363" customWidth="1"/>
    <col min="7178" max="7178" width="8.140625" style="363" customWidth="1"/>
    <col min="7179" max="7179" width="8" style="363" customWidth="1"/>
    <col min="7180" max="7180" width="7.140625" style="363" customWidth="1"/>
    <col min="7181" max="7181" width="10.28515625" style="363" customWidth="1"/>
    <col min="7182" max="7182" width="4.42578125" style="363" customWidth="1"/>
    <col min="7183" max="7183" width="5.42578125" style="363" customWidth="1"/>
    <col min="7184" max="7424" width="9.140625" style="363"/>
    <col min="7425" max="7425" width="20.85546875" style="363" customWidth="1"/>
    <col min="7426" max="7426" width="12.140625" style="363" customWidth="1"/>
    <col min="7427" max="7427" width="8.42578125" style="363" customWidth="1"/>
    <col min="7428" max="7428" width="8.28515625" style="363" customWidth="1"/>
    <col min="7429" max="7429" width="7.85546875" style="363" customWidth="1"/>
    <col min="7430" max="7430" width="6.7109375" style="363" customWidth="1"/>
    <col min="7431" max="7431" width="10.42578125" style="363" customWidth="1"/>
    <col min="7432" max="7432" width="12.28515625" style="363" customWidth="1"/>
    <col min="7433" max="7433" width="8.7109375" style="363" customWidth="1"/>
    <col min="7434" max="7434" width="8.140625" style="363" customWidth="1"/>
    <col min="7435" max="7435" width="8" style="363" customWidth="1"/>
    <col min="7436" max="7436" width="7.140625" style="363" customWidth="1"/>
    <col min="7437" max="7437" width="10.28515625" style="363" customWidth="1"/>
    <col min="7438" max="7438" width="4.42578125" style="363" customWidth="1"/>
    <col min="7439" max="7439" width="5.42578125" style="363" customWidth="1"/>
    <col min="7440" max="7680" width="9.140625" style="363"/>
    <col min="7681" max="7681" width="20.85546875" style="363" customWidth="1"/>
    <col min="7682" max="7682" width="12.140625" style="363" customWidth="1"/>
    <col min="7683" max="7683" width="8.42578125" style="363" customWidth="1"/>
    <col min="7684" max="7684" width="8.28515625" style="363" customWidth="1"/>
    <col min="7685" max="7685" width="7.85546875" style="363" customWidth="1"/>
    <col min="7686" max="7686" width="6.7109375" style="363" customWidth="1"/>
    <col min="7687" max="7687" width="10.42578125" style="363" customWidth="1"/>
    <col min="7688" max="7688" width="12.28515625" style="363" customWidth="1"/>
    <col min="7689" max="7689" width="8.7109375" style="363" customWidth="1"/>
    <col min="7690" max="7690" width="8.140625" style="363" customWidth="1"/>
    <col min="7691" max="7691" width="8" style="363" customWidth="1"/>
    <col min="7692" max="7692" width="7.140625" style="363" customWidth="1"/>
    <col min="7693" max="7693" width="10.28515625" style="363" customWidth="1"/>
    <col min="7694" max="7694" width="4.42578125" style="363" customWidth="1"/>
    <col min="7695" max="7695" width="5.42578125" style="363" customWidth="1"/>
    <col min="7696" max="7936" width="9.140625" style="363"/>
    <col min="7937" max="7937" width="20.85546875" style="363" customWidth="1"/>
    <col min="7938" max="7938" width="12.140625" style="363" customWidth="1"/>
    <col min="7939" max="7939" width="8.42578125" style="363" customWidth="1"/>
    <col min="7940" max="7940" width="8.28515625" style="363" customWidth="1"/>
    <col min="7941" max="7941" width="7.85546875" style="363" customWidth="1"/>
    <col min="7942" max="7942" width="6.7109375" style="363" customWidth="1"/>
    <col min="7943" max="7943" width="10.42578125" style="363" customWidth="1"/>
    <col min="7944" max="7944" width="12.28515625" style="363" customWidth="1"/>
    <col min="7945" max="7945" width="8.7109375" style="363" customWidth="1"/>
    <col min="7946" max="7946" width="8.140625" style="363" customWidth="1"/>
    <col min="7947" max="7947" width="8" style="363" customWidth="1"/>
    <col min="7948" max="7948" width="7.140625" style="363" customWidth="1"/>
    <col min="7949" max="7949" width="10.28515625" style="363" customWidth="1"/>
    <col min="7950" max="7950" width="4.42578125" style="363" customWidth="1"/>
    <col min="7951" max="7951" width="5.42578125" style="363" customWidth="1"/>
    <col min="7952" max="8192" width="9.140625" style="363"/>
    <col min="8193" max="8193" width="20.85546875" style="363" customWidth="1"/>
    <col min="8194" max="8194" width="12.140625" style="363" customWidth="1"/>
    <col min="8195" max="8195" width="8.42578125" style="363" customWidth="1"/>
    <col min="8196" max="8196" width="8.28515625" style="363" customWidth="1"/>
    <col min="8197" max="8197" width="7.85546875" style="363" customWidth="1"/>
    <col min="8198" max="8198" width="6.7109375" style="363" customWidth="1"/>
    <col min="8199" max="8199" width="10.42578125" style="363" customWidth="1"/>
    <col min="8200" max="8200" width="12.28515625" style="363" customWidth="1"/>
    <col min="8201" max="8201" width="8.7109375" style="363" customWidth="1"/>
    <col min="8202" max="8202" width="8.140625" style="363" customWidth="1"/>
    <col min="8203" max="8203" width="8" style="363" customWidth="1"/>
    <col min="8204" max="8204" width="7.140625" style="363" customWidth="1"/>
    <col min="8205" max="8205" width="10.28515625" style="363" customWidth="1"/>
    <col min="8206" max="8206" width="4.42578125" style="363" customWidth="1"/>
    <col min="8207" max="8207" width="5.42578125" style="363" customWidth="1"/>
    <col min="8208" max="8448" width="9.140625" style="363"/>
    <col min="8449" max="8449" width="20.85546875" style="363" customWidth="1"/>
    <col min="8450" max="8450" width="12.140625" style="363" customWidth="1"/>
    <col min="8451" max="8451" width="8.42578125" style="363" customWidth="1"/>
    <col min="8452" max="8452" width="8.28515625" style="363" customWidth="1"/>
    <col min="8453" max="8453" width="7.85546875" style="363" customWidth="1"/>
    <col min="8454" max="8454" width="6.7109375" style="363" customWidth="1"/>
    <col min="8455" max="8455" width="10.42578125" style="363" customWidth="1"/>
    <col min="8456" max="8456" width="12.28515625" style="363" customWidth="1"/>
    <col min="8457" max="8457" width="8.7109375" style="363" customWidth="1"/>
    <col min="8458" max="8458" width="8.140625" style="363" customWidth="1"/>
    <col min="8459" max="8459" width="8" style="363" customWidth="1"/>
    <col min="8460" max="8460" width="7.140625" style="363" customWidth="1"/>
    <col min="8461" max="8461" width="10.28515625" style="363" customWidth="1"/>
    <col min="8462" max="8462" width="4.42578125" style="363" customWidth="1"/>
    <col min="8463" max="8463" width="5.42578125" style="363" customWidth="1"/>
    <col min="8464" max="8704" width="9.140625" style="363"/>
    <col min="8705" max="8705" width="20.85546875" style="363" customWidth="1"/>
    <col min="8706" max="8706" width="12.140625" style="363" customWidth="1"/>
    <col min="8707" max="8707" width="8.42578125" style="363" customWidth="1"/>
    <col min="8708" max="8708" width="8.28515625" style="363" customWidth="1"/>
    <col min="8709" max="8709" width="7.85546875" style="363" customWidth="1"/>
    <col min="8710" max="8710" width="6.7109375" style="363" customWidth="1"/>
    <col min="8711" max="8711" width="10.42578125" style="363" customWidth="1"/>
    <col min="8712" max="8712" width="12.28515625" style="363" customWidth="1"/>
    <col min="8713" max="8713" width="8.7109375" style="363" customWidth="1"/>
    <col min="8714" max="8714" width="8.140625" style="363" customWidth="1"/>
    <col min="8715" max="8715" width="8" style="363" customWidth="1"/>
    <col min="8716" max="8716" width="7.140625" style="363" customWidth="1"/>
    <col min="8717" max="8717" width="10.28515625" style="363" customWidth="1"/>
    <col min="8718" max="8718" width="4.42578125" style="363" customWidth="1"/>
    <col min="8719" max="8719" width="5.42578125" style="363" customWidth="1"/>
    <col min="8720" max="8960" width="9.140625" style="363"/>
    <col min="8961" max="8961" width="20.85546875" style="363" customWidth="1"/>
    <col min="8962" max="8962" width="12.140625" style="363" customWidth="1"/>
    <col min="8963" max="8963" width="8.42578125" style="363" customWidth="1"/>
    <col min="8964" max="8964" width="8.28515625" style="363" customWidth="1"/>
    <col min="8965" max="8965" width="7.85546875" style="363" customWidth="1"/>
    <col min="8966" max="8966" width="6.7109375" style="363" customWidth="1"/>
    <col min="8967" max="8967" width="10.42578125" style="363" customWidth="1"/>
    <col min="8968" max="8968" width="12.28515625" style="363" customWidth="1"/>
    <col min="8969" max="8969" width="8.7109375" style="363" customWidth="1"/>
    <col min="8970" max="8970" width="8.140625" style="363" customWidth="1"/>
    <col min="8971" max="8971" width="8" style="363" customWidth="1"/>
    <col min="8972" max="8972" width="7.140625" style="363" customWidth="1"/>
    <col min="8973" max="8973" width="10.28515625" style="363" customWidth="1"/>
    <col min="8974" max="8974" width="4.42578125" style="363" customWidth="1"/>
    <col min="8975" max="8975" width="5.42578125" style="363" customWidth="1"/>
    <col min="8976" max="9216" width="9.140625" style="363"/>
    <col min="9217" max="9217" width="20.85546875" style="363" customWidth="1"/>
    <col min="9218" max="9218" width="12.140625" style="363" customWidth="1"/>
    <col min="9219" max="9219" width="8.42578125" style="363" customWidth="1"/>
    <col min="9220" max="9220" width="8.28515625" style="363" customWidth="1"/>
    <col min="9221" max="9221" width="7.85546875" style="363" customWidth="1"/>
    <col min="9222" max="9222" width="6.7109375" style="363" customWidth="1"/>
    <col min="9223" max="9223" width="10.42578125" style="363" customWidth="1"/>
    <col min="9224" max="9224" width="12.28515625" style="363" customWidth="1"/>
    <col min="9225" max="9225" width="8.7109375" style="363" customWidth="1"/>
    <col min="9226" max="9226" width="8.140625" style="363" customWidth="1"/>
    <col min="9227" max="9227" width="8" style="363" customWidth="1"/>
    <col min="9228" max="9228" width="7.140625" style="363" customWidth="1"/>
    <col min="9229" max="9229" width="10.28515625" style="363" customWidth="1"/>
    <col min="9230" max="9230" width="4.42578125" style="363" customWidth="1"/>
    <col min="9231" max="9231" width="5.42578125" style="363" customWidth="1"/>
    <col min="9232" max="9472" width="9.140625" style="363"/>
    <col min="9473" max="9473" width="20.85546875" style="363" customWidth="1"/>
    <col min="9474" max="9474" width="12.140625" style="363" customWidth="1"/>
    <col min="9475" max="9475" width="8.42578125" style="363" customWidth="1"/>
    <col min="9476" max="9476" width="8.28515625" style="363" customWidth="1"/>
    <col min="9477" max="9477" width="7.85546875" style="363" customWidth="1"/>
    <col min="9478" max="9478" width="6.7109375" style="363" customWidth="1"/>
    <col min="9479" max="9479" width="10.42578125" style="363" customWidth="1"/>
    <col min="9480" max="9480" width="12.28515625" style="363" customWidth="1"/>
    <col min="9481" max="9481" width="8.7109375" style="363" customWidth="1"/>
    <col min="9482" max="9482" width="8.140625" style="363" customWidth="1"/>
    <col min="9483" max="9483" width="8" style="363" customWidth="1"/>
    <col min="9484" max="9484" width="7.140625" style="363" customWidth="1"/>
    <col min="9485" max="9485" width="10.28515625" style="363" customWidth="1"/>
    <col min="9486" max="9486" width="4.42578125" style="363" customWidth="1"/>
    <col min="9487" max="9487" width="5.42578125" style="363" customWidth="1"/>
    <col min="9488" max="9728" width="9.140625" style="363"/>
    <col min="9729" max="9729" width="20.85546875" style="363" customWidth="1"/>
    <col min="9730" max="9730" width="12.140625" style="363" customWidth="1"/>
    <col min="9731" max="9731" width="8.42578125" style="363" customWidth="1"/>
    <col min="9732" max="9732" width="8.28515625" style="363" customWidth="1"/>
    <col min="9733" max="9733" width="7.85546875" style="363" customWidth="1"/>
    <col min="9734" max="9734" width="6.7109375" style="363" customWidth="1"/>
    <col min="9735" max="9735" width="10.42578125" style="363" customWidth="1"/>
    <col min="9736" max="9736" width="12.28515625" style="363" customWidth="1"/>
    <col min="9737" max="9737" width="8.7109375" style="363" customWidth="1"/>
    <col min="9738" max="9738" width="8.140625" style="363" customWidth="1"/>
    <col min="9739" max="9739" width="8" style="363" customWidth="1"/>
    <col min="9740" max="9740" width="7.140625" style="363" customWidth="1"/>
    <col min="9741" max="9741" width="10.28515625" style="363" customWidth="1"/>
    <col min="9742" max="9742" width="4.42578125" style="363" customWidth="1"/>
    <col min="9743" max="9743" width="5.42578125" style="363" customWidth="1"/>
    <col min="9744" max="9984" width="9.140625" style="363"/>
    <col min="9985" max="9985" width="20.85546875" style="363" customWidth="1"/>
    <col min="9986" max="9986" width="12.140625" style="363" customWidth="1"/>
    <col min="9987" max="9987" width="8.42578125" style="363" customWidth="1"/>
    <col min="9988" max="9988" width="8.28515625" style="363" customWidth="1"/>
    <col min="9989" max="9989" width="7.85546875" style="363" customWidth="1"/>
    <col min="9990" max="9990" width="6.7109375" style="363" customWidth="1"/>
    <col min="9991" max="9991" width="10.42578125" style="363" customWidth="1"/>
    <col min="9992" max="9992" width="12.28515625" style="363" customWidth="1"/>
    <col min="9993" max="9993" width="8.7109375" style="363" customWidth="1"/>
    <col min="9994" max="9994" width="8.140625" style="363" customWidth="1"/>
    <col min="9995" max="9995" width="8" style="363" customWidth="1"/>
    <col min="9996" max="9996" width="7.140625" style="363" customWidth="1"/>
    <col min="9997" max="9997" width="10.28515625" style="363" customWidth="1"/>
    <col min="9998" max="9998" width="4.42578125" style="363" customWidth="1"/>
    <col min="9999" max="9999" width="5.42578125" style="363" customWidth="1"/>
    <col min="10000" max="10240" width="9.140625" style="363"/>
    <col min="10241" max="10241" width="20.85546875" style="363" customWidth="1"/>
    <col min="10242" max="10242" width="12.140625" style="363" customWidth="1"/>
    <col min="10243" max="10243" width="8.42578125" style="363" customWidth="1"/>
    <col min="10244" max="10244" width="8.28515625" style="363" customWidth="1"/>
    <col min="10245" max="10245" width="7.85546875" style="363" customWidth="1"/>
    <col min="10246" max="10246" width="6.7109375" style="363" customWidth="1"/>
    <col min="10247" max="10247" width="10.42578125" style="363" customWidth="1"/>
    <col min="10248" max="10248" width="12.28515625" style="363" customWidth="1"/>
    <col min="10249" max="10249" width="8.7109375" style="363" customWidth="1"/>
    <col min="10250" max="10250" width="8.140625" style="363" customWidth="1"/>
    <col min="10251" max="10251" width="8" style="363" customWidth="1"/>
    <col min="10252" max="10252" width="7.140625" style="363" customWidth="1"/>
    <col min="10253" max="10253" width="10.28515625" style="363" customWidth="1"/>
    <col min="10254" max="10254" width="4.42578125" style="363" customWidth="1"/>
    <col min="10255" max="10255" width="5.42578125" style="363" customWidth="1"/>
    <col min="10256" max="10496" width="9.140625" style="363"/>
    <col min="10497" max="10497" width="20.85546875" style="363" customWidth="1"/>
    <col min="10498" max="10498" width="12.140625" style="363" customWidth="1"/>
    <col min="10499" max="10499" width="8.42578125" style="363" customWidth="1"/>
    <col min="10500" max="10500" width="8.28515625" style="363" customWidth="1"/>
    <col min="10501" max="10501" width="7.85546875" style="363" customWidth="1"/>
    <col min="10502" max="10502" width="6.7109375" style="363" customWidth="1"/>
    <col min="10503" max="10503" width="10.42578125" style="363" customWidth="1"/>
    <col min="10504" max="10504" width="12.28515625" style="363" customWidth="1"/>
    <col min="10505" max="10505" width="8.7109375" style="363" customWidth="1"/>
    <col min="10506" max="10506" width="8.140625" style="363" customWidth="1"/>
    <col min="10507" max="10507" width="8" style="363" customWidth="1"/>
    <col min="10508" max="10508" width="7.140625" style="363" customWidth="1"/>
    <col min="10509" max="10509" width="10.28515625" style="363" customWidth="1"/>
    <col min="10510" max="10510" width="4.42578125" style="363" customWidth="1"/>
    <col min="10511" max="10511" width="5.42578125" style="363" customWidth="1"/>
    <col min="10512" max="10752" width="9.140625" style="363"/>
    <col min="10753" max="10753" width="20.85546875" style="363" customWidth="1"/>
    <col min="10754" max="10754" width="12.140625" style="363" customWidth="1"/>
    <col min="10755" max="10755" width="8.42578125" style="363" customWidth="1"/>
    <col min="10756" max="10756" width="8.28515625" style="363" customWidth="1"/>
    <col min="10757" max="10757" width="7.85546875" style="363" customWidth="1"/>
    <col min="10758" max="10758" width="6.7109375" style="363" customWidth="1"/>
    <col min="10759" max="10759" width="10.42578125" style="363" customWidth="1"/>
    <col min="10760" max="10760" width="12.28515625" style="363" customWidth="1"/>
    <col min="10761" max="10761" width="8.7109375" style="363" customWidth="1"/>
    <col min="10762" max="10762" width="8.140625" style="363" customWidth="1"/>
    <col min="10763" max="10763" width="8" style="363" customWidth="1"/>
    <col min="10764" max="10764" width="7.140625" style="363" customWidth="1"/>
    <col min="10765" max="10765" width="10.28515625" style="363" customWidth="1"/>
    <col min="10766" max="10766" width="4.42578125" style="363" customWidth="1"/>
    <col min="10767" max="10767" width="5.42578125" style="363" customWidth="1"/>
    <col min="10768" max="11008" width="9.140625" style="363"/>
    <col min="11009" max="11009" width="20.85546875" style="363" customWidth="1"/>
    <col min="11010" max="11010" width="12.140625" style="363" customWidth="1"/>
    <col min="11011" max="11011" width="8.42578125" style="363" customWidth="1"/>
    <col min="11012" max="11012" width="8.28515625" style="363" customWidth="1"/>
    <col min="11013" max="11013" width="7.85546875" style="363" customWidth="1"/>
    <col min="11014" max="11014" width="6.7109375" style="363" customWidth="1"/>
    <col min="11015" max="11015" width="10.42578125" style="363" customWidth="1"/>
    <col min="11016" max="11016" width="12.28515625" style="363" customWidth="1"/>
    <col min="11017" max="11017" width="8.7109375" style="363" customWidth="1"/>
    <col min="11018" max="11018" width="8.140625" style="363" customWidth="1"/>
    <col min="11019" max="11019" width="8" style="363" customWidth="1"/>
    <col min="11020" max="11020" width="7.140625" style="363" customWidth="1"/>
    <col min="11021" max="11021" width="10.28515625" style="363" customWidth="1"/>
    <col min="11022" max="11022" width="4.42578125" style="363" customWidth="1"/>
    <col min="11023" max="11023" width="5.42578125" style="363" customWidth="1"/>
    <col min="11024" max="11264" width="9.140625" style="363"/>
    <col min="11265" max="11265" width="20.85546875" style="363" customWidth="1"/>
    <col min="11266" max="11266" width="12.140625" style="363" customWidth="1"/>
    <col min="11267" max="11267" width="8.42578125" style="363" customWidth="1"/>
    <col min="11268" max="11268" width="8.28515625" style="363" customWidth="1"/>
    <col min="11269" max="11269" width="7.85546875" style="363" customWidth="1"/>
    <col min="11270" max="11270" width="6.7109375" style="363" customWidth="1"/>
    <col min="11271" max="11271" width="10.42578125" style="363" customWidth="1"/>
    <col min="11272" max="11272" width="12.28515625" style="363" customWidth="1"/>
    <col min="11273" max="11273" width="8.7109375" style="363" customWidth="1"/>
    <col min="11274" max="11274" width="8.140625" style="363" customWidth="1"/>
    <col min="11275" max="11275" width="8" style="363" customWidth="1"/>
    <col min="11276" max="11276" width="7.140625" style="363" customWidth="1"/>
    <col min="11277" max="11277" width="10.28515625" style="363" customWidth="1"/>
    <col min="11278" max="11278" width="4.42578125" style="363" customWidth="1"/>
    <col min="11279" max="11279" width="5.42578125" style="363" customWidth="1"/>
    <col min="11280" max="11520" width="9.140625" style="363"/>
    <col min="11521" max="11521" width="20.85546875" style="363" customWidth="1"/>
    <col min="11522" max="11522" width="12.140625" style="363" customWidth="1"/>
    <col min="11523" max="11523" width="8.42578125" style="363" customWidth="1"/>
    <col min="11524" max="11524" width="8.28515625" style="363" customWidth="1"/>
    <col min="11525" max="11525" width="7.85546875" style="363" customWidth="1"/>
    <col min="11526" max="11526" width="6.7109375" style="363" customWidth="1"/>
    <col min="11527" max="11527" width="10.42578125" style="363" customWidth="1"/>
    <col min="11528" max="11528" width="12.28515625" style="363" customWidth="1"/>
    <col min="11529" max="11529" width="8.7109375" style="363" customWidth="1"/>
    <col min="11530" max="11530" width="8.140625" style="363" customWidth="1"/>
    <col min="11531" max="11531" width="8" style="363" customWidth="1"/>
    <col min="11532" max="11532" width="7.140625" style="363" customWidth="1"/>
    <col min="11533" max="11533" width="10.28515625" style="363" customWidth="1"/>
    <col min="11534" max="11534" width="4.42578125" style="363" customWidth="1"/>
    <col min="11535" max="11535" width="5.42578125" style="363" customWidth="1"/>
    <col min="11536" max="11776" width="9.140625" style="363"/>
    <col min="11777" max="11777" width="20.85546875" style="363" customWidth="1"/>
    <col min="11778" max="11778" width="12.140625" style="363" customWidth="1"/>
    <col min="11779" max="11779" width="8.42578125" style="363" customWidth="1"/>
    <col min="11780" max="11780" width="8.28515625" style="363" customWidth="1"/>
    <col min="11781" max="11781" width="7.85546875" style="363" customWidth="1"/>
    <col min="11782" max="11782" width="6.7109375" style="363" customWidth="1"/>
    <col min="11783" max="11783" width="10.42578125" style="363" customWidth="1"/>
    <col min="11784" max="11784" width="12.28515625" style="363" customWidth="1"/>
    <col min="11785" max="11785" width="8.7109375" style="363" customWidth="1"/>
    <col min="11786" max="11786" width="8.140625" style="363" customWidth="1"/>
    <col min="11787" max="11787" width="8" style="363" customWidth="1"/>
    <col min="11788" max="11788" width="7.140625" style="363" customWidth="1"/>
    <col min="11789" max="11789" width="10.28515625" style="363" customWidth="1"/>
    <col min="11790" max="11790" width="4.42578125" style="363" customWidth="1"/>
    <col min="11791" max="11791" width="5.42578125" style="363" customWidth="1"/>
    <col min="11792" max="12032" width="9.140625" style="363"/>
    <col min="12033" max="12033" width="20.85546875" style="363" customWidth="1"/>
    <col min="12034" max="12034" width="12.140625" style="363" customWidth="1"/>
    <col min="12035" max="12035" width="8.42578125" style="363" customWidth="1"/>
    <col min="12036" max="12036" width="8.28515625" style="363" customWidth="1"/>
    <col min="12037" max="12037" width="7.85546875" style="363" customWidth="1"/>
    <col min="12038" max="12038" width="6.7109375" style="363" customWidth="1"/>
    <col min="12039" max="12039" width="10.42578125" style="363" customWidth="1"/>
    <col min="12040" max="12040" width="12.28515625" style="363" customWidth="1"/>
    <col min="12041" max="12041" width="8.7109375" style="363" customWidth="1"/>
    <col min="12042" max="12042" width="8.140625" style="363" customWidth="1"/>
    <col min="12043" max="12043" width="8" style="363" customWidth="1"/>
    <col min="12044" max="12044" width="7.140625" style="363" customWidth="1"/>
    <col min="12045" max="12045" width="10.28515625" style="363" customWidth="1"/>
    <col min="12046" max="12046" width="4.42578125" style="363" customWidth="1"/>
    <col min="12047" max="12047" width="5.42578125" style="363" customWidth="1"/>
    <col min="12048" max="12288" width="9.140625" style="363"/>
    <col min="12289" max="12289" width="20.85546875" style="363" customWidth="1"/>
    <col min="12290" max="12290" width="12.140625" style="363" customWidth="1"/>
    <col min="12291" max="12291" width="8.42578125" style="363" customWidth="1"/>
    <col min="12292" max="12292" width="8.28515625" style="363" customWidth="1"/>
    <col min="12293" max="12293" width="7.85546875" style="363" customWidth="1"/>
    <col min="12294" max="12294" width="6.7109375" style="363" customWidth="1"/>
    <col min="12295" max="12295" width="10.42578125" style="363" customWidth="1"/>
    <col min="12296" max="12296" width="12.28515625" style="363" customWidth="1"/>
    <col min="12297" max="12297" width="8.7109375" style="363" customWidth="1"/>
    <col min="12298" max="12298" width="8.140625" style="363" customWidth="1"/>
    <col min="12299" max="12299" width="8" style="363" customWidth="1"/>
    <col min="12300" max="12300" width="7.140625" style="363" customWidth="1"/>
    <col min="12301" max="12301" width="10.28515625" style="363" customWidth="1"/>
    <col min="12302" max="12302" width="4.42578125" style="363" customWidth="1"/>
    <col min="12303" max="12303" width="5.42578125" style="363" customWidth="1"/>
    <col min="12304" max="12544" width="9.140625" style="363"/>
    <col min="12545" max="12545" width="20.85546875" style="363" customWidth="1"/>
    <col min="12546" max="12546" width="12.140625" style="363" customWidth="1"/>
    <col min="12547" max="12547" width="8.42578125" style="363" customWidth="1"/>
    <col min="12548" max="12548" width="8.28515625" style="363" customWidth="1"/>
    <col min="12549" max="12549" width="7.85546875" style="363" customWidth="1"/>
    <col min="12550" max="12550" width="6.7109375" style="363" customWidth="1"/>
    <col min="12551" max="12551" width="10.42578125" style="363" customWidth="1"/>
    <col min="12552" max="12552" width="12.28515625" style="363" customWidth="1"/>
    <col min="12553" max="12553" width="8.7109375" style="363" customWidth="1"/>
    <col min="12554" max="12554" width="8.140625" style="363" customWidth="1"/>
    <col min="12555" max="12555" width="8" style="363" customWidth="1"/>
    <col min="12556" max="12556" width="7.140625" style="363" customWidth="1"/>
    <col min="12557" max="12557" width="10.28515625" style="363" customWidth="1"/>
    <col min="12558" max="12558" width="4.42578125" style="363" customWidth="1"/>
    <col min="12559" max="12559" width="5.42578125" style="363" customWidth="1"/>
    <col min="12560" max="12800" width="9.140625" style="363"/>
    <col min="12801" max="12801" width="20.85546875" style="363" customWidth="1"/>
    <col min="12802" max="12802" width="12.140625" style="363" customWidth="1"/>
    <col min="12803" max="12803" width="8.42578125" style="363" customWidth="1"/>
    <col min="12804" max="12804" width="8.28515625" style="363" customWidth="1"/>
    <col min="12805" max="12805" width="7.85546875" style="363" customWidth="1"/>
    <col min="12806" max="12806" width="6.7109375" style="363" customWidth="1"/>
    <col min="12807" max="12807" width="10.42578125" style="363" customWidth="1"/>
    <col min="12808" max="12808" width="12.28515625" style="363" customWidth="1"/>
    <col min="12809" max="12809" width="8.7109375" style="363" customWidth="1"/>
    <col min="12810" max="12810" width="8.140625" style="363" customWidth="1"/>
    <col min="12811" max="12811" width="8" style="363" customWidth="1"/>
    <col min="12812" max="12812" width="7.140625" style="363" customWidth="1"/>
    <col min="12813" max="12813" width="10.28515625" style="363" customWidth="1"/>
    <col min="12814" max="12814" width="4.42578125" style="363" customWidth="1"/>
    <col min="12815" max="12815" width="5.42578125" style="363" customWidth="1"/>
    <col min="12816" max="13056" width="9.140625" style="363"/>
    <col min="13057" max="13057" width="20.85546875" style="363" customWidth="1"/>
    <col min="13058" max="13058" width="12.140625" style="363" customWidth="1"/>
    <col min="13059" max="13059" width="8.42578125" style="363" customWidth="1"/>
    <col min="13060" max="13060" width="8.28515625" style="363" customWidth="1"/>
    <col min="13061" max="13061" width="7.85546875" style="363" customWidth="1"/>
    <col min="13062" max="13062" width="6.7109375" style="363" customWidth="1"/>
    <col min="13063" max="13063" width="10.42578125" style="363" customWidth="1"/>
    <col min="13064" max="13064" width="12.28515625" style="363" customWidth="1"/>
    <col min="13065" max="13065" width="8.7109375" style="363" customWidth="1"/>
    <col min="13066" max="13066" width="8.140625" style="363" customWidth="1"/>
    <col min="13067" max="13067" width="8" style="363" customWidth="1"/>
    <col min="13068" max="13068" width="7.140625" style="363" customWidth="1"/>
    <col min="13069" max="13069" width="10.28515625" style="363" customWidth="1"/>
    <col min="13070" max="13070" width="4.42578125" style="363" customWidth="1"/>
    <col min="13071" max="13071" width="5.42578125" style="363" customWidth="1"/>
    <col min="13072" max="13312" width="9.140625" style="363"/>
    <col min="13313" max="13313" width="20.85546875" style="363" customWidth="1"/>
    <col min="13314" max="13314" width="12.140625" style="363" customWidth="1"/>
    <col min="13315" max="13315" width="8.42578125" style="363" customWidth="1"/>
    <col min="13316" max="13316" width="8.28515625" style="363" customWidth="1"/>
    <col min="13317" max="13317" width="7.85546875" style="363" customWidth="1"/>
    <col min="13318" max="13318" width="6.7109375" style="363" customWidth="1"/>
    <col min="13319" max="13319" width="10.42578125" style="363" customWidth="1"/>
    <col min="13320" max="13320" width="12.28515625" style="363" customWidth="1"/>
    <col min="13321" max="13321" width="8.7109375" style="363" customWidth="1"/>
    <col min="13322" max="13322" width="8.140625" style="363" customWidth="1"/>
    <col min="13323" max="13323" width="8" style="363" customWidth="1"/>
    <col min="13324" max="13324" width="7.140625" style="363" customWidth="1"/>
    <col min="13325" max="13325" width="10.28515625" style="363" customWidth="1"/>
    <col min="13326" max="13326" width="4.42578125" style="363" customWidth="1"/>
    <col min="13327" max="13327" width="5.42578125" style="363" customWidth="1"/>
    <col min="13328" max="13568" width="9.140625" style="363"/>
    <col min="13569" max="13569" width="20.85546875" style="363" customWidth="1"/>
    <col min="13570" max="13570" width="12.140625" style="363" customWidth="1"/>
    <col min="13571" max="13571" width="8.42578125" style="363" customWidth="1"/>
    <col min="13572" max="13572" width="8.28515625" style="363" customWidth="1"/>
    <col min="13573" max="13573" width="7.85546875" style="363" customWidth="1"/>
    <col min="13574" max="13574" width="6.7109375" style="363" customWidth="1"/>
    <col min="13575" max="13575" width="10.42578125" style="363" customWidth="1"/>
    <col min="13576" max="13576" width="12.28515625" style="363" customWidth="1"/>
    <col min="13577" max="13577" width="8.7109375" style="363" customWidth="1"/>
    <col min="13578" max="13578" width="8.140625" style="363" customWidth="1"/>
    <col min="13579" max="13579" width="8" style="363" customWidth="1"/>
    <col min="13580" max="13580" width="7.140625" style="363" customWidth="1"/>
    <col min="13581" max="13581" width="10.28515625" style="363" customWidth="1"/>
    <col min="13582" max="13582" width="4.42578125" style="363" customWidth="1"/>
    <col min="13583" max="13583" width="5.42578125" style="363" customWidth="1"/>
    <col min="13584" max="13824" width="9.140625" style="363"/>
    <col min="13825" max="13825" width="20.85546875" style="363" customWidth="1"/>
    <col min="13826" max="13826" width="12.140625" style="363" customWidth="1"/>
    <col min="13827" max="13827" width="8.42578125" style="363" customWidth="1"/>
    <col min="13828" max="13828" width="8.28515625" style="363" customWidth="1"/>
    <col min="13829" max="13829" width="7.85546875" style="363" customWidth="1"/>
    <col min="13830" max="13830" width="6.7109375" style="363" customWidth="1"/>
    <col min="13831" max="13831" width="10.42578125" style="363" customWidth="1"/>
    <col min="13832" max="13832" width="12.28515625" style="363" customWidth="1"/>
    <col min="13833" max="13833" width="8.7109375" style="363" customWidth="1"/>
    <col min="13834" max="13834" width="8.140625" style="363" customWidth="1"/>
    <col min="13835" max="13835" width="8" style="363" customWidth="1"/>
    <col min="13836" max="13836" width="7.140625" style="363" customWidth="1"/>
    <col min="13837" max="13837" width="10.28515625" style="363" customWidth="1"/>
    <col min="13838" max="13838" width="4.42578125" style="363" customWidth="1"/>
    <col min="13839" max="13839" width="5.42578125" style="363" customWidth="1"/>
    <col min="13840" max="14080" width="9.140625" style="363"/>
    <col min="14081" max="14081" width="20.85546875" style="363" customWidth="1"/>
    <col min="14082" max="14082" width="12.140625" style="363" customWidth="1"/>
    <col min="14083" max="14083" width="8.42578125" style="363" customWidth="1"/>
    <col min="14084" max="14084" width="8.28515625" style="363" customWidth="1"/>
    <col min="14085" max="14085" width="7.85546875" style="363" customWidth="1"/>
    <col min="14086" max="14086" width="6.7109375" style="363" customWidth="1"/>
    <col min="14087" max="14087" width="10.42578125" style="363" customWidth="1"/>
    <col min="14088" max="14088" width="12.28515625" style="363" customWidth="1"/>
    <col min="14089" max="14089" width="8.7109375" style="363" customWidth="1"/>
    <col min="14090" max="14090" width="8.140625" style="363" customWidth="1"/>
    <col min="14091" max="14091" width="8" style="363" customWidth="1"/>
    <col min="14092" max="14092" width="7.140625" style="363" customWidth="1"/>
    <col min="14093" max="14093" width="10.28515625" style="363" customWidth="1"/>
    <col min="14094" max="14094" width="4.42578125" style="363" customWidth="1"/>
    <col min="14095" max="14095" width="5.42578125" style="363" customWidth="1"/>
    <col min="14096" max="14336" width="9.140625" style="363"/>
    <col min="14337" max="14337" width="20.85546875" style="363" customWidth="1"/>
    <col min="14338" max="14338" width="12.140625" style="363" customWidth="1"/>
    <col min="14339" max="14339" width="8.42578125" style="363" customWidth="1"/>
    <col min="14340" max="14340" width="8.28515625" style="363" customWidth="1"/>
    <col min="14341" max="14341" width="7.85546875" style="363" customWidth="1"/>
    <col min="14342" max="14342" width="6.7109375" style="363" customWidth="1"/>
    <col min="14343" max="14343" width="10.42578125" style="363" customWidth="1"/>
    <col min="14344" max="14344" width="12.28515625" style="363" customWidth="1"/>
    <col min="14345" max="14345" width="8.7109375" style="363" customWidth="1"/>
    <col min="14346" max="14346" width="8.140625" style="363" customWidth="1"/>
    <col min="14347" max="14347" width="8" style="363" customWidth="1"/>
    <col min="14348" max="14348" width="7.140625" style="363" customWidth="1"/>
    <col min="14349" max="14349" width="10.28515625" style="363" customWidth="1"/>
    <col min="14350" max="14350" width="4.42578125" style="363" customWidth="1"/>
    <col min="14351" max="14351" width="5.42578125" style="363" customWidth="1"/>
    <col min="14352" max="14592" width="9.140625" style="363"/>
    <col min="14593" max="14593" width="20.85546875" style="363" customWidth="1"/>
    <col min="14594" max="14594" width="12.140625" style="363" customWidth="1"/>
    <col min="14595" max="14595" width="8.42578125" style="363" customWidth="1"/>
    <col min="14596" max="14596" width="8.28515625" style="363" customWidth="1"/>
    <col min="14597" max="14597" width="7.85546875" style="363" customWidth="1"/>
    <col min="14598" max="14598" width="6.7109375" style="363" customWidth="1"/>
    <col min="14599" max="14599" width="10.42578125" style="363" customWidth="1"/>
    <col min="14600" max="14600" width="12.28515625" style="363" customWidth="1"/>
    <col min="14601" max="14601" width="8.7109375" style="363" customWidth="1"/>
    <col min="14602" max="14602" width="8.140625" style="363" customWidth="1"/>
    <col min="14603" max="14603" width="8" style="363" customWidth="1"/>
    <col min="14604" max="14604" width="7.140625" style="363" customWidth="1"/>
    <col min="14605" max="14605" width="10.28515625" style="363" customWidth="1"/>
    <col min="14606" max="14606" width="4.42578125" style="363" customWidth="1"/>
    <col min="14607" max="14607" width="5.42578125" style="363" customWidth="1"/>
    <col min="14608" max="14848" width="9.140625" style="363"/>
    <col min="14849" max="14849" width="20.85546875" style="363" customWidth="1"/>
    <col min="14850" max="14850" width="12.140625" style="363" customWidth="1"/>
    <col min="14851" max="14851" width="8.42578125" style="363" customWidth="1"/>
    <col min="14852" max="14852" width="8.28515625" style="363" customWidth="1"/>
    <col min="14853" max="14853" width="7.85546875" style="363" customWidth="1"/>
    <col min="14854" max="14854" width="6.7109375" style="363" customWidth="1"/>
    <col min="14855" max="14855" width="10.42578125" style="363" customWidth="1"/>
    <col min="14856" max="14856" width="12.28515625" style="363" customWidth="1"/>
    <col min="14857" max="14857" width="8.7109375" style="363" customWidth="1"/>
    <col min="14858" max="14858" width="8.140625" style="363" customWidth="1"/>
    <col min="14859" max="14859" width="8" style="363" customWidth="1"/>
    <col min="14860" max="14860" width="7.140625" style="363" customWidth="1"/>
    <col min="14861" max="14861" width="10.28515625" style="363" customWidth="1"/>
    <col min="14862" max="14862" width="4.42578125" style="363" customWidth="1"/>
    <col min="14863" max="14863" width="5.42578125" style="363" customWidth="1"/>
    <col min="14864" max="15104" width="9.140625" style="363"/>
    <col min="15105" max="15105" width="20.85546875" style="363" customWidth="1"/>
    <col min="15106" max="15106" width="12.140625" style="363" customWidth="1"/>
    <col min="15107" max="15107" width="8.42578125" style="363" customWidth="1"/>
    <col min="15108" max="15108" width="8.28515625" style="363" customWidth="1"/>
    <col min="15109" max="15109" width="7.85546875" style="363" customWidth="1"/>
    <col min="15110" max="15110" width="6.7109375" style="363" customWidth="1"/>
    <col min="15111" max="15111" width="10.42578125" style="363" customWidth="1"/>
    <col min="15112" max="15112" width="12.28515625" style="363" customWidth="1"/>
    <col min="15113" max="15113" width="8.7109375" style="363" customWidth="1"/>
    <col min="15114" max="15114" width="8.140625" style="363" customWidth="1"/>
    <col min="15115" max="15115" width="8" style="363" customWidth="1"/>
    <col min="15116" max="15116" width="7.140625" style="363" customWidth="1"/>
    <col min="15117" max="15117" width="10.28515625" style="363" customWidth="1"/>
    <col min="15118" max="15118" width="4.42578125" style="363" customWidth="1"/>
    <col min="15119" max="15119" width="5.42578125" style="363" customWidth="1"/>
    <col min="15120" max="15360" width="9.140625" style="363"/>
    <col min="15361" max="15361" width="20.85546875" style="363" customWidth="1"/>
    <col min="15362" max="15362" width="12.140625" style="363" customWidth="1"/>
    <col min="15363" max="15363" width="8.42578125" style="363" customWidth="1"/>
    <col min="15364" max="15364" width="8.28515625" style="363" customWidth="1"/>
    <col min="15365" max="15365" width="7.85546875" style="363" customWidth="1"/>
    <col min="15366" max="15366" width="6.7109375" style="363" customWidth="1"/>
    <col min="15367" max="15367" width="10.42578125" style="363" customWidth="1"/>
    <col min="15368" max="15368" width="12.28515625" style="363" customWidth="1"/>
    <col min="15369" max="15369" width="8.7109375" style="363" customWidth="1"/>
    <col min="15370" max="15370" width="8.140625" style="363" customWidth="1"/>
    <col min="15371" max="15371" width="8" style="363" customWidth="1"/>
    <col min="15372" max="15372" width="7.140625" style="363" customWidth="1"/>
    <col min="15373" max="15373" width="10.28515625" style="363" customWidth="1"/>
    <col min="15374" max="15374" width="4.42578125" style="363" customWidth="1"/>
    <col min="15375" max="15375" width="5.42578125" style="363" customWidth="1"/>
    <col min="15376" max="15616" width="9.140625" style="363"/>
    <col min="15617" max="15617" width="20.85546875" style="363" customWidth="1"/>
    <col min="15618" max="15618" width="12.140625" style="363" customWidth="1"/>
    <col min="15619" max="15619" width="8.42578125" style="363" customWidth="1"/>
    <col min="15620" max="15620" width="8.28515625" style="363" customWidth="1"/>
    <col min="15621" max="15621" width="7.85546875" style="363" customWidth="1"/>
    <col min="15622" max="15622" width="6.7109375" style="363" customWidth="1"/>
    <col min="15623" max="15623" width="10.42578125" style="363" customWidth="1"/>
    <col min="15624" max="15624" width="12.28515625" style="363" customWidth="1"/>
    <col min="15625" max="15625" width="8.7109375" style="363" customWidth="1"/>
    <col min="15626" max="15626" width="8.140625" style="363" customWidth="1"/>
    <col min="15627" max="15627" width="8" style="363" customWidth="1"/>
    <col min="15628" max="15628" width="7.140625" style="363" customWidth="1"/>
    <col min="15629" max="15629" width="10.28515625" style="363" customWidth="1"/>
    <col min="15630" max="15630" width="4.42578125" style="363" customWidth="1"/>
    <col min="15631" max="15631" width="5.42578125" style="363" customWidth="1"/>
    <col min="15632" max="15872" width="9.140625" style="363"/>
    <col min="15873" max="15873" width="20.85546875" style="363" customWidth="1"/>
    <col min="15874" max="15874" width="12.140625" style="363" customWidth="1"/>
    <col min="15875" max="15875" width="8.42578125" style="363" customWidth="1"/>
    <col min="15876" max="15876" width="8.28515625" style="363" customWidth="1"/>
    <col min="15877" max="15877" width="7.85546875" style="363" customWidth="1"/>
    <col min="15878" max="15878" width="6.7109375" style="363" customWidth="1"/>
    <col min="15879" max="15879" width="10.42578125" style="363" customWidth="1"/>
    <col min="15880" max="15880" width="12.28515625" style="363" customWidth="1"/>
    <col min="15881" max="15881" width="8.7109375" style="363" customWidth="1"/>
    <col min="15882" max="15882" width="8.140625" style="363" customWidth="1"/>
    <col min="15883" max="15883" width="8" style="363" customWidth="1"/>
    <col min="15884" max="15884" width="7.140625" style="363" customWidth="1"/>
    <col min="15885" max="15885" width="10.28515625" style="363" customWidth="1"/>
    <col min="15886" max="15886" width="4.42578125" style="363" customWidth="1"/>
    <col min="15887" max="15887" width="5.42578125" style="363" customWidth="1"/>
    <col min="15888" max="16128" width="9.140625" style="363"/>
    <col min="16129" max="16129" width="20.85546875" style="363" customWidth="1"/>
    <col min="16130" max="16130" width="12.140625" style="363" customWidth="1"/>
    <col min="16131" max="16131" width="8.42578125" style="363" customWidth="1"/>
    <col min="16132" max="16132" width="8.28515625" style="363" customWidth="1"/>
    <col min="16133" max="16133" width="7.85546875" style="363" customWidth="1"/>
    <col min="16134" max="16134" width="6.7109375" style="363" customWidth="1"/>
    <col min="16135" max="16135" width="10.42578125" style="363" customWidth="1"/>
    <col min="16136" max="16136" width="12.28515625" style="363" customWidth="1"/>
    <col min="16137" max="16137" width="8.7109375" style="363" customWidth="1"/>
    <col min="16138" max="16138" width="8.140625" style="363" customWidth="1"/>
    <col min="16139" max="16139" width="8" style="363" customWidth="1"/>
    <col min="16140" max="16140" width="7.140625" style="363" customWidth="1"/>
    <col min="16141" max="16141" width="10.28515625" style="363" customWidth="1"/>
    <col min="16142" max="16142" width="4.42578125" style="363" customWidth="1"/>
    <col min="16143" max="16143" width="5.42578125" style="363" customWidth="1"/>
    <col min="16144" max="16384" width="9.140625" style="363"/>
  </cols>
  <sheetData>
    <row r="1" spans="1:14" s="8" customFormat="1" ht="22.5" customHeight="1">
      <c r="A1" s="5709" t="s">
        <v>710</v>
      </c>
      <c r="B1" s="5709"/>
      <c r="C1" s="5709"/>
      <c r="D1" s="5709"/>
      <c r="E1" s="5709"/>
      <c r="F1" s="5709"/>
      <c r="G1" s="5709"/>
      <c r="H1" s="5709"/>
      <c r="I1" s="5709"/>
      <c r="J1" s="5709"/>
      <c r="K1" s="5709"/>
      <c r="L1" s="5709"/>
      <c r="M1" s="5709"/>
    </row>
    <row r="2" spans="1:14" ht="17.25">
      <c r="A2" s="686" t="s">
        <v>424</v>
      </c>
    </row>
    <row r="3" spans="1:14" ht="13.5" customHeight="1" thickBot="1"/>
    <row r="4" spans="1:14" ht="25.5" customHeight="1" thickBot="1">
      <c r="A4" s="687" t="s">
        <v>425</v>
      </c>
      <c r="B4" s="5712">
        <v>2020</v>
      </c>
      <c r="C4" s="5713"/>
      <c r="D4" s="5713"/>
      <c r="E4" s="5713"/>
      <c r="F4" s="5713"/>
      <c r="G4" s="5714"/>
      <c r="H4" s="5712">
        <v>2021</v>
      </c>
      <c r="I4" s="5713"/>
      <c r="J4" s="5713"/>
      <c r="K4" s="5713"/>
      <c r="L4" s="5713"/>
      <c r="M4" s="5714"/>
    </row>
    <row r="5" spans="1:14" ht="45.75" customHeight="1" thickBot="1">
      <c r="A5" s="688" t="s">
        <v>426</v>
      </c>
      <c r="B5" s="689" t="s">
        <v>427</v>
      </c>
      <c r="C5" s="690" t="s">
        <v>281</v>
      </c>
      <c r="D5" s="691" t="s">
        <v>263</v>
      </c>
      <c r="E5" s="692" t="s">
        <v>428</v>
      </c>
      <c r="F5" s="693" t="s">
        <v>361</v>
      </c>
      <c r="G5" s="694" t="s">
        <v>429</v>
      </c>
      <c r="H5" s="689" t="s">
        <v>427</v>
      </c>
      <c r="I5" s="690" t="s">
        <v>281</v>
      </c>
      <c r="J5" s="691" t="s">
        <v>263</v>
      </c>
      <c r="K5" s="692" t="s">
        <v>428</v>
      </c>
      <c r="L5" s="693" t="s">
        <v>361</v>
      </c>
      <c r="M5" s="694" t="s">
        <v>429</v>
      </c>
      <c r="N5" s="93"/>
    </row>
    <row r="6" spans="1:14" ht="29.25" customHeight="1">
      <c r="A6" s="79" t="s">
        <v>430</v>
      </c>
      <c r="B6" s="695">
        <v>117880</v>
      </c>
      <c r="C6" s="147">
        <v>1686</v>
      </c>
      <c r="D6" s="147">
        <v>1368</v>
      </c>
      <c r="E6" s="696">
        <v>33</v>
      </c>
      <c r="F6" s="696">
        <v>21</v>
      </c>
      <c r="G6" s="697">
        <v>694</v>
      </c>
      <c r="H6" s="695">
        <v>117453</v>
      </c>
      <c r="I6" s="147">
        <v>1584</v>
      </c>
      <c r="J6" s="147">
        <v>1696</v>
      </c>
      <c r="K6" s="696">
        <v>22</v>
      </c>
      <c r="L6" s="696">
        <v>18</v>
      </c>
      <c r="M6" s="697">
        <v>764</v>
      </c>
    </row>
    <row r="7" spans="1:14" ht="27.95" customHeight="1">
      <c r="A7" s="79" t="s">
        <v>431</v>
      </c>
      <c r="B7" s="695">
        <v>141955</v>
      </c>
      <c r="C7" s="147">
        <v>1532</v>
      </c>
      <c r="D7" s="147">
        <v>1133</v>
      </c>
      <c r="E7" s="696">
        <v>25</v>
      </c>
      <c r="F7" s="696">
        <v>20</v>
      </c>
      <c r="G7" s="697">
        <v>832</v>
      </c>
      <c r="H7" s="695">
        <v>142424</v>
      </c>
      <c r="I7" s="147">
        <v>1564</v>
      </c>
      <c r="J7" s="147">
        <v>1343</v>
      </c>
      <c r="K7" s="696">
        <v>20</v>
      </c>
      <c r="L7" s="696">
        <v>23</v>
      </c>
      <c r="M7" s="697">
        <v>1055</v>
      </c>
    </row>
    <row r="8" spans="1:14" ht="27.95" customHeight="1">
      <c r="A8" s="79" t="s">
        <v>432</v>
      </c>
      <c r="B8" s="695">
        <v>108053</v>
      </c>
      <c r="C8" s="147">
        <v>1127</v>
      </c>
      <c r="D8" s="147">
        <v>872</v>
      </c>
      <c r="E8" s="696">
        <v>10</v>
      </c>
      <c r="F8" s="696">
        <v>9</v>
      </c>
      <c r="G8" s="697">
        <v>696</v>
      </c>
      <c r="H8" s="695">
        <v>108085</v>
      </c>
      <c r="I8" s="147">
        <v>1039</v>
      </c>
      <c r="J8" s="147">
        <v>1130</v>
      </c>
      <c r="K8" s="696">
        <v>16</v>
      </c>
      <c r="L8" s="696">
        <v>10</v>
      </c>
      <c r="M8" s="697">
        <v>859</v>
      </c>
    </row>
    <row r="9" spans="1:14" ht="27.95" customHeight="1">
      <c r="A9" s="79" t="s">
        <v>433</v>
      </c>
      <c r="B9" s="695">
        <v>138700</v>
      </c>
      <c r="C9" s="147">
        <v>1113</v>
      </c>
      <c r="D9" s="147">
        <v>969</v>
      </c>
      <c r="E9" s="696">
        <v>9</v>
      </c>
      <c r="F9" s="696">
        <v>11</v>
      </c>
      <c r="G9" s="697">
        <v>699</v>
      </c>
      <c r="H9" s="695">
        <v>138688</v>
      </c>
      <c r="I9" s="147">
        <v>1082</v>
      </c>
      <c r="J9" s="147">
        <v>1134</v>
      </c>
      <c r="K9" s="696">
        <v>10</v>
      </c>
      <c r="L9" s="696">
        <v>5</v>
      </c>
      <c r="M9" s="697">
        <v>788</v>
      </c>
    </row>
    <row r="10" spans="1:14" ht="27.95" customHeight="1">
      <c r="A10" s="79" t="s">
        <v>434</v>
      </c>
      <c r="B10" s="695">
        <v>112734</v>
      </c>
      <c r="C10" s="147">
        <v>1163</v>
      </c>
      <c r="D10" s="147">
        <v>963</v>
      </c>
      <c r="E10" s="696">
        <v>20</v>
      </c>
      <c r="F10" s="696">
        <v>12</v>
      </c>
      <c r="G10" s="697">
        <v>635</v>
      </c>
      <c r="H10" s="695">
        <v>112591</v>
      </c>
      <c r="I10" s="147">
        <v>1047</v>
      </c>
      <c r="J10" s="147">
        <v>1202</v>
      </c>
      <c r="K10" s="696">
        <v>16</v>
      </c>
      <c r="L10" s="696">
        <v>5</v>
      </c>
      <c r="M10" s="697">
        <v>763</v>
      </c>
    </row>
    <row r="11" spans="1:14" ht="27.95" customHeight="1">
      <c r="A11" s="79" t="s">
        <v>435</v>
      </c>
      <c r="B11" s="695">
        <v>68266</v>
      </c>
      <c r="C11" s="147">
        <v>707</v>
      </c>
      <c r="D11" s="147">
        <v>593</v>
      </c>
      <c r="E11" s="696">
        <v>9</v>
      </c>
      <c r="F11" s="696">
        <v>3</v>
      </c>
      <c r="G11" s="697">
        <v>404</v>
      </c>
      <c r="H11" s="695">
        <v>68175</v>
      </c>
      <c r="I11" s="147">
        <v>678</v>
      </c>
      <c r="J11" s="147">
        <v>757</v>
      </c>
      <c r="K11" s="696">
        <v>13</v>
      </c>
      <c r="L11" s="696">
        <v>11</v>
      </c>
      <c r="M11" s="697">
        <v>477</v>
      </c>
    </row>
    <row r="12" spans="1:14" ht="27.95" customHeight="1">
      <c r="A12" s="79" t="s">
        <v>436</v>
      </c>
      <c r="B12" s="695">
        <v>366153</v>
      </c>
      <c r="C12" s="147">
        <v>3521</v>
      </c>
      <c r="D12" s="147">
        <v>3598</v>
      </c>
      <c r="E12" s="696">
        <v>51</v>
      </c>
      <c r="F12" s="696">
        <v>39</v>
      </c>
      <c r="G12" s="697">
        <v>1934</v>
      </c>
      <c r="H12" s="695">
        <v>365428</v>
      </c>
      <c r="I12" s="147">
        <v>3423</v>
      </c>
      <c r="J12" s="147">
        <v>4270</v>
      </c>
      <c r="K12" s="696">
        <v>40</v>
      </c>
      <c r="L12" s="696">
        <v>36</v>
      </c>
      <c r="M12" s="697">
        <v>2287</v>
      </c>
    </row>
    <row r="13" spans="1:14" ht="27.95" customHeight="1">
      <c r="A13" s="79" t="s">
        <v>437</v>
      </c>
      <c r="B13" s="695">
        <v>83729</v>
      </c>
      <c r="C13" s="147">
        <v>817</v>
      </c>
      <c r="D13" s="147">
        <v>728</v>
      </c>
      <c r="E13" s="696">
        <v>10</v>
      </c>
      <c r="F13" s="696">
        <v>8</v>
      </c>
      <c r="G13" s="697">
        <v>421</v>
      </c>
      <c r="H13" s="695">
        <v>83778</v>
      </c>
      <c r="I13" s="147">
        <v>755</v>
      </c>
      <c r="J13" s="147">
        <v>821</v>
      </c>
      <c r="K13" s="696">
        <v>3</v>
      </c>
      <c r="L13" s="696">
        <v>6</v>
      </c>
      <c r="M13" s="697">
        <v>490</v>
      </c>
    </row>
    <row r="14" spans="1:14" ht="27.95" customHeight="1" thickBot="1">
      <c r="A14" s="79" t="s">
        <v>438</v>
      </c>
      <c r="B14" s="695">
        <v>84451</v>
      </c>
      <c r="C14" s="147">
        <v>888</v>
      </c>
      <c r="D14" s="147">
        <v>544</v>
      </c>
      <c r="E14" s="696">
        <v>17</v>
      </c>
      <c r="F14" s="696">
        <v>9</v>
      </c>
      <c r="G14" s="697">
        <v>420</v>
      </c>
      <c r="H14" s="695">
        <v>85218</v>
      </c>
      <c r="I14" s="147">
        <v>936</v>
      </c>
      <c r="J14" s="147">
        <v>637</v>
      </c>
      <c r="K14" s="696">
        <v>25</v>
      </c>
      <c r="L14" s="696">
        <v>7</v>
      </c>
      <c r="M14" s="697">
        <v>528</v>
      </c>
    </row>
    <row r="15" spans="1:14" ht="24.75" customHeight="1">
      <c r="A15" s="73" t="s">
        <v>439</v>
      </c>
      <c r="B15" s="698">
        <v>1221921</v>
      </c>
      <c r="C15" s="231">
        <v>12554</v>
      </c>
      <c r="D15" s="210">
        <v>10768</v>
      </c>
      <c r="E15" s="699">
        <v>184</v>
      </c>
      <c r="F15" s="210">
        <v>132</v>
      </c>
      <c r="G15" s="700">
        <v>6735</v>
      </c>
      <c r="H15" s="698">
        <f t="shared" ref="H15:M15" si="0">SUM(H6:H14)</f>
        <v>1221840</v>
      </c>
      <c r="I15" s="699">
        <f t="shared" si="0"/>
        <v>12108</v>
      </c>
      <c r="J15" s="210">
        <f t="shared" si="0"/>
        <v>12990</v>
      </c>
      <c r="K15" s="210">
        <f t="shared" si="0"/>
        <v>165</v>
      </c>
      <c r="L15" s="210">
        <f t="shared" si="0"/>
        <v>121</v>
      </c>
      <c r="M15" s="211">
        <f t="shared" si="0"/>
        <v>8011</v>
      </c>
    </row>
    <row r="16" spans="1:14" ht="24" customHeight="1" thickBot="1">
      <c r="A16" s="79" t="s">
        <v>440</v>
      </c>
      <c r="B16" s="695">
        <v>43819</v>
      </c>
      <c r="C16" s="281">
        <v>911</v>
      </c>
      <c r="D16" s="154">
        <v>292</v>
      </c>
      <c r="E16" s="701">
        <v>16</v>
      </c>
      <c r="F16" s="702">
        <v>9</v>
      </c>
      <c r="G16" s="703">
        <v>194</v>
      </c>
      <c r="H16" s="695">
        <v>44220</v>
      </c>
      <c r="I16" s="281">
        <v>874</v>
      </c>
      <c r="J16" s="154">
        <v>284</v>
      </c>
      <c r="K16" s="701">
        <v>14</v>
      </c>
      <c r="L16" s="702">
        <v>10</v>
      </c>
      <c r="M16" s="703">
        <v>175</v>
      </c>
    </row>
    <row r="17" spans="1:13" ht="27.95" customHeight="1" thickBot="1">
      <c r="A17" s="704" t="s">
        <v>441</v>
      </c>
      <c r="B17" s="705">
        <v>1265740</v>
      </c>
      <c r="C17" s="706">
        <v>13465</v>
      </c>
      <c r="D17" s="707">
        <v>11060</v>
      </c>
      <c r="E17" s="708">
        <v>200</v>
      </c>
      <c r="F17" s="707">
        <v>141</v>
      </c>
      <c r="G17" s="709">
        <v>6929</v>
      </c>
      <c r="H17" s="706">
        <f t="shared" ref="H17:M17" si="1">H15+H16</f>
        <v>1266060</v>
      </c>
      <c r="I17" s="706">
        <f t="shared" si="1"/>
        <v>12982</v>
      </c>
      <c r="J17" s="706">
        <f t="shared" si="1"/>
        <v>13274</v>
      </c>
      <c r="K17" s="706">
        <f t="shared" si="1"/>
        <v>179</v>
      </c>
      <c r="L17" s="706">
        <f t="shared" si="1"/>
        <v>131</v>
      </c>
      <c r="M17" s="710">
        <f t="shared" si="1"/>
        <v>8186</v>
      </c>
    </row>
    <row r="18" spans="1:13" ht="15.75" customHeight="1">
      <c r="A18" s="93" t="s">
        <v>442</v>
      </c>
      <c r="B18" s="93"/>
      <c r="C18" s="93"/>
      <c r="D18" s="93"/>
      <c r="E18" s="93"/>
      <c r="F18" s="93"/>
      <c r="G18" s="93"/>
      <c r="H18" s="168"/>
    </row>
    <row r="19" spans="1:13" ht="15.75" customHeight="1">
      <c r="A19" s="94" t="s">
        <v>443</v>
      </c>
      <c r="B19" s="93"/>
      <c r="C19" s="93"/>
      <c r="D19" s="93"/>
      <c r="E19" s="93"/>
      <c r="F19" s="93"/>
      <c r="G19" s="93"/>
      <c r="I19" s="363" t="s">
        <v>444</v>
      </c>
    </row>
    <row r="20" spans="1:13" ht="15.75" customHeight="1">
      <c r="A20" s="94" t="s">
        <v>445</v>
      </c>
      <c r="B20" s="93"/>
      <c r="C20" s="93"/>
      <c r="D20" s="93"/>
      <c r="E20" s="93"/>
      <c r="F20" s="93"/>
      <c r="G20" s="93"/>
    </row>
  </sheetData>
  <mergeCells count="3">
    <mergeCell ref="B4:G4"/>
    <mergeCell ref="H4:M4"/>
    <mergeCell ref="A1:M1"/>
  </mergeCells>
  <hyperlinks>
    <hyperlink ref="A1" location="CONTENT!A1" display="Back to table of contents" xr:uid="{8A031F25-87AF-4535-A055-E2604E52F41B}"/>
  </hyperlinks>
  <pageMargins left="0.7" right="0.7" top="0.75" bottom="0.75" header="0.3" footer="0.3"/>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O32"/>
  <sheetViews>
    <sheetView showGridLines="0" workbookViewId="0">
      <selection sqref="A1:N1"/>
    </sheetView>
  </sheetViews>
  <sheetFormatPr defaultRowHeight="15"/>
  <cols>
    <col min="1" max="1" width="20.42578125" style="363" customWidth="1"/>
    <col min="2" max="2" width="7.85546875" style="363" customWidth="1"/>
    <col min="3" max="3" width="7.42578125" style="363" customWidth="1"/>
    <col min="4" max="5" width="7.5703125" style="363" customWidth="1"/>
    <col min="6" max="6" width="7.85546875" style="602" customWidth="1"/>
    <col min="7" max="7" width="7.5703125" style="363" customWidth="1"/>
    <col min="8" max="8" width="7.7109375" style="363" customWidth="1"/>
    <col min="9" max="9" width="7" style="363" customWidth="1"/>
    <col min="10" max="13" width="8.42578125" style="363" customWidth="1"/>
    <col min="14" max="14" width="8.42578125" style="711" customWidth="1"/>
    <col min="15" max="15" width="6.42578125" style="363" customWidth="1"/>
    <col min="16" max="256" width="9.140625" style="363"/>
    <col min="257" max="257" width="18" style="363" customWidth="1"/>
    <col min="258" max="258" width="7.85546875" style="363" customWidth="1"/>
    <col min="259" max="259" width="7.42578125" style="363" customWidth="1"/>
    <col min="260" max="261" width="7.5703125" style="363" customWidth="1"/>
    <col min="262" max="262" width="7.85546875" style="363" customWidth="1"/>
    <col min="263" max="263" width="7.5703125" style="363" customWidth="1"/>
    <col min="264" max="264" width="7.7109375" style="363" customWidth="1"/>
    <col min="265" max="265" width="7" style="363" customWidth="1"/>
    <col min="266" max="270" width="8.42578125" style="363" customWidth="1"/>
    <col min="271" max="271" width="6.42578125" style="363" customWidth="1"/>
    <col min="272" max="512" width="9.140625" style="363"/>
    <col min="513" max="513" width="18" style="363" customWidth="1"/>
    <col min="514" max="514" width="7.85546875" style="363" customWidth="1"/>
    <col min="515" max="515" width="7.42578125" style="363" customWidth="1"/>
    <col min="516" max="517" width="7.5703125" style="363" customWidth="1"/>
    <col min="518" max="518" width="7.85546875" style="363" customWidth="1"/>
    <col min="519" max="519" width="7.5703125" style="363" customWidth="1"/>
    <col min="520" max="520" width="7.7109375" style="363" customWidth="1"/>
    <col min="521" max="521" width="7" style="363" customWidth="1"/>
    <col min="522" max="526" width="8.42578125" style="363" customWidth="1"/>
    <col min="527" max="527" width="6.42578125" style="363" customWidth="1"/>
    <col min="528" max="768" width="9.140625" style="363"/>
    <col min="769" max="769" width="18" style="363" customWidth="1"/>
    <col min="770" max="770" width="7.85546875" style="363" customWidth="1"/>
    <col min="771" max="771" width="7.42578125" style="363" customWidth="1"/>
    <col min="772" max="773" width="7.5703125" style="363" customWidth="1"/>
    <col min="774" max="774" width="7.85546875" style="363" customWidth="1"/>
    <col min="775" max="775" width="7.5703125" style="363" customWidth="1"/>
    <col min="776" max="776" width="7.7109375" style="363" customWidth="1"/>
    <col min="777" max="777" width="7" style="363" customWidth="1"/>
    <col min="778" max="782" width="8.42578125" style="363" customWidth="1"/>
    <col min="783" max="783" width="6.42578125" style="363" customWidth="1"/>
    <col min="784" max="1024" width="9.140625" style="363"/>
    <col min="1025" max="1025" width="18" style="363" customWidth="1"/>
    <col min="1026" max="1026" width="7.85546875" style="363" customWidth="1"/>
    <col min="1027" max="1027" width="7.42578125" style="363" customWidth="1"/>
    <col min="1028" max="1029" width="7.5703125" style="363" customWidth="1"/>
    <col min="1030" max="1030" width="7.85546875" style="363" customWidth="1"/>
    <col min="1031" max="1031" width="7.5703125" style="363" customWidth="1"/>
    <col min="1032" max="1032" width="7.7109375" style="363" customWidth="1"/>
    <col min="1033" max="1033" width="7" style="363" customWidth="1"/>
    <col min="1034" max="1038" width="8.42578125" style="363" customWidth="1"/>
    <col min="1039" max="1039" width="6.42578125" style="363" customWidth="1"/>
    <col min="1040" max="1280" width="9.140625" style="363"/>
    <col min="1281" max="1281" width="18" style="363" customWidth="1"/>
    <col min="1282" max="1282" width="7.85546875" style="363" customWidth="1"/>
    <col min="1283" max="1283" width="7.42578125" style="363" customWidth="1"/>
    <col min="1284" max="1285" width="7.5703125" style="363" customWidth="1"/>
    <col min="1286" max="1286" width="7.85546875" style="363" customWidth="1"/>
    <col min="1287" max="1287" width="7.5703125" style="363" customWidth="1"/>
    <col min="1288" max="1288" width="7.7109375" style="363" customWidth="1"/>
    <col min="1289" max="1289" width="7" style="363" customWidth="1"/>
    <col min="1290" max="1294" width="8.42578125" style="363" customWidth="1"/>
    <col min="1295" max="1295" width="6.42578125" style="363" customWidth="1"/>
    <col min="1296" max="1536" width="9.140625" style="363"/>
    <col min="1537" max="1537" width="18" style="363" customWidth="1"/>
    <col min="1538" max="1538" width="7.85546875" style="363" customWidth="1"/>
    <col min="1539" max="1539" width="7.42578125" style="363" customWidth="1"/>
    <col min="1540" max="1541" width="7.5703125" style="363" customWidth="1"/>
    <col min="1542" max="1542" width="7.85546875" style="363" customWidth="1"/>
    <col min="1543" max="1543" width="7.5703125" style="363" customWidth="1"/>
    <col min="1544" max="1544" width="7.7109375" style="363" customWidth="1"/>
    <col min="1545" max="1545" width="7" style="363" customWidth="1"/>
    <col min="1546" max="1550" width="8.42578125" style="363" customWidth="1"/>
    <col min="1551" max="1551" width="6.42578125" style="363" customWidth="1"/>
    <col min="1552" max="1792" width="9.140625" style="363"/>
    <col min="1793" max="1793" width="18" style="363" customWidth="1"/>
    <col min="1794" max="1794" width="7.85546875" style="363" customWidth="1"/>
    <col min="1795" max="1795" width="7.42578125" style="363" customWidth="1"/>
    <col min="1796" max="1797" width="7.5703125" style="363" customWidth="1"/>
    <col min="1798" max="1798" width="7.85546875" style="363" customWidth="1"/>
    <col min="1799" max="1799" width="7.5703125" style="363" customWidth="1"/>
    <col min="1800" max="1800" width="7.7109375" style="363" customWidth="1"/>
    <col min="1801" max="1801" width="7" style="363" customWidth="1"/>
    <col min="1802" max="1806" width="8.42578125" style="363" customWidth="1"/>
    <col min="1807" max="1807" width="6.42578125" style="363" customWidth="1"/>
    <col min="1808" max="2048" width="9.140625" style="363"/>
    <col min="2049" max="2049" width="18" style="363" customWidth="1"/>
    <col min="2050" max="2050" width="7.85546875" style="363" customWidth="1"/>
    <col min="2051" max="2051" width="7.42578125" style="363" customWidth="1"/>
    <col min="2052" max="2053" width="7.5703125" style="363" customWidth="1"/>
    <col min="2054" max="2054" width="7.85546875" style="363" customWidth="1"/>
    <col min="2055" max="2055" width="7.5703125" style="363" customWidth="1"/>
    <col min="2056" max="2056" width="7.7109375" style="363" customWidth="1"/>
    <col min="2057" max="2057" width="7" style="363" customWidth="1"/>
    <col min="2058" max="2062" width="8.42578125" style="363" customWidth="1"/>
    <col min="2063" max="2063" width="6.42578125" style="363" customWidth="1"/>
    <col min="2064" max="2304" width="9.140625" style="363"/>
    <col min="2305" max="2305" width="18" style="363" customWidth="1"/>
    <col min="2306" max="2306" width="7.85546875" style="363" customWidth="1"/>
    <col min="2307" max="2307" width="7.42578125" style="363" customWidth="1"/>
    <col min="2308" max="2309" width="7.5703125" style="363" customWidth="1"/>
    <col min="2310" max="2310" width="7.85546875" style="363" customWidth="1"/>
    <col min="2311" max="2311" width="7.5703125" style="363" customWidth="1"/>
    <col min="2312" max="2312" width="7.7109375" style="363" customWidth="1"/>
    <col min="2313" max="2313" width="7" style="363" customWidth="1"/>
    <col min="2314" max="2318" width="8.42578125" style="363" customWidth="1"/>
    <col min="2319" max="2319" width="6.42578125" style="363" customWidth="1"/>
    <col min="2320" max="2560" width="9.140625" style="363"/>
    <col min="2561" max="2561" width="18" style="363" customWidth="1"/>
    <col min="2562" max="2562" width="7.85546875" style="363" customWidth="1"/>
    <col min="2563" max="2563" width="7.42578125" style="363" customWidth="1"/>
    <col min="2564" max="2565" width="7.5703125" style="363" customWidth="1"/>
    <col min="2566" max="2566" width="7.85546875" style="363" customWidth="1"/>
    <col min="2567" max="2567" width="7.5703125" style="363" customWidth="1"/>
    <col min="2568" max="2568" width="7.7109375" style="363" customWidth="1"/>
    <col min="2569" max="2569" width="7" style="363" customWidth="1"/>
    <col min="2570" max="2574" width="8.42578125" style="363" customWidth="1"/>
    <col min="2575" max="2575" width="6.42578125" style="363" customWidth="1"/>
    <col min="2576" max="2816" width="9.140625" style="363"/>
    <col min="2817" max="2817" width="18" style="363" customWidth="1"/>
    <col min="2818" max="2818" width="7.85546875" style="363" customWidth="1"/>
    <col min="2819" max="2819" width="7.42578125" style="363" customWidth="1"/>
    <col min="2820" max="2821" width="7.5703125" style="363" customWidth="1"/>
    <col min="2822" max="2822" width="7.85546875" style="363" customWidth="1"/>
    <col min="2823" max="2823" width="7.5703125" style="363" customWidth="1"/>
    <col min="2824" max="2824" width="7.7109375" style="363" customWidth="1"/>
    <col min="2825" max="2825" width="7" style="363" customWidth="1"/>
    <col min="2826" max="2830" width="8.42578125" style="363" customWidth="1"/>
    <col min="2831" max="2831" width="6.42578125" style="363" customWidth="1"/>
    <col min="2832" max="3072" width="9.140625" style="363"/>
    <col min="3073" max="3073" width="18" style="363" customWidth="1"/>
    <col min="3074" max="3074" width="7.85546875" style="363" customWidth="1"/>
    <col min="3075" max="3075" width="7.42578125" style="363" customWidth="1"/>
    <col min="3076" max="3077" width="7.5703125" style="363" customWidth="1"/>
    <col min="3078" max="3078" width="7.85546875" style="363" customWidth="1"/>
    <col min="3079" max="3079" width="7.5703125" style="363" customWidth="1"/>
    <col min="3080" max="3080" width="7.7109375" style="363" customWidth="1"/>
    <col min="3081" max="3081" width="7" style="363" customWidth="1"/>
    <col min="3082" max="3086" width="8.42578125" style="363" customWidth="1"/>
    <col min="3087" max="3087" width="6.42578125" style="363" customWidth="1"/>
    <col min="3088" max="3328" width="9.140625" style="363"/>
    <col min="3329" max="3329" width="18" style="363" customWidth="1"/>
    <col min="3330" max="3330" width="7.85546875" style="363" customWidth="1"/>
    <col min="3331" max="3331" width="7.42578125" style="363" customWidth="1"/>
    <col min="3332" max="3333" width="7.5703125" style="363" customWidth="1"/>
    <col min="3334" max="3334" width="7.85546875" style="363" customWidth="1"/>
    <col min="3335" max="3335" width="7.5703125" style="363" customWidth="1"/>
    <col min="3336" max="3336" width="7.7109375" style="363" customWidth="1"/>
    <col min="3337" max="3337" width="7" style="363" customWidth="1"/>
    <col min="3338" max="3342" width="8.42578125" style="363" customWidth="1"/>
    <col min="3343" max="3343" width="6.42578125" style="363" customWidth="1"/>
    <col min="3344" max="3584" width="9.140625" style="363"/>
    <col min="3585" max="3585" width="18" style="363" customWidth="1"/>
    <col min="3586" max="3586" width="7.85546875" style="363" customWidth="1"/>
    <col min="3587" max="3587" width="7.42578125" style="363" customWidth="1"/>
    <col min="3588" max="3589" width="7.5703125" style="363" customWidth="1"/>
    <col min="3590" max="3590" width="7.85546875" style="363" customWidth="1"/>
    <col min="3591" max="3591" width="7.5703125" style="363" customWidth="1"/>
    <col min="3592" max="3592" width="7.7109375" style="363" customWidth="1"/>
    <col min="3593" max="3593" width="7" style="363" customWidth="1"/>
    <col min="3594" max="3598" width="8.42578125" style="363" customWidth="1"/>
    <col min="3599" max="3599" width="6.42578125" style="363" customWidth="1"/>
    <col min="3600" max="3840" width="9.140625" style="363"/>
    <col min="3841" max="3841" width="18" style="363" customWidth="1"/>
    <col min="3842" max="3842" width="7.85546875" style="363" customWidth="1"/>
    <col min="3843" max="3843" width="7.42578125" style="363" customWidth="1"/>
    <col min="3844" max="3845" width="7.5703125" style="363" customWidth="1"/>
    <col min="3846" max="3846" width="7.85546875" style="363" customWidth="1"/>
    <col min="3847" max="3847" width="7.5703125" style="363" customWidth="1"/>
    <col min="3848" max="3848" width="7.7109375" style="363" customWidth="1"/>
    <col min="3849" max="3849" width="7" style="363" customWidth="1"/>
    <col min="3850" max="3854" width="8.42578125" style="363" customWidth="1"/>
    <col min="3855" max="3855" width="6.42578125" style="363" customWidth="1"/>
    <col min="3856" max="4096" width="9.140625" style="363"/>
    <col min="4097" max="4097" width="18" style="363" customWidth="1"/>
    <col min="4098" max="4098" width="7.85546875" style="363" customWidth="1"/>
    <col min="4099" max="4099" width="7.42578125" style="363" customWidth="1"/>
    <col min="4100" max="4101" width="7.5703125" style="363" customWidth="1"/>
    <col min="4102" max="4102" width="7.85546875" style="363" customWidth="1"/>
    <col min="4103" max="4103" width="7.5703125" style="363" customWidth="1"/>
    <col min="4104" max="4104" width="7.7109375" style="363" customWidth="1"/>
    <col min="4105" max="4105" width="7" style="363" customWidth="1"/>
    <col min="4106" max="4110" width="8.42578125" style="363" customWidth="1"/>
    <col min="4111" max="4111" width="6.42578125" style="363" customWidth="1"/>
    <col min="4112" max="4352" width="9.140625" style="363"/>
    <col min="4353" max="4353" width="18" style="363" customWidth="1"/>
    <col min="4354" max="4354" width="7.85546875" style="363" customWidth="1"/>
    <col min="4355" max="4355" width="7.42578125" style="363" customWidth="1"/>
    <col min="4356" max="4357" width="7.5703125" style="363" customWidth="1"/>
    <col min="4358" max="4358" width="7.85546875" style="363" customWidth="1"/>
    <col min="4359" max="4359" width="7.5703125" style="363" customWidth="1"/>
    <col min="4360" max="4360" width="7.7109375" style="363" customWidth="1"/>
    <col min="4361" max="4361" width="7" style="363" customWidth="1"/>
    <col min="4362" max="4366" width="8.42578125" style="363" customWidth="1"/>
    <col min="4367" max="4367" width="6.42578125" style="363" customWidth="1"/>
    <col min="4368" max="4608" width="9.140625" style="363"/>
    <col min="4609" max="4609" width="18" style="363" customWidth="1"/>
    <col min="4610" max="4610" width="7.85546875" style="363" customWidth="1"/>
    <col min="4611" max="4611" width="7.42578125" style="363" customWidth="1"/>
    <col min="4612" max="4613" width="7.5703125" style="363" customWidth="1"/>
    <col min="4614" max="4614" width="7.85546875" style="363" customWidth="1"/>
    <col min="4615" max="4615" width="7.5703125" style="363" customWidth="1"/>
    <col min="4616" max="4616" width="7.7109375" style="363" customWidth="1"/>
    <col min="4617" max="4617" width="7" style="363" customWidth="1"/>
    <col min="4618" max="4622" width="8.42578125" style="363" customWidth="1"/>
    <col min="4623" max="4623" width="6.42578125" style="363" customWidth="1"/>
    <col min="4624" max="4864" width="9.140625" style="363"/>
    <col min="4865" max="4865" width="18" style="363" customWidth="1"/>
    <col min="4866" max="4866" width="7.85546875" style="363" customWidth="1"/>
    <col min="4867" max="4867" width="7.42578125" style="363" customWidth="1"/>
    <col min="4868" max="4869" width="7.5703125" style="363" customWidth="1"/>
    <col min="4870" max="4870" width="7.85546875" style="363" customWidth="1"/>
    <col min="4871" max="4871" width="7.5703125" style="363" customWidth="1"/>
    <col min="4872" max="4872" width="7.7109375" style="363" customWidth="1"/>
    <col min="4873" max="4873" width="7" style="363" customWidth="1"/>
    <col min="4874" max="4878" width="8.42578125" style="363" customWidth="1"/>
    <col min="4879" max="4879" width="6.42578125" style="363" customWidth="1"/>
    <col min="4880" max="5120" width="9.140625" style="363"/>
    <col min="5121" max="5121" width="18" style="363" customWidth="1"/>
    <col min="5122" max="5122" width="7.85546875" style="363" customWidth="1"/>
    <col min="5123" max="5123" width="7.42578125" style="363" customWidth="1"/>
    <col min="5124" max="5125" width="7.5703125" style="363" customWidth="1"/>
    <col min="5126" max="5126" width="7.85546875" style="363" customWidth="1"/>
    <col min="5127" max="5127" width="7.5703125" style="363" customWidth="1"/>
    <col min="5128" max="5128" width="7.7109375" style="363" customWidth="1"/>
    <col min="5129" max="5129" width="7" style="363" customWidth="1"/>
    <col min="5130" max="5134" width="8.42578125" style="363" customWidth="1"/>
    <col min="5135" max="5135" width="6.42578125" style="363" customWidth="1"/>
    <col min="5136" max="5376" width="9.140625" style="363"/>
    <col min="5377" max="5377" width="18" style="363" customWidth="1"/>
    <col min="5378" max="5378" width="7.85546875" style="363" customWidth="1"/>
    <col min="5379" max="5379" width="7.42578125" style="363" customWidth="1"/>
    <col min="5380" max="5381" width="7.5703125" style="363" customWidth="1"/>
    <col min="5382" max="5382" width="7.85546875" style="363" customWidth="1"/>
    <col min="5383" max="5383" width="7.5703125" style="363" customWidth="1"/>
    <col min="5384" max="5384" width="7.7109375" style="363" customWidth="1"/>
    <col min="5385" max="5385" width="7" style="363" customWidth="1"/>
    <col min="5386" max="5390" width="8.42578125" style="363" customWidth="1"/>
    <col min="5391" max="5391" width="6.42578125" style="363" customWidth="1"/>
    <col min="5392" max="5632" width="9.140625" style="363"/>
    <col min="5633" max="5633" width="18" style="363" customWidth="1"/>
    <col min="5634" max="5634" width="7.85546875" style="363" customWidth="1"/>
    <col min="5635" max="5635" width="7.42578125" style="363" customWidth="1"/>
    <col min="5636" max="5637" width="7.5703125" style="363" customWidth="1"/>
    <col min="5638" max="5638" width="7.85546875" style="363" customWidth="1"/>
    <col min="5639" max="5639" width="7.5703125" style="363" customWidth="1"/>
    <col min="5640" max="5640" width="7.7109375" style="363" customWidth="1"/>
    <col min="5641" max="5641" width="7" style="363" customWidth="1"/>
    <col min="5642" max="5646" width="8.42578125" style="363" customWidth="1"/>
    <col min="5647" max="5647" width="6.42578125" style="363" customWidth="1"/>
    <col min="5648" max="5888" width="9.140625" style="363"/>
    <col min="5889" max="5889" width="18" style="363" customWidth="1"/>
    <col min="5890" max="5890" width="7.85546875" style="363" customWidth="1"/>
    <col min="5891" max="5891" width="7.42578125" style="363" customWidth="1"/>
    <col min="5892" max="5893" width="7.5703125" style="363" customWidth="1"/>
    <col min="5894" max="5894" width="7.85546875" style="363" customWidth="1"/>
    <col min="5895" max="5895" width="7.5703125" style="363" customWidth="1"/>
    <col min="5896" max="5896" width="7.7109375" style="363" customWidth="1"/>
    <col min="5897" max="5897" width="7" style="363" customWidth="1"/>
    <col min="5898" max="5902" width="8.42578125" style="363" customWidth="1"/>
    <col min="5903" max="5903" width="6.42578125" style="363" customWidth="1"/>
    <col min="5904" max="6144" width="9.140625" style="363"/>
    <col min="6145" max="6145" width="18" style="363" customWidth="1"/>
    <col min="6146" max="6146" width="7.85546875" style="363" customWidth="1"/>
    <col min="6147" max="6147" width="7.42578125" style="363" customWidth="1"/>
    <col min="6148" max="6149" width="7.5703125" style="363" customWidth="1"/>
    <col min="6150" max="6150" width="7.85546875" style="363" customWidth="1"/>
    <col min="6151" max="6151" width="7.5703125" style="363" customWidth="1"/>
    <col min="6152" max="6152" width="7.7109375" style="363" customWidth="1"/>
    <col min="6153" max="6153" width="7" style="363" customWidth="1"/>
    <col min="6154" max="6158" width="8.42578125" style="363" customWidth="1"/>
    <col min="6159" max="6159" width="6.42578125" style="363" customWidth="1"/>
    <col min="6160" max="6400" width="9.140625" style="363"/>
    <col min="6401" max="6401" width="18" style="363" customWidth="1"/>
    <col min="6402" max="6402" width="7.85546875" style="363" customWidth="1"/>
    <col min="6403" max="6403" width="7.42578125" style="363" customWidth="1"/>
    <col min="6404" max="6405" width="7.5703125" style="363" customWidth="1"/>
    <col min="6406" max="6406" width="7.85546875" style="363" customWidth="1"/>
    <col min="6407" max="6407" width="7.5703125" style="363" customWidth="1"/>
    <col min="6408" max="6408" width="7.7109375" style="363" customWidth="1"/>
    <col min="6409" max="6409" width="7" style="363" customWidth="1"/>
    <col min="6410" max="6414" width="8.42578125" style="363" customWidth="1"/>
    <col min="6415" max="6415" width="6.42578125" style="363" customWidth="1"/>
    <col min="6416" max="6656" width="9.140625" style="363"/>
    <col min="6657" max="6657" width="18" style="363" customWidth="1"/>
    <col min="6658" max="6658" width="7.85546875" style="363" customWidth="1"/>
    <col min="6659" max="6659" width="7.42578125" style="363" customWidth="1"/>
    <col min="6660" max="6661" width="7.5703125" style="363" customWidth="1"/>
    <col min="6662" max="6662" width="7.85546875" style="363" customWidth="1"/>
    <col min="6663" max="6663" width="7.5703125" style="363" customWidth="1"/>
    <col min="6664" max="6664" width="7.7109375" style="363" customWidth="1"/>
    <col min="6665" max="6665" width="7" style="363" customWidth="1"/>
    <col min="6666" max="6670" width="8.42578125" style="363" customWidth="1"/>
    <col min="6671" max="6671" width="6.42578125" style="363" customWidth="1"/>
    <col min="6672" max="6912" width="9.140625" style="363"/>
    <col min="6913" max="6913" width="18" style="363" customWidth="1"/>
    <col min="6914" max="6914" width="7.85546875" style="363" customWidth="1"/>
    <col min="6915" max="6915" width="7.42578125" style="363" customWidth="1"/>
    <col min="6916" max="6917" width="7.5703125" style="363" customWidth="1"/>
    <col min="6918" max="6918" width="7.85546875" style="363" customWidth="1"/>
    <col min="6919" max="6919" width="7.5703125" style="363" customWidth="1"/>
    <col min="6920" max="6920" width="7.7109375" style="363" customWidth="1"/>
    <col min="6921" max="6921" width="7" style="363" customWidth="1"/>
    <col min="6922" max="6926" width="8.42578125" style="363" customWidth="1"/>
    <col min="6927" max="6927" width="6.42578125" style="363" customWidth="1"/>
    <col min="6928" max="7168" width="9.140625" style="363"/>
    <col min="7169" max="7169" width="18" style="363" customWidth="1"/>
    <col min="7170" max="7170" width="7.85546875" style="363" customWidth="1"/>
    <col min="7171" max="7171" width="7.42578125" style="363" customWidth="1"/>
    <col min="7172" max="7173" width="7.5703125" style="363" customWidth="1"/>
    <col min="7174" max="7174" width="7.85546875" style="363" customWidth="1"/>
    <col min="7175" max="7175" width="7.5703125" style="363" customWidth="1"/>
    <col min="7176" max="7176" width="7.7109375" style="363" customWidth="1"/>
    <col min="7177" max="7177" width="7" style="363" customWidth="1"/>
    <col min="7178" max="7182" width="8.42578125" style="363" customWidth="1"/>
    <col min="7183" max="7183" width="6.42578125" style="363" customWidth="1"/>
    <col min="7184" max="7424" width="9.140625" style="363"/>
    <col min="7425" max="7425" width="18" style="363" customWidth="1"/>
    <col min="7426" max="7426" width="7.85546875" style="363" customWidth="1"/>
    <col min="7427" max="7427" width="7.42578125" style="363" customWidth="1"/>
    <col min="7428" max="7429" width="7.5703125" style="363" customWidth="1"/>
    <col min="7430" max="7430" width="7.85546875" style="363" customWidth="1"/>
    <col min="7431" max="7431" width="7.5703125" style="363" customWidth="1"/>
    <col min="7432" max="7432" width="7.7109375" style="363" customWidth="1"/>
    <col min="7433" max="7433" width="7" style="363" customWidth="1"/>
    <col min="7434" max="7438" width="8.42578125" style="363" customWidth="1"/>
    <col min="7439" max="7439" width="6.42578125" style="363" customWidth="1"/>
    <col min="7440" max="7680" width="9.140625" style="363"/>
    <col min="7681" max="7681" width="18" style="363" customWidth="1"/>
    <col min="7682" max="7682" width="7.85546875" style="363" customWidth="1"/>
    <col min="7683" max="7683" width="7.42578125" style="363" customWidth="1"/>
    <col min="7684" max="7685" width="7.5703125" style="363" customWidth="1"/>
    <col min="7686" max="7686" width="7.85546875" style="363" customWidth="1"/>
    <col min="7687" max="7687" width="7.5703125" style="363" customWidth="1"/>
    <col min="7688" max="7688" width="7.7109375" style="363" customWidth="1"/>
    <col min="7689" max="7689" width="7" style="363" customWidth="1"/>
    <col min="7690" max="7694" width="8.42578125" style="363" customWidth="1"/>
    <col min="7695" max="7695" width="6.42578125" style="363" customWidth="1"/>
    <col min="7696" max="7936" width="9.140625" style="363"/>
    <col min="7937" max="7937" width="18" style="363" customWidth="1"/>
    <col min="7938" max="7938" width="7.85546875" style="363" customWidth="1"/>
    <col min="7939" max="7939" width="7.42578125" style="363" customWidth="1"/>
    <col min="7940" max="7941" width="7.5703125" style="363" customWidth="1"/>
    <col min="7942" max="7942" width="7.85546875" style="363" customWidth="1"/>
    <col min="7943" max="7943" width="7.5703125" style="363" customWidth="1"/>
    <col min="7944" max="7944" width="7.7109375" style="363" customWidth="1"/>
    <col min="7945" max="7945" width="7" style="363" customWidth="1"/>
    <col min="7946" max="7950" width="8.42578125" style="363" customWidth="1"/>
    <col min="7951" max="7951" width="6.42578125" style="363" customWidth="1"/>
    <col min="7952" max="8192" width="9.140625" style="363"/>
    <col min="8193" max="8193" width="18" style="363" customWidth="1"/>
    <col min="8194" max="8194" width="7.85546875" style="363" customWidth="1"/>
    <col min="8195" max="8195" width="7.42578125" style="363" customWidth="1"/>
    <col min="8196" max="8197" width="7.5703125" style="363" customWidth="1"/>
    <col min="8198" max="8198" width="7.85546875" style="363" customWidth="1"/>
    <col min="8199" max="8199" width="7.5703125" style="363" customWidth="1"/>
    <col min="8200" max="8200" width="7.7109375" style="363" customWidth="1"/>
    <col min="8201" max="8201" width="7" style="363" customWidth="1"/>
    <col min="8202" max="8206" width="8.42578125" style="363" customWidth="1"/>
    <col min="8207" max="8207" width="6.42578125" style="363" customWidth="1"/>
    <col min="8208" max="8448" width="9.140625" style="363"/>
    <col min="8449" max="8449" width="18" style="363" customWidth="1"/>
    <col min="8450" max="8450" width="7.85546875" style="363" customWidth="1"/>
    <col min="8451" max="8451" width="7.42578125" style="363" customWidth="1"/>
    <col min="8452" max="8453" width="7.5703125" style="363" customWidth="1"/>
    <col min="8454" max="8454" width="7.85546875" style="363" customWidth="1"/>
    <col min="8455" max="8455" width="7.5703125" style="363" customWidth="1"/>
    <col min="8456" max="8456" width="7.7109375" style="363" customWidth="1"/>
    <col min="8457" max="8457" width="7" style="363" customWidth="1"/>
    <col min="8458" max="8462" width="8.42578125" style="363" customWidth="1"/>
    <col min="8463" max="8463" width="6.42578125" style="363" customWidth="1"/>
    <col min="8464" max="8704" width="9.140625" style="363"/>
    <col min="8705" max="8705" width="18" style="363" customWidth="1"/>
    <col min="8706" max="8706" width="7.85546875" style="363" customWidth="1"/>
    <col min="8707" max="8707" width="7.42578125" style="363" customWidth="1"/>
    <col min="8708" max="8709" width="7.5703125" style="363" customWidth="1"/>
    <col min="8710" max="8710" width="7.85546875" style="363" customWidth="1"/>
    <col min="8711" max="8711" width="7.5703125" style="363" customWidth="1"/>
    <col min="8712" max="8712" width="7.7109375" style="363" customWidth="1"/>
    <col min="8713" max="8713" width="7" style="363" customWidth="1"/>
    <col min="8714" max="8718" width="8.42578125" style="363" customWidth="1"/>
    <col min="8719" max="8719" width="6.42578125" style="363" customWidth="1"/>
    <col min="8720" max="8960" width="9.140625" style="363"/>
    <col min="8961" max="8961" width="18" style="363" customWidth="1"/>
    <col min="8962" max="8962" width="7.85546875" style="363" customWidth="1"/>
    <col min="8963" max="8963" width="7.42578125" style="363" customWidth="1"/>
    <col min="8964" max="8965" width="7.5703125" style="363" customWidth="1"/>
    <col min="8966" max="8966" width="7.85546875" style="363" customWidth="1"/>
    <col min="8967" max="8967" width="7.5703125" style="363" customWidth="1"/>
    <col min="8968" max="8968" width="7.7109375" style="363" customWidth="1"/>
    <col min="8969" max="8969" width="7" style="363" customWidth="1"/>
    <col min="8970" max="8974" width="8.42578125" style="363" customWidth="1"/>
    <col min="8975" max="8975" width="6.42578125" style="363" customWidth="1"/>
    <col min="8976" max="9216" width="9.140625" style="363"/>
    <col min="9217" max="9217" width="18" style="363" customWidth="1"/>
    <col min="9218" max="9218" width="7.85546875" style="363" customWidth="1"/>
    <col min="9219" max="9219" width="7.42578125" style="363" customWidth="1"/>
    <col min="9220" max="9221" width="7.5703125" style="363" customWidth="1"/>
    <col min="9222" max="9222" width="7.85546875" style="363" customWidth="1"/>
    <col min="9223" max="9223" width="7.5703125" style="363" customWidth="1"/>
    <col min="9224" max="9224" width="7.7109375" style="363" customWidth="1"/>
    <col min="9225" max="9225" width="7" style="363" customWidth="1"/>
    <col min="9226" max="9230" width="8.42578125" style="363" customWidth="1"/>
    <col min="9231" max="9231" width="6.42578125" style="363" customWidth="1"/>
    <col min="9232" max="9472" width="9.140625" style="363"/>
    <col min="9473" max="9473" width="18" style="363" customWidth="1"/>
    <col min="9474" max="9474" width="7.85546875" style="363" customWidth="1"/>
    <col min="9475" max="9475" width="7.42578125" style="363" customWidth="1"/>
    <col min="9476" max="9477" width="7.5703125" style="363" customWidth="1"/>
    <col min="9478" max="9478" width="7.85546875" style="363" customWidth="1"/>
    <col min="9479" max="9479" width="7.5703125" style="363" customWidth="1"/>
    <col min="9480" max="9480" width="7.7109375" style="363" customWidth="1"/>
    <col min="9481" max="9481" width="7" style="363" customWidth="1"/>
    <col min="9482" max="9486" width="8.42578125" style="363" customWidth="1"/>
    <col min="9487" max="9487" width="6.42578125" style="363" customWidth="1"/>
    <col min="9488" max="9728" width="9.140625" style="363"/>
    <col min="9729" max="9729" width="18" style="363" customWidth="1"/>
    <col min="9730" max="9730" width="7.85546875" style="363" customWidth="1"/>
    <col min="9731" max="9731" width="7.42578125" style="363" customWidth="1"/>
    <col min="9732" max="9733" width="7.5703125" style="363" customWidth="1"/>
    <col min="9734" max="9734" width="7.85546875" style="363" customWidth="1"/>
    <col min="9735" max="9735" width="7.5703125" style="363" customWidth="1"/>
    <col min="9736" max="9736" width="7.7109375" style="363" customWidth="1"/>
    <col min="9737" max="9737" width="7" style="363" customWidth="1"/>
    <col min="9738" max="9742" width="8.42578125" style="363" customWidth="1"/>
    <col min="9743" max="9743" width="6.42578125" style="363" customWidth="1"/>
    <col min="9744" max="9984" width="9.140625" style="363"/>
    <col min="9985" max="9985" width="18" style="363" customWidth="1"/>
    <col min="9986" max="9986" width="7.85546875" style="363" customWidth="1"/>
    <col min="9987" max="9987" width="7.42578125" style="363" customWidth="1"/>
    <col min="9988" max="9989" width="7.5703125" style="363" customWidth="1"/>
    <col min="9990" max="9990" width="7.85546875" style="363" customWidth="1"/>
    <col min="9991" max="9991" width="7.5703125" style="363" customWidth="1"/>
    <col min="9992" max="9992" width="7.7109375" style="363" customWidth="1"/>
    <col min="9993" max="9993" width="7" style="363" customWidth="1"/>
    <col min="9994" max="9998" width="8.42578125" style="363" customWidth="1"/>
    <col min="9999" max="9999" width="6.42578125" style="363" customWidth="1"/>
    <col min="10000" max="10240" width="9.140625" style="363"/>
    <col min="10241" max="10241" width="18" style="363" customWidth="1"/>
    <col min="10242" max="10242" width="7.85546875" style="363" customWidth="1"/>
    <col min="10243" max="10243" width="7.42578125" style="363" customWidth="1"/>
    <col min="10244" max="10245" width="7.5703125" style="363" customWidth="1"/>
    <col min="10246" max="10246" width="7.85546875" style="363" customWidth="1"/>
    <col min="10247" max="10247" width="7.5703125" style="363" customWidth="1"/>
    <col min="10248" max="10248" width="7.7109375" style="363" customWidth="1"/>
    <col min="10249" max="10249" width="7" style="363" customWidth="1"/>
    <col min="10250" max="10254" width="8.42578125" style="363" customWidth="1"/>
    <col min="10255" max="10255" width="6.42578125" style="363" customWidth="1"/>
    <col min="10256" max="10496" width="9.140625" style="363"/>
    <col min="10497" max="10497" width="18" style="363" customWidth="1"/>
    <col min="10498" max="10498" width="7.85546875" style="363" customWidth="1"/>
    <col min="10499" max="10499" width="7.42578125" style="363" customWidth="1"/>
    <col min="10500" max="10501" width="7.5703125" style="363" customWidth="1"/>
    <col min="10502" max="10502" width="7.85546875" style="363" customWidth="1"/>
    <col min="10503" max="10503" width="7.5703125" style="363" customWidth="1"/>
    <col min="10504" max="10504" width="7.7109375" style="363" customWidth="1"/>
    <col min="10505" max="10505" width="7" style="363" customWidth="1"/>
    <col min="10506" max="10510" width="8.42578125" style="363" customWidth="1"/>
    <col min="10511" max="10511" width="6.42578125" style="363" customWidth="1"/>
    <col min="10512" max="10752" width="9.140625" style="363"/>
    <col min="10753" max="10753" width="18" style="363" customWidth="1"/>
    <col min="10754" max="10754" width="7.85546875" style="363" customWidth="1"/>
    <col min="10755" max="10755" width="7.42578125" style="363" customWidth="1"/>
    <col min="10756" max="10757" width="7.5703125" style="363" customWidth="1"/>
    <col min="10758" max="10758" width="7.85546875" style="363" customWidth="1"/>
    <col min="10759" max="10759" width="7.5703125" style="363" customWidth="1"/>
    <col min="10760" max="10760" width="7.7109375" style="363" customWidth="1"/>
    <col min="10761" max="10761" width="7" style="363" customWidth="1"/>
    <col min="10762" max="10766" width="8.42578125" style="363" customWidth="1"/>
    <col min="10767" max="10767" width="6.42578125" style="363" customWidth="1"/>
    <col min="10768" max="11008" width="9.140625" style="363"/>
    <col min="11009" max="11009" width="18" style="363" customWidth="1"/>
    <col min="11010" max="11010" width="7.85546875" style="363" customWidth="1"/>
    <col min="11011" max="11011" width="7.42578125" style="363" customWidth="1"/>
    <col min="11012" max="11013" width="7.5703125" style="363" customWidth="1"/>
    <col min="11014" max="11014" width="7.85546875" style="363" customWidth="1"/>
    <col min="11015" max="11015" width="7.5703125" style="363" customWidth="1"/>
    <col min="11016" max="11016" width="7.7109375" style="363" customWidth="1"/>
    <col min="11017" max="11017" width="7" style="363" customWidth="1"/>
    <col min="11018" max="11022" width="8.42578125" style="363" customWidth="1"/>
    <col min="11023" max="11023" width="6.42578125" style="363" customWidth="1"/>
    <col min="11024" max="11264" width="9.140625" style="363"/>
    <col min="11265" max="11265" width="18" style="363" customWidth="1"/>
    <col min="11266" max="11266" width="7.85546875" style="363" customWidth="1"/>
    <col min="11267" max="11267" width="7.42578125" style="363" customWidth="1"/>
    <col min="11268" max="11269" width="7.5703125" style="363" customWidth="1"/>
    <col min="11270" max="11270" width="7.85546875" style="363" customWidth="1"/>
    <col min="11271" max="11271" width="7.5703125" style="363" customWidth="1"/>
    <col min="11272" max="11272" width="7.7109375" style="363" customWidth="1"/>
    <col min="11273" max="11273" width="7" style="363" customWidth="1"/>
    <col min="11274" max="11278" width="8.42578125" style="363" customWidth="1"/>
    <col min="11279" max="11279" width="6.42578125" style="363" customWidth="1"/>
    <col min="11280" max="11520" width="9.140625" style="363"/>
    <col min="11521" max="11521" width="18" style="363" customWidth="1"/>
    <col min="11522" max="11522" width="7.85546875" style="363" customWidth="1"/>
    <col min="11523" max="11523" width="7.42578125" style="363" customWidth="1"/>
    <col min="11524" max="11525" width="7.5703125" style="363" customWidth="1"/>
    <col min="11526" max="11526" width="7.85546875" style="363" customWidth="1"/>
    <col min="11527" max="11527" width="7.5703125" style="363" customWidth="1"/>
    <col min="11528" max="11528" width="7.7109375" style="363" customWidth="1"/>
    <col min="11529" max="11529" width="7" style="363" customWidth="1"/>
    <col min="11530" max="11534" width="8.42578125" style="363" customWidth="1"/>
    <col min="11535" max="11535" width="6.42578125" style="363" customWidth="1"/>
    <col min="11536" max="11776" width="9.140625" style="363"/>
    <col min="11777" max="11777" width="18" style="363" customWidth="1"/>
    <col min="11778" max="11778" width="7.85546875" style="363" customWidth="1"/>
    <col min="11779" max="11779" width="7.42578125" style="363" customWidth="1"/>
    <col min="11780" max="11781" width="7.5703125" style="363" customWidth="1"/>
    <col min="11782" max="11782" width="7.85546875" style="363" customWidth="1"/>
    <col min="11783" max="11783" width="7.5703125" style="363" customWidth="1"/>
    <col min="11784" max="11784" width="7.7109375" style="363" customWidth="1"/>
    <col min="11785" max="11785" width="7" style="363" customWidth="1"/>
    <col min="11786" max="11790" width="8.42578125" style="363" customWidth="1"/>
    <col min="11791" max="11791" width="6.42578125" style="363" customWidth="1"/>
    <col min="11792" max="12032" width="9.140625" style="363"/>
    <col min="12033" max="12033" width="18" style="363" customWidth="1"/>
    <col min="12034" max="12034" width="7.85546875" style="363" customWidth="1"/>
    <col min="12035" max="12035" width="7.42578125" style="363" customWidth="1"/>
    <col min="12036" max="12037" width="7.5703125" style="363" customWidth="1"/>
    <col min="12038" max="12038" width="7.85546875" style="363" customWidth="1"/>
    <col min="12039" max="12039" width="7.5703125" style="363" customWidth="1"/>
    <col min="12040" max="12040" width="7.7109375" style="363" customWidth="1"/>
    <col min="12041" max="12041" width="7" style="363" customWidth="1"/>
    <col min="12042" max="12046" width="8.42578125" style="363" customWidth="1"/>
    <col min="12047" max="12047" width="6.42578125" style="363" customWidth="1"/>
    <col min="12048" max="12288" width="9.140625" style="363"/>
    <col min="12289" max="12289" width="18" style="363" customWidth="1"/>
    <col min="12290" max="12290" width="7.85546875" style="363" customWidth="1"/>
    <col min="12291" max="12291" width="7.42578125" style="363" customWidth="1"/>
    <col min="12292" max="12293" width="7.5703125" style="363" customWidth="1"/>
    <col min="12294" max="12294" width="7.85546875" style="363" customWidth="1"/>
    <col min="12295" max="12295" width="7.5703125" style="363" customWidth="1"/>
    <col min="12296" max="12296" width="7.7109375" style="363" customWidth="1"/>
    <col min="12297" max="12297" width="7" style="363" customWidth="1"/>
    <col min="12298" max="12302" width="8.42578125" style="363" customWidth="1"/>
    <col min="12303" max="12303" width="6.42578125" style="363" customWidth="1"/>
    <col min="12304" max="12544" width="9.140625" style="363"/>
    <col min="12545" max="12545" width="18" style="363" customWidth="1"/>
    <col min="12546" max="12546" width="7.85546875" style="363" customWidth="1"/>
    <col min="12547" max="12547" width="7.42578125" style="363" customWidth="1"/>
    <col min="12548" max="12549" width="7.5703125" style="363" customWidth="1"/>
    <col min="12550" max="12550" width="7.85546875" style="363" customWidth="1"/>
    <col min="12551" max="12551" width="7.5703125" style="363" customWidth="1"/>
    <col min="12552" max="12552" width="7.7109375" style="363" customWidth="1"/>
    <col min="12553" max="12553" width="7" style="363" customWidth="1"/>
    <col min="12554" max="12558" width="8.42578125" style="363" customWidth="1"/>
    <col min="12559" max="12559" width="6.42578125" style="363" customWidth="1"/>
    <col min="12560" max="12800" width="9.140625" style="363"/>
    <col min="12801" max="12801" width="18" style="363" customWidth="1"/>
    <col min="12802" max="12802" width="7.85546875" style="363" customWidth="1"/>
    <col min="12803" max="12803" width="7.42578125" style="363" customWidth="1"/>
    <col min="12804" max="12805" width="7.5703125" style="363" customWidth="1"/>
    <col min="12806" max="12806" width="7.85546875" style="363" customWidth="1"/>
    <col min="12807" max="12807" width="7.5703125" style="363" customWidth="1"/>
    <col min="12808" max="12808" width="7.7109375" style="363" customWidth="1"/>
    <col min="12809" max="12809" width="7" style="363" customWidth="1"/>
    <col min="12810" max="12814" width="8.42578125" style="363" customWidth="1"/>
    <col min="12815" max="12815" width="6.42578125" style="363" customWidth="1"/>
    <col min="12816" max="13056" width="9.140625" style="363"/>
    <col min="13057" max="13057" width="18" style="363" customWidth="1"/>
    <col min="13058" max="13058" width="7.85546875" style="363" customWidth="1"/>
    <col min="13059" max="13059" width="7.42578125" style="363" customWidth="1"/>
    <col min="13060" max="13061" width="7.5703125" style="363" customWidth="1"/>
    <col min="13062" max="13062" width="7.85546875" style="363" customWidth="1"/>
    <col min="13063" max="13063" width="7.5703125" style="363" customWidth="1"/>
    <col min="13064" max="13064" width="7.7109375" style="363" customWidth="1"/>
    <col min="13065" max="13065" width="7" style="363" customWidth="1"/>
    <col min="13066" max="13070" width="8.42578125" style="363" customWidth="1"/>
    <col min="13071" max="13071" width="6.42578125" style="363" customWidth="1"/>
    <col min="13072" max="13312" width="9.140625" style="363"/>
    <col min="13313" max="13313" width="18" style="363" customWidth="1"/>
    <col min="13314" max="13314" width="7.85546875" style="363" customWidth="1"/>
    <col min="13315" max="13315" width="7.42578125" style="363" customWidth="1"/>
    <col min="13316" max="13317" width="7.5703125" style="363" customWidth="1"/>
    <col min="13318" max="13318" width="7.85546875" style="363" customWidth="1"/>
    <col min="13319" max="13319" width="7.5703125" style="363" customWidth="1"/>
    <col min="13320" max="13320" width="7.7109375" style="363" customWidth="1"/>
    <col min="13321" max="13321" width="7" style="363" customWidth="1"/>
    <col min="13322" max="13326" width="8.42578125" style="363" customWidth="1"/>
    <col min="13327" max="13327" width="6.42578125" style="363" customWidth="1"/>
    <col min="13328" max="13568" width="9.140625" style="363"/>
    <col min="13569" max="13569" width="18" style="363" customWidth="1"/>
    <col min="13570" max="13570" width="7.85546875" style="363" customWidth="1"/>
    <col min="13571" max="13571" width="7.42578125" style="363" customWidth="1"/>
    <col min="13572" max="13573" width="7.5703125" style="363" customWidth="1"/>
    <col min="13574" max="13574" width="7.85546875" style="363" customWidth="1"/>
    <col min="13575" max="13575" width="7.5703125" style="363" customWidth="1"/>
    <col min="13576" max="13576" width="7.7109375" style="363" customWidth="1"/>
    <col min="13577" max="13577" width="7" style="363" customWidth="1"/>
    <col min="13578" max="13582" width="8.42578125" style="363" customWidth="1"/>
    <col min="13583" max="13583" width="6.42578125" style="363" customWidth="1"/>
    <col min="13584" max="13824" width="9.140625" style="363"/>
    <col min="13825" max="13825" width="18" style="363" customWidth="1"/>
    <col min="13826" max="13826" width="7.85546875" style="363" customWidth="1"/>
    <col min="13827" max="13827" width="7.42578125" style="363" customWidth="1"/>
    <col min="13828" max="13829" width="7.5703125" style="363" customWidth="1"/>
    <col min="13830" max="13830" width="7.85546875" style="363" customWidth="1"/>
    <col min="13831" max="13831" width="7.5703125" style="363" customWidth="1"/>
    <col min="13832" max="13832" width="7.7109375" style="363" customWidth="1"/>
    <col min="13833" max="13833" width="7" style="363" customWidth="1"/>
    <col min="13834" max="13838" width="8.42578125" style="363" customWidth="1"/>
    <col min="13839" max="13839" width="6.42578125" style="363" customWidth="1"/>
    <col min="13840" max="14080" width="9.140625" style="363"/>
    <col min="14081" max="14081" width="18" style="363" customWidth="1"/>
    <col min="14082" max="14082" width="7.85546875" style="363" customWidth="1"/>
    <col min="14083" max="14083" width="7.42578125" style="363" customWidth="1"/>
    <col min="14084" max="14085" width="7.5703125" style="363" customWidth="1"/>
    <col min="14086" max="14086" width="7.85546875" style="363" customWidth="1"/>
    <col min="14087" max="14087" width="7.5703125" style="363" customWidth="1"/>
    <col min="14088" max="14088" width="7.7109375" style="363" customWidth="1"/>
    <col min="14089" max="14089" width="7" style="363" customWidth="1"/>
    <col min="14090" max="14094" width="8.42578125" style="363" customWidth="1"/>
    <col min="14095" max="14095" width="6.42578125" style="363" customWidth="1"/>
    <col min="14096" max="14336" width="9.140625" style="363"/>
    <col min="14337" max="14337" width="18" style="363" customWidth="1"/>
    <col min="14338" max="14338" width="7.85546875" style="363" customWidth="1"/>
    <col min="14339" max="14339" width="7.42578125" style="363" customWidth="1"/>
    <col min="14340" max="14341" width="7.5703125" style="363" customWidth="1"/>
    <col min="14342" max="14342" width="7.85546875" style="363" customWidth="1"/>
    <col min="14343" max="14343" width="7.5703125" style="363" customWidth="1"/>
    <col min="14344" max="14344" width="7.7109375" style="363" customWidth="1"/>
    <col min="14345" max="14345" width="7" style="363" customWidth="1"/>
    <col min="14346" max="14350" width="8.42578125" style="363" customWidth="1"/>
    <col min="14351" max="14351" width="6.42578125" style="363" customWidth="1"/>
    <col min="14352" max="14592" width="9.140625" style="363"/>
    <col min="14593" max="14593" width="18" style="363" customWidth="1"/>
    <col min="14594" max="14594" width="7.85546875" style="363" customWidth="1"/>
    <col min="14595" max="14595" width="7.42578125" style="363" customWidth="1"/>
    <col min="14596" max="14597" width="7.5703125" style="363" customWidth="1"/>
    <col min="14598" max="14598" width="7.85546875" style="363" customWidth="1"/>
    <col min="14599" max="14599" width="7.5703125" style="363" customWidth="1"/>
    <col min="14600" max="14600" width="7.7109375" style="363" customWidth="1"/>
    <col min="14601" max="14601" width="7" style="363" customWidth="1"/>
    <col min="14602" max="14606" width="8.42578125" style="363" customWidth="1"/>
    <col min="14607" max="14607" width="6.42578125" style="363" customWidth="1"/>
    <col min="14608" max="14848" width="9.140625" style="363"/>
    <col min="14849" max="14849" width="18" style="363" customWidth="1"/>
    <col min="14850" max="14850" width="7.85546875" style="363" customWidth="1"/>
    <col min="14851" max="14851" width="7.42578125" style="363" customWidth="1"/>
    <col min="14852" max="14853" width="7.5703125" style="363" customWidth="1"/>
    <col min="14854" max="14854" width="7.85546875" style="363" customWidth="1"/>
    <col min="14855" max="14855" width="7.5703125" style="363" customWidth="1"/>
    <col min="14856" max="14856" width="7.7109375" style="363" customWidth="1"/>
    <col min="14857" max="14857" width="7" style="363" customWidth="1"/>
    <col min="14858" max="14862" width="8.42578125" style="363" customWidth="1"/>
    <col min="14863" max="14863" width="6.42578125" style="363" customWidth="1"/>
    <col min="14864" max="15104" width="9.140625" style="363"/>
    <col min="15105" max="15105" width="18" style="363" customWidth="1"/>
    <col min="15106" max="15106" width="7.85546875" style="363" customWidth="1"/>
    <col min="15107" max="15107" width="7.42578125" style="363" customWidth="1"/>
    <col min="15108" max="15109" width="7.5703125" style="363" customWidth="1"/>
    <col min="15110" max="15110" width="7.85546875" style="363" customWidth="1"/>
    <col min="15111" max="15111" width="7.5703125" style="363" customWidth="1"/>
    <col min="15112" max="15112" width="7.7109375" style="363" customWidth="1"/>
    <col min="15113" max="15113" width="7" style="363" customWidth="1"/>
    <col min="15114" max="15118" width="8.42578125" style="363" customWidth="1"/>
    <col min="15119" max="15119" width="6.42578125" style="363" customWidth="1"/>
    <col min="15120" max="15360" width="9.140625" style="363"/>
    <col min="15361" max="15361" width="18" style="363" customWidth="1"/>
    <col min="15362" max="15362" width="7.85546875" style="363" customWidth="1"/>
    <col min="15363" max="15363" width="7.42578125" style="363" customWidth="1"/>
    <col min="15364" max="15365" width="7.5703125" style="363" customWidth="1"/>
    <col min="15366" max="15366" width="7.85546875" style="363" customWidth="1"/>
    <col min="15367" max="15367" width="7.5703125" style="363" customWidth="1"/>
    <col min="15368" max="15368" width="7.7109375" style="363" customWidth="1"/>
    <col min="15369" max="15369" width="7" style="363" customWidth="1"/>
    <col min="15370" max="15374" width="8.42578125" style="363" customWidth="1"/>
    <col min="15375" max="15375" width="6.42578125" style="363" customWidth="1"/>
    <col min="15376" max="15616" width="9.140625" style="363"/>
    <col min="15617" max="15617" width="18" style="363" customWidth="1"/>
    <col min="15618" max="15618" width="7.85546875" style="363" customWidth="1"/>
    <col min="15619" max="15619" width="7.42578125" style="363" customWidth="1"/>
    <col min="15620" max="15621" width="7.5703125" style="363" customWidth="1"/>
    <col min="15622" max="15622" width="7.85546875" style="363" customWidth="1"/>
    <col min="15623" max="15623" width="7.5703125" style="363" customWidth="1"/>
    <col min="15624" max="15624" width="7.7109375" style="363" customWidth="1"/>
    <col min="15625" max="15625" width="7" style="363" customWidth="1"/>
    <col min="15626" max="15630" width="8.42578125" style="363" customWidth="1"/>
    <col min="15631" max="15631" width="6.42578125" style="363" customWidth="1"/>
    <col min="15632" max="15872" width="9.140625" style="363"/>
    <col min="15873" max="15873" width="18" style="363" customWidth="1"/>
    <col min="15874" max="15874" width="7.85546875" style="363" customWidth="1"/>
    <col min="15875" max="15875" width="7.42578125" style="363" customWidth="1"/>
    <col min="15876" max="15877" width="7.5703125" style="363" customWidth="1"/>
    <col min="15878" max="15878" width="7.85546875" style="363" customWidth="1"/>
    <col min="15879" max="15879" width="7.5703125" style="363" customWidth="1"/>
    <col min="15880" max="15880" width="7.7109375" style="363" customWidth="1"/>
    <col min="15881" max="15881" width="7" style="363" customWidth="1"/>
    <col min="15882" max="15886" width="8.42578125" style="363" customWidth="1"/>
    <col min="15887" max="15887" width="6.42578125" style="363" customWidth="1"/>
    <col min="15888" max="16128" width="9.140625" style="363"/>
    <col min="16129" max="16129" width="18" style="363" customWidth="1"/>
    <col min="16130" max="16130" width="7.85546875" style="363" customWidth="1"/>
    <col min="16131" max="16131" width="7.42578125" style="363" customWidth="1"/>
    <col min="16132" max="16133" width="7.5703125" style="363" customWidth="1"/>
    <col min="16134" max="16134" width="7.85546875" style="363" customWidth="1"/>
    <col min="16135" max="16135" width="7.5703125" style="363" customWidth="1"/>
    <col min="16136" max="16136" width="7.7109375" style="363" customWidth="1"/>
    <col min="16137" max="16137" width="7" style="363" customWidth="1"/>
    <col min="16138" max="16142" width="8.42578125" style="363" customWidth="1"/>
    <col min="16143" max="16143" width="6.42578125" style="363" customWidth="1"/>
    <col min="16144" max="16384" width="9.140625" style="363"/>
  </cols>
  <sheetData>
    <row r="1" spans="1:15" s="8" customFormat="1" ht="22.5" customHeight="1">
      <c r="A1" s="5669" t="s">
        <v>710</v>
      </c>
      <c r="B1" s="5669"/>
      <c r="C1" s="5669"/>
      <c r="D1" s="5669"/>
      <c r="E1" s="5669"/>
      <c r="F1" s="5669"/>
      <c r="G1" s="5669"/>
      <c r="H1" s="5669"/>
      <c r="I1" s="5669"/>
      <c r="J1" s="5669"/>
      <c r="K1" s="5669"/>
      <c r="L1" s="5669"/>
      <c r="M1" s="5669"/>
      <c r="N1" s="5669"/>
    </row>
    <row r="2" spans="1:15" ht="17.25" customHeight="1">
      <c r="A2" s="5718" t="s">
        <v>446</v>
      </c>
      <c r="B2" s="5718"/>
      <c r="C2" s="5718"/>
      <c r="D2" s="5718"/>
      <c r="E2" s="5718"/>
      <c r="F2" s="5718"/>
      <c r="G2" s="5718"/>
      <c r="H2" s="5718"/>
      <c r="I2" s="5718"/>
      <c r="J2" s="5718"/>
      <c r="K2" s="5718"/>
      <c r="L2" s="5718"/>
      <c r="M2" s="5718"/>
      <c r="N2" s="5718"/>
      <c r="O2" s="385"/>
    </row>
    <row r="3" spans="1:15" ht="12" customHeight="1" thickBot="1">
      <c r="A3" s="686"/>
    </row>
    <row r="4" spans="1:15">
      <c r="A4" s="625" t="s">
        <v>447</v>
      </c>
      <c r="B4" s="5719" t="s">
        <v>448</v>
      </c>
      <c r="C4" s="5719" t="s">
        <v>449</v>
      </c>
      <c r="D4" s="5719" t="s">
        <v>450</v>
      </c>
      <c r="E4" s="5719" t="s">
        <v>451</v>
      </c>
      <c r="F4" s="5719" t="s">
        <v>452</v>
      </c>
      <c r="G4" s="5719" t="s">
        <v>453</v>
      </c>
      <c r="H4" s="5719" t="s">
        <v>454</v>
      </c>
      <c r="I4" s="5719" t="s">
        <v>455</v>
      </c>
      <c r="J4" s="5719" t="s">
        <v>456</v>
      </c>
      <c r="K4" s="5719" t="s">
        <v>457</v>
      </c>
      <c r="L4" s="5719" t="s">
        <v>458</v>
      </c>
      <c r="M4" s="5719" t="s">
        <v>459</v>
      </c>
      <c r="N4" s="5721" t="s">
        <v>460</v>
      </c>
    </row>
    <row r="5" spans="1:15" ht="15.75" customHeight="1" thickBot="1">
      <c r="A5" s="445" t="s">
        <v>461</v>
      </c>
      <c r="B5" s="5720"/>
      <c r="C5" s="5720"/>
      <c r="D5" s="5720"/>
      <c r="E5" s="5720"/>
      <c r="F5" s="5720"/>
      <c r="G5" s="5720"/>
      <c r="H5" s="5720"/>
      <c r="I5" s="5720"/>
      <c r="J5" s="5720"/>
      <c r="K5" s="5720"/>
      <c r="L5" s="5720"/>
      <c r="M5" s="5720"/>
      <c r="N5" s="5722"/>
    </row>
    <row r="6" spans="1:15" ht="15" customHeight="1" thickBot="1">
      <c r="A6" s="5723" t="s">
        <v>30</v>
      </c>
      <c r="B6" s="5724"/>
      <c r="C6" s="5724"/>
      <c r="D6" s="5724"/>
      <c r="E6" s="5724"/>
      <c r="F6" s="5724"/>
      <c r="G6" s="5724"/>
      <c r="H6" s="5724"/>
      <c r="I6" s="5724"/>
      <c r="J6" s="5724"/>
      <c r="K6" s="5724"/>
      <c r="L6" s="5724"/>
      <c r="M6" s="5724"/>
      <c r="N6" s="5725"/>
    </row>
    <row r="7" spans="1:15" ht="15.95" customHeight="1">
      <c r="A7" s="712" t="s">
        <v>462</v>
      </c>
      <c r="B7" s="141">
        <v>495</v>
      </c>
      <c r="C7" s="141">
        <v>477</v>
      </c>
      <c r="D7" s="141">
        <v>243</v>
      </c>
      <c r="E7" s="141">
        <v>581</v>
      </c>
      <c r="F7" s="141">
        <v>1011</v>
      </c>
      <c r="G7" s="141">
        <v>624</v>
      </c>
      <c r="H7" s="141">
        <v>530</v>
      </c>
      <c r="I7" s="141">
        <v>550</v>
      </c>
      <c r="J7" s="141">
        <v>535</v>
      </c>
      <c r="K7" s="141">
        <v>535</v>
      </c>
      <c r="L7" s="141">
        <v>484</v>
      </c>
      <c r="M7" s="141">
        <v>523</v>
      </c>
      <c r="N7" s="248">
        <f t="shared" ref="N7:N18" si="0">SUM(B7:M7)</f>
        <v>6588</v>
      </c>
      <c r="O7" s="289"/>
    </row>
    <row r="8" spans="1:15" ht="15.95" customHeight="1">
      <c r="A8" s="713" t="s">
        <v>463</v>
      </c>
      <c r="B8" s="141">
        <v>468</v>
      </c>
      <c r="C8" s="141">
        <v>466</v>
      </c>
      <c r="D8" s="141">
        <v>231</v>
      </c>
      <c r="E8" s="141">
        <v>515</v>
      </c>
      <c r="F8" s="141">
        <v>979</v>
      </c>
      <c r="G8" s="141">
        <v>603</v>
      </c>
      <c r="H8" s="141">
        <v>544</v>
      </c>
      <c r="I8" s="141">
        <v>544</v>
      </c>
      <c r="J8" s="141">
        <v>523</v>
      </c>
      <c r="K8" s="141">
        <v>510</v>
      </c>
      <c r="L8" s="141">
        <v>526</v>
      </c>
      <c r="M8" s="141">
        <v>485</v>
      </c>
      <c r="N8" s="252">
        <f t="shared" si="0"/>
        <v>6394</v>
      </c>
    </row>
    <row r="9" spans="1:15" s="711" customFormat="1" ht="15.95" customHeight="1">
      <c r="A9" s="714" t="s">
        <v>464</v>
      </c>
      <c r="B9" s="715">
        <f>B7+B8</f>
        <v>963</v>
      </c>
      <c r="C9" s="715">
        <f t="shared" ref="C9:M9" si="1">C7+C8</f>
        <v>943</v>
      </c>
      <c r="D9" s="715">
        <f t="shared" si="1"/>
        <v>474</v>
      </c>
      <c r="E9" s="715">
        <f t="shared" si="1"/>
        <v>1096</v>
      </c>
      <c r="F9" s="715">
        <f t="shared" si="1"/>
        <v>1990</v>
      </c>
      <c r="G9" s="715">
        <f t="shared" si="1"/>
        <v>1227</v>
      </c>
      <c r="H9" s="715">
        <f t="shared" si="1"/>
        <v>1074</v>
      </c>
      <c r="I9" s="715">
        <f t="shared" si="1"/>
        <v>1094</v>
      </c>
      <c r="J9" s="715">
        <f t="shared" si="1"/>
        <v>1058</v>
      </c>
      <c r="K9" s="715">
        <f t="shared" si="1"/>
        <v>1045</v>
      </c>
      <c r="L9" s="715">
        <f t="shared" si="1"/>
        <v>1010</v>
      </c>
      <c r="M9" s="715">
        <f t="shared" si="1"/>
        <v>1008</v>
      </c>
      <c r="N9" s="252">
        <f t="shared" si="0"/>
        <v>12982</v>
      </c>
    </row>
    <row r="10" spans="1:15" ht="15.95" customHeight="1">
      <c r="A10" s="716" t="s">
        <v>465</v>
      </c>
      <c r="B10" s="141">
        <v>563</v>
      </c>
      <c r="C10" s="141">
        <v>468</v>
      </c>
      <c r="D10" s="141">
        <v>524</v>
      </c>
      <c r="E10" s="141">
        <v>499</v>
      </c>
      <c r="F10" s="141">
        <v>518</v>
      </c>
      <c r="G10" s="141">
        <v>543</v>
      </c>
      <c r="H10" s="141">
        <v>560</v>
      </c>
      <c r="I10" s="141">
        <v>627</v>
      </c>
      <c r="J10" s="141">
        <v>695</v>
      </c>
      <c r="K10" s="141">
        <v>650</v>
      </c>
      <c r="L10" s="141">
        <v>941</v>
      </c>
      <c r="M10" s="141">
        <v>746</v>
      </c>
      <c r="N10" s="717">
        <f t="shared" si="0"/>
        <v>7334</v>
      </c>
    </row>
    <row r="11" spans="1:15" ht="15.95" customHeight="1">
      <c r="A11" s="713" t="s">
        <v>466</v>
      </c>
      <c r="B11" s="141">
        <v>392</v>
      </c>
      <c r="C11" s="141">
        <v>385</v>
      </c>
      <c r="D11" s="141">
        <v>428</v>
      </c>
      <c r="E11" s="141">
        <v>365</v>
      </c>
      <c r="F11" s="141">
        <v>370</v>
      </c>
      <c r="G11" s="141">
        <v>409</v>
      </c>
      <c r="H11" s="141">
        <v>452</v>
      </c>
      <c r="I11" s="141">
        <v>551</v>
      </c>
      <c r="J11" s="141">
        <v>508</v>
      </c>
      <c r="K11" s="141">
        <v>570</v>
      </c>
      <c r="L11" s="141">
        <v>820</v>
      </c>
      <c r="M11" s="141">
        <v>690</v>
      </c>
      <c r="N11" s="252">
        <f t="shared" si="0"/>
        <v>5940</v>
      </c>
    </row>
    <row r="12" spans="1:15" s="711" customFormat="1" ht="15.95" customHeight="1">
      <c r="A12" s="718" t="s">
        <v>467</v>
      </c>
      <c r="B12" s="715">
        <f>B10+B11</f>
        <v>955</v>
      </c>
      <c r="C12" s="715">
        <f t="shared" ref="C12:M12" si="2">C10+C11</f>
        <v>853</v>
      </c>
      <c r="D12" s="715">
        <f t="shared" si="2"/>
        <v>952</v>
      </c>
      <c r="E12" s="715">
        <f t="shared" si="2"/>
        <v>864</v>
      </c>
      <c r="F12" s="715">
        <f t="shared" si="2"/>
        <v>888</v>
      </c>
      <c r="G12" s="715">
        <f t="shared" si="2"/>
        <v>952</v>
      </c>
      <c r="H12" s="715">
        <f t="shared" si="2"/>
        <v>1012</v>
      </c>
      <c r="I12" s="715">
        <f t="shared" si="2"/>
        <v>1178</v>
      </c>
      <c r="J12" s="715">
        <f t="shared" si="2"/>
        <v>1203</v>
      </c>
      <c r="K12" s="715">
        <f t="shared" si="2"/>
        <v>1220</v>
      </c>
      <c r="L12" s="715">
        <f t="shared" si="2"/>
        <v>1761</v>
      </c>
      <c r="M12" s="715">
        <f t="shared" si="2"/>
        <v>1436</v>
      </c>
      <c r="N12" s="719">
        <f t="shared" si="0"/>
        <v>13274</v>
      </c>
    </row>
    <row r="13" spans="1:15" ht="15.95" customHeight="1">
      <c r="A13" s="716" t="s">
        <v>468</v>
      </c>
      <c r="B13" s="141">
        <v>10</v>
      </c>
      <c r="C13" s="141">
        <v>9</v>
      </c>
      <c r="D13" s="141">
        <v>16</v>
      </c>
      <c r="E13" s="141">
        <v>11</v>
      </c>
      <c r="F13" s="141">
        <v>6</v>
      </c>
      <c r="G13" s="141">
        <v>8</v>
      </c>
      <c r="H13" s="141">
        <v>8</v>
      </c>
      <c r="I13" s="141">
        <v>5</v>
      </c>
      <c r="J13" s="141">
        <v>5</v>
      </c>
      <c r="K13" s="141">
        <v>8</v>
      </c>
      <c r="L13" s="141">
        <v>10</v>
      </c>
      <c r="M13" s="141">
        <v>3</v>
      </c>
      <c r="N13" s="252">
        <f t="shared" si="0"/>
        <v>99</v>
      </c>
    </row>
    <row r="14" spans="1:15" ht="15.95" customHeight="1">
      <c r="A14" s="713" t="s">
        <v>466</v>
      </c>
      <c r="B14" s="141">
        <v>4</v>
      </c>
      <c r="C14" s="141">
        <v>6</v>
      </c>
      <c r="D14" s="141">
        <v>10</v>
      </c>
      <c r="E14" s="141">
        <v>8</v>
      </c>
      <c r="F14" s="141">
        <v>8</v>
      </c>
      <c r="G14" s="141">
        <v>5</v>
      </c>
      <c r="H14" s="141">
        <v>12</v>
      </c>
      <c r="I14" s="141">
        <v>9</v>
      </c>
      <c r="J14" s="141">
        <v>7</v>
      </c>
      <c r="K14" s="141">
        <v>2</v>
      </c>
      <c r="L14" s="141">
        <v>6</v>
      </c>
      <c r="M14" s="141">
        <v>3</v>
      </c>
      <c r="N14" s="252">
        <f t="shared" si="0"/>
        <v>80</v>
      </c>
    </row>
    <row r="15" spans="1:15" s="711" customFormat="1" ht="15.95" customHeight="1">
      <c r="A15" s="718" t="s">
        <v>467</v>
      </c>
      <c r="B15" s="715">
        <f>B13+B14</f>
        <v>14</v>
      </c>
      <c r="C15" s="715">
        <f t="shared" ref="C15:M15" si="3">C13+C14</f>
        <v>15</v>
      </c>
      <c r="D15" s="715">
        <f t="shared" si="3"/>
        <v>26</v>
      </c>
      <c r="E15" s="715">
        <f t="shared" si="3"/>
        <v>19</v>
      </c>
      <c r="F15" s="715">
        <f t="shared" si="3"/>
        <v>14</v>
      </c>
      <c r="G15" s="715">
        <f t="shared" si="3"/>
        <v>13</v>
      </c>
      <c r="H15" s="715">
        <f t="shared" si="3"/>
        <v>20</v>
      </c>
      <c r="I15" s="715">
        <f t="shared" si="3"/>
        <v>14</v>
      </c>
      <c r="J15" s="715">
        <f t="shared" si="3"/>
        <v>12</v>
      </c>
      <c r="K15" s="715">
        <f t="shared" si="3"/>
        <v>10</v>
      </c>
      <c r="L15" s="715">
        <f t="shared" si="3"/>
        <v>16</v>
      </c>
      <c r="M15" s="715">
        <f t="shared" si="3"/>
        <v>6</v>
      </c>
      <c r="N15" s="719">
        <f t="shared" si="0"/>
        <v>179</v>
      </c>
    </row>
    <row r="16" spans="1:15" ht="15.95" customHeight="1">
      <c r="A16" s="712" t="s">
        <v>469</v>
      </c>
      <c r="B16" s="141">
        <v>7</v>
      </c>
      <c r="C16" s="141">
        <v>7</v>
      </c>
      <c r="D16" s="141">
        <v>3</v>
      </c>
      <c r="E16" s="141">
        <v>7</v>
      </c>
      <c r="F16" s="141">
        <v>4</v>
      </c>
      <c r="G16" s="141">
        <v>8</v>
      </c>
      <c r="H16" s="141">
        <v>4</v>
      </c>
      <c r="I16" s="141">
        <v>4</v>
      </c>
      <c r="J16" s="141">
        <v>6</v>
      </c>
      <c r="K16" s="141">
        <v>6</v>
      </c>
      <c r="L16" s="141">
        <v>8</v>
      </c>
      <c r="M16" s="141">
        <v>7</v>
      </c>
      <c r="N16" s="252">
        <f t="shared" si="0"/>
        <v>71</v>
      </c>
    </row>
    <row r="17" spans="1:14" ht="15.95" customHeight="1">
      <c r="A17" s="713" t="s">
        <v>466</v>
      </c>
      <c r="B17" s="141">
        <v>4</v>
      </c>
      <c r="C17" s="141">
        <v>9</v>
      </c>
      <c r="D17" s="141">
        <v>5</v>
      </c>
      <c r="E17" s="141">
        <v>6</v>
      </c>
      <c r="F17" s="141">
        <v>4</v>
      </c>
      <c r="G17" s="141">
        <v>3</v>
      </c>
      <c r="H17" s="141">
        <v>2</v>
      </c>
      <c r="I17" s="141">
        <v>3</v>
      </c>
      <c r="J17" s="141">
        <v>8</v>
      </c>
      <c r="K17" s="141">
        <v>7</v>
      </c>
      <c r="L17" s="141">
        <v>4</v>
      </c>
      <c r="M17" s="141">
        <v>5</v>
      </c>
      <c r="N17" s="252">
        <f t="shared" si="0"/>
        <v>60</v>
      </c>
    </row>
    <row r="18" spans="1:14" s="711" customFormat="1" ht="15.95" customHeight="1" thickBot="1">
      <c r="A18" s="714" t="s">
        <v>467</v>
      </c>
      <c r="B18" s="715">
        <f>B16+B17</f>
        <v>11</v>
      </c>
      <c r="C18" s="715">
        <f t="shared" ref="C18:M18" si="4">C16+C17</f>
        <v>16</v>
      </c>
      <c r="D18" s="715">
        <f t="shared" si="4"/>
        <v>8</v>
      </c>
      <c r="E18" s="715">
        <f t="shared" si="4"/>
        <v>13</v>
      </c>
      <c r="F18" s="715">
        <f t="shared" si="4"/>
        <v>8</v>
      </c>
      <c r="G18" s="715">
        <f t="shared" si="4"/>
        <v>11</v>
      </c>
      <c r="H18" s="715">
        <f t="shared" si="4"/>
        <v>6</v>
      </c>
      <c r="I18" s="715">
        <f t="shared" si="4"/>
        <v>7</v>
      </c>
      <c r="J18" s="715">
        <f t="shared" si="4"/>
        <v>14</v>
      </c>
      <c r="K18" s="715">
        <f t="shared" si="4"/>
        <v>13</v>
      </c>
      <c r="L18" s="715">
        <f t="shared" si="4"/>
        <v>12</v>
      </c>
      <c r="M18" s="715">
        <f t="shared" si="4"/>
        <v>12</v>
      </c>
      <c r="N18" s="719">
        <f t="shared" si="0"/>
        <v>131</v>
      </c>
    </row>
    <row r="19" spans="1:14" ht="15.95" customHeight="1" thickBot="1">
      <c r="A19" s="5715" t="s">
        <v>31</v>
      </c>
      <c r="B19" s="5716"/>
      <c r="C19" s="5716"/>
      <c r="D19" s="5716"/>
      <c r="E19" s="5716"/>
      <c r="F19" s="5716"/>
      <c r="G19" s="5716"/>
      <c r="H19" s="5716"/>
      <c r="I19" s="5716"/>
      <c r="J19" s="5716"/>
      <c r="K19" s="5716"/>
      <c r="L19" s="5716"/>
      <c r="M19" s="5716"/>
      <c r="N19" s="5717"/>
    </row>
    <row r="20" spans="1:14" ht="15.95" customHeight="1">
      <c r="A20" s="712" t="s">
        <v>470</v>
      </c>
      <c r="B20" s="141">
        <v>465</v>
      </c>
      <c r="C20" s="141">
        <v>438</v>
      </c>
      <c r="D20" s="141">
        <v>209</v>
      </c>
      <c r="E20" s="141">
        <v>546</v>
      </c>
      <c r="F20" s="141">
        <v>962</v>
      </c>
      <c r="G20" s="141">
        <v>588</v>
      </c>
      <c r="H20" s="141">
        <v>495</v>
      </c>
      <c r="I20" s="141">
        <v>509</v>
      </c>
      <c r="J20" s="141">
        <v>489</v>
      </c>
      <c r="K20" s="141">
        <v>495</v>
      </c>
      <c r="L20" s="141">
        <v>456</v>
      </c>
      <c r="M20" s="141">
        <v>499</v>
      </c>
      <c r="N20" s="248">
        <f t="shared" ref="N20:N31" si="5">SUM(B20:M20)</f>
        <v>6151</v>
      </c>
    </row>
    <row r="21" spans="1:14" ht="15.95" customHeight="1">
      <c r="A21" s="713" t="s">
        <v>463</v>
      </c>
      <c r="B21" s="141">
        <v>437</v>
      </c>
      <c r="C21" s="141">
        <v>426</v>
      </c>
      <c r="D21" s="141">
        <v>193</v>
      </c>
      <c r="E21" s="141">
        <v>477</v>
      </c>
      <c r="F21" s="141">
        <v>943</v>
      </c>
      <c r="G21" s="141">
        <v>564</v>
      </c>
      <c r="H21" s="141">
        <v>514</v>
      </c>
      <c r="I21" s="141">
        <v>502</v>
      </c>
      <c r="J21" s="141">
        <v>483</v>
      </c>
      <c r="K21" s="141">
        <v>477</v>
      </c>
      <c r="L21" s="141">
        <v>486</v>
      </c>
      <c r="M21" s="141">
        <v>455</v>
      </c>
      <c r="N21" s="252">
        <f t="shared" si="5"/>
        <v>5957</v>
      </c>
    </row>
    <row r="22" spans="1:14" s="711" customFormat="1" ht="15.95" customHeight="1">
      <c r="A22" s="714" t="s">
        <v>464</v>
      </c>
      <c r="B22" s="715">
        <f>B20+B21</f>
        <v>902</v>
      </c>
      <c r="C22" s="715">
        <f t="shared" ref="C22:M22" si="6">C20+C21</f>
        <v>864</v>
      </c>
      <c r="D22" s="715">
        <f t="shared" si="6"/>
        <v>402</v>
      </c>
      <c r="E22" s="715">
        <f t="shared" si="6"/>
        <v>1023</v>
      </c>
      <c r="F22" s="715">
        <f t="shared" si="6"/>
        <v>1905</v>
      </c>
      <c r="G22" s="715">
        <f t="shared" si="6"/>
        <v>1152</v>
      </c>
      <c r="H22" s="715">
        <f t="shared" si="6"/>
        <v>1009</v>
      </c>
      <c r="I22" s="715">
        <f t="shared" si="6"/>
        <v>1011</v>
      </c>
      <c r="J22" s="715">
        <f t="shared" si="6"/>
        <v>972</v>
      </c>
      <c r="K22" s="715">
        <f t="shared" si="6"/>
        <v>972</v>
      </c>
      <c r="L22" s="715">
        <f t="shared" si="6"/>
        <v>942</v>
      </c>
      <c r="M22" s="715">
        <f t="shared" si="6"/>
        <v>954</v>
      </c>
      <c r="N22" s="719">
        <f t="shared" si="5"/>
        <v>12108</v>
      </c>
    </row>
    <row r="23" spans="1:14" ht="15.95" customHeight="1">
      <c r="A23" s="716" t="s">
        <v>465</v>
      </c>
      <c r="B23" s="141">
        <v>549</v>
      </c>
      <c r="C23" s="141">
        <v>453</v>
      </c>
      <c r="D23" s="141">
        <v>515</v>
      </c>
      <c r="E23" s="141">
        <v>486</v>
      </c>
      <c r="F23" s="141">
        <v>507</v>
      </c>
      <c r="G23" s="141">
        <v>532</v>
      </c>
      <c r="H23" s="141">
        <v>550</v>
      </c>
      <c r="I23" s="141">
        <v>610</v>
      </c>
      <c r="J23" s="141">
        <v>688</v>
      </c>
      <c r="K23" s="141">
        <v>640</v>
      </c>
      <c r="L23" s="141">
        <v>924</v>
      </c>
      <c r="M23" s="141">
        <v>735</v>
      </c>
      <c r="N23" s="717">
        <f t="shared" si="5"/>
        <v>7189</v>
      </c>
    </row>
    <row r="24" spans="1:14" ht="15.95" customHeight="1">
      <c r="A24" s="713" t="s">
        <v>466</v>
      </c>
      <c r="B24" s="141">
        <v>380</v>
      </c>
      <c r="C24" s="141">
        <v>374</v>
      </c>
      <c r="D24" s="141">
        <v>410</v>
      </c>
      <c r="E24" s="141">
        <v>360</v>
      </c>
      <c r="F24" s="141">
        <v>360</v>
      </c>
      <c r="G24" s="141">
        <v>396</v>
      </c>
      <c r="H24" s="141">
        <v>435</v>
      </c>
      <c r="I24" s="141">
        <v>537</v>
      </c>
      <c r="J24" s="141">
        <v>503</v>
      </c>
      <c r="K24" s="141">
        <v>561</v>
      </c>
      <c r="L24" s="141">
        <v>806</v>
      </c>
      <c r="M24" s="141">
        <v>679</v>
      </c>
      <c r="N24" s="252">
        <f t="shared" si="5"/>
        <v>5801</v>
      </c>
    </row>
    <row r="25" spans="1:14" s="711" customFormat="1" ht="15.95" customHeight="1">
      <c r="A25" s="718" t="s">
        <v>467</v>
      </c>
      <c r="B25" s="715">
        <f>B23+B24</f>
        <v>929</v>
      </c>
      <c r="C25" s="715">
        <f t="shared" ref="C25:M25" si="7">C23+C24</f>
        <v>827</v>
      </c>
      <c r="D25" s="715">
        <f t="shared" si="7"/>
        <v>925</v>
      </c>
      <c r="E25" s="715">
        <f t="shared" si="7"/>
        <v>846</v>
      </c>
      <c r="F25" s="715">
        <f t="shared" si="7"/>
        <v>867</v>
      </c>
      <c r="G25" s="715">
        <f t="shared" si="7"/>
        <v>928</v>
      </c>
      <c r="H25" s="715">
        <f t="shared" si="7"/>
        <v>985</v>
      </c>
      <c r="I25" s="715">
        <f t="shared" si="7"/>
        <v>1147</v>
      </c>
      <c r="J25" s="715">
        <f t="shared" si="7"/>
        <v>1191</v>
      </c>
      <c r="K25" s="715">
        <f t="shared" si="7"/>
        <v>1201</v>
      </c>
      <c r="L25" s="715">
        <f t="shared" si="7"/>
        <v>1730</v>
      </c>
      <c r="M25" s="715">
        <f t="shared" si="7"/>
        <v>1414</v>
      </c>
      <c r="N25" s="719">
        <f t="shared" si="5"/>
        <v>12990</v>
      </c>
    </row>
    <row r="26" spans="1:14" ht="15.95" customHeight="1">
      <c r="A26" s="716" t="s">
        <v>468</v>
      </c>
      <c r="B26" s="141">
        <v>9</v>
      </c>
      <c r="C26" s="141">
        <v>9</v>
      </c>
      <c r="D26" s="141">
        <v>15</v>
      </c>
      <c r="E26" s="141">
        <v>10</v>
      </c>
      <c r="F26" s="141">
        <v>5</v>
      </c>
      <c r="G26" s="141">
        <v>8</v>
      </c>
      <c r="H26" s="141">
        <v>8</v>
      </c>
      <c r="I26" s="141">
        <v>5</v>
      </c>
      <c r="J26" s="141">
        <v>5</v>
      </c>
      <c r="K26" s="141">
        <v>7</v>
      </c>
      <c r="L26" s="141">
        <v>8</v>
      </c>
      <c r="M26" s="141">
        <v>3</v>
      </c>
      <c r="N26" s="252">
        <f t="shared" si="5"/>
        <v>92</v>
      </c>
    </row>
    <row r="27" spans="1:14" ht="15.95" customHeight="1">
      <c r="A27" s="713" t="s">
        <v>466</v>
      </c>
      <c r="B27" s="141">
        <v>4</v>
      </c>
      <c r="C27" s="141">
        <v>6</v>
      </c>
      <c r="D27" s="141">
        <v>9</v>
      </c>
      <c r="E27" s="141">
        <v>7</v>
      </c>
      <c r="F27" s="141">
        <v>6</v>
      </c>
      <c r="G27" s="141">
        <v>5</v>
      </c>
      <c r="H27" s="141">
        <v>12</v>
      </c>
      <c r="I27" s="141">
        <v>7</v>
      </c>
      <c r="J27" s="141">
        <v>7</v>
      </c>
      <c r="K27" s="141">
        <v>2</v>
      </c>
      <c r="L27" s="141">
        <v>5</v>
      </c>
      <c r="M27" s="141">
        <v>3</v>
      </c>
      <c r="N27" s="252">
        <f t="shared" si="5"/>
        <v>73</v>
      </c>
    </row>
    <row r="28" spans="1:14" s="711" customFormat="1" ht="15.95" customHeight="1">
      <c r="A28" s="718" t="s">
        <v>467</v>
      </c>
      <c r="B28" s="715">
        <f>B26+B27</f>
        <v>13</v>
      </c>
      <c r="C28" s="715">
        <f t="shared" ref="C28:M28" si="8">C26+C27</f>
        <v>15</v>
      </c>
      <c r="D28" s="715">
        <f t="shared" si="8"/>
        <v>24</v>
      </c>
      <c r="E28" s="715">
        <f t="shared" si="8"/>
        <v>17</v>
      </c>
      <c r="F28" s="715">
        <f t="shared" si="8"/>
        <v>11</v>
      </c>
      <c r="G28" s="715">
        <f t="shared" si="8"/>
        <v>13</v>
      </c>
      <c r="H28" s="715">
        <f t="shared" si="8"/>
        <v>20</v>
      </c>
      <c r="I28" s="715">
        <f t="shared" si="8"/>
        <v>12</v>
      </c>
      <c r="J28" s="715">
        <f t="shared" si="8"/>
        <v>12</v>
      </c>
      <c r="K28" s="715">
        <f t="shared" si="8"/>
        <v>9</v>
      </c>
      <c r="L28" s="715">
        <f t="shared" si="8"/>
        <v>13</v>
      </c>
      <c r="M28" s="715">
        <f t="shared" si="8"/>
        <v>6</v>
      </c>
      <c r="N28" s="719">
        <f t="shared" si="5"/>
        <v>165</v>
      </c>
    </row>
    <row r="29" spans="1:14" ht="15.95" customHeight="1">
      <c r="A29" s="712" t="s">
        <v>469</v>
      </c>
      <c r="B29" s="141">
        <v>6</v>
      </c>
      <c r="C29" s="141">
        <v>7</v>
      </c>
      <c r="D29" s="141">
        <v>3</v>
      </c>
      <c r="E29" s="141">
        <v>7</v>
      </c>
      <c r="F29" s="141">
        <v>3</v>
      </c>
      <c r="G29" s="141">
        <v>8</v>
      </c>
      <c r="H29" s="141">
        <v>2</v>
      </c>
      <c r="I29" s="141">
        <v>4</v>
      </c>
      <c r="J29" s="141">
        <v>6</v>
      </c>
      <c r="K29" s="141">
        <v>6</v>
      </c>
      <c r="L29" s="141">
        <v>7</v>
      </c>
      <c r="M29" s="141">
        <v>7</v>
      </c>
      <c r="N29" s="252">
        <f t="shared" si="5"/>
        <v>66</v>
      </c>
    </row>
    <row r="30" spans="1:14" ht="15.95" customHeight="1">
      <c r="A30" s="713" t="s">
        <v>466</v>
      </c>
      <c r="B30" s="141">
        <v>3</v>
      </c>
      <c r="C30" s="141">
        <v>9</v>
      </c>
      <c r="D30" s="141">
        <v>4</v>
      </c>
      <c r="E30" s="141">
        <v>5</v>
      </c>
      <c r="F30" s="141">
        <v>3</v>
      </c>
      <c r="G30" s="141">
        <v>3</v>
      </c>
      <c r="H30" s="141">
        <v>2</v>
      </c>
      <c r="I30" s="141">
        <v>3</v>
      </c>
      <c r="J30" s="141">
        <v>8</v>
      </c>
      <c r="K30" s="141">
        <v>7</v>
      </c>
      <c r="L30" s="141">
        <v>4</v>
      </c>
      <c r="M30" s="141">
        <v>4</v>
      </c>
      <c r="N30" s="252">
        <f t="shared" si="5"/>
        <v>55</v>
      </c>
    </row>
    <row r="31" spans="1:14" s="711" customFormat="1" ht="15.95" customHeight="1" thickBot="1">
      <c r="A31" s="720" t="s">
        <v>467</v>
      </c>
      <c r="B31" s="151">
        <f>B29+B30</f>
        <v>9</v>
      </c>
      <c r="C31" s="151">
        <f t="shared" ref="C31:M31" si="9">C29+C30</f>
        <v>16</v>
      </c>
      <c r="D31" s="151">
        <f t="shared" si="9"/>
        <v>7</v>
      </c>
      <c r="E31" s="151">
        <f t="shared" si="9"/>
        <v>12</v>
      </c>
      <c r="F31" s="151">
        <f t="shared" si="9"/>
        <v>6</v>
      </c>
      <c r="G31" s="151">
        <f t="shared" si="9"/>
        <v>11</v>
      </c>
      <c r="H31" s="151">
        <f t="shared" si="9"/>
        <v>4</v>
      </c>
      <c r="I31" s="151">
        <f t="shared" si="9"/>
        <v>7</v>
      </c>
      <c r="J31" s="151">
        <f t="shared" si="9"/>
        <v>14</v>
      </c>
      <c r="K31" s="151">
        <f t="shared" si="9"/>
        <v>13</v>
      </c>
      <c r="L31" s="151">
        <f t="shared" si="9"/>
        <v>11</v>
      </c>
      <c r="M31" s="151">
        <f t="shared" si="9"/>
        <v>11</v>
      </c>
      <c r="N31" s="260">
        <f t="shared" si="5"/>
        <v>121</v>
      </c>
    </row>
    <row r="32" spans="1:14" ht="18.75" customHeight="1">
      <c r="A32" s="92" t="s">
        <v>471</v>
      </c>
      <c r="B32" s="92"/>
    </row>
  </sheetData>
  <mergeCells count="17">
    <mergeCell ref="A1:N1"/>
    <mergeCell ref="A19:N19"/>
    <mergeCell ref="A2:N2"/>
    <mergeCell ref="B4:B5"/>
    <mergeCell ref="C4:C5"/>
    <mergeCell ref="D4:D5"/>
    <mergeCell ref="E4:E5"/>
    <mergeCell ref="F4:F5"/>
    <mergeCell ref="G4:G5"/>
    <mergeCell ref="H4:H5"/>
    <mergeCell ref="I4:I5"/>
    <mergeCell ref="J4:J5"/>
    <mergeCell ref="K4:K5"/>
    <mergeCell ref="L4:L5"/>
    <mergeCell ref="M4:M5"/>
    <mergeCell ref="N4:N5"/>
    <mergeCell ref="A6:N6"/>
  </mergeCells>
  <hyperlinks>
    <hyperlink ref="A1" location="CONTENT!A1" display="Back to table of contents" xr:uid="{68D3F8B2-1747-4B09-8AB7-0AC438B50344}"/>
  </hyperlinks>
  <pageMargins left="0.7" right="0.7" top="0.75" bottom="0.59" header="0.3" footer="0.3"/>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W28"/>
  <sheetViews>
    <sheetView showGridLines="0" workbookViewId="0">
      <selection sqref="A1:I1"/>
    </sheetView>
  </sheetViews>
  <sheetFormatPr defaultColWidth="9.140625" defaultRowHeight="15.75"/>
  <cols>
    <col min="1" max="1" width="11.42578125" style="8" customWidth="1"/>
    <col min="2" max="2" width="17.85546875" style="8" customWidth="1"/>
    <col min="3" max="3" width="13.28515625" style="8" customWidth="1"/>
    <col min="4" max="4" width="12.7109375" style="8" customWidth="1"/>
    <col min="5" max="6" width="12.85546875" style="8" customWidth="1"/>
    <col min="7" max="8" width="12.42578125" style="8" customWidth="1"/>
    <col min="9" max="9" width="14.140625" style="8" customWidth="1"/>
    <col min="10" max="253" width="9.140625" style="8"/>
    <col min="254" max="254" width="11.42578125" style="8" customWidth="1"/>
    <col min="255" max="255" width="13.42578125" style="8" customWidth="1"/>
    <col min="256" max="256" width="13.28515625" style="8" customWidth="1"/>
    <col min="257" max="257" width="12.7109375" style="8" customWidth="1"/>
    <col min="258" max="259" width="12.85546875" style="8" customWidth="1"/>
    <col min="260" max="261" width="12.42578125" style="8" customWidth="1"/>
    <col min="262" max="262" width="14.140625" style="8" customWidth="1"/>
    <col min="263" max="263" width="9.42578125" style="8" customWidth="1"/>
    <col min="264" max="264" width="0" style="8" hidden="1" customWidth="1"/>
    <col min="265" max="509" width="9.140625" style="8"/>
    <col min="510" max="510" width="11.42578125" style="8" customWidth="1"/>
    <col min="511" max="511" width="13.42578125" style="8" customWidth="1"/>
    <col min="512" max="512" width="13.28515625" style="8" customWidth="1"/>
    <col min="513" max="513" width="12.7109375" style="8" customWidth="1"/>
    <col min="514" max="515" width="12.85546875" style="8" customWidth="1"/>
    <col min="516" max="517" width="12.42578125" style="8" customWidth="1"/>
    <col min="518" max="518" width="14.140625" style="8" customWidth="1"/>
    <col min="519" max="519" width="9.42578125" style="8" customWidth="1"/>
    <col min="520" max="520" width="0" style="8" hidden="1" customWidth="1"/>
    <col min="521" max="765" width="9.140625" style="8"/>
    <col min="766" max="766" width="11.42578125" style="8" customWidth="1"/>
    <col min="767" max="767" width="13.42578125" style="8" customWidth="1"/>
    <col min="768" max="768" width="13.28515625" style="8" customWidth="1"/>
    <col min="769" max="769" width="12.7109375" style="8" customWidth="1"/>
    <col min="770" max="771" width="12.85546875" style="8" customWidth="1"/>
    <col min="772" max="773" width="12.42578125" style="8" customWidth="1"/>
    <col min="774" max="774" width="14.140625" style="8" customWidth="1"/>
    <col min="775" max="775" width="9.42578125" style="8" customWidth="1"/>
    <col min="776" max="776" width="0" style="8" hidden="1" customWidth="1"/>
    <col min="777" max="1021" width="9.140625" style="8"/>
    <col min="1022" max="1022" width="11.42578125" style="8" customWidth="1"/>
    <col min="1023" max="1023" width="13.42578125" style="8" customWidth="1"/>
    <col min="1024" max="1024" width="13.28515625" style="8" customWidth="1"/>
    <col min="1025" max="1025" width="12.7109375" style="8" customWidth="1"/>
    <col min="1026" max="1027" width="12.85546875" style="8" customWidth="1"/>
    <col min="1028" max="1029" width="12.42578125" style="8" customWidth="1"/>
    <col min="1030" max="1030" width="14.140625" style="8" customWidth="1"/>
    <col min="1031" max="1031" width="9.42578125" style="8" customWidth="1"/>
    <col min="1032" max="1032" width="0" style="8" hidden="1" customWidth="1"/>
    <col min="1033" max="1277" width="9.140625" style="8"/>
    <col min="1278" max="1278" width="11.42578125" style="8" customWidth="1"/>
    <col min="1279" max="1279" width="13.42578125" style="8" customWidth="1"/>
    <col min="1280" max="1280" width="13.28515625" style="8" customWidth="1"/>
    <col min="1281" max="1281" width="12.7109375" style="8" customWidth="1"/>
    <col min="1282" max="1283" width="12.85546875" style="8" customWidth="1"/>
    <col min="1284" max="1285" width="12.42578125" style="8" customWidth="1"/>
    <col min="1286" max="1286" width="14.140625" style="8" customWidth="1"/>
    <col min="1287" max="1287" width="9.42578125" style="8" customWidth="1"/>
    <col min="1288" max="1288" width="0" style="8" hidden="1" customWidth="1"/>
    <col min="1289" max="1533" width="9.140625" style="8"/>
    <col min="1534" max="1534" width="11.42578125" style="8" customWidth="1"/>
    <col min="1535" max="1535" width="13.42578125" style="8" customWidth="1"/>
    <col min="1536" max="1536" width="13.28515625" style="8" customWidth="1"/>
    <col min="1537" max="1537" width="12.7109375" style="8" customWidth="1"/>
    <col min="1538" max="1539" width="12.85546875" style="8" customWidth="1"/>
    <col min="1540" max="1541" width="12.42578125" style="8" customWidth="1"/>
    <col min="1542" max="1542" width="14.140625" style="8" customWidth="1"/>
    <col min="1543" max="1543" width="9.42578125" style="8" customWidth="1"/>
    <col min="1544" max="1544" width="0" style="8" hidden="1" customWidth="1"/>
    <col min="1545" max="1789" width="9.140625" style="8"/>
    <col min="1790" max="1790" width="11.42578125" style="8" customWidth="1"/>
    <col min="1791" max="1791" width="13.42578125" style="8" customWidth="1"/>
    <col min="1792" max="1792" width="13.28515625" style="8" customWidth="1"/>
    <col min="1793" max="1793" width="12.7109375" style="8" customWidth="1"/>
    <col min="1794" max="1795" width="12.85546875" style="8" customWidth="1"/>
    <col min="1796" max="1797" width="12.42578125" style="8" customWidth="1"/>
    <col min="1798" max="1798" width="14.140625" style="8" customWidth="1"/>
    <col min="1799" max="1799" width="9.42578125" style="8" customWidth="1"/>
    <col min="1800" max="1800" width="0" style="8" hidden="1" customWidth="1"/>
    <col min="1801" max="2045" width="9.140625" style="8"/>
    <col min="2046" max="2046" width="11.42578125" style="8" customWidth="1"/>
    <col min="2047" max="2047" width="13.42578125" style="8" customWidth="1"/>
    <col min="2048" max="2048" width="13.28515625" style="8" customWidth="1"/>
    <col min="2049" max="2049" width="12.7109375" style="8" customWidth="1"/>
    <col min="2050" max="2051" width="12.85546875" style="8" customWidth="1"/>
    <col min="2052" max="2053" width="12.42578125" style="8" customWidth="1"/>
    <col min="2054" max="2054" width="14.140625" style="8" customWidth="1"/>
    <col min="2055" max="2055" width="9.42578125" style="8" customWidth="1"/>
    <col min="2056" max="2056" width="0" style="8" hidden="1" customWidth="1"/>
    <col min="2057" max="2301" width="9.140625" style="8"/>
    <col min="2302" max="2302" width="11.42578125" style="8" customWidth="1"/>
    <col min="2303" max="2303" width="13.42578125" style="8" customWidth="1"/>
    <col min="2304" max="2304" width="13.28515625" style="8" customWidth="1"/>
    <col min="2305" max="2305" width="12.7109375" style="8" customWidth="1"/>
    <col min="2306" max="2307" width="12.85546875" style="8" customWidth="1"/>
    <col min="2308" max="2309" width="12.42578125" style="8" customWidth="1"/>
    <col min="2310" max="2310" width="14.140625" style="8" customWidth="1"/>
    <col min="2311" max="2311" width="9.42578125" style="8" customWidth="1"/>
    <col min="2312" max="2312" width="0" style="8" hidden="1" customWidth="1"/>
    <col min="2313" max="2557" width="9.140625" style="8"/>
    <col min="2558" max="2558" width="11.42578125" style="8" customWidth="1"/>
    <col min="2559" max="2559" width="13.42578125" style="8" customWidth="1"/>
    <col min="2560" max="2560" width="13.28515625" style="8" customWidth="1"/>
    <col min="2561" max="2561" width="12.7109375" style="8" customWidth="1"/>
    <col min="2562" max="2563" width="12.85546875" style="8" customWidth="1"/>
    <col min="2564" max="2565" width="12.42578125" style="8" customWidth="1"/>
    <col min="2566" max="2566" width="14.140625" style="8" customWidth="1"/>
    <col min="2567" max="2567" width="9.42578125" style="8" customWidth="1"/>
    <col min="2568" max="2568" width="0" style="8" hidden="1" customWidth="1"/>
    <col min="2569" max="2813" width="9.140625" style="8"/>
    <col min="2814" max="2814" width="11.42578125" style="8" customWidth="1"/>
    <col min="2815" max="2815" width="13.42578125" style="8" customWidth="1"/>
    <col min="2816" max="2816" width="13.28515625" style="8" customWidth="1"/>
    <col min="2817" max="2817" width="12.7109375" style="8" customWidth="1"/>
    <col min="2818" max="2819" width="12.85546875" style="8" customWidth="1"/>
    <col min="2820" max="2821" width="12.42578125" style="8" customWidth="1"/>
    <col min="2822" max="2822" width="14.140625" style="8" customWidth="1"/>
    <col min="2823" max="2823" width="9.42578125" style="8" customWidth="1"/>
    <col min="2824" max="2824" width="0" style="8" hidden="1" customWidth="1"/>
    <col min="2825" max="3069" width="9.140625" style="8"/>
    <col min="3070" max="3070" width="11.42578125" style="8" customWidth="1"/>
    <col min="3071" max="3071" width="13.42578125" style="8" customWidth="1"/>
    <col min="3072" max="3072" width="13.28515625" style="8" customWidth="1"/>
    <col min="3073" max="3073" width="12.7109375" style="8" customWidth="1"/>
    <col min="3074" max="3075" width="12.85546875" style="8" customWidth="1"/>
    <col min="3076" max="3077" width="12.42578125" style="8" customWidth="1"/>
    <col min="3078" max="3078" width="14.140625" style="8" customWidth="1"/>
    <col min="3079" max="3079" width="9.42578125" style="8" customWidth="1"/>
    <col min="3080" max="3080" width="0" style="8" hidden="1" customWidth="1"/>
    <col min="3081" max="3325" width="9.140625" style="8"/>
    <col min="3326" max="3326" width="11.42578125" style="8" customWidth="1"/>
    <col min="3327" max="3327" width="13.42578125" style="8" customWidth="1"/>
    <col min="3328" max="3328" width="13.28515625" style="8" customWidth="1"/>
    <col min="3329" max="3329" width="12.7109375" style="8" customWidth="1"/>
    <col min="3330" max="3331" width="12.85546875" style="8" customWidth="1"/>
    <col min="3332" max="3333" width="12.42578125" style="8" customWidth="1"/>
    <col min="3334" max="3334" width="14.140625" style="8" customWidth="1"/>
    <col min="3335" max="3335" width="9.42578125" style="8" customWidth="1"/>
    <col min="3336" max="3336" width="0" style="8" hidden="1" customWidth="1"/>
    <col min="3337" max="3581" width="9.140625" style="8"/>
    <col min="3582" max="3582" width="11.42578125" style="8" customWidth="1"/>
    <col min="3583" max="3583" width="13.42578125" style="8" customWidth="1"/>
    <col min="3584" max="3584" width="13.28515625" style="8" customWidth="1"/>
    <col min="3585" max="3585" width="12.7109375" style="8" customWidth="1"/>
    <col min="3586" max="3587" width="12.85546875" style="8" customWidth="1"/>
    <col min="3588" max="3589" width="12.42578125" style="8" customWidth="1"/>
    <col min="3590" max="3590" width="14.140625" style="8" customWidth="1"/>
    <col min="3591" max="3591" width="9.42578125" style="8" customWidth="1"/>
    <col min="3592" max="3592" width="0" style="8" hidden="1" customWidth="1"/>
    <col min="3593" max="3837" width="9.140625" style="8"/>
    <col min="3838" max="3838" width="11.42578125" style="8" customWidth="1"/>
    <col min="3839" max="3839" width="13.42578125" style="8" customWidth="1"/>
    <col min="3840" max="3840" width="13.28515625" style="8" customWidth="1"/>
    <col min="3841" max="3841" width="12.7109375" style="8" customWidth="1"/>
    <col min="3842" max="3843" width="12.85546875" style="8" customWidth="1"/>
    <col min="3844" max="3845" width="12.42578125" style="8" customWidth="1"/>
    <col min="3846" max="3846" width="14.140625" style="8" customWidth="1"/>
    <col min="3847" max="3847" width="9.42578125" style="8" customWidth="1"/>
    <col min="3848" max="3848" width="0" style="8" hidden="1" customWidth="1"/>
    <col min="3849" max="4093" width="9.140625" style="8"/>
    <col min="4094" max="4094" width="11.42578125" style="8" customWidth="1"/>
    <col min="4095" max="4095" width="13.42578125" style="8" customWidth="1"/>
    <col min="4096" max="4096" width="13.28515625" style="8" customWidth="1"/>
    <col min="4097" max="4097" width="12.7109375" style="8" customWidth="1"/>
    <col min="4098" max="4099" width="12.85546875" style="8" customWidth="1"/>
    <col min="4100" max="4101" width="12.42578125" style="8" customWidth="1"/>
    <col min="4102" max="4102" width="14.140625" style="8" customWidth="1"/>
    <col min="4103" max="4103" width="9.42578125" style="8" customWidth="1"/>
    <col min="4104" max="4104" width="0" style="8" hidden="1" customWidth="1"/>
    <col min="4105" max="4349" width="9.140625" style="8"/>
    <col min="4350" max="4350" width="11.42578125" style="8" customWidth="1"/>
    <col min="4351" max="4351" width="13.42578125" style="8" customWidth="1"/>
    <col min="4352" max="4352" width="13.28515625" style="8" customWidth="1"/>
    <col min="4353" max="4353" width="12.7109375" style="8" customWidth="1"/>
    <col min="4354" max="4355" width="12.85546875" style="8" customWidth="1"/>
    <col min="4356" max="4357" width="12.42578125" style="8" customWidth="1"/>
    <col min="4358" max="4358" width="14.140625" style="8" customWidth="1"/>
    <col min="4359" max="4359" width="9.42578125" style="8" customWidth="1"/>
    <col min="4360" max="4360" width="0" style="8" hidden="1" customWidth="1"/>
    <col min="4361" max="4605" width="9.140625" style="8"/>
    <col min="4606" max="4606" width="11.42578125" style="8" customWidth="1"/>
    <col min="4607" max="4607" width="13.42578125" style="8" customWidth="1"/>
    <col min="4608" max="4608" width="13.28515625" style="8" customWidth="1"/>
    <col min="4609" max="4609" width="12.7109375" style="8" customWidth="1"/>
    <col min="4610" max="4611" width="12.85546875" style="8" customWidth="1"/>
    <col min="4612" max="4613" width="12.42578125" style="8" customWidth="1"/>
    <col min="4614" max="4614" width="14.140625" style="8" customWidth="1"/>
    <col min="4615" max="4615" width="9.42578125" style="8" customWidth="1"/>
    <col min="4616" max="4616" width="0" style="8" hidden="1" customWidth="1"/>
    <col min="4617" max="4861" width="9.140625" style="8"/>
    <col min="4862" max="4862" width="11.42578125" style="8" customWidth="1"/>
    <col min="4863" max="4863" width="13.42578125" style="8" customWidth="1"/>
    <col min="4864" max="4864" width="13.28515625" style="8" customWidth="1"/>
    <col min="4865" max="4865" width="12.7109375" style="8" customWidth="1"/>
    <col min="4866" max="4867" width="12.85546875" style="8" customWidth="1"/>
    <col min="4868" max="4869" width="12.42578125" style="8" customWidth="1"/>
    <col min="4870" max="4870" width="14.140625" style="8" customWidth="1"/>
    <col min="4871" max="4871" width="9.42578125" style="8" customWidth="1"/>
    <col min="4872" max="4872" width="0" style="8" hidden="1" customWidth="1"/>
    <col min="4873" max="5117" width="9.140625" style="8"/>
    <col min="5118" max="5118" width="11.42578125" style="8" customWidth="1"/>
    <col min="5119" max="5119" width="13.42578125" style="8" customWidth="1"/>
    <col min="5120" max="5120" width="13.28515625" style="8" customWidth="1"/>
    <col min="5121" max="5121" width="12.7109375" style="8" customWidth="1"/>
    <col min="5122" max="5123" width="12.85546875" style="8" customWidth="1"/>
    <col min="5124" max="5125" width="12.42578125" style="8" customWidth="1"/>
    <col min="5126" max="5126" width="14.140625" style="8" customWidth="1"/>
    <col min="5127" max="5127" width="9.42578125" style="8" customWidth="1"/>
    <col min="5128" max="5128" width="0" style="8" hidden="1" customWidth="1"/>
    <col min="5129" max="5373" width="9.140625" style="8"/>
    <col min="5374" max="5374" width="11.42578125" style="8" customWidth="1"/>
    <col min="5375" max="5375" width="13.42578125" style="8" customWidth="1"/>
    <col min="5376" max="5376" width="13.28515625" style="8" customWidth="1"/>
    <col min="5377" max="5377" width="12.7109375" style="8" customWidth="1"/>
    <col min="5378" max="5379" width="12.85546875" style="8" customWidth="1"/>
    <col min="5380" max="5381" width="12.42578125" style="8" customWidth="1"/>
    <col min="5382" max="5382" width="14.140625" style="8" customWidth="1"/>
    <col min="5383" max="5383" width="9.42578125" style="8" customWidth="1"/>
    <col min="5384" max="5384" width="0" style="8" hidden="1" customWidth="1"/>
    <col min="5385" max="5629" width="9.140625" style="8"/>
    <col min="5630" max="5630" width="11.42578125" style="8" customWidth="1"/>
    <col min="5631" max="5631" width="13.42578125" style="8" customWidth="1"/>
    <col min="5632" max="5632" width="13.28515625" style="8" customWidth="1"/>
    <col min="5633" max="5633" width="12.7109375" style="8" customWidth="1"/>
    <col min="5634" max="5635" width="12.85546875" style="8" customWidth="1"/>
    <col min="5636" max="5637" width="12.42578125" style="8" customWidth="1"/>
    <col min="5638" max="5638" width="14.140625" style="8" customWidth="1"/>
    <col min="5639" max="5639" width="9.42578125" style="8" customWidth="1"/>
    <col min="5640" max="5640" width="0" style="8" hidden="1" customWidth="1"/>
    <col min="5641" max="5885" width="9.140625" style="8"/>
    <col min="5886" max="5886" width="11.42578125" style="8" customWidth="1"/>
    <col min="5887" max="5887" width="13.42578125" style="8" customWidth="1"/>
    <col min="5888" max="5888" width="13.28515625" style="8" customWidth="1"/>
    <col min="5889" max="5889" width="12.7109375" style="8" customWidth="1"/>
    <col min="5890" max="5891" width="12.85546875" style="8" customWidth="1"/>
    <col min="5892" max="5893" width="12.42578125" style="8" customWidth="1"/>
    <col min="5894" max="5894" width="14.140625" style="8" customWidth="1"/>
    <col min="5895" max="5895" width="9.42578125" style="8" customWidth="1"/>
    <col min="5896" max="5896" width="0" style="8" hidden="1" customWidth="1"/>
    <col min="5897" max="6141" width="9.140625" style="8"/>
    <col min="6142" max="6142" width="11.42578125" style="8" customWidth="1"/>
    <col min="6143" max="6143" width="13.42578125" style="8" customWidth="1"/>
    <col min="6144" max="6144" width="13.28515625" style="8" customWidth="1"/>
    <col min="6145" max="6145" width="12.7109375" style="8" customWidth="1"/>
    <col min="6146" max="6147" width="12.85546875" style="8" customWidth="1"/>
    <col min="6148" max="6149" width="12.42578125" style="8" customWidth="1"/>
    <col min="6150" max="6150" width="14.140625" style="8" customWidth="1"/>
    <col min="6151" max="6151" width="9.42578125" style="8" customWidth="1"/>
    <col min="6152" max="6152" width="0" style="8" hidden="1" customWidth="1"/>
    <col min="6153" max="6397" width="9.140625" style="8"/>
    <col min="6398" max="6398" width="11.42578125" style="8" customWidth="1"/>
    <col min="6399" max="6399" width="13.42578125" style="8" customWidth="1"/>
    <col min="6400" max="6400" width="13.28515625" style="8" customWidth="1"/>
    <col min="6401" max="6401" width="12.7109375" style="8" customWidth="1"/>
    <col min="6402" max="6403" width="12.85546875" style="8" customWidth="1"/>
    <col min="6404" max="6405" width="12.42578125" style="8" customWidth="1"/>
    <col min="6406" max="6406" width="14.140625" style="8" customWidth="1"/>
    <col min="6407" max="6407" width="9.42578125" style="8" customWidth="1"/>
    <col min="6408" max="6408" width="0" style="8" hidden="1" customWidth="1"/>
    <col min="6409" max="6653" width="9.140625" style="8"/>
    <col min="6654" max="6654" width="11.42578125" style="8" customWidth="1"/>
    <col min="6655" max="6655" width="13.42578125" style="8" customWidth="1"/>
    <col min="6656" max="6656" width="13.28515625" style="8" customWidth="1"/>
    <col min="6657" max="6657" width="12.7109375" style="8" customWidth="1"/>
    <col min="6658" max="6659" width="12.85546875" style="8" customWidth="1"/>
    <col min="6660" max="6661" width="12.42578125" style="8" customWidth="1"/>
    <col min="6662" max="6662" width="14.140625" style="8" customWidth="1"/>
    <col min="6663" max="6663" width="9.42578125" style="8" customWidth="1"/>
    <col min="6664" max="6664" width="0" style="8" hidden="1" customWidth="1"/>
    <col min="6665" max="6909" width="9.140625" style="8"/>
    <col min="6910" max="6910" width="11.42578125" style="8" customWidth="1"/>
    <col min="6911" max="6911" width="13.42578125" style="8" customWidth="1"/>
    <col min="6912" max="6912" width="13.28515625" style="8" customWidth="1"/>
    <col min="6913" max="6913" width="12.7109375" style="8" customWidth="1"/>
    <col min="6914" max="6915" width="12.85546875" style="8" customWidth="1"/>
    <col min="6916" max="6917" width="12.42578125" style="8" customWidth="1"/>
    <col min="6918" max="6918" width="14.140625" style="8" customWidth="1"/>
    <col min="6919" max="6919" width="9.42578125" style="8" customWidth="1"/>
    <col min="6920" max="6920" width="0" style="8" hidden="1" customWidth="1"/>
    <col min="6921" max="7165" width="9.140625" style="8"/>
    <col min="7166" max="7166" width="11.42578125" style="8" customWidth="1"/>
    <col min="7167" max="7167" width="13.42578125" style="8" customWidth="1"/>
    <col min="7168" max="7168" width="13.28515625" style="8" customWidth="1"/>
    <col min="7169" max="7169" width="12.7109375" style="8" customWidth="1"/>
    <col min="7170" max="7171" width="12.85546875" style="8" customWidth="1"/>
    <col min="7172" max="7173" width="12.42578125" style="8" customWidth="1"/>
    <col min="7174" max="7174" width="14.140625" style="8" customWidth="1"/>
    <col min="7175" max="7175" width="9.42578125" style="8" customWidth="1"/>
    <col min="7176" max="7176" width="0" style="8" hidden="1" customWidth="1"/>
    <col min="7177" max="7421" width="9.140625" style="8"/>
    <col min="7422" max="7422" width="11.42578125" style="8" customWidth="1"/>
    <col min="7423" max="7423" width="13.42578125" style="8" customWidth="1"/>
    <col min="7424" max="7424" width="13.28515625" style="8" customWidth="1"/>
    <col min="7425" max="7425" width="12.7109375" style="8" customWidth="1"/>
    <col min="7426" max="7427" width="12.85546875" style="8" customWidth="1"/>
    <col min="7428" max="7429" width="12.42578125" style="8" customWidth="1"/>
    <col min="7430" max="7430" width="14.140625" style="8" customWidth="1"/>
    <col min="7431" max="7431" width="9.42578125" style="8" customWidth="1"/>
    <col min="7432" max="7432" width="0" style="8" hidden="1" customWidth="1"/>
    <col min="7433" max="7677" width="9.140625" style="8"/>
    <col min="7678" max="7678" width="11.42578125" style="8" customWidth="1"/>
    <col min="7679" max="7679" width="13.42578125" style="8" customWidth="1"/>
    <col min="7680" max="7680" width="13.28515625" style="8" customWidth="1"/>
    <col min="7681" max="7681" width="12.7109375" style="8" customWidth="1"/>
    <col min="7682" max="7683" width="12.85546875" style="8" customWidth="1"/>
    <col min="7684" max="7685" width="12.42578125" style="8" customWidth="1"/>
    <col min="7686" max="7686" width="14.140625" style="8" customWidth="1"/>
    <col min="7687" max="7687" width="9.42578125" style="8" customWidth="1"/>
    <col min="7688" max="7688" width="0" style="8" hidden="1" customWidth="1"/>
    <col min="7689" max="7933" width="9.140625" style="8"/>
    <col min="7934" max="7934" width="11.42578125" style="8" customWidth="1"/>
    <col min="7935" max="7935" width="13.42578125" style="8" customWidth="1"/>
    <col min="7936" max="7936" width="13.28515625" style="8" customWidth="1"/>
    <col min="7937" max="7937" width="12.7109375" style="8" customWidth="1"/>
    <col min="7938" max="7939" width="12.85546875" style="8" customWidth="1"/>
    <col min="7940" max="7941" width="12.42578125" style="8" customWidth="1"/>
    <col min="7942" max="7942" width="14.140625" style="8" customWidth="1"/>
    <col min="7943" max="7943" width="9.42578125" style="8" customWidth="1"/>
    <col min="7944" max="7944" width="0" style="8" hidden="1" customWidth="1"/>
    <col min="7945" max="8189" width="9.140625" style="8"/>
    <col min="8190" max="8190" width="11.42578125" style="8" customWidth="1"/>
    <col min="8191" max="8191" width="13.42578125" style="8" customWidth="1"/>
    <col min="8192" max="8192" width="13.28515625" style="8" customWidth="1"/>
    <col min="8193" max="8193" width="12.7109375" style="8" customWidth="1"/>
    <col min="8194" max="8195" width="12.85546875" style="8" customWidth="1"/>
    <col min="8196" max="8197" width="12.42578125" style="8" customWidth="1"/>
    <col min="8198" max="8198" width="14.140625" style="8" customWidth="1"/>
    <col min="8199" max="8199" width="9.42578125" style="8" customWidth="1"/>
    <col min="8200" max="8200" width="0" style="8" hidden="1" customWidth="1"/>
    <col min="8201" max="8445" width="9.140625" style="8"/>
    <col min="8446" max="8446" width="11.42578125" style="8" customWidth="1"/>
    <col min="8447" max="8447" width="13.42578125" style="8" customWidth="1"/>
    <col min="8448" max="8448" width="13.28515625" style="8" customWidth="1"/>
    <col min="8449" max="8449" width="12.7109375" style="8" customWidth="1"/>
    <col min="8450" max="8451" width="12.85546875" style="8" customWidth="1"/>
    <col min="8452" max="8453" width="12.42578125" style="8" customWidth="1"/>
    <col min="8454" max="8454" width="14.140625" style="8" customWidth="1"/>
    <col min="8455" max="8455" width="9.42578125" style="8" customWidth="1"/>
    <col min="8456" max="8456" width="0" style="8" hidden="1" customWidth="1"/>
    <col min="8457" max="8701" width="9.140625" style="8"/>
    <col min="8702" max="8702" width="11.42578125" style="8" customWidth="1"/>
    <col min="8703" max="8703" width="13.42578125" style="8" customWidth="1"/>
    <col min="8704" max="8704" width="13.28515625" style="8" customWidth="1"/>
    <col min="8705" max="8705" width="12.7109375" style="8" customWidth="1"/>
    <col min="8706" max="8707" width="12.85546875" style="8" customWidth="1"/>
    <col min="8708" max="8709" width="12.42578125" style="8" customWidth="1"/>
    <col min="8710" max="8710" width="14.140625" style="8" customWidth="1"/>
    <col min="8711" max="8711" width="9.42578125" style="8" customWidth="1"/>
    <col min="8712" max="8712" width="0" style="8" hidden="1" customWidth="1"/>
    <col min="8713" max="8957" width="9.140625" style="8"/>
    <col min="8958" max="8958" width="11.42578125" style="8" customWidth="1"/>
    <col min="8959" max="8959" width="13.42578125" style="8" customWidth="1"/>
    <col min="8960" max="8960" width="13.28515625" style="8" customWidth="1"/>
    <col min="8961" max="8961" width="12.7109375" style="8" customWidth="1"/>
    <col min="8962" max="8963" width="12.85546875" style="8" customWidth="1"/>
    <col min="8964" max="8965" width="12.42578125" style="8" customWidth="1"/>
    <col min="8966" max="8966" width="14.140625" style="8" customWidth="1"/>
    <col min="8967" max="8967" width="9.42578125" style="8" customWidth="1"/>
    <col min="8968" max="8968" width="0" style="8" hidden="1" customWidth="1"/>
    <col min="8969" max="9213" width="9.140625" style="8"/>
    <col min="9214" max="9214" width="11.42578125" style="8" customWidth="1"/>
    <col min="9215" max="9215" width="13.42578125" style="8" customWidth="1"/>
    <col min="9216" max="9216" width="13.28515625" style="8" customWidth="1"/>
    <col min="9217" max="9217" width="12.7109375" style="8" customWidth="1"/>
    <col min="9218" max="9219" width="12.85546875" style="8" customWidth="1"/>
    <col min="9220" max="9221" width="12.42578125" style="8" customWidth="1"/>
    <col min="9222" max="9222" width="14.140625" style="8" customWidth="1"/>
    <col min="9223" max="9223" width="9.42578125" style="8" customWidth="1"/>
    <col min="9224" max="9224" width="0" style="8" hidden="1" customWidth="1"/>
    <col min="9225" max="9469" width="9.140625" style="8"/>
    <col min="9470" max="9470" width="11.42578125" style="8" customWidth="1"/>
    <col min="9471" max="9471" width="13.42578125" style="8" customWidth="1"/>
    <col min="9472" max="9472" width="13.28515625" style="8" customWidth="1"/>
    <col min="9473" max="9473" width="12.7109375" style="8" customWidth="1"/>
    <col min="9474" max="9475" width="12.85546875" style="8" customWidth="1"/>
    <col min="9476" max="9477" width="12.42578125" style="8" customWidth="1"/>
    <col min="9478" max="9478" width="14.140625" style="8" customWidth="1"/>
    <col min="9479" max="9479" width="9.42578125" style="8" customWidth="1"/>
    <col min="9480" max="9480" width="0" style="8" hidden="1" customWidth="1"/>
    <col min="9481" max="9725" width="9.140625" style="8"/>
    <col min="9726" max="9726" width="11.42578125" style="8" customWidth="1"/>
    <col min="9727" max="9727" width="13.42578125" style="8" customWidth="1"/>
    <col min="9728" max="9728" width="13.28515625" style="8" customWidth="1"/>
    <col min="9729" max="9729" width="12.7109375" style="8" customWidth="1"/>
    <col min="9730" max="9731" width="12.85546875" style="8" customWidth="1"/>
    <col min="9732" max="9733" width="12.42578125" style="8" customWidth="1"/>
    <col min="9734" max="9734" width="14.140625" style="8" customWidth="1"/>
    <col min="9735" max="9735" width="9.42578125" style="8" customWidth="1"/>
    <col min="9736" max="9736" width="0" style="8" hidden="1" customWidth="1"/>
    <col min="9737" max="9981" width="9.140625" style="8"/>
    <col min="9982" max="9982" width="11.42578125" style="8" customWidth="1"/>
    <col min="9983" max="9983" width="13.42578125" style="8" customWidth="1"/>
    <col min="9984" max="9984" width="13.28515625" style="8" customWidth="1"/>
    <col min="9985" max="9985" width="12.7109375" style="8" customWidth="1"/>
    <col min="9986" max="9987" width="12.85546875" style="8" customWidth="1"/>
    <col min="9988" max="9989" width="12.42578125" style="8" customWidth="1"/>
    <col min="9990" max="9990" width="14.140625" style="8" customWidth="1"/>
    <col min="9991" max="9991" width="9.42578125" style="8" customWidth="1"/>
    <col min="9992" max="9992" width="0" style="8" hidden="1" customWidth="1"/>
    <col min="9993" max="10237" width="9.140625" style="8"/>
    <col min="10238" max="10238" width="11.42578125" style="8" customWidth="1"/>
    <col min="10239" max="10239" width="13.42578125" style="8" customWidth="1"/>
    <col min="10240" max="10240" width="13.28515625" style="8" customWidth="1"/>
    <col min="10241" max="10241" width="12.7109375" style="8" customWidth="1"/>
    <col min="10242" max="10243" width="12.85546875" style="8" customWidth="1"/>
    <col min="10244" max="10245" width="12.42578125" style="8" customWidth="1"/>
    <col min="10246" max="10246" width="14.140625" style="8" customWidth="1"/>
    <col min="10247" max="10247" width="9.42578125" style="8" customWidth="1"/>
    <col min="10248" max="10248" width="0" style="8" hidden="1" customWidth="1"/>
    <col min="10249" max="10493" width="9.140625" style="8"/>
    <col min="10494" max="10494" width="11.42578125" style="8" customWidth="1"/>
    <col min="10495" max="10495" width="13.42578125" style="8" customWidth="1"/>
    <col min="10496" max="10496" width="13.28515625" style="8" customWidth="1"/>
    <col min="10497" max="10497" width="12.7109375" style="8" customWidth="1"/>
    <col min="10498" max="10499" width="12.85546875" style="8" customWidth="1"/>
    <col min="10500" max="10501" width="12.42578125" style="8" customWidth="1"/>
    <col min="10502" max="10502" width="14.140625" style="8" customWidth="1"/>
    <col min="10503" max="10503" width="9.42578125" style="8" customWidth="1"/>
    <col min="10504" max="10504" width="0" style="8" hidden="1" customWidth="1"/>
    <col min="10505" max="10749" width="9.140625" style="8"/>
    <col min="10750" max="10750" width="11.42578125" style="8" customWidth="1"/>
    <col min="10751" max="10751" width="13.42578125" style="8" customWidth="1"/>
    <col min="10752" max="10752" width="13.28515625" style="8" customWidth="1"/>
    <col min="10753" max="10753" width="12.7109375" style="8" customWidth="1"/>
    <col min="10754" max="10755" width="12.85546875" style="8" customWidth="1"/>
    <col min="10756" max="10757" width="12.42578125" style="8" customWidth="1"/>
    <col min="10758" max="10758" width="14.140625" style="8" customWidth="1"/>
    <col min="10759" max="10759" width="9.42578125" style="8" customWidth="1"/>
    <col min="10760" max="10760" width="0" style="8" hidden="1" customWidth="1"/>
    <col min="10761" max="11005" width="9.140625" style="8"/>
    <col min="11006" max="11006" width="11.42578125" style="8" customWidth="1"/>
    <col min="11007" max="11007" width="13.42578125" style="8" customWidth="1"/>
    <col min="11008" max="11008" width="13.28515625" style="8" customWidth="1"/>
    <col min="11009" max="11009" width="12.7109375" style="8" customWidth="1"/>
    <col min="11010" max="11011" width="12.85546875" style="8" customWidth="1"/>
    <col min="11012" max="11013" width="12.42578125" style="8" customWidth="1"/>
    <col min="11014" max="11014" width="14.140625" style="8" customWidth="1"/>
    <col min="11015" max="11015" width="9.42578125" style="8" customWidth="1"/>
    <col min="11016" max="11016" width="0" style="8" hidden="1" customWidth="1"/>
    <col min="11017" max="11261" width="9.140625" style="8"/>
    <col min="11262" max="11262" width="11.42578125" style="8" customWidth="1"/>
    <col min="11263" max="11263" width="13.42578125" style="8" customWidth="1"/>
    <col min="11264" max="11264" width="13.28515625" style="8" customWidth="1"/>
    <col min="11265" max="11265" width="12.7109375" style="8" customWidth="1"/>
    <col min="11266" max="11267" width="12.85546875" style="8" customWidth="1"/>
    <col min="11268" max="11269" width="12.42578125" style="8" customWidth="1"/>
    <col min="11270" max="11270" width="14.140625" style="8" customWidth="1"/>
    <col min="11271" max="11271" width="9.42578125" style="8" customWidth="1"/>
    <col min="11272" max="11272" width="0" style="8" hidden="1" customWidth="1"/>
    <col min="11273" max="11517" width="9.140625" style="8"/>
    <col min="11518" max="11518" width="11.42578125" style="8" customWidth="1"/>
    <col min="11519" max="11519" width="13.42578125" style="8" customWidth="1"/>
    <col min="11520" max="11520" width="13.28515625" style="8" customWidth="1"/>
    <col min="11521" max="11521" width="12.7109375" style="8" customWidth="1"/>
    <col min="11522" max="11523" width="12.85546875" style="8" customWidth="1"/>
    <col min="11524" max="11525" width="12.42578125" style="8" customWidth="1"/>
    <col min="11526" max="11526" width="14.140625" style="8" customWidth="1"/>
    <col min="11527" max="11527" width="9.42578125" style="8" customWidth="1"/>
    <col min="11528" max="11528" width="0" style="8" hidden="1" customWidth="1"/>
    <col min="11529" max="11773" width="9.140625" style="8"/>
    <col min="11774" max="11774" width="11.42578125" style="8" customWidth="1"/>
    <col min="11775" max="11775" width="13.42578125" style="8" customWidth="1"/>
    <col min="11776" max="11776" width="13.28515625" style="8" customWidth="1"/>
    <col min="11777" max="11777" width="12.7109375" style="8" customWidth="1"/>
    <col min="11778" max="11779" width="12.85546875" style="8" customWidth="1"/>
    <col min="11780" max="11781" width="12.42578125" style="8" customWidth="1"/>
    <col min="11782" max="11782" width="14.140625" style="8" customWidth="1"/>
    <col min="11783" max="11783" width="9.42578125" style="8" customWidth="1"/>
    <col min="11784" max="11784" width="0" style="8" hidden="1" customWidth="1"/>
    <col min="11785" max="12029" width="9.140625" style="8"/>
    <col min="12030" max="12030" width="11.42578125" style="8" customWidth="1"/>
    <col min="12031" max="12031" width="13.42578125" style="8" customWidth="1"/>
    <col min="12032" max="12032" width="13.28515625" style="8" customWidth="1"/>
    <col min="12033" max="12033" width="12.7109375" style="8" customWidth="1"/>
    <col min="12034" max="12035" width="12.85546875" style="8" customWidth="1"/>
    <col min="12036" max="12037" width="12.42578125" style="8" customWidth="1"/>
    <col min="12038" max="12038" width="14.140625" style="8" customWidth="1"/>
    <col min="12039" max="12039" width="9.42578125" style="8" customWidth="1"/>
    <col min="12040" max="12040" width="0" style="8" hidden="1" customWidth="1"/>
    <col min="12041" max="12285" width="9.140625" style="8"/>
    <col min="12286" max="12286" width="11.42578125" style="8" customWidth="1"/>
    <col min="12287" max="12287" width="13.42578125" style="8" customWidth="1"/>
    <col min="12288" max="12288" width="13.28515625" style="8" customWidth="1"/>
    <col min="12289" max="12289" width="12.7109375" style="8" customWidth="1"/>
    <col min="12290" max="12291" width="12.85546875" style="8" customWidth="1"/>
    <col min="12292" max="12293" width="12.42578125" style="8" customWidth="1"/>
    <col min="12294" max="12294" width="14.140625" style="8" customWidth="1"/>
    <col min="12295" max="12295" width="9.42578125" style="8" customWidth="1"/>
    <col min="12296" max="12296" width="0" style="8" hidden="1" customWidth="1"/>
    <col min="12297" max="12541" width="9.140625" style="8"/>
    <col min="12542" max="12542" width="11.42578125" style="8" customWidth="1"/>
    <col min="12543" max="12543" width="13.42578125" style="8" customWidth="1"/>
    <col min="12544" max="12544" width="13.28515625" style="8" customWidth="1"/>
    <col min="12545" max="12545" width="12.7109375" style="8" customWidth="1"/>
    <col min="12546" max="12547" width="12.85546875" style="8" customWidth="1"/>
    <col min="12548" max="12549" width="12.42578125" style="8" customWidth="1"/>
    <col min="12550" max="12550" width="14.140625" style="8" customWidth="1"/>
    <col min="12551" max="12551" width="9.42578125" style="8" customWidth="1"/>
    <col min="12552" max="12552" width="0" style="8" hidden="1" customWidth="1"/>
    <col min="12553" max="12797" width="9.140625" style="8"/>
    <col min="12798" max="12798" width="11.42578125" style="8" customWidth="1"/>
    <col min="12799" max="12799" width="13.42578125" style="8" customWidth="1"/>
    <col min="12800" max="12800" width="13.28515625" style="8" customWidth="1"/>
    <col min="12801" max="12801" width="12.7109375" style="8" customWidth="1"/>
    <col min="12802" max="12803" width="12.85546875" style="8" customWidth="1"/>
    <col min="12804" max="12805" width="12.42578125" style="8" customWidth="1"/>
    <col min="12806" max="12806" width="14.140625" style="8" customWidth="1"/>
    <col min="12807" max="12807" width="9.42578125" style="8" customWidth="1"/>
    <col min="12808" max="12808" width="0" style="8" hidden="1" customWidth="1"/>
    <col min="12809" max="13053" width="9.140625" style="8"/>
    <col min="13054" max="13054" width="11.42578125" style="8" customWidth="1"/>
    <col min="13055" max="13055" width="13.42578125" style="8" customWidth="1"/>
    <col min="13056" max="13056" width="13.28515625" style="8" customWidth="1"/>
    <col min="13057" max="13057" width="12.7109375" style="8" customWidth="1"/>
    <col min="13058" max="13059" width="12.85546875" style="8" customWidth="1"/>
    <col min="13060" max="13061" width="12.42578125" style="8" customWidth="1"/>
    <col min="13062" max="13062" width="14.140625" style="8" customWidth="1"/>
    <col min="13063" max="13063" width="9.42578125" style="8" customWidth="1"/>
    <col min="13064" max="13064" width="0" style="8" hidden="1" customWidth="1"/>
    <col min="13065" max="13309" width="9.140625" style="8"/>
    <col min="13310" max="13310" width="11.42578125" style="8" customWidth="1"/>
    <col min="13311" max="13311" width="13.42578125" style="8" customWidth="1"/>
    <col min="13312" max="13312" width="13.28515625" style="8" customWidth="1"/>
    <col min="13313" max="13313" width="12.7109375" style="8" customWidth="1"/>
    <col min="13314" max="13315" width="12.85546875" style="8" customWidth="1"/>
    <col min="13316" max="13317" width="12.42578125" style="8" customWidth="1"/>
    <col min="13318" max="13318" width="14.140625" style="8" customWidth="1"/>
    <col min="13319" max="13319" width="9.42578125" style="8" customWidth="1"/>
    <col min="13320" max="13320" width="0" style="8" hidden="1" customWidth="1"/>
    <col min="13321" max="13565" width="9.140625" style="8"/>
    <col min="13566" max="13566" width="11.42578125" style="8" customWidth="1"/>
    <col min="13567" max="13567" width="13.42578125" style="8" customWidth="1"/>
    <col min="13568" max="13568" width="13.28515625" style="8" customWidth="1"/>
    <col min="13569" max="13569" width="12.7109375" style="8" customWidth="1"/>
    <col min="13570" max="13571" width="12.85546875" style="8" customWidth="1"/>
    <col min="13572" max="13573" width="12.42578125" style="8" customWidth="1"/>
    <col min="13574" max="13574" width="14.140625" style="8" customWidth="1"/>
    <col min="13575" max="13575" width="9.42578125" style="8" customWidth="1"/>
    <col min="13576" max="13576" width="0" style="8" hidden="1" customWidth="1"/>
    <col min="13577" max="13821" width="9.140625" style="8"/>
    <col min="13822" max="13822" width="11.42578125" style="8" customWidth="1"/>
    <col min="13823" max="13823" width="13.42578125" style="8" customWidth="1"/>
    <col min="13824" max="13824" width="13.28515625" style="8" customWidth="1"/>
    <col min="13825" max="13825" width="12.7109375" style="8" customWidth="1"/>
    <col min="13826" max="13827" width="12.85546875" style="8" customWidth="1"/>
    <col min="13828" max="13829" width="12.42578125" style="8" customWidth="1"/>
    <col min="13830" max="13830" width="14.140625" style="8" customWidth="1"/>
    <col min="13831" max="13831" width="9.42578125" style="8" customWidth="1"/>
    <col min="13832" max="13832" width="0" style="8" hidden="1" customWidth="1"/>
    <col min="13833" max="14077" width="9.140625" style="8"/>
    <col min="14078" max="14078" width="11.42578125" style="8" customWidth="1"/>
    <col min="14079" max="14079" width="13.42578125" style="8" customWidth="1"/>
    <col min="14080" max="14080" width="13.28515625" style="8" customWidth="1"/>
    <col min="14081" max="14081" width="12.7109375" style="8" customWidth="1"/>
    <col min="14082" max="14083" width="12.85546875" style="8" customWidth="1"/>
    <col min="14084" max="14085" width="12.42578125" style="8" customWidth="1"/>
    <col min="14086" max="14086" width="14.140625" style="8" customWidth="1"/>
    <col min="14087" max="14087" width="9.42578125" style="8" customWidth="1"/>
    <col min="14088" max="14088" width="0" style="8" hidden="1" customWidth="1"/>
    <col min="14089" max="14333" width="9.140625" style="8"/>
    <col min="14334" max="14334" width="11.42578125" style="8" customWidth="1"/>
    <col min="14335" max="14335" width="13.42578125" style="8" customWidth="1"/>
    <col min="14336" max="14336" width="13.28515625" style="8" customWidth="1"/>
    <col min="14337" max="14337" width="12.7109375" style="8" customWidth="1"/>
    <col min="14338" max="14339" width="12.85546875" style="8" customWidth="1"/>
    <col min="14340" max="14341" width="12.42578125" style="8" customWidth="1"/>
    <col min="14342" max="14342" width="14.140625" style="8" customWidth="1"/>
    <col min="14343" max="14343" width="9.42578125" style="8" customWidth="1"/>
    <col min="14344" max="14344" width="0" style="8" hidden="1" customWidth="1"/>
    <col min="14345" max="14589" width="9.140625" style="8"/>
    <col min="14590" max="14590" width="11.42578125" style="8" customWidth="1"/>
    <col min="14591" max="14591" width="13.42578125" style="8" customWidth="1"/>
    <col min="14592" max="14592" width="13.28515625" style="8" customWidth="1"/>
    <col min="14593" max="14593" width="12.7109375" style="8" customWidth="1"/>
    <col min="14594" max="14595" width="12.85546875" style="8" customWidth="1"/>
    <col min="14596" max="14597" width="12.42578125" style="8" customWidth="1"/>
    <col min="14598" max="14598" width="14.140625" style="8" customWidth="1"/>
    <col min="14599" max="14599" width="9.42578125" style="8" customWidth="1"/>
    <col min="14600" max="14600" width="0" style="8" hidden="1" customWidth="1"/>
    <col min="14601" max="14845" width="9.140625" style="8"/>
    <col min="14846" max="14846" width="11.42578125" style="8" customWidth="1"/>
    <col min="14847" max="14847" width="13.42578125" style="8" customWidth="1"/>
    <col min="14848" max="14848" width="13.28515625" style="8" customWidth="1"/>
    <col min="14849" max="14849" width="12.7109375" style="8" customWidth="1"/>
    <col min="14850" max="14851" width="12.85546875" style="8" customWidth="1"/>
    <col min="14852" max="14853" width="12.42578125" style="8" customWidth="1"/>
    <col min="14854" max="14854" width="14.140625" style="8" customWidth="1"/>
    <col min="14855" max="14855" width="9.42578125" style="8" customWidth="1"/>
    <col min="14856" max="14856" width="0" style="8" hidden="1" customWidth="1"/>
    <col min="14857" max="15101" width="9.140625" style="8"/>
    <col min="15102" max="15102" width="11.42578125" style="8" customWidth="1"/>
    <col min="15103" max="15103" width="13.42578125" style="8" customWidth="1"/>
    <col min="15104" max="15104" width="13.28515625" style="8" customWidth="1"/>
    <col min="15105" max="15105" width="12.7109375" style="8" customWidth="1"/>
    <col min="15106" max="15107" width="12.85546875" style="8" customWidth="1"/>
    <col min="15108" max="15109" width="12.42578125" style="8" customWidth="1"/>
    <col min="15110" max="15110" width="14.140625" style="8" customWidth="1"/>
    <col min="15111" max="15111" width="9.42578125" style="8" customWidth="1"/>
    <col min="15112" max="15112" width="0" style="8" hidden="1" customWidth="1"/>
    <col min="15113" max="15357" width="9.140625" style="8"/>
    <col min="15358" max="15358" width="11.42578125" style="8" customWidth="1"/>
    <col min="15359" max="15359" width="13.42578125" style="8" customWidth="1"/>
    <col min="15360" max="15360" width="13.28515625" style="8" customWidth="1"/>
    <col min="15361" max="15361" width="12.7109375" style="8" customWidth="1"/>
    <col min="15362" max="15363" width="12.85546875" style="8" customWidth="1"/>
    <col min="15364" max="15365" width="12.42578125" style="8" customWidth="1"/>
    <col min="15366" max="15366" width="14.140625" style="8" customWidth="1"/>
    <col min="15367" max="15367" width="9.42578125" style="8" customWidth="1"/>
    <col min="15368" max="15368" width="0" style="8" hidden="1" customWidth="1"/>
    <col min="15369" max="15613" width="9.140625" style="8"/>
    <col min="15614" max="15614" width="11.42578125" style="8" customWidth="1"/>
    <col min="15615" max="15615" width="13.42578125" style="8" customWidth="1"/>
    <col min="15616" max="15616" width="13.28515625" style="8" customWidth="1"/>
    <col min="15617" max="15617" width="12.7109375" style="8" customWidth="1"/>
    <col min="15618" max="15619" width="12.85546875" style="8" customWidth="1"/>
    <col min="15620" max="15621" width="12.42578125" style="8" customWidth="1"/>
    <col min="15622" max="15622" width="14.140625" style="8" customWidth="1"/>
    <col min="15623" max="15623" width="9.42578125" style="8" customWidth="1"/>
    <col min="15624" max="15624" width="0" style="8" hidden="1" customWidth="1"/>
    <col min="15625" max="15869" width="9.140625" style="8"/>
    <col min="15870" max="15870" width="11.42578125" style="8" customWidth="1"/>
    <col min="15871" max="15871" width="13.42578125" style="8" customWidth="1"/>
    <col min="15872" max="15872" width="13.28515625" style="8" customWidth="1"/>
    <col min="15873" max="15873" width="12.7109375" style="8" customWidth="1"/>
    <col min="15874" max="15875" width="12.85546875" style="8" customWidth="1"/>
    <col min="15876" max="15877" width="12.42578125" style="8" customWidth="1"/>
    <col min="15878" max="15878" width="14.140625" style="8" customWidth="1"/>
    <col min="15879" max="15879" width="9.42578125" style="8" customWidth="1"/>
    <col min="15880" max="15880" width="0" style="8" hidden="1" customWidth="1"/>
    <col min="15881" max="16125" width="9.140625" style="8"/>
    <col min="16126" max="16126" width="11.42578125" style="8" customWidth="1"/>
    <col min="16127" max="16127" width="13.42578125" style="8" customWidth="1"/>
    <col min="16128" max="16128" width="13.28515625" style="8" customWidth="1"/>
    <col min="16129" max="16129" width="12.7109375" style="8" customWidth="1"/>
    <col min="16130" max="16131" width="12.85546875" style="8" customWidth="1"/>
    <col min="16132" max="16133" width="12.42578125" style="8" customWidth="1"/>
    <col min="16134" max="16134" width="14.140625" style="8" customWidth="1"/>
    <col min="16135" max="16135" width="9.42578125" style="8" customWidth="1"/>
    <col min="16136" max="16136" width="0" style="8" hidden="1" customWidth="1"/>
    <col min="16137" max="16384" width="9.140625" style="8"/>
  </cols>
  <sheetData>
    <row r="1" spans="1:49" ht="24" customHeight="1">
      <c r="A1" s="5726" t="s">
        <v>710</v>
      </c>
      <c r="B1" s="5726"/>
      <c r="C1" s="5726"/>
      <c r="D1" s="5726"/>
      <c r="E1" s="5726"/>
      <c r="F1" s="5726"/>
      <c r="G1" s="5726"/>
      <c r="H1" s="5726"/>
      <c r="I1" s="5726"/>
      <c r="J1" s="1477"/>
      <c r="K1" s="1477"/>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row>
    <row r="2" spans="1:49" ht="21.75" customHeight="1">
      <c r="A2" s="5718" t="s">
        <v>472</v>
      </c>
      <c r="B2" s="5718"/>
      <c r="C2" s="5718"/>
      <c r="D2" s="5718"/>
      <c r="E2" s="5718"/>
      <c r="F2" s="5718"/>
      <c r="G2" s="5718"/>
      <c r="H2" s="5718"/>
      <c r="I2" s="5718"/>
      <c r="J2" s="5647"/>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row>
    <row r="3" spans="1:49" ht="33" customHeight="1" thickBot="1">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row>
    <row r="4" spans="1:49" ht="31.5" customHeight="1" thickBot="1">
      <c r="A4" s="62"/>
      <c r="B4" s="62"/>
      <c r="C4" s="96"/>
      <c r="D4" s="721"/>
      <c r="E4" s="721"/>
      <c r="F4" s="722" t="s">
        <v>473</v>
      </c>
      <c r="G4" s="721"/>
      <c r="H4" s="721"/>
      <c r="I4" s="62"/>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row>
    <row r="5" spans="1:49" ht="0.75" customHeight="1">
      <c r="A5" s="723" t="s">
        <v>3</v>
      </c>
      <c r="B5" s="723" t="s">
        <v>474</v>
      </c>
      <c r="C5" s="724" t="s">
        <v>475</v>
      </c>
      <c r="D5" s="198" t="s">
        <v>476</v>
      </c>
      <c r="E5" s="198" t="s">
        <v>477</v>
      </c>
      <c r="F5" s="198" t="s">
        <v>478</v>
      </c>
      <c r="G5" s="198" t="s">
        <v>479</v>
      </c>
      <c r="H5" s="725" t="s">
        <v>480</v>
      </c>
      <c r="I5" s="195" t="s">
        <v>257</v>
      </c>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row>
    <row r="6" spans="1:49" ht="16.5" customHeight="1" thickBot="1">
      <c r="A6" s="242"/>
      <c r="B6" s="242"/>
      <c r="C6" s="619"/>
      <c r="D6" s="631"/>
      <c r="E6" s="631"/>
      <c r="F6" s="631"/>
      <c r="G6" s="631"/>
      <c r="H6" s="631"/>
      <c r="I6" s="242"/>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row>
    <row r="7" spans="1:49" ht="15.75" customHeight="1">
      <c r="A7" s="726"/>
      <c r="B7" s="159" t="s">
        <v>186</v>
      </c>
      <c r="C7" s="727">
        <v>19.3</v>
      </c>
      <c r="D7" s="728">
        <v>4.0999999999999996</v>
      </c>
      <c r="E7" s="729" t="s">
        <v>481</v>
      </c>
      <c r="F7" s="729" t="s">
        <v>482</v>
      </c>
      <c r="G7" s="729" t="s">
        <v>482</v>
      </c>
      <c r="H7" s="729" t="s">
        <v>482</v>
      </c>
      <c r="I7" s="730">
        <v>23.8</v>
      </c>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row>
    <row r="8" spans="1:49" ht="15.75" customHeight="1">
      <c r="A8" s="113">
        <v>2</v>
      </c>
      <c r="B8" s="113" t="s">
        <v>187</v>
      </c>
      <c r="C8" s="727">
        <v>29.9</v>
      </c>
      <c r="D8" s="728">
        <v>17.899999999999999</v>
      </c>
      <c r="E8" s="728">
        <v>4.5999999999999996</v>
      </c>
      <c r="F8" s="728">
        <v>0.9</v>
      </c>
      <c r="G8" s="729" t="s">
        <v>483</v>
      </c>
      <c r="H8" s="729" t="s">
        <v>483</v>
      </c>
      <c r="I8" s="730">
        <v>53.5</v>
      </c>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row>
    <row r="9" spans="1:49" ht="16.5" customHeight="1">
      <c r="A9" s="113">
        <v>0</v>
      </c>
      <c r="B9" s="113" t="s">
        <v>188</v>
      </c>
      <c r="C9" s="727">
        <v>41.1</v>
      </c>
      <c r="D9" s="728">
        <v>28.7</v>
      </c>
      <c r="E9" s="728">
        <v>10.1</v>
      </c>
      <c r="F9" s="728">
        <v>3.4</v>
      </c>
      <c r="G9" s="728">
        <v>0.7</v>
      </c>
      <c r="H9" s="729" t="s">
        <v>484</v>
      </c>
      <c r="I9" s="730">
        <v>84.3</v>
      </c>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row>
    <row r="10" spans="1:49" ht="14.25" customHeight="1">
      <c r="A10" s="113">
        <v>2</v>
      </c>
      <c r="B10" s="113" t="s">
        <v>189</v>
      </c>
      <c r="C10" s="727">
        <v>31.1</v>
      </c>
      <c r="D10" s="728">
        <v>32.4</v>
      </c>
      <c r="E10" s="728">
        <v>12.1</v>
      </c>
      <c r="F10" s="728">
        <v>4.3</v>
      </c>
      <c r="G10" s="728">
        <v>1.2</v>
      </c>
      <c r="H10" s="729" t="s">
        <v>485</v>
      </c>
      <c r="I10" s="730">
        <v>81.8</v>
      </c>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row>
    <row r="11" spans="1:49" ht="18" customHeight="1">
      <c r="A11" s="113">
        <v>0</v>
      </c>
      <c r="B11" s="113" t="s">
        <v>190</v>
      </c>
      <c r="C11" s="727">
        <v>9.3000000000000007</v>
      </c>
      <c r="D11" s="728">
        <v>13.5</v>
      </c>
      <c r="E11" s="728">
        <v>8.8000000000000007</v>
      </c>
      <c r="F11" s="728">
        <v>2.8</v>
      </c>
      <c r="G11" s="728">
        <v>1.3</v>
      </c>
      <c r="H11" s="728">
        <v>0.9</v>
      </c>
      <c r="I11" s="730">
        <v>36.6</v>
      </c>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row>
    <row r="12" spans="1:49" ht="15.75" customHeight="1">
      <c r="A12" s="444"/>
      <c r="B12" s="113" t="s">
        <v>191</v>
      </c>
      <c r="C12" s="727">
        <v>2.4</v>
      </c>
      <c r="D12" s="728">
        <v>2.8</v>
      </c>
      <c r="E12" s="728">
        <v>2.2000000000000002</v>
      </c>
      <c r="F12" s="728">
        <v>0.9</v>
      </c>
      <c r="G12" s="728">
        <v>0.6</v>
      </c>
      <c r="H12" s="729" t="s">
        <v>481</v>
      </c>
      <c r="I12" s="730">
        <v>9.3000000000000007</v>
      </c>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row>
    <row r="13" spans="1:49" ht="18" customHeight="1" thickBot="1">
      <c r="A13" s="444"/>
      <c r="B13" s="113" t="s">
        <v>192</v>
      </c>
      <c r="C13" s="729" t="s">
        <v>486</v>
      </c>
      <c r="D13" s="729" t="s">
        <v>483</v>
      </c>
      <c r="E13" s="729" t="s">
        <v>483</v>
      </c>
      <c r="F13" s="729" t="s">
        <v>483</v>
      </c>
      <c r="G13" s="729" t="s">
        <v>483</v>
      </c>
      <c r="H13" s="731" t="s">
        <v>482</v>
      </c>
      <c r="I13" s="732" t="s">
        <v>487</v>
      </c>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row>
    <row r="14" spans="1:49" ht="18.75" customHeight="1" thickBot="1">
      <c r="A14" s="462" t="s">
        <v>488</v>
      </c>
      <c r="B14" s="375" t="s">
        <v>233</v>
      </c>
      <c r="C14" s="733">
        <v>19.399999999999999</v>
      </c>
      <c r="D14" s="734">
        <v>14.3</v>
      </c>
      <c r="E14" s="734">
        <v>5.4</v>
      </c>
      <c r="F14" s="734">
        <v>1.8</v>
      </c>
      <c r="G14" s="735">
        <v>0.6</v>
      </c>
      <c r="H14" s="735">
        <v>0.3</v>
      </c>
      <c r="I14" s="736">
        <v>41.8</v>
      </c>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row>
    <row r="15" spans="1:49" ht="18" customHeight="1">
      <c r="A15" s="726"/>
      <c r="B15" s="159" t="s">
        <v>186</v>
      </c>
      <c r="C15" s="727">
        <v>16.8</v>
      </c>
      <c r="D15" s="728">
        <v>3.9</v>
      </c>
      <c r="E15" s="729">
        <v>0.7</v>
      </c>
      <c r="F15" s="729" t="s">
        <v>482</v>
      </c>
      <c r="G15" s="729" t="s">
        <v>482</v>
      </c>
      <c r="H15" s="729" t="s">
        <v>482</v>
      </c>
      <c r="I15" s="730">
        <v>21.4</v>
      </c>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row>
    <row r="16" spans="1:49" ht="18" customHeight="1">
      <c r="A16" s="113">
        <v>2</v>
      </c>
      <c r="B16" s="113" t="s">
        <v>187</v>
      </c>
      <c r="C16" s="727">
        <v>27.5</v>
      </c>
      <c r="D16" s="728">
        <v>16</v>
      </c>
      <c r="E16" s="728">
        <v>4.8</v>
      </c>
      <c r="F16" s="728">
        <v>1</v>
      </c>
      <c r="G16" s="729" t="s">
        <v>483</v>
      </c>
      <c r="H16" s="729" t="s">
        <v>482</v>
      </c>
      <c r="I16" s="730">
        <v>49.4</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row>
    <row r="17" spans="1:49" ht="18" customHeight="1">
      <c r="A17" s="113">
        <v>0</v>
      </c>
      <c r="B17" s="113" t="s">
        <v>188</v>
      </c>
      <c r="C17" s="727">
        <v>38.1</v>
      </c>
      <c r="D17" s="728">
        <v>28.4</v>
      </c>
      <c r="E17" s="728">
        <v>9.8000000000000007</v>
      </c>
      <c r="F17" s="728">
        <v>2.8</v>
      </c>
      <c r="G17" s="728">
        <v>0.7</v>
      </c>
      <c r="H17" s="729" t="s">
        <v>484</v>
      </c>
      <c r="I17" s="730">
        <v>80.099999999999994</v>
      </c>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row>
    <row r="18" spans="1:49" ht="18" customHeight="1">
      <c r="A18" s="113">
        <v>2</v>
      </c>
      <c r="B18" s="113" t="s">
        <v>189</v>
      </c>
      <c r="C18" s="727">
        <v>31</v>
      </c>
      <c r="D18" s="728">
        <v>31.9</v>
      </c>
      <c r="E18" s="728">
        <v>13.2</v>
      </c>
      <c r="F18" s="728">
        <v>4</v>
      </c>
      <c r="G18" s="728">
        <v>1.4</v>
      </c>
      <c r="H18" s="729" t="s">
        <v>489</v>
      </c>
      <c r="I18" s="730">
        <v>82</v>
      </c>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row>
    <row r="19" spans="1:49" ht="18" customHeight="1">
      <c r="A19" s="113">
        <v>1</v>
      </c>
      <c r="B19" s="113" t="s">
        <v>190</v>
      </c>
      <c r="C19" s="727">
        <v>9.6</v>
      </c>
      <c r="D19" s="728">
        <v>16.2</v>
      </c>
      <c r="E19" s="728">
        <v>8.9</v>
      </c>
      <c r="F19" s="728">
        <v>2.6</v>
      </c>
      <c r="G19" s="728">
        <v>1.3</v>
      </c>
      <c r="H19" s="728">
        <v>0.8</v>
      </c>
      <c r="I19" s="730">
        <v>39.4</v>
      </c>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row>
    <row r="20" spans="1:49" ht="15.75" customHeight="1">
      <c r="A20" s="444"/>
      <c r="B20" s="113" t="s">
        <v>191</v>
      </c>
      <c r="C20" s="727">
        <v>2.1</v>
      </c>
      <c r="D20" s="728">
        <v>3.3</v>
      </c>
      <c r="E20" s="728">
        <v>2.2000000000000002</v>
      </c>
      <c r="F20" s="728">
        <v>1.2</v>
      </c>
      <c r="G20" s="729" t="s">
        <v>487</v>
      </c>
      <c r="H20" s="729" t="s">
        <v>484</v>
      </c>
      <c r="I20" s="730">
        <v>9.6999999999999993</v>
      </c>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row>
    <row r="21" spans="1:49" ht="19.5" customHeight="1" thickBot="1">
      <c r="A21" s="444"/>
      <c r="B21" s="113" t="s">
        <v>192</v>
      </c>
      <c r="C21" s="729" t="s">
        <v>486</v>
      </c>
      <c r="D21" s="729" t="s">
        <v>486</v>
      </c>
      <c r="E21" s="729" t="s">
        <v>483</v>
      </c>
      <c r="F21" s="729" t="s">
        <v>490</v>
      </c>
      <c r="G21" s="729" t="s">
        <v>490</v>
      </c>
      <c r="H21" s="729" t="s">
        <v>490</v>
      </c>
      <c r="I21" s="732" t="s">
        <v>489</v>
      </c>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row>
    <row r="22" spans="1:49" ht="15.75" customHeight="1" thickBot="1">
      <c r="A22" s="462" t="s">
        <v>491</v>
      </c>
      <c r="B22" s="375" t="s">
        <v>233</v>
      </c>
      <c r="C22" s="733">
        <v>18.3</v>
      </c>
      <c r="D22" s="734">
        <v>14.3</v>
      </c>
      <c r="E22" s="734">
        <v>5.6</v>
      </c>
      <c r="F22" s="734">
        <v>1.7</v>
      </c>
      <c r="G22" s="735">
        <v>0.6</v>
      </c>
      <c r="H22" s="735">
        <v>0.3</v>
      </c>
      <c r="I22" s="736">
        <v>40.799999999999997</v>
      </c>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row>
    <row r="23" spans="1:49" ht="15.75" customHeight="1">
      <c r="A23" s="737" t="s">
        <v>492</v>
      </c>
      <c r="B23" s="738"/>
      <c r="C23" s="57"/>
      <c r="D23" s="57"/>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row>
    <row r="24" spans="1:49" ht="15.75" customHeight="1">
      <c r="A24" s="739" t="s">
        <v>493</v>
      </c>
      <c r="B24" s="57"/>
      <c r="C24" s="57"/>
      <c r="D24" s="57"/>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row>
    <row r="25" spans="1:49" ht="15.75" customHeight="1">
      <c r="A25" s="740" t="s">
        <v>494</v>
      </c>
      <c r="B25" s="57"/>
      <c r="C25" s="57"/>
      <c r="D25" s="57"/>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row>
    <row r="26" spans="1:49" ht="15.75" customHeight="1">
      <c r="A26" s="437" t="s">
        <v>495</v>
      </c>
      <c r="B26" s="57"/>
      <c r="C26" s="57"/>
      <c r="D26" s="57"/>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row>
    <row r="27" spans="1:49" ht="15.75" customHeight="1">
      <c r="A27" s="437" t="s">
        <v>496</v>
      </c>
      <c r="B27" s="57"/>
      <c r="C27" s="57"/>
      <c r="D27" s="57"/>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row>
    <row r="28" spans="1:49" ht="17.25" customHeight="1">
      <c r="A28" s="741" t="s">
        <v>497</v>
      </c>
      <c r="B28" s="742"/>
      <c r="C28" s="742"/>
      <c r="D28" s="57"/>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row>
  </sheetData>
  <mergeCells count="2">
    <mergeCell ref="A2:I2"/>
    <mergeCell ref="A1:I1"/>
  </mergeCells>
  <hyperlinks>
    <hyperlink ref="A1" location="CONTENT!A1" display="Back to table of contents" xr:uid="{0DBA3BD8-AA92-4C42-BB73-C04488B6DAF5}"/>
  </hyperlinks>
  <pageMargins left="0.7" right="0.7" top="0.75" bottom="0.75" header="0.3" footer="0.3"/>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AZ27"/>
  <sheetViews>
    <sheetView showGridLines="0" workbookViewId="0">
      <selection sqref="A1:I1"/>
    </sheetView>
  </sheetViews>
  <sheetFormatPr defaultColWidth="9.140625" defaultRowHeight="15.75"/>
  <cols>
    <col min="1" max="1" width="13.42578125" style="8" customWidth="1"/>
    <col min="2" max="2" width="14.5703125" style="8" customWidth="1"/>
    <col min="3" max="3" width="12.42578125" style="8" customWidth="1"/>
    <col min="4" max="4" width="12.140625" style="8" customWidth="1"/>
    <col min="5" max="5" width="14.140625" style="8" customWidth="1"/>
    <col min="6" max="6" width="11.42578125" style="8" customWidth="1"/>
    <col min="7" max="7" width="14.140625" style="8" customWidth="1"/>
    <col min="8" max="8" width="13.85546875" style="8" customWidth="1"/>
    <col min="9" max="9" width="14" style="8" customWidth="1"/>
    <col min="10" max="10" width="7.42578125" style="8" customWidth="1"/>
    <col min="11" max="256" width="9.140625" style="8"/>
    <col min="257" max="257" width="13.42578125" style="8" customWidth="1"/>
    <col min="258" max="258" width="14.5703125" style="8" customWidth="1"/>
    <col min="259" max="259" width="12.42578125" style="8" customWidth="1"/>
    <col min="260" max="260" width="12.140625" style="8" customWidth="1"/>
    <col min="261" max="261" width="14.140625" style="8" customWidth="1"/>
    <col min="262" max="262" width="11.42578125" style="8" customWidth="1"/>
    <col min="263" max="263" width="14.140625" style="8" customWidth="1"/>
    <col min="264" max="264" width="13.85546875" style="8" customWidth="1"/>
    <col min="265" max="265" width="14" style="8" customWidth="1"/>
    <col min="266" max="266" width="7.42578125" style="8" customWidth="1"/>
    <col min="267" max="512" width="9.140625" style="8"/>
    <col min="513" max="513" width="13.42578125" style="8" customWidth="1"/>
    <col min="514" max="514" width="14.5703125" style="8" customWidth="1"/>
    <col min="515" max="515" width="12.42578125" style="8" customWidth="1"/>
    <col min="516" max="516" width="12.140625" style="8" customWidth="1"/>
    <col min="517" max="517" width="14.140625" style="8" customWidth="1"/>
    <col min="518" max="518" width="11.42578125" style="8" customWidth="1"/>
    <col min="519" max="519" width="14.140625" style="8" customWidth="1"/>
    <col min="520" max="520" width="13.85546875" style="8" customWidth="1"/>
    <col min="521" max="521" width="14" style="8" customWidth="1"/>
    <col min="522" max="522" width="7.42578125" style="8" customWidth="1"/>
    <col min="523" max="768" width="9.140625" style="8"/>
    <col min="769" max="769" width="13.42578125" style="8" customWidth="1"/>
    <col min="770" max="770" width="14.5703125" style="8" customWidth="1"/>
    <col min="771" max="771" width="12.42578125" style="8" customWidth="1"/>
    <col min="772" max="772" width="12.140625" style="8" customWidth="1"/>
    <col min="773" max="773" width="14.140625" style="8" customWidth="1"/>
    <col min="774" max="774" width="11.42578125" style="8" customWidth="1"/>
    <col min="775" max="775" width="14.140625" style="8" customWidth="1"/>
    <col min="776" max="776" width="13.85546875" style="8" customWidth="1"/>
    <col min="777" max="777" width="14" style="8" customWidth="1"/>
    <col min="778" max="778" width="7.42578125" style="8" customWidth="1"/>
    <col min="779" max="1024" width="9.140625" style="8"/>
    <col min="1025" max="1025" width="13.42578125" style="8" customWidth="1"/>
    <col min="1026" max="1026" width="14.5703125" style="8" customWidth="1"/>
    <col min="1027" max="1027" width="12.42578125" style="8" customWidth="1"/>
    <col min="1028" max="1028" width="12.140625" style="8" customWidth="1"/>
    <col min="1029" max="1029" width="14.140625" style="8" customWidth="1"/>
    <col min="1030" max="1030" width="11.42578125" style="8" customWidth="1"/>
    <col min="1031" max="1031" width="14.140625" style="8" customWidth="1"/>
    <col min="1032" max="1032" width="13.85546875" style="8" customWidth="1"/>
    <col min="1033" max="1033" width="14" style="8" customWidth="1"/>
    <col min="1034" max="1034" width="7.42578125" style="8" customWidth="1"/>
    <col min="1035" max="1280" width="9.140625" style="8"/>
    <col min="1281" max="1281" width="13.42578125" style="8" customWidth="1"/>
    <col min="1282" max="1282" width="14.5703125" style="8" customWidth="1"/>
    <col min="1283" max="1283" width="12.42578125" style="8" customWidth="1"/>
    <col min="1284" max="1284" width="12.140625" style="8" customWidth="1"/>
    <col min="1285" max="1285" width="14.140625" style="8" customWidth="1"/>
    <col min="1286" max="1286" width="11.42578125" style="8" customWidth="1"/>
    <col min="1287" max="1287" width="14.140625" style="8" customWidth="1"/>
    <col min="1288" max="1288" width="13.85546875" style="8" customWidth="1"/>
    <col min="1289" max="1289" width="14" style="8" customWidth="1"/>
    <col min="1290" max="1290" width="7.42578125" style="8" customWidth="1"/>
    <col min="1291" max="1536" width="9.140625" style="8"/>
    <col min="1537" max="1537" width="13.42578125" style="8" customWidth="1"/>
    <col min="1538" max="1538" width="14.5703125" style="8" customWidth="1"/>
    <col min="1539" max="1539" width="12.42578125" style="8" customWidth="1"/>
    <col min="1540" max="1540" width="12.140625" style="8" customWidth="1"/>
    <col min="1541" max="1541" width="14.140625" style="8" customWidth="1"/>
    <col min="1542" max="1542" width="11.42578125" style="8" customWidth="1"/>
    <col min="1543" max="1543" width="14.140625" style="8" customWidth="1"/>
    <col min="1544" max="1544" width="13.85546875" style="8" customWidth="1"/>
    <col min="1545" max="1545" width="14" style="8" customWidth="1"/>
    <col min="1546" max="1546" width="7.42578125" style="8" customWidth="1"/>
    <col min="1547" max="1792" width="9.140625" style="8"/>
    <col min="1793" max="1793" width="13.42578125" style="8" customWidth="1"/>
    <col min="1794" max="1794" width="14.5703125" style="8" customWidth="1"/>
    <col min="1795" max="1795" width="12.42578125" style="8" customWidth="1"/>
    <col min="1796" max="1796" width="12.140625" style="8" customWidth="1"/>
    <col min="1797" max="1797" width="14.140625" style="8" customWidth="1"/>
    <col min="1798" max="1798" width="11.42578125" style="8" customWidth="1"/>
    <col min="1799" max="1799" width="14.140625" style="8" customWidth="1"/>
    <col min="1800" max="1800" width="13.85546875" style="8" customWidth="1"/>
    <col min="1801" max="1801" width="14" style="8" customWidth="1"/>
    <col min="1802" max="1802" width="7.42578125" style="8" customWidth="1"/>
    <col min="1803" max="2048" width="9.140625" style="8"/>
    <col min="2049" max="2049" width="13.42578125" style="8" customWidth="1"/>
    <col min="2050" max="2050" width="14.5703125" style="8" customWidth="1"/>
    <col min="2051" max="2051" width="12.42578125" style="8" customWidth="1"/>
    <col min="2052" max="2052" width="12.140625" style="8" customWidth="1"/>
    <col min="2053" max="2053" width="14.140625" style="8" customWidth="1"/>
    <col min="2054" max="2054" width="11.42578125" style="8" customWidth="1"/>
    <col min="2055" max="2055" width="14.140625" style="8" customWidth="1"/>
    <col min="2056" max="2056" width="13.85546875" style="8" customWidth="1"/>
    <col min="2057" max="2057" width="14" style="8" customWidth="1"/>
    <col min="2058" max="2058" width="7.42578125" style="8" customWidth="1"/>
    <col min="2059" max="2304" width="9.140625" style="8"/>
    <col min="2305" max="2305" width="13.42578125" style="8" customWidth="1"/>
    <col min="2306" max="2306" width="14.5703125" style="8" customWidth="1"/>
    <col min="2307" max="2307" width="12.42578125" style="8" customWidth="1"/>
    <col min="2308" max="2308" width="12.140625" style="8" customWidth="1"/>
    <col min="2309" max="2309" width="14.140625" style="8" customWidth="1"/>
    <col min="2310" max="2310" width="11.42578125" style="8" customWidth="1"/>
    <col min="2311" max="2311" width="14.140625" style="8" customWidth="1"/>
    <col min="2312" max="2312" width="13.85546875" style="8" customWidth="1"/>
    <col min="2313" max="2313" width="14" style="8" customWidth="1"/>
    <col min="2314" max="2314" width="7.42578125" style="8" customWidth="1"/>
    <col min="2315" max="2560" width="9.140625" style="8"/>
    <col min="2561" max="2561" width="13.42578125" style="8" customWidth="1"/>
    <col min="2562" max="2562" width="14.5703125" style="8" customWidth="1"/>
    <col min="2563" max="2563" width="12.42578125" style="8" customWidth="1"/>
    <col min="2564" max="2564" width="12.140625" style="8" customWidth="1"/>
    <col min="2565" max="2565" width="14.140625" style="8" customWidth="1"/>
    <col min="2566" max="2566" width="11.42578125" style="8" customWidth="1"/>
    <col min="2567" max="2567" width="14.140625" style="8" customWidth="1"/>
    <col min="2568" max="2568" width="13.85546875" style="8" customWidth="1"/>
    <col min="2569" max="2569" width="14" style="8" customWidth="1"/>
    <col min="2570" max="2570" width="7.42578125" style="8" customWidth="1"/>
    <col min="2571" max="2816" width="9.140625" style="8"/>
    <col min="2817" max="2817" width="13.42578125" style="8" customWidth="1"/>
    <col min="2818" max="2818" width="14.5703125" style="8" customWidth="1"/>
    <col min="2819" max="2819" width="12.42578125" style="8" customWidth="1"/>
    <col min="2820" max="2820" width="12.140625" style="8" customWidth="1"/>
    <col min="2821" max="2821" width="14.140625" style="8" customWidth="1"/>
    <col min="2822" max="2822" width="11.42578125" style="8" customWidth="1"/>
    <col min="2823" max="2823" width="14.140625" style="8" customWidth="1"/>
    <col min="2824" max="2824" width="13.85546875" style="8" customWidth="1"/>
    <col min="2825" max="2825" width="14" style="8" customWidth="1"/>
    <col min="2826" max="2826" width="7.42578125" style="8" customWidth="1"/>
    <col min="2827" max="3072" width="9.140625" style="8"/>
    <col min="3073" max="3073" width="13.42578125" style="8" customWidth="1"/>
    <col min="3074" max="3074" width="14.5703125" style="8" customWidth="1"/>
    <col min="3075" max="3075" width="12.42578125" style="8" customWidth="1"/>
    <col min="3076" max="3076" width="12.140625" style="8" customWidth="1"/>
    <col min="3077" max="3077" width="14.140625" style="8" customWidth="1"/>
    <col min="3078" max="3078" width="11.42578125" style="8" customWidth="1"/>
    <col min="3079" max="3079" width="14.140625" style="8" customWidth="1"/>
    <col min="3080" max="3080" width="13.85546875" style="8" customWidth="1"/>
    <col min="3081" max="3081" width="14" style="8" customWidth="1"/>
    <col min="3082" max="3082" width="7.42578125" style="8" customWidth="1"/>
    <col min="3083" max="3328" width="9.140625" style="8"/>
    <col min="3329" max="3329" width="13.42578125" style="8" customWidth="1"/>
    <col min="3330" max="3330" width="14.5703125" style="8" customWidth="1"/>
    <col min="3331" max="3331" width="12.42578125" style="8" customWidth="1"/>
    <col min="3332" max="3332" width="12.140625" style="8" customWidth="1"/>
    <col min="3333" max="3333" width="14.140625" style="8" customWidth="1"/>
    <col min="3334" max="3334" width="11.42578125" style="8" customWidth="1"/>
    <col min="3335" max="3335" width="14.140625" style="8" customWidth="1"/>
    <col min="3336" max="3336" width="13.85546875" style="8" customWidth="1"/>
    <col min="3337" max="3337" width="14" style="8" customWidth="1"/>
    <col min="3338" max="3338" width="7.42578125" style="8" customWidth="1"/>
    <col min="3339" max="3584" width="9.140625" style="8"/>
    <col min="3585" max="3585" width="13.42578125" style="8" customWidth="1"/>
    <col min="3586" max="3586" width="14.5703125" style="8" customWidth="1"/>
    <col min="3587" max="3587" width="12.42578125" style="8" customWidth="1"/>
    <col min="3588" max="3588" width="12.140625" style="8" customWidth="1"/>
    <col min="3589" max="3589" width="14.140625" style="8" customWidth="1"/>
    <col min="3590" max="3590" width="11.42578125" style="8" customWidth="1"/>
    <col min="3591" max="3591" width="14.140625" style="8" customWidth="1"/>
    <col min="3592" max="3592" width="13.85546875" style="8" customWidth="1"/>
    <col min="3593" max="3593" width="14" style="8" customWidth="1"/>
    <col min="3594" max="3594" width="7.42578125" style="8" customWidth="1"/>
    <col min="3595" max="3840" width="9.140625" style="8"/>
    <col min="3841" max="3841" width="13.42578125" style="8" customWidth="1"/>
    <col min="3842" max="3842" width="14.5703125" style="8" customWidth="1"/>
    <col min="3843" max="3843" width="12.42578125" style="8" customWidth="1"/>
    <col min="3844" max="3844" width="12.140625" style="8" customWidth="1"/>
    <col min="3845" max="3845" width="14.140625" style="8" customWidth="1"/>
    <col min="3846" max="3846" width="11.42578125" style="8" customWidth="1"/>
    <col min="3847" max="3847" width="14.140625" style="8" customWidth="1"/>
    <col min="3848" max="3848" width="13.85546875" style="8" customWidth="1"/>
    <col min="3849" max="3849" width="14" style="8" customWidth="1"/>
    <col min="3850" max="3850" width="7.42578125" style="8" customWidth="1"/>
    <col min="3851" max="4096" width="9.140625" style="8"/>
    <col min="4097" max="4097" width="13.42578125" style="8" customWidth="1"/>
    <col min="4098" max="4098" width="14.5703125" style="8" customWidth="1"/>
    <col min="4099" max="4099" width="12.42578125" style="8" customWidth="1"/>
    <col min="4100" max="4100" width="12.140625" style="8" customWidth="1"/>
    <col min="4101" max="4101" width="14.140625" style="8" customWidth="1"/>
    <col min="4102" max="4102" width="11.42578125" style="8" customWidth="1"/>
    <col min="4103" max="4103" width="14.140625" style="8" customWidth="1"/>
    <col min="4104" max="4104" width="13.85546875" style="8" customWidth="1"/>
    <col min="4105" max="4105" width="14" style="8" customWidth="1"/>
    <col min="4106" max="4106" width="7.42578125" style="8" customWidth="1"/>
    <col min="4107" max="4352" width="9.140625" style="8"/>
    <col min="4353" max="4353" width="13.42578125" style="8" customWidth="1"/>
    <col min="4354" max="4354" width="14.5703125" style="8" customWidth="1"/>
    <col min="4355" max="4355" width="12.42578125" style="8" customWidth="1"/>
    <col min="4356" max="4356" width="12.140625" style="8" customWidth="1"/>
    <col min="4357" max="4357" width="14.140625" style="8" customWidth="1"/>
    <col min="4358" max="4358" width="11.42578125" style="8" customWidth="1"/>
    <col min="4359" max="4359" width="14.140625" style="8" customWidth="1"/>
    <col min="4360" max="4360" width="13.85546875" style="8" customWidth="1"/>
    <col min="4361" max="4361" width="14" style="8" customWidth="1"/>
    <col min="4362" max="4362" width="7.42578125" style="8" customWidth="1"/>
    <col min="4363" max="4608" width="9.140625" style="8"/>
    <col min="4609" max="4609" width="13.42578125" style="8" customWidth="1"/>
    <col min="4610" max="4610" width="14.5703125" style="8" customWidth="1"/>
    <col min="4611" max="4611" width="12.42578125" style="8" customWidth="1"/>
    <col min="4612" max="4612" width="12.140625" style="8" customWidth="1"/>
    <col min="4613" max="4613" width="14.140625" style="8" customWidth="1"/>
    <col min="4614" max="4614" width="11.42578125" style="8" customWidth="1"/>
    <col min="4615" max="4615" width="14.140625" style="8" customWidth="1"/>
    <col min="4616" max="4616" width="13.85546875" style="8" customWidth="1"/>
    <col min="4617" max="4617" width="14" style="8" customWidth="1"/>
    <col min="4618" max="4618" width="7.42578125" style="8" customWidth="1"/>
    <col min="4619" max="4864" width="9.140625" style="8"/>
    <col min="4865" max="4865" width="13.42578125" style="8" customWidth="1"/>
    <col min="4866" max="4866" width="14.5703125" style="8" customWidth="1"/>
    <col min="4867" max="4867" width="12.42578125" style="8" customWidth="1"/>
    <col min="4868" max="4868" width="12.140625" style="8" customWidth="1"/>
    <col min="4869" max="4869" width="14.140625" style="8" customWidth="1"/>
    <col min="4870" max="4870" width="11.42578125" style="8" customWidth="1"/>
    <col min="4871" max="4871" width="14.140625" style="8" customWidth="1"/>
    <col min="4872" max="4872" width="13.85546875" style="8" customWidth="1"/>
    <col min="4873" max="4873" width="14" style="8" customWidth="1"/>
    <col min="4874" max="4874" width="7.42578125" style="8" customWidth="1"/>
    <col min="4875" max="5120" width="9.140625" style="8"/>
    <col min="5121" max="5121" width="13.42578125" style="8" customWidth="1"/>
    <col min="5122" max="5122" width="14.5703125" style="8" customWidth="1"/>
    <col min="5123" max="5123" width="12.42578125" style="8" customWidth="1"/>
    <col min="5124" max="5124" width="12.140625" style="8" customWidth="1"/>
    <col min="5125" max="5125" width="14.140625" style="8" customWidth="1"/>
    <col min="5126" max="5126" width="11.42578125" style="8" customWidth="1"/>
    <col min="5127" max="5127" width="14.140625" style="8" customWidth="1"/>
    <col min="5128" max="5128" width="13.85546875" style="8" customWidth="1"/>
    <col min="5129" max="5129" width="14" style="8" customWidth="1"/>
    <col min="5130" max="5130" width="7.42578125" style="8" customWidth="1"/>
    <col min="5131" max="5376" width="9.140625" style="8"/>
    <col min="5377" max="5377" width="13.42578125" style="8" customWidth="1"/>
    <col min="5378" max="5378" width="14.5703125" style="8" customWidth="1"/>
    <col min="5379" max="5379" width="12.42578125" style="8" customWidth="1"/>
    <col min="5380" max="5380" width="12.140625" style="8" customWidth="1"/>
    <col min="5381" max="5381" width="14.140625" style="8" customWidth="1"/>
    <col min="5382" max="5382" width="11.42578125" style="8" customWidth="1"/>
    <col min="5383" max="5383" width="14.140625" style="8" customWidth="1"/>
    <col min="5384" max="5384" width="13.85546875" style="8" customWidth="1"/>
    <col min="5385" max="5385" width="14" style="8" customWidth="1"/>
    <col min="5386" max="5386" width="7.42578125" style="8" customWidth="1"/>
    <col min="5387" max="5632" width="9.140625" style="8"/>
    <col min="5633" max="5633" width="13.42578125" style="8" customWidth="1"/>
    <col min="5634" max="5634" width="14.5703125" style="8" customWidth="1"/>
    <col min="5635" max="5635" width="12.42578125" style="8" customWidth="1"/>
    <col min="5636" max="5636" width="12.140625" style="8" customWidth="1"/>
    <col min="5637" max="5637" width="14.140625" style="8" customWidth="1"/>
    <col min="5638" max="5638" width="11.42578125" style="8" customWidth="1"/>
    <col min="5639" max="5639" width="14.140625" style="8" customWidth="1"/>
    <col min="5640" max="5640" width="13.85546875" style="8" customWidth="1"/>
    <col min="5641" max="5641" width="14" style="8" customWidth="1"/>
    <col min="5642" max="5642" width="7.42578125" style="8" customWidth="1"/>
    <col min="5643" max="5888" width="9.140625" style="8"/>
    <col min="5889" max="5889" width="13.42578125" style="8" customWidth="1"/>
    <col min="5890" max="5890" width="14.5703125" style="8" customWidth="1"/>
    <col min="5891" max="5891" width="12.42578125" style="8" customWidth="1"/>
    <col min="5892" max="5892" width="12.140625" style="8" customWidth="1"/>
    <col min="5893" max="5893" width="14.140625" style="8" customWidth="1"/>
    <col min="5894" max="5894" width="11.42578125" style="8" customWidth="1"/>
    <col min="5895" max="5895" width="14.140625" style="8" customWidth="1"/>
    <col min="5896" max="5896" width="13.85546875" style="8" customWidth="1"/>
    <col min="5897" max="5897" width="14" style="8" customWidth="1"/>
    <col min="5898" max="5898" width="7.42578125" style="8" customWidth="1"/>
    <col min="5899" max="6144" width="9.140625" style="8"/>
    <col min="6145" max="6145" width="13.42578125" style="8" customWidth="1"/>
    <col min="6146" max="6146" width="14.5703125" style="8" customWidth="1"/>
    <col min="6147" max="6147" width="12.42578125" style="8" customWidth="1"/>
    <col min="6148" max="6148" width="12.140625" style="8" customWidth="1"/>
    <col min="6149" max="6149" width="14.140625" style="8" customWidth="1"/>
    <col min="6150" max="6150" width="11.42578125" style="8" customWidth="1"/>
    <col min="6151" max="6151" width="14.140625" style="8" customWidth="1"/>
    <col min="6152" max="6152" width="13.85546875" style="8" customWidth="1"/>
    <col min="6153" max="6153" width="14" style="8" customWidth="1"/>
    <col min="6154" max="6154" width="7.42578125" style="8" customWidth="1"/>
    <col min="6155" max="6400" width="9.140625" style="8"/>
    <col min="6401" max="6401" width="13.42578125" style="8" customWidth="1"/>
    <col min="6402" max="6402" width="14.5703125" style="8" customWidth="1"/>
    <col min="6403" max="6403" width="12.42578125" style="8" customWidth="1"/>
    <col min="6404" max="6404" width="12.140625" style="8" customWidth="1"/>
    <col min="6405" max="6405" width="14.140625" style="8" customWidth="1"/>
    <col min="6406" max="6406" width="11.42578125" style="8" customWidth="1"/>
    <col min="6407" max="6407" width="14.140625" style="8" customWidth="1"/>
    <col min="6408" max="6408" width="13.85546875" style="8" customWidth="1"/>
    <col min="6409" max="6409" width="14" style="8" customWidth="1"/>
    <col min="6410" max="6410" width="7.42578125" style="8" customWidth="1"/>
    <col min="6411" max="6656" width="9.140625" style="8"/>
    <col min="6657" max="6657" width="13.42578125" style="8" customWidth="1"/>
    <col min="6658" max="6658" width="14.5703125" style="8" customWidth="1"/>
    <col min="6659" max="6659" width="12.42578125" style="8" customWidth="1"/>
    <col min="6660" max="6660" width="12.140625" style="8" customWidth="1"/>
    <col min="6661" max="6661" width="14.140625" style="8" customWidth="1"/>
    <col min="6662" max="6662" width="11.42578125" style="8" customWidth="1"/>
    <col min="6663" max="6663" width="14.140625" style="8" customWidth="1"/>
    <col min="6664" max="6664" width="13.85546875" style="8" customWidth="1"/>
    <col min="6665" max="6665" width="14" style="8" customWidth="1"/>
    <col min="6666" max="6666" width="7.42578125" style="8" customWidth="1"/>
    <col min="6667" max="6912" width="9.140625" style="8"/>
    <col min="6913" max="6913" width="13.42578125" style="8" customWidth="1"/>
    <col min="6914" max="6914" width="14.5703125" style="8" customWidth="1"/>
    <col min="6915" max="6915" width="12.42578125" style="8" customWidth="1"/>
    <col min="6916" max="6916" width="12.140625" style="8" customWidth="1"/>
    <col min="6917" max="6917" width="14.140625" style="8" customWidth="1"/>
    <col min="6918" max="6918" width="11.42578125" style="8" customWidth="1"/>
    <col min="6919" max="6919" width="14.140625" style="8" customWidth="1"/>
    <col min="6920" max="6920" width="13.85546875" style="8" customWidth="1"/>
    <col min="6921" max="6921" width="14" style="8" customWidth="1"/>
    <col min="6922" max="6922" width="7.42578125" style="8" customWidth="1"/>
    <col min="6923" max="7168" width="9.140625" style="8"/>
    <col min="7169" max="7169" width="13.42578125" style="8" customWidth="1"/>
    <col min="7170" max="7170" width="14.5703125" style="8" customWidth="1"/>
    <col min="7171" max="7171" width="12.42578125" style="8" customWidth="1"/>
    <col min="7172" max="7172" width="12.140625" style="8" customWidth="1"/>
    <col min="7173" max="7173" width="14.140625" style="8" customWidth="1"/>
    <col min="7174" max="7174" width="11.42578125" style="8" customWidth="1"/>
    <col min="7175" max="7175" width="14.140625" style="8" customWidth="1"/>
    <col min="7176" max="7176" width="13.85546875" style="8" customWidth="1"/>
    <col min="7177" max="7177" width="14" style="8" customWidth="1"/>
    <col min="7178" max="7178" width="7.42578125" style="8" customWidth="1"/>
    <col min="7179" max="7424" width="9.140625" style="8"/>
    <col min="7425" max="7425" width="13.42578125" style="8" customWidth="1"/>
    <col min="7426" max="7426" width="14.5703125" style="8" customWidth="1"/>
    <col min="7427" max="7427" width="12.42578125" style="8" customWidth="1"/>
    <col min="7428" max="7428" width="12.140625" style="8" customWidth="1"/>
    <col min="7429" max="7429" width="14.140625" style="8" customWidth="1"/>
    <col min="7430" max="7430" width="11.42578125" style="8" customWidth="1"/>
    <col min="7431" max="7431" width="14.140625" style="8" customWidth="1"/>
    <col min="7432" max="7432" width="13.85546875" style="8" customWidth="1"/>
    <col min="7433" max="7433" width="14" style="8" customWidth="1"/>
    <col min="7434" max="7434" width="7.42578125" style="8" customWidth="1"/>
    <col min="7435" max="7680" width="9.140625" style="8"/>
    <col min="7681" max="7681" width="13.42578125" style="8" customWidth="1"/>
    <col min="7682" max="7682" width="14.5703125" style="8" customWidth="1"/>
    <col min="7683" max="7683" width="12.42578125" style="8" customWidth="1"/>
    <col min="7684" max="7684" width="12.140625" style="8" customWidth="1"/>
    <col min="7685" max="7685" width="14.140625" style="8" customWidth="1"/>
    <col min="7686" max="7686" width="11.42578125" style="8" customWidth="1"/>
    <col min="7687" max="7687" width="14.140625" style="8" customWidth="1"/>
    <col min="7688" max="7688" width="13.85546875" style="8" customWidth="1"/>
    <col min="7689" max="7689" width="14" style="8" customWidth="1"/>
    <col min="7690" max="7690" width="7.42578125" style="8" customWidth="1"/>
    <col min="7691" max="7936" width="9.140625" style="8"/>
    <col min="7937" max="7937" width="13.42578125" style="8" customWidth="1"/>
    <col min="7938" max="7938" width="14.5703125" style="8" customWidth="1"/>
    <col min="7939" max="7939" width="12.42578125" style="8" customWidth="1"/>
    <col min="7940" max="7940" width="12.140625" style="8" customWidth="1"/>
    <col min="7941" max="7941" width="14.140625" style="8" customWidth="1"/>
    <col min="7942" max="7942" width="11.42578125" style="8" customWidth="1"/>
    <col min="7943" max="7943" width="14.140625" style="8" customWidth="1"/>
    <col min="7944" max="7944" width="13.85546875" style="8" customWidth="1"/>
    <col min="7945" max="7945" width="14" style="8" customWidth="1"/>
    <col min="7946" max="7946" width="7.42578125" style="8" customWidth="1"/>
    <col min="7947" max="8192" width="9.140625" style="8"/>
    <col min="8193" max="8193" width="13.42578125" style="8" customWidth="1"/>
    <col min="8194" max="8194" width="14.5703125" style="8" customWidth="1"/>
    <col min="8195" max="8195" width="12.42578125" style="8" customWidth="1"/>
    <col min="8196" max="8196" width="12.140625" style="8" customWidth="1"/>
    <col min="8197" max="8197" width="14.140625" style="8" customWidth="1"/>
    <col min="8198" max="8198" width="11.42578125" style="8" customWidth="1"/>
    <col min="8199" max="8199" width="14.140625" style="8" customWidth="1"/>
    <col min="8200" max="8200" width="13.85546875" style="8" customWidth="1"/>
    <col min="8201" max="8201" width="14" style="8" customWidth="1"/>
    <col min="8202" max="8202" width="7.42578125" style="8" customWidth="1"/>
    <col min="8203" max="8448" width="9.140625" style="8"/>
    <col min="8449" max="8449" width="13.42578125" style="8" customWidth="1"/>
    <col min="8450" max="8450" width="14.5703125" style="8" customWidth="1"/>
    <col min="8451" max="8451" width="12.42578125" style="8" customWidth="1"/>
    <col min="8452" max="8452" width="12.140625" style="8" customWidth="1"/>
    <col min="8453" max="8453" width="14.140625" style="8" customWidth="1"/>
    <col min="8454" max="8454" width="11.42578125" style="8" customWidth="1"/>
    <col min="8455" max="8455" width="14.140625" style="8" customWidth="1"/>
    <col min="8456" max="8456" width="13.85546875" style="8" customWidth="1"/>
    <col min="8457" max="8457" width="14" style="8" customWidth="1"/>
    <col min="8458" max="8458" width="7.42578125" style="8" customWidth="1"/>
    <col min="8459" max="8704" width="9.140625" style="8"/>
    <col min="8705" max="8705" width="13.42578125" style="8" customWidth="1"/>
    <col min="8706" max="8706" width="14.5703125" style="8" customWidth="1"/>
    <col min="8707" max="8707" width="12.42578125" style="8" customWidth="1"/>
    <col min="8708" max="8708" width="12.140625" style="8" customWidth="1"/>
    <col min="8709" max="8709" width="14.140625" style="8" customWidth="1"/>
    <col min="8710" max="8710" width="11.42578125" style="8" customWidth="1"/>
    <col min="8711" max="8711" width="14.140625" style="8" customWidth="1"/>
    <col min="8712" max="8712" width="13.85546875" style="8" customWidth="1"/>
    <col min="8713" max="8713" width="14" style="8" customWidth="1"/>
    <col min="8714" max="8714" width="7.42578125" style="8" customWidth="1"/>
    <col min="8715" max="8960" width="9.140625" style="8"/>
    <col min="8961" max="8961" width="13.42578125" style="8" customWidth="1"/>
    <col min="8962" max="8962" width="14.5703125" style="8" customWidth="1"/>
    <col min="8963" max="8963" width="12.42578125" style="8" customWidth="1"/>
    <col min="8964" max="8964" width="12.140625" style="8" customWidth="1"/>
    <col min="8965" max="8965" width="14.140625" style="8" customWidth="1"/>
    <col min="8966" max="8966" width="11.42578125" style="8" customWidth="1"/>
    <col min="8967" max="8967" width="14.140625" style="8" customWidth="1"/>
    <col min="8968" max="8968" width="13.85546875" style="8" customWidth="1"/>
    <col min="8969" max="8969" width="14" style="8" customWidth="1"/>
    <col min="8970" max="8970" width="7.42578125" style="8" customWidth="1"/>
    <col min="8971" max="9216" width="9.140625" style="8"/>
    <col min="9217" max="9217" width="13.42578125" style="8" customWidth="1"/>
    <col min="9218" max="9218" width="14.5703125" style="8" customWidth="1"/>
    <col min="9219" max="9219" width="12.42578125" style="8" customWidth="1"/>
    <col min="9220" max="9220" width="12.140625" style="8" customWidth="1"/>
    <col min="9221" max="9221" width="14.140625" style="8" customWidth="1"/>
    <col min="9222" max="9222" width="11.42578125" style="8" customWidth="1"/>
    <col min="9223" max="9223" width="14.140625" style="8" customWidth="1"/>
    <col min="9224" max="9224" width="13.85546875" style="8" customWidth="1"/>
    <col min="9225" max="9225" width="14" style="8" customWidth="1"/>
    <col min="9226" max="9226" width="7.42578125" style="8" customWidth="1"/>
    <col min="9227" max="9472" width="9.140625" style="8"/>
    <col min="9473" max="9473" width="13.42578125" style="8" customWidth="1"/>
    <col min="9474" max="9474" width="14.5703125" style="8" customWidth="1"/>
    <col min="9475" max="9475" width="12.42578125" style="8" customWidth="1"/>
    <col min="9476" max="9476" width="12.140625" style="8" customWidth="1"/>
    <col min="9477" max="9477" width="14.140625" style="8" customWidth="1"/>
    <col min="9478" max="9478" width="11.42578125" style="8" customWidth="1"/>
    <col min="9479" max="9479" width="14.140625" style="8" customWidth="1"/>
    <col min="9480" max="9480" width="13.85546875" style="8" customWidth="1"/>
    <col min="9481" max="9481" width="14" style="8" customWidth="1"/>
    <col min="9482" max="9482" width="7.42578125" style="8" customWidth="1"/>
    <col min="9483" max="9728" width="9.140625" style="8"/>
    <col min="9729" max="9729" width="13.42578125" style="8" customWidth="1"/>
    <col min="9730" max="9730" width="14.5703125" style="8" customWidth="1"/>
    <col min="9731" max="9731" width="12.42578125" style="8" customWidth="1"/>
    <col min="9732" max="9732" width="12.140625" style="8" customWidth="1"/>
    <col min="9733" max="9733" width="14.140625" style="8" customWidth="1"/>
    <col min="9734" max="9734" width="11.42578125" style="8" customWidth="1"/>
    <col min="9735" max="9735" width="14.140625" style="8" customWidth="1"/>
    <col min="9736" max="9736" width="13.85546875" style="8" customWidth="1"/>
    <col min="9737" max="9737" width="14" style="8" customWidth="1"/>
    <col min="9738" max="9738" width="7.42578125" style="8" customWidth="1"/>
    <col min="9739" max="9984" width="9.140625" style="8"/>
    <col min="9985" max="9985" width="13.42578125" style="8" customWidth="1"/>
    <col min="9986" max="9986" width="14.5703125" style="8" customWidth="1"/>
    <col min="9987" max="9987" width="12.42578125" style="8" customWidth="1"/>
    <col min="9988" max="9988" width="12.140625" style="8" customWidth="1"/>
    <col min="9989" max="9989" width="14.140625" style="8" customWidth="1"/>
    <col min="9990" max="9990" width="11.42578125" style="8" customWidth="1"/>
    <col min="9991" max="9991" width="14.140625" style="8" customWidth="1"/>
    <col min="9992" max="9992" width="13.85546875" style="8" customWidth="1"/>
    <col min="9993" max="9993" width="14" style="8" customWidth="1"/>
    <col min="9994" max="9994" width="7.42578125" style="8" customWidth="1"/>
    <col min="9995" max="10240" width="9.140625" style="8"/>
    <col min="10241" max="10241" width="13.42578125" style="8" customWidth="1"/>
    <col min="10242" max="10242" width="14.5703125" style="8" customWidth="1"/>
    <col min="10243" max="10243" width="12.42578125" style="8" customWidth="1"/>
    <col min="10244" max="10244" width="12.140625" style="8" customWidth="1"/>
    <col min="10245" max="10245" width="14.140625" style="8" customWidth="1"/>
    <col min="10246" max="10246" width="11.42578125" style="8" customWidth="1"/>
    <col min="10247" max="10247" width="14.140625" style="8" customWidth="1"/>
    <col min="10248" max="10248" width="13.85546875" style="8" customWidth="1"/>
    <col min="10249" max="10249" width="14" style="8" customWidth="1"/>
    <col min="10250" max="10250" width="7.42578125" style="8" customWidth="1"/>
    <col min="10251" max="10496" width="9.140625" style="8"/>
    <col min="10497" max="10497" width="13.42578125" style="8" customWidth="1"/>
    <col min="10498" max="10498" width="14.5703125" style="8" customWidth="1"/>
    <col min="10499" max="10499" width="12.42578125" style="8" customWidth="1"/>
    <col min="10500" max="10500" width="12.140625" style="8" customWidth="1"/>
    <col min="10501" max="10501" width="14.140625" style="8" customWidth="1"/>
    <col min="10502" max="10502" width="11.42578125" style="8" customWidth="1"/>
    <col min="10503" max="10503" width="14.140625" style="8" customWidth="1"/>
    <col min="10504" max="10504" width="13.85546875" style="8" customWidth="1"/>
    <col min="10505" max="10505" width="14" style="8" customWidth="1"/>
    <col min="10506" max="10506" width="7.42578125" style="8" customWidth="1"/>
    <col min="10507" max="10752" width="9.140625" style="8"/>
    <col min="10753" max="10753" width="13.42578125" style="8" customWidth="1"/>
    <col min="10754" max="10754" width="14.5703125" style="8" customWidth="1"/>
    <col min="10755" max="10755" width="12.42578125" style="8" customWidth="1"/>
    <col min="10756" max="10756" width="12.140625" style="8" customWidth="1"/>
    <col min="10757" max="10757" width="14.140625" style="8" customWidth="1"/>
    <col min="10758" max="10758" width="11.42578125" style="8" customWidth="1"/>
    <col min="10759" max="10759" width="14.140625" style="8" customWidth="1"/>
    <col min="10760" max="10760" width="13.85546875" style="8" customWidth="1"/>
    <col min="10761" max="10761" width="14" style="8" customWidth="1"/>
    <col min="10762" max="10762" width="7.42578125" style="8" customWidth="1"/>
    <col min="10763" max="11008" width="9.140625" style="8"/>
    <col min="11009" max="11009" width="13.42578125" style="8" customWidth="1"/>
    <col min="11010" max="11010" width="14.5703125" style="8" customWidth="1"/>
    <col min="11011" max="11011" width="12.42578125" style="8" customWidth="1"/>
    <col min="11012" max="11012" width="12.140625" style="8" customWidth="1"/>
    <col min="11013" max="11013" width="14.140625" style="8" customWidth="1"/>
    <col min="11014" max="11014" width="11.42578125" style="8" customWidth="1"/>
    <col min="11015" max="11015" width="14.140625" style="8" customWidth="1"/>
    <col min="11016" max="11016" width="13.85546875" style="8" customWidth="1"/>
    <col min="11017" max="11017" width="14" style="8" customWidth="1"/>
    <col min="11018" max="11018" width="7.42578125" style="8" customWidth="1"/>
    <col min="11019" max="11264" width="9.140625" style="8"/>
    <col min="11265" max="11265" width="13.42578125" style="8" customWidth="1"/>
    <col min="11266" max="11266" width="14.5703125" style="8" customWidth="1"/>
    <col min="11267" max="11267" width="12.42578125" style="8" customWidth="1"/>
    <col min="11268" max="11268" width="12.140625" style="8" customWidth="1"/>
    <col min="11269" max="11269" width="14.140625" style="8" customWidth="1"/>
    <col min="11270" max="11270" width="11.42578125" style="8" customWidth="1"/>
    <col min="11271" max="11271" width="14.140625" style="8" customWidth="1"/>
    <col min="11272" max="11272" width="13.85546875" style="8" customWidth="1"/>
    <col min="11273" max="11273" width="14" style="8" customWidth="1"/>
    <col min="11274" max="11274" width="7.42578125" style="8" customWidth="1"/>
    <col min="11275" max="11520" width="9.140625" style="8"/>
    <col min="11521" max="11521" width="13.42578125" style="8" customWidth="1"/>
    <col min="11522" max="11522" width="14.5703125" style="8" customWidth="1"/>
    <col min="11523" max="11523" width="12.42578125" style="8" customWidth="1"/>
    <col min="11524" max="11524" width="12.140625" style="8" customWidth="1"/>
    <col min="11525" max="11525" width="14.140625" style="8" customWidth="1"/>
    <col min="11526" max="11526" width="11.42578125" style="8" customWidth="1"/>
    <col min="11527" max="11527" width="14.140625" style="8" customWidth="1"/>
    <col min="11528" max="11528" width="13.85546875" style="8" customWidth="1"/>
    <col min="11529" max="11529" width="14" style="8" customWidth="1"/>
    <col min="11530" max="11530" width="7.42578125" style="8" customWidth="1"/>
    <col min="11531" max="11776" width="9.140625" style="8"/>
    <col min="11777" max="11777" width="13.42578125" style="8" customWidth="1"/>
    <col min="11778" max="11778" width="14.5703125" style="8" customWidth="1"/>
    <col min="11779" max="11779" width="12.42578125" style="8" customWidth="1"/>
    <col min="11780" max="11780" width="12.140625" style="8" customWidth="1"/>
    <col min="11781" max="11781" width="14.140625" style="8" customWidth="1"/>
    <col min="11782" max="11782" width="11.42578125" style="8" customWidth="1"/>
    <col min="11783" max="11783" width="14.140625" style="8" customWidth="1"/>
    <col min="11784" max="11784" width="13.85546875" style="8" customWidth="1"/>
    <col min="11785" max="11785" width="14" style="8" customWidth="1"/>
    <col min="11786" max="11786" width="7.42578125" style="8" customWidth="1"/>
    <col min="11787" max="12032" width="9.140625" style="8"/>
    <col min="12033" max="12033" width="13.42578125" style="8" customWidth="1"/>
    <col min="12034" max="12034" width="14.5703125" style="8" customWidth="1"/>
    <col min="12035" max="12035" width="12.42578125" style="8" customWidth="1"/>
    <col min="12036" max="12036" width="12.140625" style="8" customWidth="1"/>
    <col min="12037" max="12037" width="14.140625" style="8" customWidth="1"/>
    <col min="12038" max="12038" width="11.42578125" style="8" customWidth="1"/>
    <col min="12039" max="12039" width="14.140625" style="8" customWidth="1"/>
    <col min="12040" max="12040" width="13.85546875" style="8" customWidth="1"/>
    <col min="12041" max="12041" width="14" style="8" customWidth="1"/>
    <col min="12042" max="12042" width="7.42578125" style="8" customWidth="1"/>
    <col min="12043" max="12288" width="9.140625" style="8"/>
    <col min="12289" max="12289" width="13.42578125" style="8" customWidth="1"/>
    <col min="12290" max="12290" width="14.5703125" style="8" customWidth="1"/>
    <col min="12291" max="12291" width="12.42578125" style="8" customWidth="1"/>
    <col min="12292" max="12292" width="12.140625" style="8" customWidth="1"/>
    <col min="12293" max="12293" width="14.140625" style="8" customWidth="1"/>
    <col min="12294" max="12294" width="11.42578125" style="8" customWidth="1"/>
    <col min="12295" max="12295" width="14.140625" style="8" customWidth="1"/>
    <col min="12296" max="12296" width="13.85546875" style="8" customWidth="1"/>
    <col min="12297" max="12297" width="14" style="8" customWidth="1"/>
    <col min="12298" max="12298" width="7.42578125" style="8" customWidth="1"/>
    <col min="12299" max="12544" width="9.140625" style="8"/>
    <col min="12545" max="12545" width="13.42578125" style="8" customWidth="1"/>
    <col min="12546" max="12546" width="14.5703125" style="8" customWidth="1"/>
    <col min="12547" max="12547" width="12.42578125" style="8" customWidth="1"/>
    <col min="12548" max="12548" width="12.140625" style="8" customWidth="1"/>
    <col min="12549" max="12549" width="14.140625" style="8" customWidth="1"/>
    <col min="12550" max="12550" width="11.42578125" style="8" customWidth="1"/>
    <col min="12551" max="12551" width="14.140625" style="8" customWidth="1"/>
    <col min="12552" max="12552" width="13.85546875" style="8" customWidth="1"/>
    <col min="12553" max="12553" width="14" style="8" customWidth="1"/>
    <col min="12554" max="12554" width="7.42578125" style="8" customWidth="1"/>
    <col min="12555" max="12800" width="9.140625" style="8"/>
    <col min="12801" max="12801" width="13.42578125" style="8" customWidth="1"/>
    <col min="12802" max="12802" width="14.5703125" style="8" customWidth="1"/>
    <col min="12803" max="12803" width="12.42578125" style="8" customWidth="1"/>
    <col min="12804" max="12804" width="12.140625" style="8" customWidth="1"/>
    <col min="12805" max="12805" width="14.140625" style="8" customWidth="1"/>
    <col min="12806" max="12806" width="11.42578125" style="8" customWidth="1"/>
    <col min="12807" max="12807" width="14.140625" style="8" customWidth="1"/>
    <col min="12808" max="12808" width="13.85546875" style="8" customWidth="1"/>
    <col min="12809" max="12809" width="14" style="8" customWidth="1"/>
    <col min="12810" max="12810" width="7.42578125" style="8" customWidth="1"/>
    <col min="12811" max="13056" width="9.140625" style="8"/>
    <col min="13057" max="13057" width="13.42578125" style="8" customWidth="1"/>
    <col min="13058" max="13058" width="14.5703125" style="8" customWidth="1"/>
    <col min="13059" max="13059" width="12.42578125" style="8" customWidth="1"/>
    <col min="13060" max="13060" width="12.140625" style="8" customWidth="1"/>
    <col min="13061" max="13061" width="14.140625" style="8" customWidth="1"/>
    <col min="13062" max="13062" width="11.42578125" style="8" customWidth="1"/>
    <col min="13063" max="13063" width="14.140625" style="8" customWidth="1"/>
    <col min="13064" max="13064" width="13.85546875" style="8" customWidth="1"/>
    <col min="13065" max="13065" width="14" style="8" customWidth="1"/>
    <col min="13066" max="13066" width="7.42578125" style="8" customWidth="1"/>
    <col min="13067" max="13312" width="9.140625" style="8"/>
    <col min="13313" max="13313" width="13.42578125" style="8" customWidth="1"/>
    <col min="13314" max="13314" width="14.5703125" style="8" customWidth="1"/>
    <col min="13315" max="13315" width="12.42578125" style="8" customWidth="1"/>
    <col min="13316" max="13316" width="12.140625" style="8" customWidth="1"/>
    <col min="13317" max="13317" width="14.140625" style="8" customWidth="1"/>
    <col min="13318" max="13318" width="11.42578125" style="8" customWidth="1"/>
    <col min="13319" max="13319" width="14.140625" style="8" customWidth="1"/>
    <col min="13320" max="13320" width="13.85546875" style="8" customWidth="1"/>
    <col min="13321" max="13321" width="14" style="8" customWidth="1"/>
    <col min="13322" max="13322" width="7.42578125" style="8" customWidth="1"/>
    <col min="13323" max="13568" width="9.140625" style="8"/>
    <col min="13569" max="13569" width="13.42578125" style="8" customWidth="1"/>
    <col min="13570" max="13570" width="14.5703125" style="8" customWidth="1"/>
    <col min="13571" max="13571" width="12.42578125" style="8" customWidth="1"/>
    <col min="13572" max="13572" width="12.140625" style="8" customWidth="1"/>
    <col min="13573" max="13573" width="14.140625" style="8" customWidth="1"/>
    <col min="13574" max="13574" width="11.42578125" style="8" customWidth="1"/>
    <col min="13575" max="13575" width="14.140625" style="8" customWidth="1"/>
    <col min="13576" max="13576" width="13.85546875" style="8" customWidth="1"/>
    <col min="13577" max="13577" width="14" style="8" customWidth="1"/>
    <col min="13578" max="13578" width="7.42578125" style="8" customWidth="1"/>
    <col min="13579" max="13824" width="9.140625" style="8"/>
    <col min="13825" max="13825" width="13.42578125" style="8" customWidth="1"/>
    <col min="13826" max="13826" width="14.5703125" style="8" customWidth="1"/>
    <col min="13827" max="13827" width="12.42578125" style="8" customWidth="1"/>
    <col min="13828" max="13828" width="12.140625" style="8" customWidth="1"/>
    <col min="13829" max="13829" width="14.140625" style="8" customWidth="1"/>
    <col min="13830" max="13830" width="11.42578125" style="8" customWidth="1"/>
    <col min="13831" max="13831" width="14.140625" style="8" customWidth="1"/>
    <col min="13832" max="13832" width="13.85546875" style="8" customWidth="1"/>
    <col min="13833" max="13833" width="14" style="8" customWidth="1"/>
    <col min="13834" max="13834" width="7.42578125" style="8" customWidth="1"/>
    <col min="13835" max="14080" width="9.140625" style="8"/>
    <col min="14081" max="14081" width="13.42578125" style="8" customWidth="1"/>
    <col min="14082" max="14082" width="14.5703125" style="8" customWidth="1"/>
    <col min="14083" max="14083" width="12.42578125" style="8" customWidth="1"/>
    <col min="14084" max="14084" width="12.140625" style="8" customWidth="1"/>
    <col min="14085" max="14085" width="14.140625" style="8" customWidth="1"/>
    <col min="14086" max="14086" width="11.42578125" style="8" customWidth="1"/>
    <col min="14087" max="14087" width="14.140625" style="8" customWidth="1"/>
    <col min="14088" max="14088" width="13.85546875" style="8" customWidth="1"/>
    <col min="14089" max="14089" width="14" style="8" customWidth="1"/>
    <col min="14090" max="14090" width="7.42578125" style="8" customWidth="1"/>
    <col min="14091" max="14336" width="9.140625" style="8"/>
    <col min="14337" max="14337" width="13.42578125" style="8" customWidth="1"/>
    <col min="14338" max="14338" width="14.5703125" style="8" customWidth="1"/>
    <col min="14339" max="14339" width="12.42578125" style="8" customWidth="1"/>
    <col min="14340" max="14340" width="12.140625" style="8" customWidth="1"/>
    <col min="14341" max="14341" width="14.140625" style="8" customWidth="1"/>
    <col min="14342" max="14342" width="11.42578125" style="8" customWidth="1"/>
    <col min="14343" max="14343" width="14.140625" style="8" customWidth="1"/>
    <col min="14344" max="14344" width="13.85546875" style="8" customWidth="1"/>
    <col min="14345" max="14345" width="14" style="8" customWidth="1"/>
    <col min="14346" max="14346" width="7.42578125" style="8" customWidth="1"/>
    <col min="14347" max="14592" width="9.140625" style="8"/>
    <col min="14593" max="14593" width="13.42578125" style="8" customWidth="1"/>
    <col min="14594" max="14594" width="14.5703125" style="8" customWidth="1"/>
    <col min="14595" max="14595" width="12.42578125" style="8" customWidth="1"/>
    <col min="14596" max="14596" width="12.140625" style="8" customWidth="1"/>
    <col min="14597" max="14597" width="14.140625" style="8" customWidth="1"/>
    <col min="14598" max="14598" width="11.42578125" style="8" customWidth="1"/>
    <col min="14599" max="14599" width="14.140625" style="8" customWidth="1"/>
    <col min="14600" max="14600" width="13.85546875" style="8" customWidth="1"/>
    <col min="14601" max="14601" width="14" style="8" customWidth="1"/>
    <col min="14602" max="14602" width="7.42578125" style="8" customWidth="1"/>
    <col min="14603" max="14848" width="9.140625" style="8"/>
    <col min="14849" max="14849" width="13.42578125" style="8" customWidth="1"/>
    <col min="14850" max="14850" width="14.5703125" style="8" customWidth="1"/>
    <col min="14851" max="14851" width="12.42578125" style="8" customWidth="1"/>
    <col min="14852" max="14852" width="12.140625" style="8" customWidth="1"/>
    <col min="14853" max="14853" width="14.140625" style="8" customWidth="1"/>
    <col min="14854" max="14854" width="11.42578125" style="8" customWidth="1"/>
    <col min="14855" max="14855" width="14.140625" style="8" customWidth="1"/>
    <col min="14856" max="14856" width="13.85546875" style="8" customWidth="1"/>
    <col min="14857" max="14857" width="14" style="8" customWidth="1"/>
    <col min="14858" max="14858" width="7.42578125" style="8" customWidth="1"/>
    <col min="14859" max="15104" width="9.140625" style="8"/>
    <col min="15105" max="15105" width="13.42578125" style="8" customWidth="1"/>
    <col min="15106" max="15106" width="14.5703125" style="8" customWidth="1"/>
    <col min="15107" max="15107" width="12.42578125" style="8" customWidth="1"/>
    <col min="15108" max="15108" width="12.140625" style="8" customWidth="1"/>
    <col min="15109" max="15109" width="14.140625" style="8" customWidth="1"/>
    <col min="15110" max="15110" width="11.42578125" style="8" customWidth="1"/>
    <col min="15111" max="15111" width="14.140625" style="8" customWidth="1"/>
    <col min="15112" max="15112" width="13.85546875" style="8" customWidth="1"/>
    <col min="15113" max="15113" width="14" style="8" customWidth="1"/>
    <col min="15114" max="15114" width="7.42578125" style="8" customWidth="1"/>
    <col min="15115" max="15360" width="9.140625" style="8"/>
    <col min="15361" max="15361" width="13.42578125" style="8" customWidth="1"/>
    <col min="15362" max="15362" width="14.5703125" style="8" customWidth="1"/>
    <col min="15363" max="15363" width="12.42578125" style="8" customWidth="1"/>
    <col min="15364" max="15364" width="12.140625" style="8" customWidth="1"/>
    <col min="15365" max="15365" width="14.140625" style="8" customWidth="1"/>
    <col min="15366" max="15366" width="11.42578125" style="8" customWidth="1"/>
    <col min="15367" max="15367" width="14.140625" style="8" customWidth="1"/>
    <col min="15368" max="15368" width="13.85546875" style="8" customWidth="1"/>
    <col min="15369" max="15369" width="14" style="8" customWidth="1"/>
    <col min="15370" max="15370" width="7.42578125" style="8" customWidth="1"/>
    <col min="15371" max="15616" width="9.140625" style="8"/>
    <col min="15617" max="15617" width="13.42578125" style="8" customWidth="1"/>
    <col min="15618" max="15618" width="14.5703125" style="8" customWidth="1"/>
    <col min="15619" max="15619" width="12.42578125" style="8" customWidth="1"/>
    <col min="15620" max="15620" width="12.140625" style="8" customWidth="1"/>
    <col min="15621" max="15621" width="14.140625" style="8" customWidth="1"/>
    <col min="15622" max="15622" width="11.42578125" style="8" customWidth="1"/>
    <col min="15623" max="15623" width="14.140625" style="8" customWidth="1"/>
    <col min="15624" max="15624" width="13.85546875" style="8" customWidth="1"/>
    <col min="15625" max="15625" width="14" style="8" customWidth="1"/>
    <col min="15626" max="15626" width="7.42578125" style="8" customWidth="1"/>
    <col min="15627" max="15872" width="9.140625" style="8"/>
    <col min="15873" max="15873" width="13.42578125" style="8" customWidth="1"/>
    <col min="15874" max="15874" width="14.5703125" style="8" customWidth="1"/>
    <col min="15875" max="15875" width="12.42578125" style="8" customWidth="1"/>
    <col min="15876" max="15876" width="12.140625" style="8" customWidth="1"/>
    <col min="15877" max="15877" width="14.140625" style="8" customWidth="1"/>
    <col min="15878" max="15878" width="11.42578125" style="8" customWidth="1"/>
    <col min="15879" max="15879" width="14.140625" style="8" customWidth="1"/>
    <col min="15880" max="15880" width="13.85546875" style="8" customWidth="1"/>
    <col min="15881" max="15881" width="14" style="8" customWidth="1"/>
    <col min="15882" max="15882" width="7.42578125" style="8" customWidth="1"/>
    <col min="15883" max="16128" width="9.140625" style="8"/>
    <col min="16129" max="16129" width="13.42578125" style="8" customWidth="1"/>
    <col min="16130" max="16130" width="14.5703125" style="8" customWidth="1"/>
    <col min="16131" max="16131" width="12.42578125" style="8" customWidth="1"/>
    <col min="16132" max="16132" width="12.140625" style="8" customWidth="1"/>
    <col min="16133" max="16133" width="14.140625" style="8" customWidth="1"/>
    <col min="16134" max="16134" width="11.42578125" style="8" customWidth="1"/>
    <col min="16135" max="16135" width="14.140625" style="8" customWidth="1"/>
    <col min="16136" max="16136" width="13.85546875" style="8" customWidth="1"/>
    <col min="16137" max="16137" width="14" style="8" customWidth="1"/>
    <col min="16138" max="16138" width="7.42578125" style="8" customWidth="1"/>
    <col min="16139" max="16384" width="9.140625" style="8"/>
  </cols>
  <sheetData>
    <row r="1" spans="1:52" ht="24" customHeight="1">
      <c r="A1" s="5726" t="s">
        <v>710</v>
      </c>
      <c r="B1" s="5726"/>
      <c r="C1" s="5726"/>
      <c r="D1" s="5726"/>
      <c r="E1" s="5726"/>
      <c r="F1" s="5726"/>
      <c r="G1" s="5726"/>
      <c r="H1" s="5726"/>
      <c r="I1" s="5726"/>
      <c r="J1" s="5646"/>
      <c r="K1" s="5646"/>
      <c r="L1" s="5646"/>
      <c r="M1" s="5646"/>
      <c r="N1" s="5646"/>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8.75" customHeight="1">
      <c r="A2" s="5" t="s">
        <v>498</v>
      </c>
    </row>
    <row r="3" spans="1:52" ht="12.75" customHeight="1" thickBot="1"/>
    <row r="4" spans="1:52" ht="20.25" customHeight="1" thickBot="1">
      <c r="A4" s="62"/>
      <c r="B4" s="62"/>
      <c r="C4" s="160" t="s">
        <v>473</v>
      </c>
      <c r="D4" s="743"/>
      <c r="E4" s="743"/>
      <c r="F4" s="340"/>
      <c r="G4" s="743"/>
      <c r="H4" s="743"/>
      <c r="I4" s="62"/>
    </row>
    <row r="5" spans="1:52" ht="21" customHeight="1" thickBot="1">
      <c r="A5" s="68" t="s">
        <v>3</v>
      </c>
      <c r="B5" s="68" t="s">
        <v>474</v>
      </c>
      <c r="C5" s="744" t="s">
        <v>475</v>
      </c>
      <c r="D5" s="103" t="s">
        <v>476</v>
      </c>
      <c r="E5" s="103" t="s">
        <v>477</v>
      </c>
      <c r="F5" s="103" t="s">
        <v>478</v>
      </c>
      <c r="G5" s="103" t="s">
        <v>479</v>
      </c>
      <c r="H5" s="745" t="s">
        <v>480</v>
      </c>
      <c r="I5" s="746" t="s">
        <v>257</v>
      </c>
    </row>
    <row r="6" spans="1:52" ht="18" customHeight="1">
      <c r="A6" s="747"/>
      <c r="B6" s="668" t="s">
        <v>186</v>
      </c>
      <c r="C6" s="727">
        <v>17.399999999999999</v>
      </c>
      <c r="D6" s="728">
        <v>3.9</v>
      </c>
      <c r="E6" s="729" t="s">
        <v>481</v>
      </c>
      <c r="F6" s="729" t="s">
        <v>482</v>
      </c>
      <c r="G6" s="729" t="s">
        <v>482</v>
      </c>
      <c r="H6" s="729" t="s">
        <v>482</v>
      </c>
      <c r="I6" s="730">
        <v>21.7</v>
      </c>
    </row>
    <row r="7" spans="1:52" ht="18" customHeight="1">
      <c r="A7" s="668">
        <v>2</v>
      </c>
      <c r="B7" s="668" t="s">
        <v>187</v>
      </c>
      <c r="C7" s="727">
        <v>29</v>
      </c>
      <c r="D7" s="728">
        <v>17.100000000000001</v>
      </c>
      <c r="E7" s="728">
        <v>4.5</v>
      </c>
      <c r="F7" s="728">
        <v>0.9</v>
      </c>
      <c r="G7" s="729" t="s">
        <v>483</v>
      </c>
      <c r="H7" s="729" t="s">
        <v>483</v>
      </c>
      <c r="I7" s="730">
        <v>51.7</v>
      </c>
      <c r="J7" s="156"/>
    </row>
    <row r="8" spans="1:52" ht="18" customHeight="1">
      <c r="A8" s="668">
        <v>0</v>
      </c>
      <c r="B8" s="668" t="s">
        <v>188</v>
      </c>
      <c r="C8" s="727">
        <v>41.1</v>
      </c>
      <c r="D8" s="728">
        <v>28</v>
      </c>
      <c r="E8" s="728">
        <v>9.6</v>
      </c>
      <c r="F8" s="728">
        <v>3.1</v>
      </c>
      <c r="G8" s="728">
        <v>0.6</v>
      </c>
      <c r="H8" s="729" t="s">
        <v>484</v>
      </c>
      <c r="I8" s="730">
        <v>82.7</v>
      </c>
      <c r="J8" s="156"/>
    </row>
    <row r="9" spans="1:52" ht="18" customHeight="1">
      <c r="A9" s="668">
        <v>2</v>
      </c>
      <c r="B9" s="668" t="s">
        <v>189</v>
      </c>
      <c r="C9" s="727">
        <v>31.1</v>
      </c>
      <c r="D9" s="728">
        <v>31.9</v>
      </c>
      <c r="E9" s="728">
        <v>11.2</v>
      </c>
      <c r="F9" s="728">
        <v>3.9</v>
      </c>
      <c r="G9" s="728">
        <v>1.1000000000000001</v>
      </c>
      <c r="H9" s="729" t="s">
        <v>487</v>
      </c>
      <c r="I9" s="730">
        <v>79.8</v>
      </c>
      <c r="J9" s="156"/>
    </row>
    <row r="10" spans="1:52" ht="18" customHeight="1">
      <c r="A10" s="668">
        <v>0</v>
      </c>
      <c r="B10" s="668" t="s">
        <v>190</v>
      </c>
      <c r="C10" s="727">
        <v>9.3000000000000007</v>
      </c>
      <c r="D10" s="728">
        <v>13.4</v>
      </c>
      <c r="E10" s="728">
        <v>7.9</v>
      </c>
      <c r="F10" s="728">
        <v>2.2999999999999998</v>
      </c>
      <c r="G10" s="728">
        <v>1.1000000000000001</v>
      </c>
      <c r="H10" s="728">
        <v>0.7</v>
      </c>
      <c r="I10" s="730">
        <v>34.700000000000003</v>
      </c>
      <c r="J10" s="156"/>
    </row>
    <row r="11" spans="1:52" ht="18" customHeight="1">
      <c r="A11" s="748"/>
      <c r="B11" s="668" t="s">
        <v>191</v>
      </c>
      <c r="C11" s="727">
        <v>2.5</v>
      </c>
      <c r="D11" s="728">
        <v>2.7</v>
      </c>
      <c r="E11" s="728">
        <v>2.1</v>
      </c>
      <c r="F11" s="728">
        <v>0.7</v>
      </c>
      <c r="G11" s="729" t="s">
        <v>489</v>
      </c>
      <c r="H11" s="729" t="s">
        <v>484</v>
      </c>
      <c r="I11" s="730">
        <v>8.8000000000000007</v>
      </c>
      <c r="J11" s="156"/>
    </row>
    <row r="12" spans="1:52" ht="18" customHeight="1" thickBot="1">
      <c r="A12" s="748"/>
      <c r="B12" s="668" t="s">
        <v>192</v>
      </c>
      <c r="C12" s="729" t="s">
        <v>486</v>
      </c>
      <c r="D12" s="729" t="s">
        <v>486</v>
      </c>
      <c r="E12" s="729" t="s">
        <v>482</v>
      </c>
      <c r="F12" s="729" t="s">
        <v>482</v>
      </c>
      <c r="G12" s="729" t="s">
        <v>483</v>
      </c>
      <c r="H12" s="731" t="s">
        <v>482</v>
      </c>
      <c r="I12" s="732" t="s">
        <v>489</v>
      </c>
      <c r="J12" s="156"/>
    </row>
    <row r="13" spans="1:52" ht="21" customHeight="1" thickBot="1">
      <c r="A13" s="642" t="s">
        <v>499</v>
      </c>
      <c r="B13" s="357" t="s">
        <v>233</v>
      </c>
      <c r="C13" s="733">
        <v>19.100000000000001</v>
      </c>
      <c r="D13" s="734">
        <v>14</v>
      </c>
      <c r="E13" s="734">
        <v>5.0999999999999996</v>
      </c>
      <c r="F13" s="734">
        <v>1.6</v>
      </c>
      <c r="G13" s="734">
        <v>0.5</v>
      </c>
      <c r="H13" s="734">
        <v>0.3</v>
      </c>
      <c r="I13" s="736">
        <v>40.6</v>
      </c>
    </row>
    <row r="14" spans="1:52" ht="18" customHeight="1">
      <c r="A14" s="747"/>
      <c r="B14" s="668" t="s">
        <v>186</v>
      </c>
      <c r="C14" s="727">
        <v>15.2</v>
      </c>
      <c r="D14" s="728">
        <v>3.6</v>
      </c>
      <c r="E14" s="728">
        <v>0.7</v>
      </c>
      <c r="F14" s="729" t="s">
        <v>482</v>
      </c>
      <c r="G14" s="729" t="s">
        <v>482</v>
      </c>
      <c r="H14" s="729" t="s">
        <v>482</v>
      </c>
      <c r="I14" s="730">
        <v>19.5</v>
      </c>
    </row>
    <row r="15" spans="1:52" ht="18" customHeight="1">
      <c r="A15" s="668">
        <v>2</v>
      </c>
      <c r="B15" s="668" t="s">
        <v>187</v>
      </c>
      <c r="C15" s="727">
        <v>26.4</v>
      </c>
      <c r="D15" s="728">
        <v>15</v>
      </c>
      <c r="E15" s="728">
        <v>4.7</v>
      </c>
      <c r="F15" s="728">
        <v>0.9</v>
      </c>
      <c r="G15" s="729" t="s">
        <v>483</v>
      </c>
      <c r="H15" s="729" t="s">
        <v>482</v>
      </c>
      <c r="I15" s="730">
        <v>47.1</v>
      </c>
      <c r="J15" s="156"/>
      <c r="K15" s="156"/>
    </row>
    <row r="16" spans="1:52" ht="18" customHeight="1">
      <c r="A16" s="668">
        <v>0</v>
      </c>
      <c r="B16" s="668" t="s">
        <v>188</v>
      </c>
      <c r="C16" s="727">
        <v>37.9</v>
      </c>
      <c r="D16" s="728">
        <v>27.7</v>
      </c>
      <c r="E16" s="728">
        <v>9.1</v>
      </c>
      <c r="F16" s="728">
        <v>2.5</v>
      </c>
      <c r="G16" s="729" t="s">
        <v>487</v>
      </c>
      <c r="H16" s="729" t="s">
        <v>484</v>
      </c>
      <c r="I16" s="730">
        <v>78.099999999999994</v>
      </c>
      <c r="J16" s="156"/>
      <c r="K16" s="156"/>
    </row>
    <row r="17" spans="1:11" ht="18" customHeight="1">
      <c r="A17" s="668">
        <v>2</v>
      </c>
      <c r="B17" s="668" t="s">
        <v>189</v>
      </c>
      <c r="C17" s="727">
        <v>31.3</v>
      </c>
      <c r="D17" s="728">
        <v>31.6</v>
      </c>
      <c r="E17" s="728">
        <v>12.5</v>
      </c>
      <c r="F17" s="728">
        <v>3.5</v>
      </c>
      <c r="G17" s="728">
        <v>1.3</v>
      </c>
      <c r="H17" s="729" t="s">
        <v>489</v>
      </c>
      <c r="I17" s="730">
        <v>80.7</v>
      </c>
      <c r="J17" s="156"/>
      <c r="K17" s="156"/>
    </row>
    <row r="18" spans="1:11" ht="18" customHeight="1">
      <c r="A18" s="668">
        <v>1</v>
      </c>
      <c r="B18" s="668" t="s">
        <v>190</v>
      </c>
      <c r="C18" s="727">
        <v>9.5</v>
      </c>
      <c r="D18" s="728">
        <v>16.2</v>
      </c>
      <c r="E18" s="728">
        <v>8.3000000000000007</v>
      </c>
      <c r="F18" s="728">
        <v>2.1</v>
      </c>
      <c r="G18" s="728">
        <v>1.1000000000000001</v>
      </c>
      <c r="H18" s="728">
        <v>0.7</v>
      </c>
      <c r="I18" s="730">
        <v>37.9</v>
      </c>
      <c r="J18" s="156"/>
      <c r="K18" s="156"/>
    </row>
    <row r="19" spans="1:11" ht="18" customHeight="1">
      <c r="A19" s="748"/>
      <c r="B19" s="668" t="s">
        <v>191</v>
      </c>
      <c r="C19" s="727">
        <v>2</v>
      </c>
      <c r="D19" s="728">
        <v>3.1</v>
      </c>
      <c r="E19" s="728">
        <v>2.1</v>
      </c>
      <c r="F19" s="728">
        <v>1</v>
      </c>
      <c r="G19" s="729" t="s">
        <v>489</v>
      </c>
      <c r="H19" s="729" t="s">
        <v>486</v>
      </c>
      <c r="I19" s="730">
        <v>8.9</v>
      </c>
      <c r="J19" s="156"/>
      <c r="K19" s="156"/>
    </row>
    <row r="20" spans="1:11" ht="18" customHeight="1" thickBot="1">
      <c r="A20" s="748"/>
      <c r="B20" s="668" t="s">
        <v>192</v>
      </c>
      <c r="C20" s="729" t="s">
        <v>486</v>
      </c>
      <c r="D20" s="729" t="s">
        <v>486</v>
      </c>
      <c r="E20" s="729" t="s">
        <v>483</v>
      </c>
      <c r="F20" s="729" t="s">
        <v>482</v>
      </c>
      <c r="G20" s="729" t="s">
        <v>482</v>
      </c>
      <c r="H20" s="731" t="s">
        <v>482</v>
      </c>
      <c r="I20" s="730">
        <v>0.5</v>
      </c>
      <c r="J20" s="156"/>
    </row>
    <row r="21" spans="1:11" ht="24" customHeight="1" thickBot="1">
      <c r="A21" s="642" t="s">
        <v>499</v>
      </c>
      <c r="B21" s="357" t="s">
        <v>233</v>
      </c>
      <c r="C21" s="733">
        <v>17.8</v>
      </c>
      <c r="D21" s="734">
        <v>14</v>
      </c>
      <c r="E21" s="734">
        <v>5.3</v>
      </c>
      <c r="F21" s="734">
        <v>1.4</v>
      </c>
      <c r="G21" s="734">
        <v>0.5</v>
      </c>
      <c r="H21" s="734">
        <v>0.3</v>
      </c>
      <c r="I21" s="736">
        <v>39.299999999999997</v>
      </c>
    </row>
    <row r="22" spans="1:11" ht="22.5" customHeight="1">
      <c r="A22" s="739" t="s">
        <v>500</v>
      </c>
      <c r="B22" s="738"/>
      <c r="C22" s="57"/>
      <c r="D22" s="57"/>
      <c r="E22" s="57"/>
      <c r="F22" s="57"/>
      <c r="G22" s="57"/>
    </row>
    <row r="23" spans="1:11" ht="17.25" customHeight="1">
      <c r="A23" s="739" t="s">
        <v>501</v>
      </c>
      <c r="B23" s="738"/>
      <c r="C23" s="57"/>
      <c r="D23" s="57"/>
      <c r="E23" s="57"/>
      <c r="F23" s="57"/>
      <c r="G23" s="57"/>
    </row>
    <row r="24" spans="1:11" ht="17.25" customHeight="1">
      <c r="A24" s="739" t="s">
        <v>502</v>
      </c>
      <c r="B24" s="738"/>
      <c r="C24" s="57"/>
      <c r="D24" s="57"/>
      <c r="E24" s="57"/>
      <c r="F24" s="57"/>
      <c r="G24" s="57"/>
    </row>
    <row r="25" spans="1:11" ht="17.25" customHeight="1">
      <c r="A25" s="437" t="s">
        <v>503</v>
      </c>
      <c r="B25" s="57"/>
      <c r="C25" s="57"/>
      <c r="D25" s="57"/>
      <c r="E25" s="57"/>
      <c r="F25" s="57"/>
      <c r="G25" s="57"/>
    </row>
    <row r="26" spans="1:11" ht="17.25" customHeight="1">
      <c r="A26" s="741" t="s">
        <v>504</v>
      </c>
      <c r="B26" s="742"/>
      <c r="C26" s="742"/>
      <c r="D26" s="57"/>
      <c r="E26" s="57"/>
      <c r="F26" s="57"/>
      <c r="G26" s="57"/>
    </row>
    <row r="27" spans="1:11" ht="14.25" customHeight="1"/>
  </sheetData>
  <mergeCells count="1">
    <mergeCell ref="A1:I1"/>
  </mergeCells>
  <hyperlinks>
    <hyperlink ref="A1" location="CONTENT!A1" display="Back to table of contents" xr:uid="{E5E05EC2-306C-42B0-9A6D-7EA512DABE17}"/>
  </hyperlinks>
  <pageMargins left="0.7" right="0.7" top="0.75" bottom="0.75" header="0.3" footer="0.3"/>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Z33"/>
  <sheetViews>
    <sheetView showGridLines="0" workbookViewId="0">
      <selection sqref="A1:G1"/>
    </sheetView>
  </sheetViews>
  <sheetFormatPr defaultColWidth="9.140625" defaultRowHeight="15.75"/>
  <cols>
    <col min="1" max="1" width="27.7109375" style="8" customWidth="1"/>
    <col min="2" max="2" width="12.85546875" style="8" customWidth="1"/>
    <col min="3" max="3" width="12.7109375" style="8" customWidth="1"/>
    <col min="4" max="4" width="12.42578125" style="8" customWidth="1"/>
    <col min="5" max="5" width="18" style="8" customWidth="1"/>
    <col min="6" max="10" width="10.5703125" style="289" customWidth="1"/>
    <col min="11" max="256" width="9.140625" style="8"/>
    <col min="257" max="257" width="27.7109375" style="8" customWidth="1"/>
    <col min="258" max="258" width="12.85546875" style="8" customWidth="1"/>
    <col min="259" max="259" width="12.7109375" style="8" customWidth="1"/>
    <col min="260" max="260" width="12.42578125" style="8" customWidth="1"/>
    <col min="261" max="261" width="14.42578125" style="8" customWidth="1"/>
    <col min="262" max="266" width="10.5703125" style="8" customWidth="1"/>
    <col min="267" max="512" width="9.140625" style="8"/>
    <col min="513" max="513" width="27.7109375" style="8" customWidth="1"/>
    <col min="514" max="514" width="12.85546875" style="8" customWidth="1"/>
    <col min="515" max="515" width="12.7109375" style="8" customWidth="1"/>
    <col min="516" max="516" width="12.42578125" style="8" customWidth="1"/>
    <col min="517" max="517" width="14.42578125" style="8" customWidth="1"/>
    <col min="518" max="522" width="10.5703125" style="8" customWidth="1"/>
    <col min="523" max="768" width="9.140625" style="8"/>
    <col min="769" max="769" width="27.7109375" style="8" customWidth="1"/>
    <col min="770" max="770" width="12.85546875" style="8" customWidth="1"/>
    <col min="771" max="771" width="12.7109375" style="8" customWidth="1"/>
    <col min="772" max="772" width="12.42578125" style="8" customWidth="1"/>
    <col min="773" max="773" width="14.42578125" style="8" customWidth="1"/>
    <col min="774" max="778" width="10.5703125" style="8" customWidth="1"/>
    <col min="779" max="1024" width="9.140625" style="8"/>
    <col min="1025" max="1025" width="27.7109375" style="8" customWidth="1"/>
    <col min="1026" max="1026" width="12.85546875" style="8" customWidth="1"/>
    <col min="1027" max="1027" width="12.7109375" style="8" customWidth="1"/>
    <col min="1028" max="1028" width="12.42578125" style="8" customWidth="1"/>
    <col min="1029" max="1029" width="14.42578125" style="8" customWidth="1"/>
    <col min="1030" max="1034" width="10.5703125" style="8" customWidth="1"/>
    <col min="1035" max="1280" width="9.140625" style="8"/>
    <col min="1281" max="1281" width="27.7109375" style="8" customWidth="1"/>
    <col min="1282" max="1282" width="12.85546875" style="8" customWidth="1"/>
    <col min="1283" max="1283" width="12.7109375" style="8" customWidth="1"/>
    <col min="1284" max="1284" width="12.42578125" style="8" customWidth="1"/>
    <col min="1285" max="1285" width="14.42578125" style="8" customWidth="1"/>
    <col min="1286" max="1290" width="10.5703125" style="8" customWidth="1"/>
    <col min="1291" max="1536" width="9.140625" style="8"/>
    <col min="1537" max="1537" width="27.7109375" style="8" customWidth="1"/>
    <col min="1538" max="1538" width="12.85546875" style="8" customWidth="1"/>
    <col min="1539" max="1539" width="12.7109375" style="8" customWidth="1"/>
    <col min="1540" max="1540" width="12.42578125" style="8" customWidth="1"/>
    <col min="1541" max="1541" width="14.42578125" style="8" customWidth="1"/>
    <col min="1542" max="1546" width="10.5703125" style="8" customWidth="1"/>
    <col min="1547" max="1792" width="9.140625" style="8"/>
    <col min="1793" max="1793" width="27.7109375" style="8" customWidth="1"/>
    <col min="1794" max="1794" width="12.85546875" style="8" customWidth="1"/>
    <col min="1795" max="1795" width="12.7109375" style="8" customWidth="1"/>
    <col min="1796" max="1796" width="12.42578125" style="8" customWidth="1"/>
    <col min="1797" max="1797" width="14.42578125" style="8" customWidth="1"/>
    <col min="1798" max="1802" width="10.5703125" style="8" customWidth="1"/>
    <col min="1803" max="2048" width="9.140625" style="8"/>
    <col min="2049" max="2049" width="27.7109375" style="8" customWidth="1"/>
    <col min="2050" max="2050" width="12.85546875" style="8" customWidth="1"/>
    <col min="2051" max="2051" width="12.7109375" style="8" customWidth="1"/>
    <col min="2052" max="2052" width="12.42578125" style="8" customWidth="1"/>
    <col min="2053" max="2053" width="14.42578125" style="8" customWidth="1"/>
    <col min="2054" max="2058" width="10.5703125" style="8" customWidth="1"/>
    <col min="2059" max="2304" width="9.140625" style="8"/>
    <col min="2305" max="2305" width="27.7109375" style="8" customWidth="1"/>
    <col min="2306" max="2306" width="12.85546875" style="8" customWidth="1"/>
    <col min="2307" max="2307" width="12.7109375" style="8" customWidth="1"/>
    <col min="2308" max="2308" width="12.42578125" style="8" customWidth="1"/>
    <col min="2309" max="2309" width="14.42578125" style="8" customWidth="1"/>
    <col min="2310" max="2314" width="10.5703125" style="8" customWidth="1"/>
    <col min="2315" max="2560" width="9.140625" style="8"/>
    <col min="2561" max="2561" width="27.7109375" style="8" customWidth="1"/>
    <col min="2562" max="2562" width="12.85546875" style="8" customWidth="1"/>
    <col min="2563" max="2563" width="12.7109375" style="8" customWidth="1"/>
    <col min="2564" max="2564" width="12.42578125" style="8" customWidth="1"/>
    <col min="2565" max="2565" width="14.42578125" style="8" customWidth="1"/>
    <col min="2566" max="2570" width="10.5703125" style="8" customWidth="1"/>
    <col min="2571" max="2816" width="9.140625" style="8"/>
    <col min="2817" max="2817" width="27.7109375" style="8" customWidth="1"/>
    <col min="2818" max="2818" width="12.85546875" style="8" customWidth="1"/>
    <col min="2819" max="2819" width="12.7109375" style="8" customWidth="1"/>
    <col min="2820" max="2820" width="12.42578125" style="8" customWidth="1"/>
    <col min="2821" max="2821" width="14.42578125" style="8" customWidth="1"/>
    <col min="2822" max="2826" width="10.5703125" style="8" customWidth="1"/>
    <col min="2827" max="3072" width="9.140625" style="8"/>
    <col min="3073" max="3073" width="27.7109375" style="8" customWidth="1"/>
    <col min="3074" max="3074" width="12.85546875" style="8" customWidth="1"/>
    <col min="3075" max="3075" width="12.7109375" style="8" customWidth="1"/>
    <col min="3076" max="3076" width="12.42578125" style="8" customWidth="1"/>
    <col min="3077" max="3077" width="14.42578125" style="8" customWidth="1"/>
    <col min="3078" max="3082" width="10.5703125" style="8" customWidth="1"/>
    <col min="3083" max="3328" width="9.140625" style="8"/>
    <col min="3329" max="3329" width="27.7109375" style="8" customWidth="1"/>
    <col min="3330" max="3330" width="12.85546875" style="8" customWidth="1"/>
    <col min="3331" max="3331" width="12.7109375" style="8" customWidth="1"/>
    <col min="3332" max="3332" width="12.42578125" style="8" customWidth="1"/>
    <col min="3333" max="3333" width="14.42578125" style="8" customWidth="1"/>
    <col min="3334" max="3338" width="10.5703125" style="8" customWidth="1"/>
    <col min="3339" max="3584" width="9.140625" style="8"/>
    <col min="3585" max="3585" width="27.7109375" style="8" customWidth="1"/>
    <col min="3586" max="3586" width="12.85546875" style="8" customWidth="1"/>
    <col min="3587" max="3587" width="12.7109375" style="8" customWidth="1"/>
    <col min="3588" max="3588" width="12.42578125" style="8" customWidth="1"/>
    <col min="3589" max="3589" width="14.42578125" style="8" customWidth="1"/>
    <col min="3590" max="3594" width="10.5703125" style="8" customWidth="1"/>
    <col min="3595" max="3840" width="9.140625" style="8"/>
    <col min="3841" max="3841" width="27.7109375" style="8" customWidth="1"/>
    <col min="3842" max="3842" width="12.85546875" style="8" customWidth="1"/>
    <col min="3843" max="3843" width="12.7109375" style="8" customWidth="1"/>
    <col min="3844" max="3844" width="12.42578125" style="8" customWidth="1"/>
    <col min="3845" max="3845" width="14.42578125" style="8" customWidth="1"/>
    <col min="3846" max="3850" width="10.5703125" style="8" customWidth="1"/>
    <col min="3851" max="4096" width="9.140625" style="8"/>
    <col min="4097" max="4097" width="27.7109375" style="8" customWidth="1"/>
    <col min="4098" max="4098" width="12.85546875" style="8" customWidth="1"/>
    <col min="4099" max="4099" width="12.7109375" style="8" customWidth="1"/>
    <col min="4100" max="4100" width="12.42578125" style="8" customWidth="1"/>
    <col min="4101" max="4101" width="14.42578125" style="8" customWidth="1"/>
    <col min="4102" max="4106" width="10.5703125" style="8" customWidth="1"/>
    <col min="4107" max="4352" width="9.140625" style="8"/>
    <col min="4353" max="4353" width="27.7109375" style="8" customWidth="1"/>
    <col min="4354" max="4354" width="12.85546875" style="8" customWidth="1"/>
    <col min="4355" max="4355" width="12.7109375" style="8" customWidth="1"/>
    <col min="4356" max="4356" width="12.42578125" style="8" customWidth="1"/>
    <col min="4357" max="4357" width="14.42578125" style="8" customWidth="1"/>
    <col min="4358" max="4362" width="10.5703125" style="8" customWidth="1"/>
    <col min="4363" max="4608" width="9.140625" style="8"/>
    <col min="4609" max="4609" width="27.7109375" style="8" customWidth="1"/>
    <col min="4610" max="4610" width="12.85546875" style="8" customWidth="1"/>
    <col min="4611" max="4611" width="12.7109375" style="8" customWidth="1"/>
    <col min="4612" max="4612" width="12.42578125" style="8" customWidth="1"/>
    <col min="4613" max="4613" width="14.42578125" style="8" customWidth="1"/>
    <col min="4614" max="4618" width="10.5703125" style="8" customWidth="1"/>
    <col min="4619" max="4864" width="9.140625" style="8"/>
    <col min="4865" max="4865" width="27.7109375" style="8" customWidth="1"/>
    <col min="4866" max="4866" width="12.85546875" style="8" customWidth="1"/>
    <col min="4867" max="4867" width="12.7109375" style="8" customWidth="1"/>
    <col min="4868" max="4868" width="12.42578125" style="8" customWidth="1"/>
    <col min="4869" max="4869" width="14.42578125" style="8" customWidth="1"/>
    <col min="4870" max="4874" width="10.5703125" style="8" customWidth="1"/>
    <col min="4875" max="5120" width="9.140625" style="8"/>
    <col min="5121" max="5121" width="27.7109375" style="8" customWidth="1"/>
    <col min="5122" max="5122" width="12.85546875" style="8" customWidth="1"/>
    <col min="5123" max="5123" width="12.7109375" style="8" customWidth="1"/>
    <col min="5124" max="5124" width="12.42578125" style="8" customWidth="1"/>
    <col min="5125" max="5125" width="14.42578125" style="8" customWidth="1"/>
    <col min="5126" max="5130" width="10.5703125" style="8" customWidth="1"/>
    <col min="5131" max="5376" width="9.140625" style="8"/>
    <col min="5377" max="5377" width="27.7109375" style="8" customWidth="1"/>
    <col min="5378" max="5378" width="12.85546875" style="8" customWidth="1"/>
    <col min="5379" max="5379" width="12.7109375" style="8" customWidth="1"/>
    <col min="5380" max="5380" width="12.42578125" style="8" customWidth="1"/>
    <col min="5381" max="5381" width="14.42578125" style="8" customWidth="1"/>
    <col min="5382" max="5386" width="10.5703125" style="8" customWidth="1"/>
    <col min="5387" max="5632" width="9.140625" style="8"/>
    <col min="5633" max="5633" width="27.7109375" style="8" customWidth="1"/>
    <col min="5634" max="5634" width="12.85546875" style="8" customWidth="1"/>
    <col min="5635" max="5635" width="12.7109375" style="8" customWidth="1"/>
    <col min="5636" max="5636" width="12.42578125" style="8" customWidth="1"/>
    <col min="5637" max="5637" width="14.42578125" style="8" customWidth="1"/>
    <col min="5638" max="5642" width="10.5703125" style="8" customWidth="1"/>
    <col min="5643" max="5888" width="9.140625" style="8"/>
    <col min="5889" max="5889" width="27.7109375" style="8" customWidth="1"/>
    <col min="5890" max="5890" width="12.85546875" style="8" customWidth="1"/>
    <col min="5891" max="5891" width="12.7109375" style="8" customWidth="1"/>
    <col min="5892" max="5892" width="12.42578125" style="8" customWidth="1"/>
    <col min="5893" max="5893" width="14.42578125" style="8" customWidth="1"/>
    <col min="5894" max="5898" width="10.5703125" style="8" customWidth="1"/>
    <col min="5899" max="6144" width="9.140625" style="8"/>
    <col min="6145" max="6145" width="27.7109375" style="8" customWidth="1"/>
    <col min="6146" max="6146" width="12.85546875" style="8" customWidth="1"/>
    <col min="6147" max="6147" width="12.7109375" style="8" customWidth="1"/>
    <col min="6148" max="6148" width="12.42578125" style="8" customWidth="1"/>
    <col min="6149" max="6149" width="14.42578125" style="8" customWidth="1"/>
    <col min="6150" max="6154" width="10.5703125" style="8" customWidth="1"/>
    <col min="6155" max="6400" width="9.140625" style="8"/>
    <col min="6401" max="6401" width="27.7109375" style="8" customWidth="1"/>
    <col min="6402" max="6402" width="12.85546875" style="8" customWidth="1"/>
    <col min="6403" max="6403" width="12.7109375" style="8" customWidth="1"/>
    <col min="6404" max="6404" width="12.42578125" style="8" customWidth="1"/>
    <col min="6405" max="6405" width="14.42578125" style="8" customWidth="1"/>
    <col min="6406" max="6410" width="10.5703125" style="8" customWidth="1"/>
    <col min="6411" max="6656" width="9.140625" style="8"/>
    <col min="6657" max="6657" width="27.7109375" style="8" customWidth="1"/>
    <col min="6658" max="6658" width="12.85546875" style="8" customWidth="1"/>
    <col min="6659" max="6659" width="12.7109375" style="8" customWidth="1"/>
    <col min="6660" max="6660" width="12.42578125" style="8" customWidth="1"/>
    <col min="6661" max="6661" width="14.42578125" style="8" customWidth="1"/>
    <col min="6662" max="6666" width="10.5703125" style="8" customWidth="1"/>
    <col min="6667" max="6912" width="9.140625" style="8"/>
    <col min="6913" max="6913" width="27.7109375" style="8" customWidth="1"/>
    <col min="6914" max="6914" width="12.85546875" style="8" customWidth="1"/>
    <col min="6915" max="6915" width="12.7109375" style="8" customWidth="1"/>
    <col min="6916" max="6916" width="12.42578125" style="8" customWidth="1"/>
    <col min="6917" max="6917" width="14.42578125" style="8" customWidth="1"/>
    <col min="6918" max="6922" width="10.5703125" style="8" customWidth="1"/>
    <col min="6923" max="7168" width="9.140625" style="8"/>
    <col min="7169" max="7169" width="27.7109375" style="8" customWidth="1"/>
    <col min="7170" max="7170" width="12.85546875" style="8" customWidth="1"/>
    <col min="7171" max="7171" width="12.7109375" style="8" customWidth="1"/>
    <col min="7172" max="7172" width="12.42578125" style="8" customWidth="1"/>
    <col min="7173" max="7173" width="14.42578125" style="8" customWidth="1"/>
    <col min="7174" max="7178" width="10.5703125" style="8" customWidth="1"/>
    <col min="7179" max="7424" width="9.140625" style="8"/>
    <col min="7425" max="7425" width="27.7109375" style="8" customWidth="1"/>
    <col min="7426" max="7426" width="12.85546875" style="8" customWidth="1"/>
    <col min="7427" max="7427" width="12.7109375" style="8" customWidth="1"/>
    <col min="7428" max="7428" width="12.42578125" style="8" customWidth="1"/>
    <col min="7429" max="7429" width="14.42578125" style="8" customWidth="1"/>
    <col min="7430" max="7434" width="10.5703125" style="8" customWidth="1"/>
    <col min="7435" max="7680" width="9.140625" style="8"/>
    <col min="7681" max="7681" width="27.7109375" style="8" customWidth="1"/>
    <col min="7682" max="7682" width="12.85546875" style="8" customWidth="1"/>
    <col min="7683" max="7683" width="12.7109375" style="8" customWidth="1"/>
    <col min="7684" max="7684" width="12.42578125" style="8" customWidth="1"/>
    <col min="7685" max="7685" width="14.42578125" style="8" customWidth="1"/>
    <col min="7686" max="7690" width="10.5703125" style="8" customWidth="1"/>
    <col min="7691" max="7936" width="9.140625" style="8"/>
    <col min="7937" max="7937" width="27.7109375" style="8" customWidth="1"/>
    <col min="7938" max="7938" width="12.85546875" style="8" customWidth="1"/>
    <col min="7939" max="7939" width="12.7109375" style="8" customWidth="1"/>
    <col min="7940" max="7940" width="12.42578125" style="8" customWidth="1"/>
    <col min="7941" max="7941" width="14.42578125" style="8" customWidth="1"/>
    <col min="7942" max="7946" width="10.5703125" style="8" customWidth="1"/>
    <col min="7947" max="8192" width="9.140625" style="8"/>
    <col min="8193" max="8193" width="27.7109375" style="8" customWidth="1"/>
    <col min="8194" max="8194" width="12.85546875" style="8" customWidth="1"/>
    <col min="8195" max="8195" width="12.7109375" style="8" customWidth="1"/>
    <col min="8196" max="8196" width="12.42578125" style="8" customWidth="1"/>
    <col min="8197" max="8197" width="14.42578125" style="8" customWidth="1"/>
    <col min="8198" max="8202" width="10.5703125" style="8" customWidth="1"/>
    <col min="8203" max="8448" width="9.140625" style="8"/>
    <col min="8449" max="8449" width="27.7109375" style="8" customWidth="1"/>
    <col min="8450" max="8450" width="12.85546875" style="8" customWidth="1"/>
    <col min="8451" max="8451" width="12.7109375" style="8" customWidth="1"/>
    <col min="8452" max="8452" width="12.42578125" style="8" customWidth="1"/>
    <col min="8453" max="8453" width="14.42578125" style="8" customWidth="1"/>
    <col min="8454" max="8458" width="10.5703125" style="8" customWidth="1"/>
    <col min="8459" max="8704" width="9.140625" style="8"/>
    <col min="8705" max="8705" width="27.7109375" style="8" customWidth="1"/>
    <col min="8706" max="8706" width="12.85546875" style="8" customWidth="1"/>
    <col min="8707" max="8707" width="12.7109375" style="8" customWidth="1"/>
    <col min="8708" max="8708" width="12.42578125" style="8" customWidth="1"/>
    <col min="8709" max="8709" width="14.42578125" style="8" customWidth="1"/>
    <col min="8710" max="8714" width="10.5703125" style="8" customWidth="1"/>
    <col min="8715" max="8960" width="9.140625" style="8"/>
    <col min="8961" max="8961" width="27.7109375" style="8" customWidth="1"/>
    <col min="8962" max="8962" width="12.85546875" style="8" customWidth="1"/>
    <col min="8963" max="8963" width="12.7109375" style="8" customWidth="1"/>
    <col min="8964" max="8964" width="12.42578125" style="8" customWidth="1"/>
    <col min="8965" max="8965" width="14.42578125" style="8" customWidth="1"/>
    <col min="8966" max="8970" width="10.5703125" style="8" customWidth="1"/>
    <col min="8971" max="9216" width="9.140625" style="8"/>
    <col min="9217" max="9217" width="27.7109375" style="8" customWidth="1"/>
    <col min="9218" max="9218" width="12.85546875" style="8" customWidth="1"/>
    <col min="9219" max="9219" width="12.7109375" style="8" customWidth="1"/>
    <col min="9220" max="9220" width="12.42578125" style="8" customWidth="1"/>
    <col min="9221" max="9221" width="14.42578125" style="8" customWidth="1"/>
    <col min="9222" max="9226" width="10.5703125" style="8" customWidth="1"/>
    <col min="9227" max="9472" width="9.140625" style="8"/>
    <col min="9473" max="9473" width="27.7109375" style="8" customWidth="1"/>
    <col min="9474" max="9474" width="12.85546875" style="8" customWidth="1"/>
    <col min="9475" max="9475" width="12.7109375" style="8" customWidth="1"/>
    <col min="9476" max="9476" width="12.42578125" style="8" customWidth="1"/>
    <col min="9477" max="9477" width="14.42578125" style="8" customWidth="1"/>
    <col min="9478" max="9482" width="10.5703125" style="8" customWidth="1"/>
    <col min="9483" max="9728" width="9.140625" style="8"/>
    <col min="9729" max="9729" width="27.7109375" style="8" customWidth="1"/>
    <col min="9730" max="9730" width="12.85546875" style="8" customWidth="1"/>
    <col min="9731" max="9731" width="12.7109375" style="8" customWidth="1"/>
    <col min="9732" max="9732" width="12.42578125" style="8" customWidth="1"/>
    <col min="9733" max="9733" width="14.42578125" style="8" customWidth="1"/>
    <col min="9734" max="9738" width="10.5703125" style="8" customWidth="1"/>
    <col min="9739" max="9984" width="9.140625" style="8"/>
    <col min="9985" max="9985" width="27.7109375" style="8" customWidth="1"/>
    <col min="9986" max="9986" width="12.85546875" style="8" customWidth="1"/>
    <col min="9987" max="9987" width="12.7109375" style="8" customWidth="1"/>
    <col min="9988" max="9988" width="12.42578125" style="8" customWidth="1"/>
    <col min="9989" max="9989" width="14.42578125" style="8" customWidth="1"/>
    <col min="9990" max="9994" width="10.5703125" style="8" customWidth="1"/>
    <col min="9995" max="10240" width="9.140625" style="8"/>
    <col min="10241" max="10241" width="27.7109375" style="8" customWidth="1"/>
    <col min="10242" max="10242" width="12.85546875" style="8" customWidth="1"/>
    <col min="10243" max="10243" width="12.7109375" style="8" customWidth="1"/>
    <col min="10244" max="10244" width="12.42578125" style="8" customWidth="1"/>
    <col min="10245" max="10245" width="14.42578125" style="8" customWidth="1"/>
    <col min="10246" max="10250" width="10.5703125" style="8" customWidth="1"/>
    <col min="10251" max="10496" width="9.140625" style="8"/>
    <col min="10497" max="10497" width="27.7109375" style="8" customWidth="1"/>
    <col min="10498" max="10498" width="12.85546875" style="8" customWidth="1"/>
    <col min="10499" max="10499" width="12.7109375" style="8" customWidth="1"/>
    <col min="10500" max="10500" width="12.42578125" style="8" customWidth="1"/>
    <col min="10501" max="10501" width="14.42578125" style="8" customWidth="1"/>
    <col min="10502" max="10506" width="10.5703125" style="8" customWidth="1"/>
    <col min="10507" max="10752" width="9.140625" style="8"/>
    <col min="10753" max="10753" width="27.7109375" style="8" customWidth="1"/>
    <col min="10754" max="10754" width="12.85546875" style="8" customWidth="1"/>
    <col min="10755" max="10755" width="12.7109375" style="8" customWidth="1"/>
    <col min="10756" max="10756" width="12.42578125" style="8" customWidth="1"/>
    <col min="10757" max="10757" width="14.42578125" style="8" customWidth="1"/>
    <col min="10758" max="10762" width="10.5703125" style="8" customWidth="1"/>
    <col min="10763" max="11008" width="9.140625" style="8"/>
    <col min="11009" max="11009" width="27.7109375" style="8" customWidth="1"/>
    <col min="11010" max="11010" width="12.85546875" style="8" customWidth="1"/>
    <col min="11011" max="11011" width="12.7109375" style="8" customWidth="1"/>
    <col min="11012" max="11012" width="12.42578125" style="8" customWidth="1"/>
    <col min="11013" max="11013" width="14.42578125" style="8" customWidth="1"/>
    <col min="11014" max="11018" width="10.5703125" style="8" customWidth="1"/>
    <col min="11019" max="11264" width="9.140625" style="8"/>
    <col min="11265" max="11265" width="27.7109375" style="8" customWidth="1"/>
    <col min="11266" max="11266" width="12.85546875" style="8" customWidth="1"/>
    <col min="11267" max="11267" width="12.7109375" style="8" customWidth="1"/>
    <col min="11268" max="11268" width="12.42578125" style="8" customWidth="1"/>
    <col min="11269" max="11269" width="14.42578125" style="8" customWidth="1"/>
    <col min="11270" max="11274" width="10.5703125" style="8" customWidth="1"/>
    <col min="11275" max="11520" width="9.140625" style="8"/>
    <col min="11521" max="11521" width="27.7109375" style="8" customWidth="1"/>
    <col min="11522" max="11522" width="12.85546875" style="8" customWidth="1"/>
    <col min="11523" max="11523" width="12.7109375" style="8" customWidth="1"/>
    <col min="11524" max="11524" width="12.42578125" style="8" customWidth="1"/>
    <col min="11525" max="11525" width="14.42578125" style="8" customWidth="1"/>
    <col min="11526" max="11530" width="10.5703125" style="8" customWidth="1"/>
    <col min="11531" max="11776" width="9.140625" style="8"/>
    <col min="11777" max="11777" width="27.7109375" style="8" customWidth="1"/>
    <col min="11778" max="11778" width="12.85546875" style="8" customWidth="1"/>
    <col min="11779" max="11779" width="12.7109375" style="8" customWidth="1"/>
    <col min="11780" max="11780" width="12.42578125" style="8" customWidth="1"/>
    <col min="11781" max="11781" width="14.42578125" style="8" customWidth="1"/>
    <col min="11782" max="11786" width="10.5703125" style="8" customWidth="1"/>
    <col min="11787" max="12032" width="9.140625" style="8"/>
    <col min="12033" max="12033" width="27.7109375" style="8" customWidth="1"/>
    <col min="12034" max="12034" width="12.85546875" style="8" customWidth="1"/>
    <col min="12035" max="12035" width="12.7109375" style="8" customWidth="1"/>
    <col min="12036" max="12036" width="12.42578125" style="8" customWidth="1"/>
    <col min="12037" max="12037" width="14.42578125" style="8" customWidth="1"/>
    <col min="12038" max="12042" width="10.5703125" style="8" customWidth="1"/>
    <col min="12043" max="12288" width="9.140625" style="8"/>
    <col min="12289" max="12289" width="27.7109375" style="8" customWidth="1"/>
    <col min="12290" max="12290" width="12.85546875" style="8" customWidth="1"/>
    <col min="12291" max="12291" width="12.7109375" style="8" customWidth="1"/>
    <col min="12292" max="12292" width="12.42578125" style="8" customWidth="1"/>
    <col min="12293" max="12293" width="14.42578125" style="8" customWidth="1"/>
    <col min="12294" max="12298" width="10.5703125" style="8" customWidth="1"/>
    <col min="12299" max="12544" width="9.140625" style="8"/>
    <col min="12545" max="12545" width="27.7109375" style="8" customWidth="1"/>
    <col min="12546" max="12546" width="12.85546875" style="8" customWidth="1"/>
    <col min="12547" max="12547" width="12.7109375" style="8" customWidth="1"/>
    <col min="12548" max="12548" width="12.42578125" style="8" customWidth="1"/>
    <col min="12549" max="12549" width="14.42578125" style="8" customWidth="1"/>
    <col min="12550" max="12554" width="10.5703125" style="8" customWidth="1"/>
    <col min="12555" max="12800" width="9.140625" style="8"/>
    <col min="12801" max="12801" width="27.7109375" style="8" customWidth="1"/>
    <col min="12802" max="12802" width="12.85546875" style="8" customWidth="1"/>
    <col min="12803" max="12803" width="12.7109375" style="8" customWidth="1"/>
    <col min="12804" max="12804" width="12.42578125" style="8" customWidth="1"/>
    <col min="12805" max="12805" width="14.42578125" style="8" customWidth="1"/>
    <col min="12806" max="12810" width="10.5703125" style="8" customWidth="1"/>
    <col min="12811" max="13056" width="9.140625" style="8"/>
    <col min="13057" max="13057" width="27.7109375" style="8" customWidth="1"/>
    <col min="13058" max="13058" width="12.85546875" style="8" customWidth="1"/>
    <col min="13059" max="13059" width="12.7109375" style="8" customWidth="1"/>
    <col min="13060" max="13060" width="12.42578125" style="8" customWidth="1"/>
    <col min="13061" max="13061" width="14.42578125" style="8" customWidth="1"/>
    <col min="13062" max="13066" width="10.5703125" style="8" customWidth="1"/>
    <col min="13067" max="13312" width="9.140625" style="8"/>
    <col min="13313" max="13313" width="27.7109375" style="8" customWidth="1"/>
    <col min="13314" max="13314" width="12.85546875" style="8" customWidth="1"/>
    <col min="13315" max="13315" width="12.7109375" style="8" customWidth="1"/>
    <col min="13316" max="13316" width="12.42578125" style="8" customWidth="1"/>
    <col min="13317" max="13317" width="14.42578125" style="8" customWidth="1"/>
    <col min="13318" max="13322" width="10.5703125" style="8" customWidth="1"/>
    <col min="13323" max="13568" width="9.140625" style="8"/>
    <col min="13569" max="13569" width="27.7109375" style="8" customWidth="1"/>
    <col min="13570" max="13570" width="12.85546875" style="8" customWidth="1"/>
    <col min="13571" max="13571" width="12.7109375" style="8" customWidth="1"/>
    <col min="13572" max="13572" width="12.42578125" style="8" customWidth="1"/>
    <col min="13573" max="13573" width="14.42578125" style="8" customWidth="1"/>
    <col min="13574" max="13578" width="10.5703125" style="8" customWidth="1"/>
    <col min="13579" max="13824" width="9.140625" style="8"/>
    <col min="13825" max="13825" width="27.7109375" style="8" customWidth="1"/>
    <col min="13826" max="13826" width="12.85546875" style="8" customWidth="1"/>
    <col min="13827" max="13827" width="12.7109375" style="8" customWidth="1"/>
    <col min="13828" max="13828" width="12.42578125" style="8" customWidth="1"/>
    <col min="13829" max="13829" width="14.42578125" style="8" customWidth="1"/>
    <col min="13830" max="13834" width="10.5703125" style="8" customWidth="1"/>
    <col min="13835" max="14080" width="9.140625" style="8"/>
    <col min="14081" max="14081" width="27.7109375" style="8" customWidth="1"/>
    <col min="14082" max="14082" width="12.85546875" style="8" customWidth="1"/>
    <col min="14083" max="14083" width="12.7109375" style="8" customWidth="1"/>
    <col min="14084" max="14084" width="12.42578125" style="8" customWidth="1"/>
    <col min="14085" max="14085" width="14.42578125" style="8" customWidth="1"/>
    <col min="14086" max="14090" width="10.5703125" style="8" customWidth="1"/>
    <col min="14091" max="14336" width="9.140625" style="8"/>
    <col min="14337" max="14337" width="27.7109375" style="8" customWidth="1"/>
    <col min="14338" max="14338" width="12.85546875" style="8" customWidth="1"/>
    <col min="14339" max="14339" width="12.7109375" style="8" customWidth="1"/>
    <col min="14340" max="14340" width="12.42578125" style="8" customWidth="1"/>
    <col min="14341" max="14341" width="14.42578125" style="8" customWidth="1"/>
    <col min="14342" max="14346" width="10.5703125" style="8" customWidth="1"/>
    <col min="14347" max="14592" width="9.140625" style="8"/>
    <col min="14593" max="14593" width="27.7109375" style="8" customWidth="1"/>
    <col min="14594" max="14594" width="12.85546875" style="8" customWidth="1"/>
    <col min="14595" max="14595" width="12.7109375" style="8" customWidth="1"/>
    <col min="14596" max="14596" width="12.42578125" style="8" customWidth="1"/>
    <col min="14597" max="14597" width="14.42578125" style="8" customWidth="1"/>
    <col min="14598" max="14602" width="10.5703125" style="8" customWidth="1"/>
    <col min="14603" max="14848" width="9.140625" style="8"/>
    <col min="14849" max="14849" width="27.7109375" style="8" customWidth="1"/>
    <col min="14850" max="14850" width="12.85546875" style="8" customWidth="1"/>
    <col min="14851" max="14851" width="12.7109375" style="8" customWidth="1"/>
    <col min="14852" max="14852" width="12.42578125" style="8" customWidth="1"/>
    <col min="14853" max="14853" width="14.42578125" style="8" customWidth="1"/>
    <col min="14854" max="14858" width="10.5703125" style="8" customWidth="1"/>
    <col min="14859" max="15104" width="9.140625" style="8"/>
    <col min="15105" max="15105" width="27.7109375" style="8" customWidth="1"/>
    <col min="15106" max="15106" width="12.85546875" style="8" customWidth="1"/>
    <col min="15107" max="15107" width="12.7109375" style="8" customWidth="1"/>
    <col min="15108" max="15108" width="12.42578125" style="8" customWidth="1"/>
    <col min="15109" max="15109" width="14.42578125" style="8" customWidth="1"/>
    <col min="15110" max="15114" width="10.5703125" style="8" customWidth="1"/>
    <col min="15115" max="15360" width="9.140625" style="8"/>
    <col min="15361" max="15361" width="27.7109375" style="8" customWidth="1"/>
    <col min="15362" max="15362" width="12.85546875" style="8" customWidth="1"/>
    <col min="15363" max="15363" width="12.7109375" style="8" customWidth="1"/>
    <col min="15364" max="15364" width="12.42578125" style="8" customWidth="1"/>
    <col min="15365" max="15365" width="14.42578125" style="8" customWidth="1"/>
    <col min="15366" max="15370" width="10.5703125" style="8" customWidth="1"/>
    <col min="15371" max="15616" width="9.140625" style="8"/>
    <col min="15617" max="15617" width="27.7109375" style="8" customWidth="1"/>
    <col min="15618" max="15618" width="12.85546875" style="8" customWidth="1"/>
    <col min="15619" max="15619" width="12.7109375" style="8" customWidth="1"/>
    <col min="15620" max="15620" width="12.42578125" style="8" customWidth="1"/>
    <col min="15621" max="15621" width="14.42578125" style="8" customWidth="1"/>
    <col min="15622" max="15626" width="10.5703125" style="8" customWidth="1"/>
    <col min="15627" max="15872" width="9.140625" style="8"/>
    <col min="15873" max="15873" width="27.7109375" style="8" customWidth="1"/>
    <col min="15874" max="15874" width="12.85546875" style="8" customWidth="1"/>
    <col min="15875" max="15875" width="12.7109375" style="8" customWidth="1"/>
    <col min="15876" max="15876" width="12.42578125" style="8" customWidth="1"/>
    <col min="15877" max="15877" width="14.42578125" style="8" customWidth="1"/>
    <col min="15878" max="15882" width="10.5703125" style="8" customWidth="1"/>
    <col min="15883" max="16128" width="9.140625" style="8"/>
    <col min="16129" max="16129" width="27.7109375" style="8" customWidth="1"/>
    <col min="16130" max="16130" width="12.85546875" style="8" customWidth="1"/>
    <col min="16131" max="16131" width="12.7109375" style="8" customWidth="1"/>
    <col min="16132" max="16132" width="12.42578125" style="8" customWidth="1"/>
    <col min="16133" max="16133" width="14.42578125" style="8" customWidth="1"/>
    <col min="16134" max="16138" width="10.5703125" style="8" customWidth="1"/>
    <col min="16139" max="16384" width="9.140625" style="8"/>
  </cols>
  <sheetData>
    <row r="1" spans="1:52" ht="24" customHeight="1">
      <c r="A1" s="5726" t="s">
        <v>710</v>
      </c>
      <c r="B1" s="5726"/>
      <c r="C1" s="5726"/>
      <c r="D1" s="5726"/>
      <c r="E1" s="5726"/>
      <c r="F1" s="1477"/>
      <c r="G1" s="1477"/>
      <c r="H1" s="1477"/>
      <c r="I1" s="1477"/>
      <c r="J1" s="1477"/>
      <c r="K1" s="1477"/>
      <c r="L1" s="1477"/>
      <c r="M1" s="1477"/>
      <c r="N1" s="1477"/>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24" customHeight="1">
      <c r="A2" s="686" t="s">
        <v>505</v>
      </c>
      <c r="K2" s="289"/>
      <c r="L2" s="289"/>
      <c r="M2" s="289"/>
      <c r="N2" s="289"/>
      <c r="O2" s="289"/>
      <c r="P2" s="289"/>
      <c r="Q2" s="289"/>
      <c r="R2" s="289"/>
      <c r="S2" s="289"/>
      <c r="T2" s="289"/>
      <c r="U2" s="289"/>
      <c r="V2" s="289"/>
      <c r="W2" s="289"/>
      <c r="X2" s="289"/>
      <c r="Y2" s="289"/>
      <c r="Z2" s="289"/>
      <c r="AA2" s="289"/>
      <c r="AB2" s="289"/>
      <c r="AC2" s="289"/>
      <c r="AD2" s="289"/>
      <c r="AE2" s="289"/>
      <c r="AF2" s="289"/>
      <c r="AG2" s="289"/>
    </row>
    <row r="3" spans="1:52" ht="20.25" customHeight="1" thickBot="1">
      <c r="A3" s="33"/>
      <c r="K3" s="289"/>
      <c r="L3" s="289"/>
      <c r="M3" s="289"/>
      <c r="N3" s="289"/>
      <c r="O3" s="289"/>
      <c r="P3" s="289"/>
      <c r="Q3" s="289"/>
      <c r="R3" s="289"/>
      <c r="S3" s="289"/>
      <c r="T3" s="289"/>
      <c r="U3" s="289"/>
      <c r="V3" s="289"/>
      <c r="W3" s="289"/>
      <c r="X3" s="289"/>
      <c r="Y3" s="289"/>
      <c r="Z3" s="289"/>
      <c r="AA3" s="289"/>
      <c r="AB3" s="289"/>
      <c r="AC3" s="289"/>
      <c r="AD3" s="289"/>
      <c r="AE3" s="289"/>
      <c r="AF3" s="289"/>
      <c r="AG3" s="289"/>
    </row>
    <row r="4" spans="1:52" ht="30.75" customHeight="1" thickBot="1">
      <c r="A4" s="62"/>
      <c r="B4" s="5712">
        <v>2020</v>
      </c>
      <c r="C4" s="5727"/>
      <c r="D4" s="5712">
        <v>2021</v>
      </c>
      <c r="E4" s="5727"/>
      <c r="K4" s="289"/>
      <c r="L4" s="289"/>
      <c r="M4" s="289"/>
      <c r="N4" s="289"/>
      <c r="O4" s="289"/>
      <c r="P4" s="289"/>
      <c r="Q4" s="289"/>
      <c r="R4" s="289"/>
      <c r="S4" s="289"/>
      <c r="T4" s="289"/>
      <c r="U4" s="289"/>
      <c r="V4" s="289"/>
      <c r="W4" s="289"/>
      <c r="X4" s="289"/>
      <c r="Y4" s="289"/>
      <c r="Z4" s="289"/>
      <c r="AA4" s="289"/>
      <c r="AB4" s="289"/>
      <c r="AC4" s="289"/>
      <c r="AD4" s="289"/>
      <c r="AE4" s="289"/>
      <c r="AF4" s="289"/>
      <c r="AG4" s="289"/>
    </row>
    <row r="5" spans="1:52" ht="35.25" customHeight="1" thickBot="1">
      <c r="A5" s="444"/>
      <c r="B5" s="749" t="s">
        <v>30</v>
      </c>
      <c r="C5" s="750" t="s">
        <v>31</v>
      </c>
      <c r="D5" s="749" t="s">
        <v>30</v>
      </c>
      <c r="E5" s="750" t="s">
        <v>31</v>
      </c>
      <c r="K5" s="289"/>
      <c r="L5" s="289"/>
      <c r="M5" s="289"/>
      <c r="N5" s="289"/>
      <c r="O5" s="289"/>
      <c r="P5" s="289"/>
      <c r="Q5" s="289"/>
      <c r="R5" s="289"/>
      <c r="S5" s="289"/>
      <c r="T5" s="289"/>
      <c r="U5" s="289"/>
      <c r="V5" s="289"/>
      <c r="W5" s="289"/>
      <c r="X5" s="289"/>
      <c r="Y5" s="289"/>
      <c r="Z5" s="289"/>
      <c r="AA5" s="289"/>
      <c r="AB5" s="289"/>
      <c r="AC5" s="289"/>
      <c r="AD5" s="289"/>
      <c r="AE5" s="289"/>
      <c r="AF5" s="289"/>
      <c r="AG5" s="289"/>
    </row>
    <row r="6" spans="1:52" ht="24" customHeight="1">
      <c r="A6" s="84" t="s">
        <v>506</v>
      </c>
      <c r="B6" s="751">
        <v>10.6</v>
      </c>
      <c r="C6" s="752">
        <v>10.3</v>
      </c>
      <c r="D6" s="751">
        <v>10.3</v>
      </c>
      <c r="E6" s="752">
        <v>9.9</v>
      </c>
      <c r="K6" s="289"/>
      <c r="L6" s="289"/>
      <c r="M6" s="289"/>
      <c r="N6" s="289"/>
      <c r="O6" s="289"/>
      <c r="P6" s="289"/>
      <c r="Q6" s="289"/>
      <c r="R6" s="289"/>
      <c r="S6" s="289"/>
      <c r="T6" s="289"/>
      <c r="U6" s="289"/>
      <c r="V6" s="289"/>
      <c r="W6" s="289"/>
      <c r="X6" s="289"/>
      <c r="Y6" s="289"/>
      <c r="Z6" s="289"/>
      <c r="AA6" s="289"/>
      <c r="AB6" s="289"/>
      <c r="AC6" s="289"/>
      <c r="AD6" s="289"/>
      <c r="AE6" s="289"/>
      <c r="AF6" s="289"/>
      <c r="AG6" s="289"/>
    </row>
    <row r="7" spans="1:52" ht="24" customHeight="1">
      <c r="A7" s="84" t="s">
        <v>507</v>
      </c>
      <c r="B7" s="751">
        <v>41.8</v>
      </c>
      <c r="C7" s="752">
        <v>40.5</v>
      </c>
      <c r="D7" s="751">
        <v>40.799999999999997</v>
      </c>
      <c r="E7" s="752">
        <v>39.4</v>
      </c>
      <c r="K7" s="289"/>
      <c r="L7" s="289"/>
      <c r="M7" s="289"/>
      <c r="N7" s="289"/>
      <c r="O7" s="289"/>
      <c r="P7" s="289"/>
      <c r="Q7" s="289"/>
      <c r="R7" s="289"/>
      <c r="S7" s="289"/>
      <c r="T7" s="289"/>
      <c r="U7" s="289"/>
      <c r="V7" s="289"/>
      <c r="W7" s="289"/>
      <c r="X7" s="289"/>
      <c r="Y7" s="289"/>
      <c r="Z7" s="289"/>
      <c r="AA7" s="289"/>
      <c r="AB7" s="289"/>
      <c r="AC7" s="289"/>
      <c r="AD7" s="289"/>
      <c r="AE7" s="289"/>
      <c r="AF7" s="289"/>
      <c r="AG7" s="289"/>
    </row>
    <row r="8" spans="1:52" ht="24" customHeight="1">
      <c r="A8" s="84" t="s">
        <v>508</v>
      </c>
      <c r="B8" s="751">
        <v>1.3954500000000001</v>
      </c>
      <c r="C8" s="752">
        <v>1.4</v>
      </c>
      <c r="D8" s="751">
        <v>1.3954500000000001</v>
      </c>
      <c r="E8" s="752">
        <v>1.4</v>
      </c>
      <c r="K8" s="289"/>
      <c r="L8" s="289"/>
      <c r="M8" s="289"/>
      <c r="N8" s="289"/>
      <c r="O8" s="289"/>
      <c r="P8" s="289"/>
      <c r="Q8" s="289"/>
      <c r="R8" s="289"/>
      <c r="S8" s="289"/>
      <c r="T8" s="289"/>
      <c r="U8" s="289"/>
      <c r="V8" s="289"/>
      <c r="W8" s="289"/>
      <c r="X8" s="289"/>
      <c r="Y8" s="289"/>
      <c r="Z8" s="289"/>
      <c r="AA8" s="289"/>
      <c r="AB8" s="289"/>
      <c r="AC8" s="289"/>
      <c r="AD8" s="289"/>
      <c r="AE8" s="289"/>
      <c r="AF8" s="289"/>
      <c r="AG8" s="289"/>
    </row>
    <row r="9" spans="1:52" ht="24" customHeight="1">
      <c r="A9" s="84" t="s">
        <v>509</v>
      </c>
      <c r="B9" s="751">
        <v>0.69199999999999995</v>
      </c>
      <c r="C9" s="752">
        <v>0.7</v>
      </c>
      <c r="D9" s="751">
        <v>0.69199999999999995</v>
      </c>
      <c r="E9" s="752">
        <v>0.7</v>
      </c>
      <c r="K9" s="289"/>
      <c r="L9" s="289"/>
      <c r="M9" s="289"/>
      <c r="N9" s="289"/>
      <c r="O9" s="289"/>
      <c r="P9" s="289"/>
      <c r="Q9" s="289"/>
      <c r="R9" s="289"/>
      <c r="S9" s="289"/>
      <c r="T9" s="289"/>
      <c r="U9" s="289"/>
      <c r="V9" s="289"/>
      <c r="W9" s="289"/>
      <c r="X9" s="289"/>
      <c r="Y9" s="289"/>
      <c r="Z9" s="289"/>
      <c r="AA9" s="289"/>
      <c r="AB9" s="289"/>
      <c r="AC9" s="289"/>
      <c r="AD9" s="289"/>
      <c r="AE9" s="289"/>
      <c r="AF9" s="289"/>
      <c r="AG9" s="289"/>
    </row>
    <row r="10" spans="1:52" ht="24" customHeight="1">
      <c r="A10" s="84" t="s">
        <v>510</v>
      </c>
      <c r="B10" s="751">
        <v>0.67900000000000005</v>
      </c>
      <c r="C10" s="752">
        <v>0.7</v>
      </c>
      <c r="D10" s="751">
        <v>0.67900000000000005</v>
      </c>
      <c r="E10" s="752">
        <v>0.7</v>
      </c>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row>
    <row r="11" spans="1:52" ht="24" customHeight="1">
      <c r="A11" s="84" t="s">
        <v>511</v>
      </c>
      <c r="B11" s="23"/>
      <c r="C11" s="473"/>
      <c r="D11" s="23"/>
      <c r="E11" s="473"/>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row>
    <row r="12" spans="1:52" ht="24" customHeight="1">
      <c r="A12" s="84" t="s">
        <v>512</v>
      </c>
      <c r="B12" s="20">
        <v>317329</v>
      </c>
      <c r="C12" s="753">
        <v>305965</v>
      </c>
      <c r="D12" s="20">
        <v>316528</v>
      </c>
      <c r="E12" s="753">
        <v>305114</v>
      </c>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row>
    <row r="13" spans="1:52" ht="24" customHeight="1">
      <c r="A13" s="84" t="s">
        <v>513</v>
      </c>
      <c r="B13" s="23"/>
      <c r="C13" s="754"/>
      <c r="D13" s="23"/>
      <c r="E13" s="754"/>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row>
    <row r="14" spans="1:52" ht="24" customHeight="1">
      <c r="A14" s="113" t="s">
        <v>514</v>
      </c>
      <c r="B14" s="23"/>
      <c r="C14" s="754"/>
      <c r="D14" s="23"/>
      <c r="E14" s="754"/>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row>
    <row r="15" spans="1:52" ht="24" customHeight="1">
      <c r="A15" s="113" t="s">
        <v>186</v>
      </c>
      <c r="B15" s="755">
        <v>23.77</v>
      </c>
      <c r="C15" s="752">
        <v>21.74</v>
      </c>
      <c r="D15" s="755">
        <v>21.39</v>
      </c>
      <c r="E15" s="752">
        <v>19.5</v>
      </c>
      <c r="F15" s="8"/>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row>
    <row r="16" spans="1:52" ht="24" customHeight="1">
      <c r="A16" s="113" t="s">
        <v>187</v>
      </c>
      <c r="B16" s="755">
        <v>53.53</v>
      </c>
      <c r="C16" s="752">
        <v>51.7</v>
      </c>
      <c r="D16" s="755">
        <v>49.38</v>
      </c>
      <c r="E16" s="752">
        <v>47.08</v>
      </c>
      <c r="F16" s="8"/>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row>
    <row r="17" spans="1:33" ht="24" customHeight="1">
      <c r="A17" s="113" t="s">
        <v>188</v>
      </c>
      <c r="B17" s="755">
        <v>84.26</v>
      </c>
      <c r="C17" s="752">
        <v>82.66</v>
      </c>
      <c r="D17" s="755">
        <v>80.12</v>
      </c>
      <c r="E17" s="752">
        <v>78.069999999999993</v>
      </c>
      <c r="F17" s="8"/>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row>
    <row r="18" spans="1:33" ht="24" customHeight="1">
      <c r="A18" s="113" t="s">
        <v>189</v>
      </c>
      <c r="B18" s="755">
        <v>81.819999999999993</v>
      </c>
      <c r="C18" s="752">
        <v>79.819999999999993</v>
      </c>
      <c r="D18" s="755">
        <v>82.03</v>
      </c>
      <c r="E18" s="752">
        <v>80.680000000000007</v>
      </c>
      <c r="F18" s="8"/>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row>
    <row r="19" spans="1:33" ht="24" customHeight="1">
      <c r="A19" s="113" t="s">
        <v>190</v>
      </c>
      <c r="B19" s="755">
        <v>36.58</v>
      </c>
      <c r="C19" s="752">
        <v>34.700000000000003</v>
      </c>
      <c r="D19" s="755">
        <v>39.42</v>
      </c>
      <c r="E19" s="752">
        <v>37.94</v>
      </c>
      <c r="F19" s="8"/>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row>
    <row r="20" spans="1:33" ht="24" customHeight="1">
      <c r="A20" s="113" t="s">
        <v>191</v>
      </c>
      <c r="B20" s="755">
        <v>9.33</v>
      </c>
      <c r="C20" s="752">
        <v>8.7799999999999994</v>
      </c>
      <c r="D20" s="755">
        <v>9.69</v>
      </c>
      <c r="E20" s="752">
        <v>8.9</v>
      </c>
      <c r="F20" s="8"/>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row>
    <row r="21" spans="1:33" ht="24" customHeight="1" thickBot="1">
      <c r="A21" s="120" t="s">
        <v>192</v>
      </c>
      <c r="B21" s="756">
        <v>0.62</v>
      </c>
      <c r="C21" s="757">
        <v>0.49</v>
      </c>
      <c r="D21" s="756">
        <v>0.54</v>
      </c>
      <c r="E21" s="757">
        <v>0.48</v>
      </c>
      <c r="F21" s="8"/>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row>
    <row r="22" spans="1:33" ht="19.5" customHeight="1">
      <c r="A22" s="437" t="s">
        <v>515</v>
      </c>
      <c r="B22" s="57"/>
      <c r="C22" s="57"/>
      <c r="D22" s="57"/>
      <c r="E22" s="57"/>
      <c r="F22" s="8"/>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row>
    <row r="23" spans="1:33" ht="18" customHeight="1">
      <c r="A23" s="437" t="s">
        <v>516</v>
      </c>
      <c r="B23" s="57"/>
      <c r="C23" s="57"/>
      <c r="D23" s="57"/>
      <c r="E23" s="57"/>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row>
    <row r="24" spans="1:33" ht="18" customHeight="1">
      <c r="A24" s="437" t="s">
        <v>517</v>
      </c>
      <c r="B24" s="57"/>
      <c r="C24" s="57"/>
      <c r="D24" s="57"/>
      <c r="E24" s="57"/>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row>
    <row r="25" spans="1:33" ht="18" customHeight="1">
      <c r="A25" s="437" t="s">
        <v>518</v>
      </c>
      <c r="B25" s="57"/>
      <c r="C25" s="57"/>
      <c r="D25" s="57"/>
      <c r="E25" s="57"/>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row>
    <row r="26" spans="1:33" ht="18" customHeight="1">
      <c r="A26" s="437" t="s">
        <v>519</v>
      </c>
      <c r="B26" s="57"/>
      <c r="C26" s="57"/>
      <c r="D26" s="57"/>
      <c r="E26" s="57"/>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row>
    <row r="27" spans="1:33" ht="18" customHeight="1">
      <c r="A27" s="437" t="s">
        <v>520</v>
      </c>
      <c r="B27" s="57"/>
      <c r="C27" s="57"/>
      <c r="D27" s="57"/>
      <c r="E27" s="57"/>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row>
    <row r="28" spans="1:33" ht="18" customHeight="1">
      <c r="A28" s="437" t="s">
        <v>519</v>
      </c>
      <c r="B28" s="57"/>
      <c r="C28" s="57"/>
      <c r="D28" s="57"/>
      <c r="E28" s="57"/>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row>
    <row r="29" spans="1:33" ht="18" customHeight="1">
      <c r="A29" s="437" t="s">
        <v>521</v>
      </c>
      <c r="B29" s="57"/>
      <c r="C29" s="57"/>
      <c r="D29" s="57"/>
      <c r="E29" s="57"/>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row>
    <row r="30" spans="1:33" ht="18" customHeight="1">
      <c r="A30" s="437" t="s">
        <v>522</v>
      </c>
      <c r="B30" s="57"/>
      <c r="C30" s="57"/>
      <c r="D30" s="57"/>
      <c r="E30" s="57"/>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row>
    <row r="31" spans="1:33" ht="18" customHeight="1">
      <c r="A31" s="437" t="s">
        <v>523</v>
      </c>
      <c r="B31" s="57"/>
      <c r="C31" s="57"/>
      <c r="D31" s="57"/>
      <c r="E31" s="57"/>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row>
    <row r="32" spans="1:33">
      <c r="A32" s="57" t="s">
        <v>524</v>
      </c>
      <c r="B32" s="57"/>
      <c r="C32" s="57"/>
      <c r="D32" s="57"/>
      <c r="E32" s="57"/>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row>
    <row r="33" spans="1:5">
      <c r="A33" s="57"/>
      <c r="B33" s="57"/>
      <c r="C33" s="57"/>
      <c r="D33" s="57"/>
      <c r="E33" s="57"/>
    </row>
  </sheetData>
  <mergeCells count="3">
    <mergeCell ref="B4:C4"/>
    <mergeCell ref="D4:E4"/>
    <mergeCell ref="A1:E1"/>
  </mergeCells>
  <hyperlinks>
    <hyperlink ref="A1" location="CONTENT!A1" display="Back to table of contents" xr:uid="{EA3FC19F-D131-4E3C-A2BD-9667CBE520EB}"/>
  </hyperlinks>
  <pageMargins left="0.7" right="0.7" top="0.75" bottom="0.75" header="0.3" footer="0.3"/>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AZ18"/>
  <sheetViews>
    <sheetView showGridLines="0" zoomScale="110" zoomScaleNormal="110" workbookViewId="0">
      <selection sqref="A1:G1"/>
    </sheetView>
  </sheetViews>
  <sheetFormatPr defaultColWidth="9.140625" defaultRowHeight="15"/>
  <cols>
    <col min="1" max="1" width="22" style="363" customWidth="1"/>
    <col min="2" max="4" width="7.5703125" style="363" customWidth="1"/>
    <col min="5" max="6" width="6.7109375" style="363" customWidth="1"/>
    <col min="7" max="8" width="6.7109375" style="26" customWidth="1"/>
    <col min="9" max="9" width="7.5703125" style="363" customWidth="1"/>
    <col min="10" max="10" width="9.42578125" style="363" customWidth="1"/>
    <col min="11" max="11" width="7.5703125" style="363" customWidth="1"/>
    <col min="12" max="12" width="9.7109375" style="363" customWidth="1"/>
    <col min="13" max="13" width="9.42578125" style="363" customWidth="1"/>
    <col min="14" max="14" width="9" style="26" customWidth="1"/>
    <col min="15" max="15" width="5.5703125" style="363" customWidth="1"/>
    <col min="16" max="256" width="9.140625" style="363"/>
    <col min="257" max="257" width="19.28515625" style="363" customWidth="1"/>
    <col min="258" max="260" width="7.5703125" style="363" customWidth="1"/>
    <col min="261" max="264" width="6.7109375" style="363" customWidth="1"/>
    <col min="265" max="265" width="7.5703125" style="363" customWidth="1"/>
    <col min="266" max="266" width="9.42578125" style="363" customWidth="1"/>
    <col min="267" max="267" width="7.5703125" style="363" customWidth="1"/>
    <col min="268" max="268" width="9.7109375" style="363" customWidth="1"/>
    <col min="269" max="269" width="9.42578125" style="363" customWidth="1"/>
    <col min="270" max="270" width="9" style="363" customWidth="1"/>
    <col min="271" max="271" width="5.5703125" style="363" customWidth="1"/>
    <col min="272" max="512" width="9.140625" style="363"/>
    <col min="513" max="513" width="19.28515625" style="363" customWidth="1"/>
    <col min="514" max="516" width="7.5703125" style="363" customWidth="1"/>
    <col min="517" max="520" width="6.7109375" style="363" customWidth="1"/>
    <col min="521" max="521" width="7.5703125" style="363" customWidth="1"/>
    <col min="522" max="522" width="9.42578125" style="363" customWidth="1"/>
    <col min="523" max="523" width="7.5703125" style="363" customWidth="1"/>
    <col min="524" max="524" width="9.7109375" style="363" customWidth="1"/>
    <col min="525" max="525" width="9.42578125" style="363" customWidth="1"/>
    <col min="526" max="526" width="9" style="363" customWidth="1"/>
    <col min="527" max="527" width="5.5703125" style="363" customWidth="1"/>
    <col min="528" max="768" width="9.140625" style="363"/>
    <col min="769" max="769" width="19.28515625" style="363" customWidth="1"/>
    <col min="770" max="772" width="7.5703125" style="363" customWidth="1"/>
    <col min="773" max="776" width="6.7109375" style="363" customWidth="1"/>
    <col min="777" max="777" width="7.5703125" style="363" customWidth="1"/>
    <col min="778" max="778" width="9.42578125" style="363" customWidth="1"/>
    <col min="779" max="779" width="7.5703125" style="363" customWidth="1"/>
    <col min="780" max="780" width="9.7109375" style="363" customWidth="1"/>
    <col min="781" max="781" width="9.42578125" style="363" customWidth="1"/>
    <col min="782" max="782" width="9" style="363" customWidth="1"/>
    <col min="783" max="783" width="5.5703125" style="363" customWidth="1"/>
    <col min="784" max="1024" width="9.140625" style="363"/>
    <col min="1025" max="1025" width="19.28515625" style="363" customWidth="1"/>
    <col min="1026" max="1028" width="7.5703125" style="363" customWidth="1"/>
    <col min="1029" max="1032" width="6.7109375" style="363" customWidth="1"/>
    <col min="1033" max="1033" width="7.5703125" style="363" customWidth="1"/>
    <col min="1034" max="1034" width="9.42578125" style="363" customWidth="1"/>
    <col min="1035" max="1035" width="7.5703125" style="363" customWidth="1"/>
    <col min="1036" max="1036" width="9.7109375" style="363" customWidth="1"/>
    <col min="1037" max="1037" width="9.42578125" style="363" customWidth="1"/>
    <col min="1038" max="1038" width="9" style="363" customWidth="1"/>
    <col min="1039" max="1039" width="5.5703125" style="363" customWidth="1"/>
    <col min="1040" max="1280" width="9.140625" style="363"/>
    <col min="1281" max="1281" width="19.28515625" style="363" customWidth="1"/>
    <col min="1282" max="1284" width="7.5703125" style="363" customWidth="1"/>
    <col min="1285" max="1288" width="6.7109375" style="363" customWidth="1"/>
    <col min="1289" max="1289" width="7.5703125" style="363" customWidth="1"/>
    <col min="1290" max="1290" width="9.42578125" style="363" customWidth="1"/>
    <col min="1291" max="1291" width="7.5703125" style="363" customWidth="1"/>
    <col min="1292" max="1292" width="9.7109375" style="363" customWidth="1"/>
    <col min="1293" max="1293" width="9.42578125" style="363" customWidth="1"/>
    <col min="1294" max="1294" width="9" style="363" customWidth="1"/>
    <col min="1295" max="1295" width="5.5703125" style="363" customWidth="1"/>
    <col min="1296" max="1536" width="9.140625" style="363"/>
    <col min="1537" max="1537" width="19.28515625" style="363" customWidth="1"/>
    <col min="1538" max="1540" width="7.5703125" style="363" customWidth="1"/>
    <col min="1541" max="1544" width="6.7109375" style="363" customWidth="1"/>
    <col min="1545" max="1545" width="7.5703125" style="363" customWidth="1"/>
    <col min="1546" max="1546" width="9.42578125" style="363" customWidth="1"/>
    <col min="1547" max="1547" width="7.5703125" style="363" customWidth="1"/>
    <col min="1548" max="1548" width="9.7109375" style="363" customWidth="1"/>
    <col min="1549" max="1549" width="9.42578125" style="363" customWidth="1"/>
    <col min="1550" max="1550" width="9" style="363" customWidth="1"/>
    <col min="1551" max="1551" width="5.5703125" style="363" customWidth="1"/>
    <col min="1552" max="1792" width="9.140625" style="363"/>
    <col min="1793" max="1793" width="19.28515625" style="363" customWidth="1"/>
    <col min="1794" max="1796" width="7.5703125" style="363" customWidth="1"/>
    <col min="1797" max="1800" width="6.7109375" style="363" customWidth="1"/>
    <col min="1801" max="1801" width="7.5703125" style="363" customWidth="1"/>
    <col min="1802" max="1802" width="9.42578125" style="363" customWidth="1"/>
    <col min="1803" max="1803" width="7.5703125" style="363" customWidth="1"/>
    <col min="1804" max="1804" width="9.7109375" style="363" customWidth="1"/>
    <col min="1805" max="1805" width="9.42578125" style="363" customWidth="1"/>
    <col min="1806" max="1806" width="9" style="363" customWidth="1"/>
    <col min="1807" max="1807" width="5.5703125" style="363" customWidth="1"/>
    <col min="1808" max="2048" width="9.140625" style="363"/>
    <col min="2049" max="2049" width="19.28515625" style="363" customWidth="1"/>
    <col min="2050" max="2052" width="7.5703125" style="363" customWidth="1"/>
    <col min="2053" max="2056" width="6.7109375" style="363" customWidth="1"/>
    <col min="2057" max="2057" width="7.5703125" style="363" customWidth="1"/>
    <col min="2058" max="2058" width="9.42578125" style="363" customWidth="1"/>
    <col min="2059" max="2059" width="7.5703125" style="363" customWidth="1"/>
    <col min="2060" max="2060" width="9.7109375" style="363" customWidth="1"/>
    <col min="2061" max="2061" width="9.42578125" style="363" customWidth="1"/>
    <col min="2062" max="2062" width="9" style="363" customWidth="1"/>
    <col min="2063" max="2063" width="5.5703125" style="363" customWidth="1"/>
    <col min="2064" max="2304" width="9.140625" style="363"/>
    <col min="2305" max="2305" width="19.28515625" style="363" customWidth="1"/>
    <col min="2306" max="2308" width="7.5703125" style="363" customWidth="1"/>
    <col min="2309" max="2312" width="6.7109375" style="363" customWidth="1"/>
    <col min="2313" max="2313" width="7.5703125" style="363" customWidth="1"/>
    <col min="2314" max="2314" width="9.42578125" style="363" customWidth="1"/>
    <col min="2315" max="2315" width="7.5703125" style="363" customWidth="1"/>
    <col min="2316" max="2316" width="9.7109375" style="363" customWidth="1"/>
    <col min="2317" max="2317" width="9.42578125" style="363" customWidth="1"/>
    <col min="2318" max="2318" width="9" style="363" customWidth="1"/>
    <col min="2319" max="2319" width="5.5703125" style="363" customWidth="1"/>
    <col min="2320" max="2560" width="9.140625" style="363"/>
    <col min="2561" max="2561" width="19.28515625" style="363" customWidth="1"/>
    <col min="2562" max="2564" width="7.5703125" style="363" customWidth="1"/>
    <col min="2565" max="2568" width="6.7109375" style="363" customWidth="1"/>
    <col min="2569" max="2569" width="7.5703125" style="363" customWidth="1"/>
    <col min="2570" max="2570" width="9.42578125" style="363" customWidth="1"/>
    <col min="2571" max="2571" width="7.5703125" style="363" customWidth="1"/>
    <col min="2572" max="2572" width="9.7109375" style="363" customWidth="1"/>
    <col min="2573" max="2573" width="9.42578125" style="363" customWidth="1"/>
    <col min="2574" max="2574" width="9" style="363" customWidth="1"/>
    <col min="2575" max="2575" width="5.5703125" style="363" customWidth="1"/>
    <col min="2576" max="2816" width="9.140625" style="363"/>
    <col min="2817" max="2817" width="19.28515625" style="363" customWidth="1"/>
    <col min="2818" max="2820" width="7.5703125" style="363" customWidth="1"/>
    <col min="2821" max="2824" width="6.7109375" style="363" customWidth="1"/>
    <col min="2825" max="2825" width="7.5703125" style="363" customWidth="1"/>
    <col min="2826" max="2826" width="9.42578125" style="363" customWidth="1"/>
    <col min="2827" max="2827" width="7.5703125" style="363" customWidth="1"/>
    <col min="2828" max="2828" width="9.7109375" style="363" customWidth="1"/>
    <col min="2829" max="2829" width="9.42578125" style="363" customWidth="1"/>
    <col min="2830" max="2830" width="9" style="363" customWidth="1"/>
    <col min="2831" max="2831" width="5.5703125" style="363" customWidth="1"/>
    <col min="2832" max="3072" width="9.140625" style="363"/>
    <col min="3073" max="3073" width="19.28515625" style="363" customWidth="1"/>
    <col min="3074" max="3076" width="7.5703125" style="363" customWidth="1"/>
    <col min="3077" max="3080" width="6.7109375" style="363" customWidth="1"/>
    <col min="3081" max="3081" width="7.5703125" style="363" customWidth="1"/>
    <col min="3082" max="3082" width="9.42578125" style="363" customWidth="1"/>
    <col min="3083" max="3083" width="7.5703125" style="363" customWidth="1"/>
    <col min="3084" max="3084" width="9.7109375" style="363" customWidth="1"/>
    <col min="3085" max="3085" width="9.42578125" style="363" customWidth="1"/>
    <col min="3086" max="3086" width="9" style="363" customWidth="1"/>
    <col min="3087" max="3087" width="5.5703125" style="363" customWidth="1"/>
    <col min="3088" max="3328" width="9.140625" style="363"/>
    <col min="3329" max="3329" width="19.28515625" style="363" customWidth="1"/>
    <col min="3330" max="3332" width="7.5703125" style="363" customWidth="1"/>
    <col min="3333" max="3336" width="6.7109375" style="363" customWidth="1"/>
    <col min="3337" max="3337" width="7.5703125" style="363" customWidth="1"/>
    <col min="3338" max="3338" width="9.42578125" style="363" customWidth="1"/>
    <col min="3339" max="3339" width="7.5703125" style="363" customWidth="1"/>
    <col min="3340" max="3340" width="9.7109375" style="363" customWidth="1"/>
    <col min="3341" max="3341" width="9.42578125" style="363" customWidth="1"/>
    <col min="3342" max="3342" width="9" style="363" customWidth="1"/>
    <col min="3343" max="3343" width="5.5703125" style="363" customWidth="1"/>
    <col min="3344" max="3584" width="9.140625" style="363"/>
    <col min="3585" max="3585" width="19.28515625" style="363" customWidth="1"/>
    <col min="3586" max="3588" width="7.5703125" style="363" customWidth="1"/>
    <col min="3589" max="3592" width="6.7109375" style="363" customWidth="1"/>
    <col min="3593" max="3593" width="7.5703125" style="363" customWidth="1"/>
    <col min="3594" max="3594" width="9.42578125" style="363" customWidth="1"/>
    <col min="3595" max="3595" width="7.5703125" style="363" customWidth="1"/>
    <col min="3596" max="3596" width="9.7109375" style="363" customWidth="1"/>
    <col min="3597" max="3597" width="9.42578125" style="363" customWidth="1"/>
    <col min="3598" max="3598" width="9" style="363" customWidth="1"/>
    <col min="3599" max="3599" width="5.5703125" style="363" customWidth="1"/>
    <col min="3600" max="3840" width="9.140625" style="363"/>
    <col min="3841" max="3841" width="19.28515625" style="363" customWidth="1"/>
    <col min="3842" max="3844" width="7.5703125" style="363" customWidth="1"/>
    <col min="3845" max="3848" width="6.7109375" style="363" customWidth="1"/>
    <col min="3849" max="3849" width="7.5703125" style="363" customWidth="1"/>
    <col min="3850" max="3850" width="9.42578125" style="363" customWidth="1"/>
    <col min="3851" max="3851" width="7.5703125" style="363" customWidth="1"/>
    <col min="3852" max="3852" width="9.7109375" style="363" customWidth="1"/>
    <col min="3853" max="3853" width="9.42578125" style="363" customWidth="1"/>
    <col min="3854" max="3854" width="9" style="363" customWidth="1"/>
    <col min="3855" max="3855" width="5.5703125" style="363" customWidth="1"/>
    <col min="3856" max="4096" width="9.140625" style="363"/>
    <col min="4097" max="4097" width="19.28515625" style="363" customWidth="1"/>
    <col min="4098" max="4100" width="7.5703125" style="363" customWidth="1"/>
    <col min="4101" max="4104" width="6.7109375" style="363" customWidth="1"/>
    <col min="4105" max="4105" width="7.5703125" style="363" customWidth="1"/>
    <col min="4106" max="4106" width="9.42578125" style="363" customWidth="1"/>
    <col min="4107" max="4107" width="7.5703125" style="363" customWidth="1"/>
    <col min="4108" max="4108" width="9.7109375" style="363" customWidth="1"/>
    <col min="4109" max="4109" width="9.42578125" style="363" customWidth="1"/>
    <col min="4110" max="4110" width="9" style="363" customWidth="1"/>
    <col min="4111" max="4111" width="5.5703125" style="363" customWidth="1"/>
    <col min="4112" max="4352" width="9.140625" style="363"/>
    <col min="4353" max="4353" width="19.28515625" style="363" customWidth="1"/>
    <col min="4354" max="4356" width="7.5703125" style="363" customWidth="1"/>
    <col min="4357" max="4360" width="6.7109375" style="363" customWidth="1"/>
    <col min="4361" max="4361" width="7.5703125" style="363" customWidth="1"/>
    <col min="4362" max="4362" width="9.42578125" style="363" customWidth="1"/>
    <col min="4363" max="4363" width="7.5703125" style="363" customWidth="1"/>
    <col min="4364" max="4364" width="9.7109375" style="363" customWidth="1"/>
    <col min="4365" max="4365" width="9.42578125" style="363" customWidth="1"/>
    <col min="4366" max="4366" width="9" style="363" customWidth="1"/>
    <col min="4367" max="4367" width="5.5703125" style="363" customWidth="1"/>
    <col min="4368" max="4608" width="9.140625" style="363"/>
    <col min="4609" max="4609" width="19.28515625" style="363" customWidth="1"/>
    <col min="4610" max="4612" width="7.5703125" style="363" customWidth="1"/>
    <col min="4613" max="4616" width="6.7109375" style="363" customWidth="1"/>
    <col min="4617" max="4617" width="7.5703125" style="363" customWidth="1"/>
    <col min="4618" max="4618" width="9.42578125" style="363" customWidth="1"/>
    <col min="4619" max="4619" width="7.5703125" style="363" customWidth="1"/>
    <col min="4620" max="4620" width="9.7109375" style="363" customWidth="1"/>
    <col min="4621" max="4621" width="9.42578125" style="363" customWidth="1"/>
    <col min="4622" max="4622" width="9" style="363" customWidth="1"/>
    <col min="4623" max="4623" width="5.5703125" style="363" customWidth="1"/>
    <col min="4624" max="4864" width="9.140625" style="363"/>
    <col min="4865" max="4865" width="19.28515625" style="363" customWidth="1"/>
    <col min="4866" max="4868" width="7.5703125" style="363" customWidth="1"/>
    <col min="4869" max="4872" width="6.7109375" style="363" customWidth="1"/>
    <col min="4873" max="4873" width="7.5703125" style="363" customWidth="1"/>
    <col min="4874" max="4874" width="9.42578125" style="363" customWidth="1"/>
    <col min="4875" max="4875" width="7.5703125" style="363" customWidth="1"/>
    <col min="4876" max="4876" width="9.7109375" style="363" customWidth="1"/>
    <col min="4877" max="4877" width="9.42578125" style="363" customWidth="1"/>
    <col min="4878" max="4878" width="9" style="363" customWidth="1"/>
    <col min="4879" max="4879" width="5.5703125" style="363" customWidth="1"/>
    <col min="4880" max="5120" width="9.140625" style="363"/>
    <col min="5121" max="5121" width="19.28515625" style="363" customWidth="1"/>
    <col min="5122" max="5124" width="7.5703125" style="363" customWidth="1"/>
    <col min="5125" max="5128" width="6.7109375" style="363" customWidth="1"/>
    <col min="5129" max="5129" width="7.5703125" style="363" customWidth="1"/>
    <col min="5130" max="5130" width="9.42578125" style="363" customWidth="1"/>
    <col min="5131" max="5131" width="7.5703125" style="363" customWidth="1"/>
    <col min="5132" max="5132" width="9.7109375" style="363" customWidth="1"/>
    <col min="5133" max="5133" width="9.42578125" style="363" customWidth="1"/>
    <col min="5134" max="5134" width="9" style="363" customWidth="1"/>
    <col min="5135" max="5135" width="5.5703125" style="363" customWidth="1"/>
    <col min="5136" max="5376" width="9.140625" style="363"/>
    <col min="5377" max="5377" width="19.28515625" style="363" customWidth="1"/>
    <col min="5378" max="5380" width="7.5703125" style="363" customWidth="1"/>
    <col min="5381" max="5384" width="6.7109375" style="363" customWidth="1"/>
    <col min="5385" max="5385" width="7.5703125" style="363" customWidth="1"/>
    <col min="5386" max="5386" width="9.42578125" style="363" customWidth="1"/>
    <col min="5387" max="5387" width="7.5703125" style="363" customWidth="1"/>
    <col min="5388" max="5388" width="9.7109375" style="363" customWidth="1"/>
    <col min="5389" max="5389" width="9.42578125" style="363" customWidth="1"/>
    <col min="5390" max="5390" width="9" style="363" customWidth="1"/>
    <col min="5391" max="5391" width="5.5703125" style="363" customWidth="1"/>
    <col min="5392" max="5632" width="9.140625" style="363"/>
    <col min="5633" max="5633" width="19.28515625" style="363" customWidth="1"/>
    <col min="5634" max="5636" width="7.5703125" style="363" customWidth="1"/>
    <col min="5637" max="5640" width="6.7109375" style="363" customWidth="1"/>
    <col min="5641" max="5641" width="7.5703125" style="363" customWidth="1"/>
    <col min="5642" max="5642" width="9.42578125" style="363" customWidth="1"/>
    <col min="5643" max="5643" width="7.5703125" style="363" customWidth="1"/>
    <col min="5644" max="5644" width="9.7109375" style="363" customWidth="1"/>
    <col min="5645" max="5645" width="9.42578125" style="363" customWidth="1"/>
    <col min="5646" max="5646" width="9" style="363" customWidth="1"/>
    <col min="5647" max="5647" width="5.5703125" style="363" customWidth="1"/>
    <col min="5648" max="5888" width="9.140625" style="363"/>
    <col min="5889" max="5889" width="19.28515625" style="363" customWidth="1"/>
    <col min="5890" max="5892" width="7.5703125" style="363" customWidth="1"/>
    <col min="5893" max="5896" width="6.7109375" style="363" customWidth="1"/>
    <col min="5897" max="5897" width="7.5703125" style="363" customWidth="1"/>
    <col min="5898" max="5898" width="9.42578125" style="363" customWidth="1"/>
    <col min="5899" max="5899" width="7.5703125" style="363" customWidth="1"/>
    <col min="5900" max="5900" width="9.7109375" style="363" customWidth="1"/>
    <col min="5901" max="5901" width="9.42578125" style="363" customWidth="1"/>
    <col min="5902" max="5902" width="9" style="363" customWidth="1"/>
    <col min="5903" max="5903" width="5.5703125" style="363" customWidth="1"/>
    <col min="5904" max="6144" width="9.140625" style="363"/>
    <col min="6145" max="6145" width="19.28515625" style="363" customWidth="1"/>
    <col min="6146" max="6148" width="7.5703125" style="363" customWidth="1"/>
    <col min="6149" max="6152" width="6.7109375" style="363" customWidth="1"/>
    <col min="6153" max="6153" width="7.5703125" style="363" customWidth="1"/>
    <col min="6154" max="6154" width="9.42578125" style="363" customWidth="1"/>
    <col min="6155" max="6155" width="7.5703125" style="363" customWidth="1"/>
    <col min="6156" max="6156" width="9.7109375" style="363" customWidth="1"/>
    <col min="6157" max="6157" width="9.42578125" style="363" customWidth="1"/>
    <col min="6158" max="6158" width="9" style="363" customWidth="1"/>
    <col min="6159" max="6159" width="5.5703125" style="363" customWidth="1"/>
    <col min="6160" max="6400" width="9.140625" style="363"/>
    <col min="6401" max="6401" width="19.28515625" style="363" customWidth="1"/>
    <col min="6402" max="6404" width="7.5703125" style="363" customWidth="1"/>
    <col min="6405" max="6408" width="6.7109375" style="363" customWidth="1"/>
    <col min="6409" max="6409" width="7.5703125" style="363" customWidth="1"/>
    <col min="6410" max="6410" width="9.42578125" style="363" customWidth="1"/>
    <col min="6411" max="6411" width="7.5703125" style="363" customWidth="1"/>
    <col min="6412" max="6412" width="9.7109375" style="363" customWidth="1"/>
    <col min="6413" max="6413" width="9.42578125" style="363" customWidth="1"/>
    <col min="6414" max="6414" width="9" style="363" customWidth="1"/>
    <col min="6415" max="6415" width="5.5703125" style="363" customWidth="1"/>
    <col min="6416" max="6656" width="9.140625" style="363"/>
    <col min="6657" max="6657" width="19.28515625" style="363" customWidth="1"/>
    <col min="6658" max="6660" width="7.5703125" style="363" customWidth="1"/>
    <col min="6661" max="6664" width="6.7109375" style="363" customWidth="1"/>
    <col min="6665" max="6665" width="7.5703125" style="363" customWidth="1"/>
    <col min="6666" max="6666" width="9.42578125" style="363" customWidth="1"/>
    <col min="6667" max="6667" width="7.5703125" style="363" customWidth="1"/>
    <col min="6668" max="6668" width="9.7109375" style="363" customWidth="1"/>
    <col min="6669" max="6669" width="9.42578125" style="363" customWidth="1"/>
    <col min="6670" max="6670" width="9" style="363" customWidth="1"/>
    <col min="6671" max="6671" width="5.5703125" style="363" customWidth="1"/>
    <col min="6672" max="6912" width="9.140625" style="363"/>
    <col min="6913" max="6913" width="19.28515625" style="363" customWidth="1"/>
    <col min="6914" max="6916" width="7.5703125" style="363" customWidth="1"/>
    <col min="6917" max="6920" width="6.7109375" style="363" customWidth="1"/>
    <col min="6921" max="6921" width="7.5703125" style="363" customWidth="1"/>
    <col min="6922" max="6922" width="9.42578125" style="363" customWidth="1"/>
    <col min="6923" max="6923" width="7.5703125" style="363" customWidth="1"/>
    <col min="6924" max="6924" width="9.7109375" style="363" customWidth="1"/>
    <col min="6925" max="6925" width="9.42578125" style="363" customWidth="1"/>
    <col min="6926" max="6926" width="9" style="363" customWidth="1"/>
    <col min="6927" max="6927" width="5.5703125" style="363" customWidth="1"/>
    <col min="6928" max="7168" width="9.140625" style="363"/>
    <col min="7169" max="7169" width="19.28515625" style="363" customWidth="1"/>
    <col min="7170" max="7172" width="7.5703125" style="363" customWidth="1"/>
    <col min="7173" max="7176" width="6.7109375" style="363" customWidth="1"/>
    <col min="7177" max="7177" width="7.5703125" style="363" customWidth="1"/>
    <col min="7178" max="7178" width="9.42578125" style="363" customWidth="1"/>
    <col min="7179" max="7179" width="7.5703125" style="363" customWidth="1"/>
    <col min="7180" max="7180" width="9.7109375" style="363" customWidth="1"/>
    <col min="7181" max="7181" width="9.42578125" style="363" customWidth="1"/>
    <col min="7182" max="7182" width="9" style="363" customWidth="1"/>
    <col min="7183" max="7183" width="5.5703125" style="363" customWidth="1"/>
    <col min="7184" max="7424" width="9.140625" style="363"/>
    <col min="7425" max="7425" width="19.28515625" style="363" customWidth="1"/>
    <col min="7426" max="7428" width="7.5703125" style="363" customWidth="1"/>
    <col min="7429" max="7432" width="6.7109375" style="363" customWidth="1"/>
    <col min="7433" max="7433" width="7.5703125" style="363" customWidth="1"/>
    <col min="7434" max="7434" width="9.42578125" style="363" customWidth="1"/>
    <col min="7435" max="7435" width="7.5703125" style="363" customWidth="1"/>
    <col min="7436" max="7436" width="9.7109375" style="363" customWidth="1"/>
    <col min="7437" max="7437" width="9.42578125" style="363" customWidth="1"/>
    <col min="7438" max="7438" width="9" style="363" customWidth="1"/>
    <col min="7439" max="7439" width="5.5703125" style="363" customWidth="1"/>
    <col min="7440" max="7680" width="9.140625" style="363"/>
    <col min="7681" max="7681" width="19.28515625" style="363" customWidth="1"/>
    <col min="7682" max="7684" width="7.5703125" style="363" customWidth="1"/>
    <col min="7685" max="7688" width="6.7109375" style="363" customWidth="1"/>
    <col min="7689" max="7689" width="7.5703125" style="363" customWidth="1"/>
    <col min="7690" max="7690" width="9.42578125" style="363" customWidth="1"/>
    <col min="7691" max="7691" width="7.5703125" style="363" customWidth="1"/>
    <col min="7692" max="7692" width="9.7109375" style="363" customWidth="1"/>
    <col min="7693" max="7693" width="9.42578125" style="363" customWidth="1"/>
    <col min="7694" max="7694" width="9" style="363" customWidth="1"/>
    <col min="7695" max="7695" width="5.5703125" style="363" customWidth="1"/>
    <col min="7696" max="7936" width="9.140625" style="363"/>
    <col min="7937" max="7937" width="19.28515625" style="363" customWidth="1"/>
    <col min="7938" max="7940" width="7.5703125" style="363" customWidth="1"/>
    <col min="7941" max="7944" width="6.7109375" style="363" customWidth="1"/>
    <col min="7945" max="7945" width="7.5703125" style="363" customWidth="1"/>
    <col min="7946" max="7946" width="9.42578125" style="363" customWidth="1"/>
    <col min="7947" max="7947" width="7.5703125" style="363" customWidth="1"/>
    <col min="7948" max="7948" width="9.7109375" style="363" customWidth="1"/>
    <col min="7949" max="7949" width="9.42578125" style="363" customWidth="1"/>
    <col min="7950" max="7950" width="9" style="363" customWidth="1"/>
    <col min="7951" max="7951" width="5.5703125" style="363" customWidth="1"/>
    <col min="7952" max="8192" width="9.140625" style="363"/>
    <col min="8193" max="8193" width="19.28515625" style="363" customWidth="1"/>
    <col min="8194" max="8196" width="7.5703125" style="363" customWidth="1"/>
    <col min="8197" max="8200" width="6.7109375" style="363" customWidth="1"/>
    <col min="8201" max="8201" width="7.5703125" style="363" customWidth="1"/>
    <col min="8202" max="8202" width="9.42578125" style="363" customWidth="1"/>
    <col min="8203" max="8203" width="7.5703125" style="363" customWidth="1"/>
    <col min="8204" max="8204" width="9.7109375" style="363" customWidth="1"/>
    <col min="8205" max="8205" width="9.42578125" style="363" customWidth="1"/>
    <col min="8206" max="8206" width="9" style="363" customWidth="1"/>
    <col min="8207" max="8207" width="5.5703125" style="363" customWidth="1"/>
    <col min="8208" max="8448" width="9.140625" style="363"/>
    <col min="8449" max="8449" width="19.28515625" style="363" customWidth="1"/>
    <col min="8450" max="8452" width="7.5703125" style="363" customWidth="1"/>
    <col min="8453" max="8456" width="6.7109375" style="363" customWidth="1"/>
    <col min="8457" max="8457" width="7.5703125" style="363" customWidth="1"/>
    <col min="8458" max="8458" width="9.42578125" style="363" customWidth="1"/>
    <col min="8459" max="8459" width="7.5703125" style="363" customWidth="1"/>
    <col min="8460" max="8460" width="9.7109375" style="363" customWidth="1"/>
    <col min="8461" max="8461" width="9.42578125" style="363" customWidth="1"/>
    <col min="8462" max="8462" width="9" style="363" customWidth="1"/>
    <col min="8463" max="8463" width="5.5703125" style="363" customWidth="1"/>
    <col min="8464" max="8704" width="9.140625" style="363"/>
    <col min="8705" max="8705" width="19.28515625" style="363" customWidth="1"/>
    <col min="8706" max="8708" width="7.5703125" style="363" customWidth="1"/>
    <col min="8709" max="8712" width="6.7109375" style="363" customWidth="1"/>
    <col min="8713" max="8713" width="7.5703125" style="363" customWidth="1"/>
    <col min="8714" max="8714" width="9.42578125" style="363" customWidth="1"/>
    <col min="8715" max="8715" width="7.5703125" style="363" customWidth="1"/>
    <col min="8716" max="8716" width="9.7109375" style="363" customWidth="1"/>
    <col min="8717" max="8717" width="9.42578125" style="363" customWidth="1"/>
    <col min="8718" max="8718" width="9" style="363" customWidth="1"/>
    <col min="8719" max="8719" width="5.5703125" style="363" customWidth="1"/>
    <col min="8720" max="8960" width="9.140625" style="363"/>
    <col min="8961" max="8961" width="19.28515625" style="363" customWidth="1"/>
    <col min="8962" max="8964" width="7.5703125" style="363" customWidth="1"/>
    <col min="8965" max="8968" width="6.7109375" style="363" customWidth="1"/>
    <col min="8969" max="8969" width="7.5703125" style="363" customWidth="1"/>
    <col min="8970" max="8970" width="9.42578125" style="363" customWidth="1"/>
    <col min="8971" max="8971" width="7.5703125" style="363" customWidth="1"/>
    <col min="8972" max="8972" width="9.7109375" style="363" customWidth="1"/>
    <col min="8973" max="8973" width="9.42578125" style="363" customWidth="1"/>
    <col min="8974" max="8974" width="9" style="363" customWidth="1"/>
    <col min="8975" max="8975" width="5.5703125" style="363" customWidth="1"/>
    <col min="8976" max="9216" width="9.140625" style="363"/>
    <col min="9217" max="9217" width="19.28515625" style="363" customWidth="1"/>
    <col min="9218" max="9220" width="7.5703125" style="363" customWidth="1"/>
    <col min="9221" max="9224" width="6.7109375" style="363" customWidth="1"/>
    <col min="9225" max="9225" width="7.5703125" style="363" customWidth="1"/>
    <col min="9226" max="9226" width="9.42578125" style="363" customWidth="1"/>
    <col min="9227" max="9227" width="7.5703125" style="363" customWidth="1"/>
    <col min="9228" max="9228" width="9.7109375" style="363" customWidth="1"/>
    <col min="9229" max="9229" width="9.42578125" style="363" customWidth="1"/>
    <col min="9230" max="9230" width="9" style="363" customWidth="1"/>
    <col min="9231" max="9231" width="5.5703125" style="363" customWidth="1"/>
    <col min="9232" max="9472" width="9.140625" style="363"/>
    <col min="9473" max="9473" width="19.28515625" style="363" customWidth="1"/>
    <col min="9474" max="9476" width="7.5703125" style="363" customWidth="1"/>
    <col min="9477" max="9480" width="6.7109375" style="363" customWidth="1"/>
    <col min="9481" max="9481" width="7.5703125" style="363" customWidth="1"/>
    <col min="9482" max="9482" width="9.42578125" style="363" customWidth="1"/>
    <col min="9483" max="9483" width="7.5703125" style="363" customWidth="1"/>
    <col min="9484" max="9484" width="9.7109375" style="363" customWidth="1"/>
    <col min="9485" max="9485" width="9.42578125" style="363" customWidth="1"/>
    <col min="9486" max="9486" width="9" style="363" customWidth="1"/>
    <col min="9487" max="9487" width="5.5703125" style="363" customWidth="1"/>
    <col min="9488" max="9728" width="9.140625" style="363"/>
    <col min="9729" max="9729" width="19.28515625" style="363" customWidth="1"/>
    <col min="9730" max="9732" width="7.5703125" style="363" customWidth="1"/>
    <col min="9733" max="9736" width="6.7109375" style="363" customWidth="1"/>
    <col min="9737" max="9737" width="7.5703125" style="363" customWidth="1"/>
    <col min="9738" max="9738" width="9.42578125" style="363" customWidth="1"/>
    <col min="9739" max="9739" width="7.5703125" style="363" customWidth="1"/>
    <col min="9740" max="9740" width="9.7109375" style="363" customWidth="1"/>
    <col min="9741" max="9741" width="9.42578125" style="363" customWidth="1"/>
    <col min="9742" max="9742" width="9" style="363" customWidth="1"/>
    <col min="9743" max="9743" width="5.5703125" style="363" customWidth="1"/>
    <col min="9744" max="9984" width="9.140625" style="363"/>
    <col min="9985" max="9985" width="19.28515625" style="363" customWidth="1"/>
    <col min="9986" max="9988" width="7.5703125" style="363" customWidth="1"/>
    <col min="9989" max="9992" width="6.7109375" style="363" customWidth="1"/>
    <col min="9993" max="9993" width="7.5703125" style="363" customWidth="1"/>
    <col min="9994" max="9994" width="9.42578125" style="363" customWidth="1"/>
    <col min="9995" max="9995" width="7.5703125" style="363" customWidth="1"/>
    <col min="9996" max="9996" width="9.7109375" style="363" customWidth="1"/>
    <col min="9997" max="9997" width="9.42578125" style="363" customWidth="1"/>
    <col min="9998" max="9998" width="9" style="363" customWidth="1"/>
    <col min="9999" max="9999" width="5.5703125" style="363" customWidth="1"/>
    <col min="10000" max="10240" width="9.140625" style="363"/>
    <col min="10241" max="10241" width="19.28515625" style="363" customWidth="1"/>
    <col min="10242" max="10244" width="7.5703125" style="363" customWidth="1"/>
    <col min="10245" max="10248" width="6.7109375" style="363" customWidth="1"/>
    <col min="10249" max="10249" width="7.5703125" style="363" customWidth="1"/>
    <col min="10250" max="10250" width="9.42578125" style="363" customWidth="1"/>
    <col min="10251" max="10251" width="7.5703125" style="363" customWidth="1"/>
    <col min="10252" max="10252" width="9.7109375" style="363" customWidth="1"/>
    <col min="10253" max="10253" width="9.42578125" style="363" customWidth="1"/>
    <col min="10254" max="10254" width="9" style="363" customWidth="1"/>
    <col min="10255" max="10255" width="5.5703125" style="363" customWidth="1"/>
    <col min="10256" max="10496" width="9.140625" style="363"/>
    <col min="10497" max="10497" width="19.28515625" style="363" customWidth="1"/>
    <col min="10498" max="10500" width="7.5703125" style="363" customWidth="1"/>
    <col min="10501" max="10504" width="6.7109375" style="363" customWidth="1"/>
    <col min="10505" max="10505" width="7.5703125" style="363" customWidth="1"/>
    <col min="10506" max="10506" width="9.42578125" style="363" customWidth="1"/>
    <col min="10507" max="10507" width="7.5703125" style="363" customWidth="1"/>
    <col min="10508" max="10508" width="9.7109375" style="363" customWidth="1"/>
    <col min="10509" max="10509" width="9.42578125" style="363" customWidth="1"/>
    <col min="10510" max="10510" width="9" style="363" customWidth="1"/>
    <col min="10511" max="10511" width="5.5703125" style="363" customWidth="1"/>
    <col min="10512" max="10752" width="9.140625" style="363"/>
    <col min="10753" max="10753" width="19.28515625" style="363" customWidth="1"/>
    <col min="10754" max="10756" width="7.5703125" style="363" customWidth="1"/>
    <col min="10757" max="10760" width="6.7109375" style="363" customWidth="1"/>
    <col min="10761" max="10761" width="7.5703125" style="363" customWidth="1"/>
    <col min="10762" max="10762" width="9.42578125" style="363" customWidth="1"/>
    <col min="10763" max="10763" width="7.5703125" style="363" customWidth="1"/>
    <col min="10764" max="10764" width="9.7109375" style="363" customWidth="1"/>
    <col min="10765" max="10765" width="9.42578125" style="363" customWidth="1"/>
    <col min="10766" max="10766" width="9" style="363" customWidth="1"/>
    <col min="10767" max="10767" width="5.5703125" style="363" customWidth="1"/>
    <col min="10768" max="11008" width="9.140625" style="363"/>
    <col min="11009" max="11009" width="19.28515625" style="363" customWidth="1"/>
    <col min="11010" max="11012" width="7.5703125" style="363" customWidth="1"/>
    <col min="11013" max="11016" width="6.7109375" style="363" customWidth="1"/>
    <col min="11017" max="11017" width="7.5703125" style="363" customWidth="1"/>
    <col min="11018" max="11018" width="9.42578125" style="363" customWidth="1"/>
    <col min="11019" max="11019" width="7.5703125" style="363" customWidth="1"/>
    <col min="11020" max="11020" width="9.7109375" style="363" customWidth="1"/>
    <col min="11021" max="11021" width="9.42578125" style="363" customWidth="1"/>
    <col min="11022" max="11022" width="9" style="363" customWidth="1"/>
    <col min="11023" max="11023" width="5.5703125" style="363" customWidth="1"/>
    <col min="11024" max="11264" width="9.140625" style="363"/>
    <col min="11265" max="11265" width="19.28515625" style="363" customWidth="1"/>
    <col min="11266" max="11268" width="7.5703125" style="363" customWidth="1"/>
    <col min="11269" max="11272" width="6.7109375" style="363" customWidth="1"/>
    <col min="11273" max="11273" width="7.5703125" style="363" customWidth="1"/>
    <col min="11274" max="11274" width="9.42578125" style="363" customWidth="1"/>
    <col min="11275" max="11275" width="7.5703125" style="363" customWidth="1"/>
    <col min="11276" max="11276" width="9.7109375" style="363" customWidth="1"/>
    <col min="11277" max="11277" width="9.42578125" style="363" customWidth="1"/>
    <col min="11278" max="11278" width="9" style="363" customWidth="1"/>
    <col min="11279" max="11279" width="5.5703125" style="363" customWidth="1"/>
    <col min="11280" max="11520" width="9.140625" style="363"/>
    <col min="11521" max="11521" width="19.28515625" style="363" customWidth="1"/>
    <col min="11522" max="11524" width="7.5703125" style="363" customWidth="1"/>
    <col min="11525" max="11528" width="6.7109375" style="363" customWidth="1"/>
    <col min="11529" max="11529" width="7.5703125" style="363" customWidth="1"/>
    <col min="11530" max="11530" width="9.42578125" style="363" customWidth="1"/>
    <col min="11531" max="11531" width="7.5703125" style="363" customWidth="1"/>
    <col min="11532" max="11532" width="9.7109375" style="363" customWidth="1"/>
    <col min="11533" max="11533" width="9.42578125" style="363" customWidth="1"/>
    <col min="11534" max="11534" width="9" style="363" customWidth="1"/>
    <col min="11535" max="11535" width="5.5703125" style="363" customWidth="1"/>
    <col min="11536" max="11776" width="9.140625" style="363"/>
    <col min="11777" max="11777" width="19.28515625" style="363" customWidth="1"/>
    <col min="11778" max="11780" width="7.5703125" style="363" customWidth="1"/>
    <col min="11781" max="11784" width="6.7109375" style="363" customWidth="1"/>
    <col min="11785" max="11785" width="7.5703125" style="363" customWidth="1"/>
    <col min="11786" max="11786" width="9.42578125" style="363" customWidth="1"/>
    <col min="11787" max="11787" width="7.5703125" style="363" customWidth="1"/>
    <col min="11788" max="11788" width="9.7109375" style="363" customWidth="1"/>
    <col min="11789" max="11789" width="9.42578125" style="363" customWidth="1"/>
    <col min="11790" max="11790" width="9" style="363" customWidth="1"/>
    <col min="11791" max="11791" width="5.5703125" style="363" customWidth="1"/>
    <col min="11792" max="12032" width="9.140625" style="363"/>
    <col min="12033" max="12033" width="19.28515625" style="363" customWidth="1"/>
    <col min="12034" max="12036" width="7.5703125" style="363" customWidth="1"/>
    <col min="12037" max="12040" width="6.7109375" style="363" customWidth="1"/>
    <col min="12041" max="12041" width="7.5703125" style="363" customWidth="1"/>
    <col min="12042" max="12042" width="9.42578125" style="363" customWidth="1"/>
    <col min="12043" max="12043" width="7.5703125" style="363" customWidth="1"/>
    <col min="12044" max="12044" width="9.7109375" style="363" customWidth="1"/>
    <col min="12045" max="12045" width="9.42578125" style="363" customWidth="1"/>
    <col min="12046" max="12046" width="9" style="363" customWidth="1"/>
    <col min="12047" max="12047" width="5.5703125" style="363" customWidth="1"/>
    <col min="12048" max="12288" width="9.140625" style="363"/>
    <col min="12289" max="12289" width="19.28515625" style="363" customWidth="1"/>
    <col min="12290" max="12292" width="7.5703125" style="363" customWidth="1"/>
    <col min="12293" max="12296" width="6.7109375" style="363" customWidth="1"/>
    <col min="12297" max="12297" width="7.5703125" style="363" customWidth="1"/>
    <col min="12298" max="12298" width="9.42578125" style="363" customWidth="1"/>
    <col min="12299" max="12299" width="7.5703125" style="363" customWidth="1"/>
    <col min="12300" max="12300" width="9.7109375" style="363" customWidth="1"/>
    <col min="12301" max="12301" width="9.42578125" style="363" customWidth="1"/>
    <col min="12302" max="12302" width="9" style="363" customWidth="1"/>
    <col min="12303" max="12303" width="5.5703125" style="363" customWidth="1"/>
    <col min="12304" max="12544" width="9.140625" style="363"/>
    <col min="12545" max="12545" width="19.28515625" style="363" customWidth="1"/>
    <col min="12546" max="12548" width="7.5703125" style="363" customWidth="1"/>
    <col min="12549" max="12552" width="6.7109375" style="363" customWidth="1"/>
    <col min="12553" max="12553" width="7.5703125" style="363" customWidth="1"/>
    <col min="12554" max="12554" width="9.42578125" style="363" customWidth="1"/>
    <col min="12555" max="12555" width="7.5703125" style="363" customWidth="1"/>
    <col min="12556" max="12556" width="9.7109375" style="363" customWidth="1"/>
    <col min="12557" max="12557" width="9.42578125" style="363" customWidth="1"/>
    <col min="12558" max="12558" width="9" style="363" customWidth="1"/>
    <col min="12559" max="12559" width="5.5703125" style="363" customWidth="1"/>
    <col min="12560" max="12800" width="9.140625" style="363"/>
    <col min="12801" max="12801" width="19.28515625" style="363" customWidth="1"/>
    <col min="12802" max="12804" width="7.5703125" style="363" customWidth="1"/>
    <col min="12805" max="12808" width="6.7109375" style="363" customWidth="1"/>
    <col min="12809" max="12809" width="7.5703125" style="363" customWidth="1"/>
    <col min="12810" max="12810" width="9.42578125" style="363" customWidth="1"/>
    <col min="12811" max="12811" width="7.5703125" style="363" customWidth="1"/>
    <col min="12812" max="12812" width="9.7109375" style="363" customWidth="1"/>
    <col min="12813" max="12813" width="9.42578125" style="363" customWidth="1"/>
    <col min="12814" max="12814" width="9" style="363" customWidth="1"/>
    <col min="12815" max="12815" width="5.5703125" style="363" customWidth="1"/>
    <col min="12816" max="13056" width="9.140625" style="363"/>
    <col min="13057" max="13057" width="19.28515625" style="363" customWidth="1"/>
    <col min="13058" max="13060" width="7.5703125" style="363" customWidth="1"/>
    <col min="13061" max="13064" width="6.7109375" style="363" customWidth="1"/>
    <col min="13065" max="13065" width="7.5703125" style="363" customWidth="1"/>
    <col min="13066" max="13066" width="9.42578125" style="363" customWidth="1"/>
    <col min="13067" max="13067" width="7.5703125" style="363" customWidth="1"/>
    <col min="13068" max="13068" width="9.7109375" style="363" customWidth="1"/>
    <col min="13069" max="13069" width="9.42578125" style="363" customWidth="1"/>
    <col min="13070" max="13070" width="9" style="363" customWidth="1"/>
    <col min="13071" max="13071" width="5.5703125" style="363" customWidth="1"/>
    <col min="13072" max="13312" width="9.140625" style="363"/>
    <col min="13313" max="13313" width="19.28515625" style="363" customWidth="1"/>
    <col min="13314" max="13316" width="7.5703125" style="363" customWidth="1"/>
    <col min="13317" max="13320" width="6.7109375" style="363" customWidth="1"/>
    <col min="13321" max="13321" width="7.5703125" style="363" customWidth="1"/>
    <col min="13322" max="13322" width="9.42578125" style="363" customWidth="1"/>
    <col min="13323" max="13323" width="7.5703125" style="363" customWidth="1"/>
    <col min="13324" max="13324" width="9.7109375" style="363" customWidth="1"/>
    <col min="13325" max="13325" width="9.42578125" style="363" customWidth="1"/>
    <col min="13326" max="13326" width="9" style="363" customWidth="1"/>
    <col min="13327" max="13327" width="5.5703125" style="363" customWidth="1"/>
    <col min="13328" max="13568" width="9.140625" style="363"/>
    <col min="13569" max="13569" width="19.28515625" style="363" customWidth="1"/>
    <col min="13570" max="13572" width="7.5703125" style="363" customWidth="1"/>
    <col min="13573" max="13576" width="6.7109375" style="363" customWidth="1"/>
    <col min="13577" max="13577" width="7.5703125" style="363" customWidth="1"/>
    <col min="13578" max="13578" width="9.42578125" style="363" customWidth="1"/>
    <col min="13579" max="13579" width="7.5703125" style="363" customWidth="1"/>
    <col min="13580" max="13580" width="9.7109375" style="363" customWidth="1"/>
    <col min="13581" max="13581" width="9.42578125" style="363" customWidth="1"/>
    <col min="13582" max="13582" width="9" style="363" customWidth="1"/>
    <col min="13583" max="13583" width="5.5703125" style="363" customWidth="1"/>
    <col min="13584" max="13824" width="9.140625" style="363"/>
    <col min="13825" max="13825" width="19.28515625" style="363" customWidth="1"/>
    <col min="13826" max="13828" width="7.5703125" style="363" customWidth="1"/>
    <col min="13829" max="13832" width="6.7109375" style="363" customWidth="1"/>
    <col min="13833" max="13833" width="7.5703125" style="363" customWidth="1"/>
    <col min="13834" max="13834" width="9.42578125" style="363" customWidth="1"/>
    <col min="13835" max="13835" width="7.5703125" style="363" customWidth="1"/>
    <col min="13836" max="13836" width="9.7109375" style="363" customWidth="1"/>
    <col min="13837" max="13837" width="9.42578125" style="363" customWidth="1"/>
    <col min="13838" max="13838" width="9" style="363" customWidth="1"/>
    <col min="13839" max="13839" width="5.5703125" style="363" customWidth="1"/>
    <col min="13840" max="14080" width="9.140625" style="363"/>
    <col min="14081" max="14081" width="19.28515625" style="363" customWidth="1"/>
    <col min="14082" max="14084" width="7.5703125" style="363" customWidth="1"/>
    <col min="14085" max="14088" width="6.7109375" style="363" customWidth="1"/>
    <col min="14089" max="14089" width="7.5703125" style="363" customWidth="1"/>
    <col min="14090" max="14090" width="9.42578125" style="363" customWidth="1"/>
    <col min="14091" max="14091" width="7.5703125" style="363" customWidth="1"/>
    <col min="14092" max="14092" width="9.7109375" style="363" customWidth="1"/>
    <col min="14093" max="14093" width="9.42578125" style="363" customWidth="1"/>
    <col min="14094" max="14094" width="9" style="363" customWidth="1"/>
    <col min="14095" max="14095" width="5.5703125" style="363" customWidth="1"/>
    <col min="14096" max="14336" width="9.140625" style="363"/>
    <col min="14337" max="14337" width="19.28515625" style="363" customWidth="1"/>
    <col min="14338" max="14340" width="7.5703125" style="363" customWidth="1"/>
    <col min="14341" max="14344" width="6.7109375" style="363" customWidth="1"/>
    <col min="14345" max="14345" width="7.5703125" style="363" customWidth="1"/>
    <col min="14346" max="14346" width="9.42578125" style="363" customWidth="1"/>
    <col min="14347" max="14347" width="7.5703125" style="363" customWidth="1"/>
    <col min="14348" max="14348" width="9.7109375" style="363" customWidth="1"/>
    <col min="14349" max="14349" width="9.42578125" style="363" customWidth="1"/>
    <col min="14350" max="14350" width="9" style="363" customWidth="1"/>
    <col min="14351" max="14351" width="5.5703125" style="363" customWidth="1"/>
    <col min="14352" max="14592" width="9.140625" style="363"/>
    <col min="14593" max="14593" width="19.28515625" style="363" customWidth="1"/>
    <col min="14594" max="14596" width="7.5703125" style="363" customWidth="1"/>
    <col min="14597" max="14600" width="6.7109375" style="363" customWidth="1"/>
    <col min="14601" max="14601" width="7.5703125" style="363" customWidth="1"/>
    <col min="14602" max="14602" width="9.42578125" style="363" customWidth="1"/>
    <col min="14603" max="14603" width="7.5703125" style="363" customWidth="1"/>
    <col min="14604" max="14604" width="9.7109375" style="363" customWidth="1"/>
    <col min="14605" max="14605" width="9.42578125" style="363" customWidth="1"/>
    <col min="14606" max="14606" width="9" style="363" customWidth="1"/>
    <col min="14607" max="14607" width="5.5703125" style="363" customWidth="1"/>
    <col min="14608" max="14848" width="9.140625" style="363"/>
    <col min="14849" max="14849" width="19.28515625" style="363" customWidth="1"/>
    <col min="14850" max="14852" width="7.5703125" style="363" customWidth="1"/>
    <col min="14853" max="14856" width="6.7109375" style="363" customWidth="1"/>
    <col min="14857" max="14857" width="7.5703125" style="363" customWidth="1"/>
    <col min="14858" max="14858" width="9.42578125" style="363" customWidth="1"/>
    <col min="14859" max="14859" width="7.5703125" style="363" customWidth="1"/>
    <col min="14860" max="14860" width="9.7109375" style="363" customWidth="1"/>
    <col min="14861" max="14861" width="9.42578125" style="363" customWidth="1"/>
    <col min="14862" max="14862" width="9" style="363" customWidth="1"/>
    <col min="14863" max="14863" width="5.5703125" style="363" customWidth="1"/>
    <col min="14864" max="15104" width="9.140625" style="363"/>
    <col min="15105" max="15105" width="19.28515625" style="363" customWidth="1"/>
    <col min="15106" max="15108" width="7.5703125" style="363" customWidth="1"/>
    <col min="15109" max="15112" width="6.7109375" style="363" customWidth="1"/>
    <col min="15113" max="15113" width="7.5703125" style="363" customWidth="1"/>
    <col min="15114" max="15114" width="9.42578125" style="363" customWidth="1"/>
    <col min="15115" max="15115" width="7.5703125" style="363" customWidth="1"/>
    <col min="15116" max="15116" width="9.7109375" style="363" customWidth="1"/>
    <col min="15117" max="15117" width="9.42578125" style="363" customWidth="1"/>
    <col min="15118" max="15118" width="9" style="363" customWidth="1"/>
    <col min="15119" max="15119" width="5.5703125" style="363" customWidth="1"/>
    <col min="15120" max="15360" width="9.140625" style="363"/>
    <col min="15361" max="15361" width="19.28515625" style="363" customWidth="1"/>
    <col min="15362" max="15364" width="7.5703125" style="363" customWidth="1"/>
    <col min="15365" max="15368" width="6.7109375" style="363" customWidth="1"/>
    <col min="15369" max="15369" width="7.5703125" style="363" customWidth="1"/>
    <col min="15370" max="15370" width="9.42578125" style="363" customWidth="1"/>
    <col min="15371" max="15371" width="7.5703125" style="363" customWidth="1"/>
    <col min="15372" max="15372" width="9.7109375" style="363" customWidth="1"/>
    <col min="15373" max="15373" width="9.42578125" style="363" customWidth="1"/>
    <col min="15374" max="15374" width="9" style="363" customWidth="1"/>
    <col min="15375" max="15375" width="5.5703125" style="363" customWidth="1"/>
    <col min="15376" max="15616" width="9.140625" style="363"/>
    <col min="15617" max="15617" width="19.28515625" style="363" customWidth="1"/>
    <col min="15618" max="15620" width="7.5703125" style="363" customWidth="1"/>
    <col min="15621" max="15624" width="6.7109375" style="363" customWidth="1"/>
    <col min="15625" max="15625" width="7.5703125" style="363" customWidth="1"/>
    <col min="15626" max="15626" width="9.42578125" style="363" customWidth="1"/>
    <col min="15627" max="15627" width="7.5703125" style="363" customWidth="1"/>
    <col min="15628" max="15628" width="9.7109375" style="363" customWidth="1"/>
    <col min="15629" max="15629" width="9.42578125" style="363" customWidth="1"/>
    <col min="15630" max="15630" width="9" style="363" customWidth="1"/>
    <col min="15631" max="15631" width="5.5703125" style="363" customWidth="1"/>
    <col min="15632" max="15872" width="9.140625" style="363"/>
    <col min="15873" max="15873" width="19.28515625" style="363" customWidth="1"/>
    <col min="15874" max="15876" width="7.5703125" style="363" customWidth="1"/>
    <col min="15877" max="15880" width="6.7109375" style="363" customWidth="1"/>
    <col min="15881" max="15881" width="7.5703125" style="363" customWidth="1"/>
    <col min="15882" max="15882" width="9.42578125" style="363" customWidth="1"/>
    <col min="15883" max="15883" width="7.5703125" style="363" customWidth="1"/>
    <col min="15884" max="15884" width="9.7109375" style="363" customWidth="1"/>
    <col min="15885" max="15885" width="9.42578125" style="363" customWidth="1"/>
    <col min="15886" max="15886" width="9" style="363" customWidth="1"/>
    <col min="15887" max="15887" width="5.5703125" style="363" customWidth="1"/>
    <col min="15888" max="16128" width="9.140625" style="363"/>
    <col min="16129" max="16129" width="19.28515625" style="363" customWidth="1"/>
    <col min="16130" max="16132" width="7.5703125" style="363" customWidth="1"/>
    <col min="16133" max="16136" width="6.7109375" style="363" customWidth="1"/>
    <col min="16137" max="16137" width="7.5703125" style="363" customWidth="1"/>
    <col min="16138" max="16138" width="9.42578125" style="363" customWidth="1"/>
    <col min="16139" max="16139" width="7.5703125" style="363" customWidth="1"/>
    <col min="16140" max="16140" width="9.7109375" style="363" customWidth="1"/>
    <col min="16141" max="16141" width="9.42578125" style="363" customWidth="1"/>
    <col min="16142" max="16142" width="9" style="363" customWidth="1"/>
    <col min="16143" max="16143" width="5.5703125" style="363" customWidth="1"/>
    <col min="16144" max="16384" width="9.140625" style="363"/>
  </cols>
  <sheetData>
    <row r="1" spans="1:52" s="8" customFormat="1" ht="24" customHeight="1">
      <c r="A1" s="4868" t="s">
        <v>710</v>
      </c>
      <c r="B1" s="4868"/>
      <c r="C1" s="4868"/>
      <c r="D1" s="4868"/>
      <c r="E1" s="4868"/>
      <c r="F1" s="4868"/>
      <c r="G1" s="4868"/>
      <c r="H1" s="4868"/>
      <c r="I1" s="4868"/>
      <c r="J1" s="4868"/>
      <c r="K1" s="4868"/>
      <c r="L1" s="4868"/>
      <c r="M1" s="4868"/>
      <c r="N1" s="4868"/>
      <c r="O1" s="4871"/>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32.25" customHeight="1">
      <c r="A2" s="686" t="s">
        <v>525</v>
      </c>
    </row>
    <row r="3" spans="1:52" ht="13.5" customHeight="1" thickBot="1">
      <c r="A3" s="362"/>
    </row>
    <row r="4" spans="1:52" ht="50.25" customHeight="1" thickBot="1">
      <c r="A4" s="357" t="s">
        <v>526</v>
      </c>
      <c r="B4" s="758" t="s">
        <v>527</v>
      </c>
      <c r="C4" s="759" t="s">
        <v>528</v>
      </c>
      <c r="D4" s="759" t="s">
        <v>529</v>
      </c>
      <c r="E4" s="759" t="s">
        <v>530</v>
      </c>
      <c r="F4" s="759" t="s">
        <v>531</v>
      </c>
      <c r="G4" s="760" t="s">
        <v>532</v>
      </c>
      <c r="H4" s="760" t="s">
        <v>533</v>
      </c>
      <c r="I4" s="759" t="s">
        <v>534</v>
      </c>
      <c r="J4" s="761" t="s">
        <v>535</v>
      </c>
      <c r="K4" s="759" t="s">
        <v>536</v>
      </c>
      <c r="L4" s="759" t="s">
        <v>537</v>
      </c>
      <c r="M4" s="759" t="s">
        <v>538</v>
      </c>
      <c r="N4" s="762" t="s">
        <v>3</v>
      </c>
    </row>
    <row r="5" spans="1:52" ht="36" customHeight="1">
      <c r="A5" s="444" t="s">
        <v>539</v>
      </c>
      <c r="B5" s="80">
        <v>443</v>
      </c>
      <c r="C5" s="75">
        <v>653</v>
      </c>
      <c r="D5" s="75">
        <v>201</v>
      </c>
      <c r="E5" s="75">
        <v>248</v>
      </c>
      <c r="F5" s="75">
        <v>604</v>
      </c>
      <c r="G5" s="75">
        <v>819</v>
      </c>
      <c r="H5" s="75">
        <v>837</v>
      </c>
      <c r="I5" s="75">
        <v>814</v>
      </c>
      <c r="J5" s="75">
        <v>660</v>
      </c>
      <c r="K5" s="75">
        <v>993</v>
      </c>
      <c r="L5" s="75">
        <v>934</v>
      </c>
      <c r="M5" s="75">
        <v>948</v>
      </c>
      <c r="N5" s="211">
        <v>8154</v>
      </c>
    </row>
    <row r="6" spans="1:52" ht="35.1" customHeight="1">
      <c r="A6" s="444" t="s">
        <v>540</v>
      </c>
      <c r="B6" s="763">
        <v>429</v>
      </c>
      <c r="C6" s="764">
        <v>641</v>
      </c>
      <c r="D6" s="764">
        <v>186</v>
      </c>
      <c r="E6" s="764">
        <v>232</v>
      </c>
      <c r="F6" s="764">
        <v>595</v>
      </c>
      <c r="G6" s="764">
        <v>808</v>
      </c>
      <c r="H6" s="764">
        <v>824</v>
      </c>
      <c r="I6" s="764">
        <v>794</v>
      </c>
      <c r="J6" s="764">
        <v>652</v>
      </c>
      <c r="K6" s="764">
        <v>979</v>
      </c>
      <c r="L6" s="764">
        <v>919</v>
      </c>
      <c r="M6" s="764">
        <v>920</v>
      </c>
      <c r="N6" s="765">
        <v>7979</v>
      </c>
    </row>
    <row r="7" spans="1:52" ht="35.1" customHeight="1">
      <c r="A7" s="444" t="s">
        <v>541</v>
      </c>
      <c r="B7" s="763">
        <v>14</v>
      </c>
      <c r="C7" s="764">
        <v>12</v>
      </c>
      <c r="D7" s="764">
        <v>15</v>
      </c>
      <c r="E7" s="764">
        <v>16</v>
      </c>
      <c r="F7" s="764">
        <v>9</v>
      </c>
      <c r="G7" s="764">
        <v>11</v>
      </c>
      <c r="H7" s="764">
        <v>13</v>
      </c>
      <c r="I7" s="764">
        <v>20</v>
      </c>
      <c r="J7" s="764">
        <v>8</v>
      </c>
      <c r="K7" s="764">
        <v>14</v>
      </c>
      <c r="L7" s="764">
        <v>15</v>
      </c>
      <c r="M7" s="764">
        <v>28</v>
      </c>
      <c r="N7" s="765">
        <v>175</v>
      </c>
    </row>
    <row r="8" spans="1:52" ht="35.1" customHeight="1">
      <c r="A8" s="444" t="s">
        <v>542</v>
      </c>
      <c r="B8" s="763"/>
      <c r="C8" s="764"/>
      <c r="D8" s="764"/>
      <c r="E8" s="764"/>
      <c r="F8" s="764"/>
      <c r="G8" s="764"/>
      <c r="H8" s="764"/>
      <c r="I8" s="764"/>
      <c r="J8" s="764"/>
      <c r="K8" s="764"/>
      <c r="L8" s="764"/>
      <c r="M8" s="766"/>
      <c r="N8" s="767"/>
    </row>
    <row r="9" spans="1:52" ht="21" customHeight="1">
      <c r="A9" s="444" t="s">
        <v>543</v>
      </c>
      <c r="B9" s="768"/>
      <c r="C9" s="769"/>
      <c r="D9" s="769"/>
      <c r="E9" s="769"/>
      <c r="F9" s="769"/>
      <c r="G9" s="769"/>
      <c r="H9" s="769"/>
      <c r="I9" s="769"/>
      <c r="J9" s="769"/>
      <c r="K9" s="769"/>
      <c r="L9" s="769"/>
      <c r="M9" s="115"/>
      <c r="N9" s="770"/>
    </row>
    <row r="10" spans="1:52" ht="16.5" customHeight="1">
      <c r="A10" s="444" t="s">
        <v>544</v>
      </c>
      <c r="B10" s="83">
        <v>0</v>
      </c>
      <c r="C10" s="20">
        <v>0</v>
      </c>
      <c r="D10" s="20">
        <v>0</v>
      </c>
      <c r="E10" s="20">
        <v>0</v>
      </c>
      <c r="F10" s="20">
        <v>0</v>
      </c>
      <c r="G10" s="20">
        <v>0</v>
      </c>
      <c r="H10" s="20">
        <v>0</v>
      </c>
      <c r="I10" s="20">
        <v>0</v>
      </c>
      <c r="J10" s="20">
        <v>0</v>
      </c>
      <c r="K10" s="20">
        <v>0</v>
      </c>
      <c r="L10" s="20">
        <v>0</v>
      </c>
      <c r="M10" s="20">
        <v>0</v>
      </c>
      <c r="N10" s="770">
        <v>0</v>
      </c>
    </row>
    <row r="11" spans="1:52" ht="35.1" customHeight="1">
      <c r="A11" s="444" t="s">
        <v>540</v>
      </c>
      <c r="B11" s="771">
        <v>0</v>
      </c>
      <c r="C11" s="766">
        <v>0</v>
      </c>
      <c r="D11" s="764">
        <v>0</v>
      </c>
      <c r="E11" s="764">
        <v>0</v>
      </c>
      <c r="F11" s="764">
        <v>0</v>
      </c>
      <c r="G11" s="764">
        <v>0</v>
      </c>
      <c r="H11" s="764">
        <v>0</v>
      </c>
      <c r="I11" s="764">
        <v>0</v>
      </c>
      <c r="J11" s="764">
        <v>0</v>
      </c>
      <c r="K11" s="764">
        <v>0</v>
      </c>
      <c r="L11" s="772">
        <v>0</v>
      </c>
      <c r="M11" s="772">
        <v>0</v>
      </c>
      <c r="N11" s="765">
        <v>0</v>
      </c>
    </row>
    <row r="12" spans="1:52" ht="35.1" customHeight="1">
      <c r="A12" s="444" t="s">
        <v>541</v>
      </c>
      <c r="B12" s="764">
        <v>0</v>
      </c>
      <c r="C12" s="764">
        <v>0</v>
      </c>
      <c r="D12" s="764">
        <v>0</v>
      </c>
      <c r="E12" s="764">
        <v>0</v>
      </c>
      <c r="F12" s="764">
        <v>0</v>
      </c>
      <c r="G12" s="764">
        <v>0</v>
      </c>
      <c r="H12" s="764">
        <v>0</v>
      </c>
      <c r="I12" s="764">
        <v>0</v>
      </c>
      <c r="J12" s="764">
        <v>0</v>
      </c>
      <c r="K12" s="764">
        <v>0</v>
      </c>
      <c r="L12" s="764">
        <v>0</v>
      </c>
      <c r="M12" s="764">
        <v>0</v>
      </c>
      <c r="N12" s="765">
        <v>0</v>
      </c>
    </row>
    <row r="13" spans="1:52" ht="35.1" customHeight="1" thickBot="1">
      <c r="A13" s="444" t="s">
        <v>545</v>
      </c>
      <c r="B13" s="83">
        <v>4</v>
      </c>
      <c r="C13" s="20">
        <v>1</v>
      </c>
      <c r="D13" s="20">
        <v>0</v>
      </c>
      <c r="E13" s="20">
        <v>0</v>
      </c>
      <c r="F13" s="20">
        <v>0</v>
      </c>
      <c r="G13" s="20">
        <v>0</v>
      </c>
      <c r="H13" s="20">
        <v>0</v>
      </c>
      <c r="I13" s="20">
        <v>7</v>
      </c>
      <c r="J13" s="20">
        <v>5</v>
      </c>
      <c r="K13" s="20">
        <v>0</v>
      </c>
      <c r="L13" s="20">
        <v>9</v>
      </c>
      <c r="M13" s="20">
        <v>6</v>
      </c>
      <c r="N13" s="770">
        <v>32</v>
      </c>
    </row>
    <row r="14" spans="1:52" s="5651" customFormat="1" ht="45" customHeight="1" thickBot="1">
      <c r="A14" s="357" t="s">
        <v>257</v>
      </c>
      <c r="B14" s="5648">
        <f>B5+B13</f>
        <v>447</v>
      </c>
      <c r="C14" s="5649">
        <f t="shared" ref="C14:N14" si="0">C5+C13</f>
        <v>654</v>
      </c>
      <c r="D14" s="5649">
        <f t="shared" si="0"/>
        <v>201</v>
      </c>
      <c r="E14" s="5649">
        <f t="shared" si="0"/>
        <v>248</v>
      </c>
      <c r="F14" s="5649">
        <f t="shared" si="0"/>
        <v>604</v>
      </c>
      <c r="G14" s="5649">
        <f t="shared" si="0"/>
        <v>819</v>
      </c>
      <c r="H14" s="5649">
        <f t="shared" si="0"/>
        <v>837</v>
      </c>
      <c r="I14" s="5649">
        <f t="shared" si="0"/>
        <v>821</v>
      </c>
      <c r="J14" s="5649">
        <f t="shared" si="0"/>
        <v>665</v>
      </c>
      <c r="K14" s="5649">
        <f t="shared" si="0"/>
        <v>993</v>
      </c>
      <c r="L14" s="5649">
        <f t="shared" si="0"/>
        <v>943</v>
      </c>
      <c r="M14" s="5649">
        <f t="shared" si="0"/>
        <v>954</v>
      </c>
      <c r="N14" s="5650">
        <f t="shared" si="0"/>
        <v>8186</v>
      </c>
    </row>
    <row r="15" spans="1:52" ht="16.5" customHeight="1">
      <c r="A15" s="57" t="s">
        <v>546</v>
      </c>
      <c r="B15" s="57"/>
      <c r="C15" s="57"/>
      <c r="D15" s="57"/>
      <c r="E15" s="57"/>
    </row>
    <row r="16" spans="1:52" ht="16.5" customHeight="1">
      <c r="A16" s="437" t="s">
        <v>547</v>
      </c>
      <c r="B16" s="57"/>
      <c r="C16" s="57"/>
      <c r="D16" s="57"/>
      <c r="E16" s="57"/>
    </row>
    <row r="17" spans="1:1">
      <c r="A17" s="362"/>
    </row>
    <row r="18" spans="1:1">
      <c r="A18" s="773"/>
    </row>
  </sheetData>
  <hyperlinks>
    <hyperlink ref="A1" location="CONTENT!A1" display="Back to table of contents" xr:uid="{8F8E7D2C-8244-4BED-8A75-FACA5BDDEE73}"/>
  </hyperlinks>
  <pageMargins left="0.7" right="0.7" top="0.75" bottom="0.75" header="0.3" footer="0.3"/>
  <pageSetup paperSize="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S17"/>
  <sheetViews>
    <sheetView showGridLines="0" workbookViewId="0">
      <selection sqref="A1:G1"/>
    </sheetView>
  </sheetViews>
  <sheetFormatPr defaultRowHeight="15.75"/>
  <cols>
    <col min="1" max="1" width="22.140625" style="8" customWidth="1"/>
    <col min="2" max="13" width="8.7109375" style="8" customWidth="1"/>
    <col min="14" max="14" width="7.42578125" customWidth="1"/>
    <col min="20" max="256" width="9.140625" style="8"/>
    <col min="257" max="257" width="22.140625" style="8" customWidth="1"/>
    <col min="258" max="264" width="7.85546875" style="8" customWidth="1"/>
    <col min="265" max="265" width="6.140625" style="8" customWidth="1"/>
    <col min="266" max="268" width="7.85546875" style="8" customWidth="1"/>
    <col min="269" max="269" width="9.140625" style="8"/>
    <col min="270" max="270" width="7.42578125" style="8" customWidth="1"/>
    <col min="271" max="512" width="9.140625" style="8"/>
    <col min="513" max="513" width="22.140625" style="8" customWidth="1"/>
    <col min="514" max="520" width="7.85546875" style="8" customWidth="1"/>
    <col min="521" max="521" width="6.140625" style="8" customWidth="1"/>
    <col min="522" max="524" width="7.85546875" style="8" customWidth="1"/>
    <col min="525" max="525" width="9.140625" style="8"/>
    <col min="526" max="526" width="7.42578125" style="8" customWidth="1"/>
    <col min="527" max="768" width="9.140625" style="8"/>
    <col min="769" max="769" width="22.140625" style="8" customWidth="1"/>
    <col min="770" max="776" width="7.85546875" style="8" customWidth="1"/>
    <col min="777" max="777" width="6.140625" style="8" customWidth="1"/>
    <col min="778" max="780" width="7.85546875" style="8" customWidth="1"/>
    <col min="781" max="781" width="9.140625" style="8"/>
    <col min="782" max="782" width="7.42578125" style="8" customWidth="1"/>
    <col min="783" max="1024" width="9.140625" style="8"/>
    <col min="1025" max="1025" width="22.140625" style="8" customWidth="1"/>
    <col min="1026" max="1032" width="7.85546875" style="8" customWidth="1"/>
    <col min="1033" max="1033" width="6.140625" style="8" customWidth="1"/>
    <col min="1034" max="1036" width="7.85546875" style="8" customWidth="1"/>
    <col min="1037" max="1037" width="9.140625" style="8"/>
    <col min="1038" max="1038" width="7.42578125" style="8" customWidth="1"/>
    <col min="1039" max="1280" width="9.140625" style="8"/>
    <col min="1281" max="1281" width="22.140625" style="8" customWidth="1"/>
    <col min="1282" max="1288" width="7.85546875" style="8" customWidth="1"/>
    <col min="1289" max="1289" width="6.140625" style="8" customWidth="1"/>
    <col min="1290" max="1292" width="7.85546875" style="8" customWidth="1"/>
    <col min="1293" max="1293" width="9.140625" style="8"/>
    <col min="1294" max="1294" width="7.42578125" style="8" customWidth="1"/>
    <col min="1295" max="1536" width="9.140625" style="8"/>
    <col min="1537" max="1537" width="22.140625" style="8" customWidth="1"/>
    <col min="1538" max="1544" width="7.85546875" style="8" customWidth="1"/>
    <col min="1545" max="1545" width="6.140625" style="8" customWidth="1"/>
    <col min="1546" max="1548" width="7.85546875" style="8" customWidth="1"/>
    <col min="1549" max="1549" width="9.140625" style="8"/>
    <col min="1550" max="1550" width="7.42578125" style="8" customWidth="1"/>
    <col min="1551" max="1792" width="9.140625" style="8"/>
    <col min="1793" max="1793" width="22.140625" style="8" customWidth="1"/>
    <col min="1794" max="1800" width="7.85546875" style="8" customWidth="1"/>
    <col min="1801" max="1801" width="6.140625" style="8" customWidth="1"/>
    <col min="1802" max="1804" width="7.85546875" style="8" customWidth="1"/>
    <col min="1805" max="1805" width="9.140625" style="8"/>
    <col min="1806" max="1806" width="7.42578125" style="8" customWidth="1"/>
    <col min="1807" max="2048" width="9.140625" style="8"/>
    <col min="2049" max="2049" width="22.140625" style="8" customWidth="1"/>
    <col min="2050" max="2056" width="7.85546875" style="8" customWidth="1"/>
    <col min="2057" max="2057" width="6.140625" style="8" customWidth="1"/>
    <col min="2058" max="2060" width="7.85546875" style="8" customWidth="1"/>
    <col min="2061" max="2061" width="9.140625" style="8"/>
    <col min="2062" max="2062" width="7.42578125" style="8" customWidth="1"/>
    <col min="2063" max="2304" width="9.140625" style="8"/>
    <col min="2305" max="2305" width="22.140625" style="8" customWidth="1"/>
    <col min="2306" max="2312" width="7.85546875" style="8" customWidth="1"/>
    <col min="2313" max="2313" width="6.140625" style="8" customWidth="1"/>
    <col min="2314" max="2316" width="7.85546875" style="8" customWidth="1"/>
    <col min="2317" max="2317" width="9.140625" style="8"/>
    <col min="2318" max="2318" width="7.42578125" style="8" customWidth="1"/>
    <col min="2319" max="2560" width="9.140625" style="8"/>
    <col min="2561" max="2561" width="22.140625" style="8" customWidth="1"/>
    <col min="2562" max="2568" width="7.85546875" style="8" customWidth="1"/>
    <col min="2569" max="2569" width="6.140625" style="8" customWidth="1"/>
    <col min="2570" max="2572" width="7.85546875" style="8" customWidth="1"/>
    <col min="2573" max="2573" width="9.140625" style="8"/>
    <col min="2574" max="2574" width="7.42578125" style="8" customWidth="1"/>
    <col min="2575" max="2816" width="9.140625" style="8"/>
    <col min="2817" max="2817" width="22.140625" style="8" customWidth="1"/>
    <col min="2818" max="2824" width="7.85546875" style="8" customWidth="1"/>
    <col min="2825" max="2825" width="6.140625" style="8" customWidth="1"/>
    <col min="2826" max="2828" width="7.85546875" style="8" customWidth="1"/>
    <col min="2829" max="2829" width="9.140625" style="8"/>
    <col min="2830" max="2830" width="7.42578125" style="8" customWidth="1"/>
    <col min="2831" max="3072" width="9.140625" style="8"/>
    <col min="3073" max="3073" width="22.140625" style="8" customWidth="1"/>
    <col min="3074" max="3080" width="7.85546875" style="8" customWidth="1"/>
    <col min="3081" max="3081" width="6.140625" style="8" customWidth="1"/>
    <col min="3082" max="3084" width="7.85546875" style="8" customWidth="1"/>
    <col min="3085" max="3085" width="9.140625" style="8"/>
    <col min="3086" max="3086" width="7.42578125" style="8" customWidth="1"/>
    <col min="3087" max="3328" width="9.140625" style="8"/>
    <col min="3329" max="3329" width="22.140625" style="8" customWidth="1"/>
    <col min="3330" max="3336" width="7.85546875" style="8" customWidth="1"/>
    <col min="3337" max="3337" width="6.140625" style="8" customWidth="1"/>
    <col min="3338" max="3340" width="7.85546875" style="8" customWidth="1"/>
    <col min="3341" max="3341" width="9.140625" style="8"/>
    <col min="3342" max="3342" width="7.42578125" style="8" customWidth="1"/>
    <col min="3343" max="3584" width="9.140625" style="8"/>
    <col min="3585" max="3585" width="22.140625" style="8" customWidth="1"/>
    <col min="3586" max="3592" width="7.85546875" style="8" customWidth="1"/>
    <col min="3593" max="3593" width="6.140625" style="8" customWidth="1"/>
    <col min="3594" max="3596" width="7.85546875" style="8" customWidth="1"/>
    <col min="3597" max="3597" width="9.140625" style="8"/>
    <col min="3598" max="3598" width="7.42578125" style="8" customWidth="1"/>
    <col min="3599" max="3840" width="9.140625" style="8"/>
    <col min="3841" max="3841" width="22.140625" style="8" customWidth="1"/>
    <col min="3842" max="3848" width="7.85546875" style="8" customWidth="1"/>
    <col min="3849" max="3849" width="6.140625" style="8" customWidth="1"/>
    <col min="3850" max="3852" width="7.85546875" style="8" customWidth="1"/>
    <col min="3853" max="3853" width="9.140625" style="8"/>
    <col min="3854" max="3854" width="7.42578125" style="8" customWidth="1"/>
    <col min="3855" max="4096" width="9.140625" style="8"/>
    <col min="4097" max="4097" width="22.140625" style="8" customWidth="1"/>
    <col min="4098" max="4104" width="7.85546875" style="8" customWidth="1"/>
    <col min="4105" max="4105" width="6.140625" style="8" customWidth="1"/>
    <col min="4106" max="4108" width="7.85546875" style="8" customWidth="1"/>
    <col min="4109" max="4109" width="9.140625" style="8"/>
    <col min="4110" max="4110" width="7.42578125" style="8" customWidth="1"/>
    <col min="4111" max="4352" width="9.140625" style="8"/>
    <col min="4353" max="4353" width="22.140625" style="8" customWidth="1"/>
    <col min="4354" max="4360" width="7.85546875" style="8" customWidth="1"/>
    <col min="4361" max="4361" width="6.140625" style="8" customWidth="1"/>
    <col min="4362" max="4364" width="7.85546875" style="8" customWidth="1"/>
    <col min="4365" max="4365" width="9.140625" style="8"/>
    <col min="4366" max="4366" width="7.42578125" style="8" customWidth="1"/>
    <col min="4367" max="4608" width="9.140625" style="8"/>
    <col min="4609" max="4609" width="22.140625" style="8" customWidth="1"/>
    <col min="4610" max="4616" width="7.85546875" style="8" customWidth="1"/>
    <col min="4617" max="4617" width="6.140625" style="8" customWidth="1"/>
    <col min="4618" max="4620" width="7.85546875" style="8" customWidth="1"/>
    <col min="4621" max="4621" width="9.140625" style="8"/>
    <col min="4622" max="4622" width="7.42578125" style="8" customWidth="1"/>
    <col min="4623" max="4864" width="9.140625" style="8"/>
    <col min="4865" max="4865" width="22.140625" style="8" customWidth="1"/>
    <col min="4866" max="4872" width="7.85546875" style="8" customWidth="1"/>
    <col min="4873" max="4873" width="6.140625" style="8" customWidth="1"/>
    <col min="4874" max="4876" width="7.85546875" style="8" customWidth="1"/>
    <col min="4877" max="4877" width="9.140625" style="8"/>
    <col min="4878" max="4878" width="7.42578125" style="8" customWidth="1"/>
    <col min="4879" max="5120" width="9.140625" style="8"/>
    <col min="5121" max="5121" width="22.140625" style="8" customWidth="1"/>
    <col min="5122" max="5128" width="7.85546875" style="8" customWidth="1"/>
    <col min="5129" max="5129" width="6.140625" style="8" customWidth="1"/>
    <col min="5130" max="5132" width="7.85546875" style="8" customWidth="1"/>
    <col min="5133" max="5133" width="9.140625" style="8"/>
    <col min="5134" max="5134" width="7.42578125" style="8" customWidth="1"/>
    <col min="5135" max="5376" width="9.140625" style="8"/>
    <col min="5377" max="5377" width="22.140625" style="8" customWidth="1"/>
    <col min="5378" max="5384" width="7.85546875" style="8" customWidth="1"/>
    <col min="5385" max="5385" width="6.140625" style="8" customWidth="1"/>
    <col min="5386" max="5388" width="7.85546875" style="8" customWidth="1"/>
    <col min="5389" max="5389" width="9.140625" style="8"/>
    <col min="5390" max="5390" width="7.42578125" style="8" customWidth="1"/>
    <col min="5391" max="5632" width="9.140625" style="8"/>
    <col min="5633" max="5633" width="22.140625" style="8" customWidth="1"/>
    <col min="5634" max="5640" width="7.85546875" style="8" customWidth="1"/>
    <col min="5641" max="5641" width="6.140625" style="8" customWidth="1"/>
    <col min="5642" max="5644" width="7.85546875" style="8" customWidth="1"/>
    <col min="5645" max="5645" width="9.140625" style="8"/>
    <col min="5646" max="5646" width="7.42578125" style="8" customWidth="1"/>
    <col min="5647" max="5888" width="9.140625" style="8"/>
    <col min="5889" max="5889" width="22.140625" style="8" customWidth="1"/>
    <col min="5890" max="5896" width="7.85546875" style="8" customWidth="1"/>
    <col min="5897" max="5897" width="6.140625" style="8" customWidth="1"/>
    <col min="5898" max="5900" width="7.85546875" style="8" customWidth="1"/>
    <col min="5901" max="5901" width="9.140625" style="8"/>
    <col min="5902" max="5902" width="7.42578125" style="8" customWidth="1"/>
    <col min="5903" max="6144" width="9.140625" style="8"/>
    <col min="6145" max="6145" width="22.140625" style="8" customWidth="1"/>
    <col min="6146" max="6152" width="7.85546875" style="8" customWidth="1"/>
    <col min="6153" max="6153" width="6.140625" style="8" customWidth="1"/>
    <col min="6154" max="6156" width="7.85546875" style="8" customWidth="1"/>
    <col min="6157" max="6157" width="9.140625" style="8"/>
    <col min="6158" max="6158" width="7.42578125" style="8" customWidth="1"/>
    <col min="6159" max="6400" width="9.140625" style="8"/>
    <col min="6401" max="6401" width="22.140625" style="8" customWidth="1"/>
    <col min="6402" max="6408" width="7.85546875" style="8" customWidth="1"/>
    <col min="6409" max="6409" width="6.140625" style="8" customWidth="1"/>
    <col min="6410" max="6412" width="7.85546875" style="8" customWidth="1"/>
    <col min="6413" max="6413" width="9.140625" style="8"/>
    <col min="6414" max="6414" width="7.42578125" style="8" customWidth="1"/>
    <col min="6415" max="6656" width="9.140625" style="8"/>
    <col min="6657" max="6657" width="22.140625" style="8" customWidth="1"/>
    <col min="6658" max="6664" width="7.85546875" style="8" customWidth="1"/>
    <col min="6665" max="6665" width="6.140625" style="8" customWidth="1"/>
    <col min="6666" max="6668" width="7.85546875" style="8" customWidth="1"/>
    <col min="6669" max="6669" width="9.140625" style="8"/>
    <col min="6670" max="6670" width="7.42578125" style="8" customWidth="1"/>
    <col min="6671" max="6912" width="9.140625" style="8"/>
    <col min="6913" max="6913" width="22.140625" style="8" customWidth="1"/>
    <col min="6914" max="6920" width="7.85546875" style="8" customWidth="1"/>
    <col min="6921" max="6921" width="6.140625" style="8" customWidth="1"/>
    <col min="6922" max="6924" width="7.85546875" style="8" customWidth="1"/>
    <col min="6925" max="6925" width="9.140625" style="8"/>
    <col min="6926" max="6926" width="7.42578125" style="8" customWidth="1"/>
    <col min="6927" max="7168" width="9.140625" style="8"/>
    <col min="7169" max="7169" width="22.140625" style="8" customWidth="1"/>
    <col min="7170" max="7176" width="7.85546875" style="8" customWidth="1"/>
    <col min="7177" max="7177" width="6.140625" style="8" customWidth="1"/>
    <col min="7178" max="7180" width="7.85546875" style="8" customWidth="1"/>
    <col min="7181" max="7181" width="9.140625" style="8"/>
    <col min="7182" max="7182" width="7.42578125" style="8" customWidth="1"/>
    <col min="7183" max="7424" width="9.140625" style="8"/>
    <col min="7425" max="7425" width="22.140625" style="8" customWidth="1"/>
    <col min="7426" max="7432" width="7.85546875" style="8" customWidth="1"/>
    <col min="7433" max="7433" width="6.140625" style="8" customWidth="1"/>
    <col min="7434" max="7436" width="7.85546875" style="8" customWidth="1"/>
    <col min="7437" max="7437" width="9.140625" style="8"/>
    <col min="7438" max="7438" width="7.42578125" style="8" customWidth="1"/>
    <col min="7439" max="7680" width="9.140625" style="8"/>
    <col min="7681" max="7681" width="22.140625" style="8" customWidth="1"/>
    <col min="7682" max="7688" width="7.85546875" style="8" customWidth="1"/>
    <col min="7689" max="7689" width="6.140625" style="8" customWidth="1"/>
    <col min="7690" max="7692" width="7.85546875" style="8" customWidth="1"/>
    <col min="7693" max="7693" width="9.140625" style="8"/>
    <col min="7694" max="7694" width="7.42578125" style="8" customWidth="1"/>
    <col min="7695" max="7936" width="9.140625" style="8"/>
    <col min="7937" max="7937" width="22.140625" style="8" customWidth="1"/>
    <col min="7938" max="7944" width="7.85546875" style="8" customWidth="1"/>
    <col min="7945" max="7945" width="6.140625" style="8" customWidth="1"/>
    <col min="7946" max="7948" width="7.85546875" style="8" customWidth="1"/>
    <col min="7949" max="7949" width="9.140625" style="8"/>
    <col min="7950" max="7950" width="7.42578125" style="8" customWidth="1"/>
    <col min="7951" max="8192" width="9.140625" style="8"/>
    <col min="8193" max="8193" width="22.140625" style="8" customWidth="1"/>
    <col min="8194" max="8200" width="7.85546875" style="8" customWidth="1"/>
    <col min="8201" max="8201" width="6.140625" style="8" customWidth="1"/>
    <col min="8202" max="8204" width="7.85546875" style="8" customWidth="1"/>
    <col min="8205" max="8205" width="9.140625" style="8"/>
    <col min="8206" max="8206" width="7.42578125" style="8" customWidth="1"/>
    <col min="8207" max="8448" width="9.140625" style="8"/>
    <col min="8449" max="8449" width="22.140625" style="8" customWidth="1"/>
    <col min="8450" max="8456" width="7.85546875" style="8" customWidth="1"/>
    <col min="8457" max="8457" width="6.140625" style="8" customWidth="1"/>
    <col min="8458" max="8460" width="7.85546875" style="8" customWidth="1"/>
    <col min="8461" max="8461" width="9.140625" style="8"/>
    <col min="8462" max="8462" width="7.42578125" style="8" customWidth="1"/>
    <col min="8463" max="8704" width="9.140625" style="8"/>
    <col min="8705" max="8705" width="22.140625" style="8" customWidth="1"/>
    <col min="8706" max="8712" width="7.85546875" style="8" customWidth="1"/>
    <col min="8713" max="8713" width="6.140625" style="8" customWidth="1"/>
    <col min="8714" max="8716" width="7.85546875" style="8" customWidth="1"/>
    <col min="8717" max="8717" width="9.140625" style="8"/>
    <col min="8718" max="8718" width="7.42578125" style="8" customWidth="1"/>
    <col min="8719" max="8960" width="9.140625" style="8"/>
    <col min="8961" max="8961" width="22.140625" style="8" customWidth="1"/>
    <col min="8962" max="8968" width="7.85546875" style="8" customWidth="1"/>
    <col min="8969" max="8969" width="6.140625" style="8" customWidth="1"/>
    <col min="8970" max="8972" width="7.85546875" style="8" customWidth="1"/>
    <col min="8973" max="8973" width="9.140625" style="8"/>
    <col min="8974" max="8974" width="7.42578125" style="8" customWidth="1"/>
    <col min="8975" max="9216" width="9.140625" style="8"/>
    <col min="9217" max="9217" width="22.140625" style="8" customWidth="1"/>
    <col min="9218" max="9224" width="7.85546875" style="8" customWidth="1"/>
    <col min="9225" max="9225" width="6.140625" style="8" customWidth="1"/>
    <col min="9226" max="9228" width="7.85546875" style="8" customWidth="1"/>
    <col min="9229" max="9229" width="9.140625" style="8"/>
    <col min="9230" max="9230" width="7.42578125" style="8" customWidth="1"/>
    <col min="9231" max="9472" width="9.140625" style="8"/>
    <col min="9473" max="9473" width="22.140625" style="8" customWidth="1"/>
    <col min="9474" max="9480" width="7.85546875" style="8" customWidth="1"/>
    <col min="9481" max="9481" width="6.140625" style="8" customWidth="1"/>
    <col min="9482" max="9484" width="7.85546875" style="8" customWidth="1"/>
    <col min="9485" max="9485" width="9.140625" style="8"/>
    <col min="9486" max="9486" width="7.42578125" style="8" customWidth="1"/>
    <col min="9487" max="9728" width="9.140625" style="8"/>
    <col min="9729" max="9729" width="22.140625" style="8" customWidth="1"/>
    <col min="9730" max="9736" width="7.85546875" style="8" customWidth="1"/>
    <col min="9737" max="9737" width="6.140625" style="8" customWidth="1"/>
    <col min="9738" max="9740" width="7.85546875" style="8" customWidth="1"/>
    <col min="9741" max="9741" width="9.140625" style="8"/>
    <col min="9742" max="9742" width="7.42578125" style="8" customWidth="1"/>
    <col min="9743" max="9984" width="9.140625" style="8"/>
    <col min="9985" max="9985" width="22.140625" style="8" customWidth="1"/>
    <col min="9986" max="9992" width="7.85546875" style="8" customWidth="1"/>
    <col min="9993" max="9993" width="6.140625" style="8" customWidth="1"/>
    <col min="9994" max="9996" width="7.85546875" style="8" customWidth="1"/>
    <col min="9997" max="9997" width="9.140625" style="8"/>
    <col min="9998" max="9998" width="7.42578125" style="8" customWidth="1"/>
    <col min="9999" max="10240" width="9.140625" style="8"/>
    <col min="10241" max="10241" width="22.140625" style="8" customWidth="1"/>
    <col min="10242" max="10248" width="7.85546875" style="8" customWidth="1"/>
    <col min="10249" max="10249" width="6.140625" style="8" customWidth="1"/>
    <col min="10250" max="10252" width="7.85546875" style="8" customWidth="1"/>
    <col min="10253" max="10253" width="9.140625" style="8"/>
    <col min="10254" max="10254" width="7.42578125" style="8" customWidth="1"/>
    <col min="10255" max="10496" width="9.140625" style="8"/>
    <col min="10497" max="10497" width="22.140625" style="8" customWidth="1"/>
    <col min="10498" max="10504" width="7.85546875" style="8" customWidth="1"/>
    <col min="10505" max="10505" width="6.140625" style="8" customWidth="1"/>
    <col min="10506" max="10508" width="7.85546875" style="8" customWidth="1"/>
    <col min="10509" max="10509" width="9.140625" style="8"/>
    <col min="10510" max="10510" width="7.42578125" style="8" customWidth="1"/>
    <col min="10511" max="10752" width="9.140625" style="8"/>
    <col min="10753" max="10753" width="22.140625" style="8" customWidth="1"/>
    <col min="10754" max="10760" width="7.85546875" style="8" customWidth="1"/>
    <col min="10761" max="10761" width="6.140625" style="8" customWidth="1"/>
    <col min="10762" max="10764" width="7.85546875" style="8" customWidth="1"/>
    <col min="10765" max="10765" width="9.140625" style="8"/>
    <col min="10766" max="10766" width="7.42578125" style="8" customWidth="1"/>
    <col min="10767" max="11008" width="9.140625" style="8"/>
    <col min="11009" max="11009" width="22.140625" style="8" customWidth="1"/>
    <col min="11010" max="11016" width="7.85546875" style="8" customWidth="1"/>
    <col min="11017" max="11017" width="6.140625" style="8" customWidth="1"/>
    <col min="11018" max="11020" width="7.85546875" style="8" customWidth="1"/>
    <col min="11021" max="11021" width="9.140625" style="8"/>
    <col min="11022" max="11022" width="7.42578125" style="8" customWidth="1"/>
    <col min="11023" max="11264" width="9.140625" style="8"/>
    <col min="11265" max="11265" width="22.140625" style="8" customWidth="1"/>
    <col min="11266" max="11272" width="7.85546875" style="8" customWidth="1"/>
    <col min="11273" max="11273" width="6.140625" style="8" customWidth="1"/>
    <col min="11274" max="11276" width="7.85546875" style="8" customWidth="1"/>
    <col min="11277" max="11277" width="9.140625" style="8"/>
    <col min="11278" max="11278" width="7.42578125" style="8" customWidth="1"/>
    <col min="11279" max="11520" width="9.140625" style="8"/>
    <col min="11521" max="11521" width="22.140625" style="8" customWidth="1"/>
    <col min="11522" max="11528" width="7.85546875" style="8" customWidth="1"/>
    <col min="11529" max="11529" width="6.140625" style="8" customWidth="1"/>
    <col min="11530" max="11532" width="7.85546875" style="8" customWidth="1"/>
    <col min="11533" max="11533" width="9.140625" style="8"/>
    <col min="11534" max="11534" width="7.42578125" style="8" customWidth="1"/>
    <col min="11535" max="11776" width="9.140625" style="8"/>
    <col min="11777" max="11777" width="22.140625" style="8" customWidth="1"/>
    <col min="11778" max="11784" width="7.85546875" style="8" customWidth="1"/>
    <col min="11785" max="11785" width="6.140625" style="8" customWidth="1"/>
    <col min="11786" max="11788" width="7.85546875" style="8" customWidth="1"/>
    <col min="11789" max="11789" width="9.140625" style="8"/>
    <col min="11790" max="11790" width="7.42578125" style="8" customWidth="1"/>
    <col min="11791" max="12032" width="9.140625" style="8"/>
    <col min="12033" max="12033" width="22.140625" style="8" customWidth="1"/>
    <col min="12034" max="12040" width="7.85546875" style="8" customWidth="1"/>
    <col min="12041" max="12041" width="6.140625" style="8" customWidth="1"/>
    <col min="12042" max="12044" width="7.85546875" style="8" customWidth="1"/>
    <col min="12045" max="12045" width="9.140625" style="8"/>
    <col min="12046" max="12046" width="7.42578125" style="8" customWidth="1"/>
    <col min="12047" max="12288" width="9.140625" style="8"/>
    <col min="12289" max="12289" width="22.140625" style="8" customWidth="1"/>
    <col min="12290" max="12296" width="7.85546875" style="8" customWidth="1"/>
    <col min="12297" max="12297" width="6.140625" style="8" customWidth="1"/>
    <col min="12298" max="12300" width="7.85546875" style="8" customWidth="1"/>
    <col min="12301" max="12301" width="9.140625" style="8"/>
    <col min="12302" max="12302" width="7.42578125" style="8" customWidth="1"/>
    <col min="12303" max="12544" width="9.140625" style="8"/>
    <col min="12545" max="12545" width="22.140625" style="8" customWidth="1"/>
    <col min="12546" max="12552" width="7.85546875" style="8" customWidth="1"/>
    <col min="12553" max="12553" width="6.140625" style="8" customWidth="1"/>
    <col min="12554" max="12556" width="7.85546875" style="8" customWidth="1"/>
    <col min="12557" max="12557" width="9.140625" style="8"/>
    <col min="12558" max="12558" width="7.42578125" style="8" customWidth="1"/>
    <col min="12559" max="12800" width="9.140625" style="8"/>
    <col min="12801" max="12801" width="22.140625" style="8" customWidth="1"/>
    <col min="12802" max="12808" width="7.85546875" style="8" customWidth="1"/>
    <col min="12809" max="12809" width="6.140625" style="8" customWidth="1"/>
    <col min="12810" max="12812" width="7.85546875" style="8" customWidth="1"/>
    <col min="12813" max="12813" width="9.140625" style="8"/>
    <col min="12814" max="12814" width="7.42578125" style="8" customWidth="1"/>
    <col min="12815" max="13056" width="9.140625" style="8"/>
    <col min="13057" max="13057" width="22.140625" style="8" customWidth="1"/>
    <col min="13058" max="13064" width="7.85546875" style="8" customWidth="1"/>
    <col min="13065" max="13065" width="6.140625" style="8" customWidth="1"/>
    <col min="13066" max="13068" width="7.85546875" style="8" customWidth="1"/>
    <col min="13069" max="13069" width="9.140625" style="8"/>
    <col min="13070" max="13070" width="7.42578125" style="8" customWidth="1"/>
    <col min="13071" max="13312" width="9.140625" style="8"/>
    <col min="13313" max="13313" width="22.140625" style="8" customWidth="1"/>
    <col min="13314" max="13320" width="7.85546875" style="8" customWidth="1"/>
    <col min="13321" max="13321" width="6.140625" style="8" customWidth="1"/>
    <col min="13322" max="13324" width="7.85546875" style="8" customWidth="1"/>
    <col min="13325" max="13325" width="9.140625" style="8"/>
    <col min="13326" max="13326" width="7.42578125" style="8" customWidth="1"/>
    <col min="13327" max="13568" width="9.140625" style="8"/>
    <col min="13569" max="13569" width="22.140625" style="8" customWidth="1"/>
    <col min="13570" max="13576" width="7.85546875" style="8" customWidth="1"/>
    <col min="13577" max="13577" width="6.140625" style="8" customWidth="1"/>
    <col min="13578" max="13580" width="7.85546875" style="8" customWidth="1"/>
    <col min="13581" max="13581" width="9.140625" style="8"/>
    <col min="13582" max="13582" width="7.42578125" style="8" customWidth="1"/>
    <col min="13583" max="13824" width="9.140625" style="8"/>
    <col min="13825" max="13825" width="22.140625" style="8" customWidth="1"/>
    <col min="13826" max="13832" width="7.85546875" style="8" customWidth="1"/>
    <col min="13833" max="13833" width="6.140625" style="8" customWidth="1"/>
    <col min="13834" max="13836" width="7.85546875" style="8" customWidth="1"/>
    <col min="13837" max="13837" width="9.140625" style="8"/>
    <col min="13838" max="13838" width="7.42578125" style="8" customWidth="1"/>
    <col min="13839" max="14080" width="9.140625" style="8"/>
    <col min="14081" max="14081" width="22.140625" style="8" customWidth="1"/>
    <col min="14082" max="14088" width="7.85546875" style="8" customWidth="1"/>
    <col min="14089" max="14089" width="6.140625" style="8" customWidth="1"/>
    <col min="14090" max="14092" width="7.85546875" style="8" customWidth="1"/>
    <col min="14093" max="14093" width="9.140625" style="8"/>
    <col min="14094" max="14094" width="7.42578125" style="8" customWidth="1"/>
    <col min="14095" max="14336" width="9.140625" style="8"/>
    <col min="14337" max="14337" width="22.140625" style="8" customWidth="1"/>
    <col min="14338" max="14344" width="7.85546875" style="8" customWidth="1"/>
    <col min="14345" max="14345" width="6.140625" style="8" customWidth="1"/>
    <col min="14346" max="14348" width="7.85546875" style="8" customWidth="1"/>
    <col min="14349" max="14349" width="9.140625" style="8"/>
    <col min="14350" max="14350" width="7.42578125" style="8" customWidth="1"/>
    <col min="14351" max="14592" width="9.140625" style="8"/>
    <col min="14593" max="14593" width="22.140625" style="8" customWidth="1"/>
    <col min="14594" max="14600" width="7.85546875" style="8" customWidth="1"/>
    <col min="14601" max="14601" width="6.140625" style="8" customWidth="1"/>
    <col min="14602" max="14604" width="7.85546875" style="8" customWidth="1"/>
    <col min="14605" max="14605" width="9.140625" style="8"/>
    <col min="14606" max="14606" width="7.42578125" style="8" customWidth="1"/>
    <col min="14607" max="14848" width="9.140625" style="8"/>
    <col min="14849" max="14849" width="22.140625" style="8" customWidth="1"/>
    <col min="14850" max="14856" width="7.85546875" style="8" customWidth="1"/>
    <col min="14857" max="14857" width="6.140625" style="8" customWidth="1"/>
    <col min="14858" max="14860" width="7.85546875" style="8" customWidth="1"/>
    <col min="14861" max="14861" width="9.140625" style="8"/>
    <col min="14862" max="14862" width="7.42578125" style="8" customWidth="1"/>
    <col min="14863" max="15104" width="9.140625" style="8"/>
    <col min="15105" max="15105" width="22.140625" style="8" customWidth="1"/>
    <col min="15106" max="15112" width="7.85546875" style="8" customWidth="1"/>
    <col min="15113" max="15113" width="6.140625" style="8" customWidth="1"/>
    <col min="15114" max="15116" width="7.85546875" style="8" customWidth="1"/>
    <col min="15117" max="15117" width="9.140625" style="8"/>
    <col min="15118" max="15118" width="7.42578125" style="8" customWidth="1"/>
    <col min="15119" max="15360" width="9.140625" style="8"/>
    <col min="15361" max="15361" width="22.140625" style="8" customWidth="1"/>
    <col min="15362" max="15368" width="7.85546875" style="8" customWidth="1"/>
    <col min="15369" max="15369" width="6.140625" style="8" customWidth="1"/>
    <col min="15370" max="15372" width="7.85546875" style="8" customWidth="1"/>
    <col min="15373" max="15373" width="9.140625" style="8"/>
    <col min="15374" max="15374" width="7.42578125" style="8" customWidth="1"/>
    <col min="15375" max="15616" width="9.140625" style="8"/>
    <col min="15617" max="15617" width="22.140625" style="8" customWidth="1"/>
    <col min="15618" max="15624" width="7.85546875" style="8" customWidth="1"/>
    <col min="15625" max="15625" width="6.140625" style="8" customWidth="1"/>
    <col min="15626" max="15628" width="7.85546875" style="8" customWidth="1"/>
    <col min="15629" max="15629" width="9.140625" style="8"/>
    <col min="15630" max="15630" width="7.42578125" style="8" customWidth="1"/>
    <col min="15631" max="15872" width="9.140625" style="8"/>
    <col min="15873" max="15873" width="22.140625" style="8" customWidth="1"/>
    <col min="15874" max="15880" width="7.85546875" style="8" customWidth="1"/>
    <col min="15881" max="15881" width="6.140625" style="8" customWidth="1"/>
    <col min="15882" max="15884" width="7.85546875" style="8" customWidth="1"/>
    <col min="15885" max="15885" width="9.140625" style="8"/>
    <col min="15886" max="15886" width="7.42578125" style="8" customWidth="1"/>
    <col min="15887" max="16128" width="9.140625" style="8"/>
    <col min="16129" max="16129" width="22.140625" style="8" customWidth="1"/>
    <col min="16130" max="16136" width="7.85546875" style="8" customWidth="1"/>
    <col min="16137" max="16137" width="6.140625" style="8" customWidth="1"/>
    <col min="16138" max="16140" width="7.85546875" style="8" customWidth="1"/>
    <col min="16141" max="16141" width="9.140625" style="8"/>
    <col min="16142" max="16142" width="7.42578125" style="8" customWidth="1"/>
    <col min="16143" max="16384" width="9.140625" style="8"/>
  </cols>
  <sheetData>
    <row r="1" spans="1:19" ht="29.25" customHeight="1">
      <c r="A1" s="4868" t="s">
        <v>710</v>
      </c>
      <c r="B1" s="4868"/>
      <c r="C1" s="4868"/>
      <c r="D1" s="4868"/>
      <c r="E1" s="4868"/>
      <c r="F1" s="4868"/>
      <c r="G1" s="4868"/>
      <c r="H1" s="4868"/>
      <c r="I1" s="4868"/>
      <c r="J1" s="4868"/>
      <c r="K1" s="4868"/>
      <c r="L1" s="4868"/>
      <c r="M1" s="4868"/>
    </row>
    <row r="2" spans="1:19" ht="17.25" customHeight="1">
      <c r="A2" s="5" t="s">
        <v>548</v>
      </c>
    </row>
    <row r="3" spans="1:19" s="412" customFormat="1" ht="26.25" customHeight="1" thickBot="1">
      <c r="A3" s="8"/>
      <c r="B3" s="8"/>
      <c r="C3" s="8"/>
      <c r="D3" s="8"/>
      <c r="E3" s="8"/>
      <c r="F3" s="8"/>
      <c r="G3" s="8"/>
      <c r="H3" s="8"/>
      <c r="I3" s="8"/>
      <c r="J3" s="8"/>
      <c r="K3" s="8"/>
      <c r="L3" s="8"/>
      <c r="M3" s="8"/>
      <c r="N3"/>
      <c r="O3"/>
      <c r="P3"/>
      <c r="Q3"/>
      <c r="R3"/>
      <c r="S3"/>
    </row>
    <row r="4" spans="1:19" s="412" customFormat="1" ht="20.100000000000001" customHeight="1">
      <c r="A4" s="774"/>
      <c r="B4" s="775" t="s">
        <v>549</v>
      </c>
      <c r="C4" s="775" t="s">
        <v>550</v>
      </c>
      <c r="D4" s="775" t="s">
        <v>551</v>
      </c>
      <c r="E4" s="776"/>
      <c r="F4" s="775" t="s">
        <v>552</v>
      </c>
      <c r="G4" s="776"/>
      <c r="H4" s="775" t="s">
        <v>553</v>
      </c>
      <c r="I4" s="776"/>
      <c r="J4" s="775" t="s">
        <v>554</v>
      </c>
      <c r="K4" s="775" t="s">
        <v>4</v>
      </c>
      <c r="L4" s="775" t="s">
        <v>4</v>
      </c>
      <c r="M4" s="777" t="s">
        <v>555</v>
      </c>
      <c r="N4"/>
      <c r="O4"/>
      <c r="P4"/>
      <c r="Q4"/>
      <c r="R4"/>
      <c r="S4"/>
    </row>
    <row r="5" spans="1:19" s="412" customFormat="1" ht="21" customHeight="1">
      <c r="A5" s="778" t="s">
        <v>526</v>
      </c>
      <c r="B5" s="779" t="s">
        <v>556</v>
      </c>
      <c r="C5" s="779" t="s">
        <v>557</v>
      </c>
      <c r="D5" s="779" t="s">
        <v>558</v>
      </c>
      <c r="E5" s="779" t="s">
        <v>559</v>
      </c>
      <c r="F5" s="779" t="s">
        <v>549</v>
      </c>
      <c r="G5" s="779" t="s">
        <v>560</v>
      </c>
      <c r="H5" s="779" t="s">
        <v>561</v>
      </c>
      <c r="I5" s="779" t="s">
        <v>562</v>
      </c>
      <c r="J5" s="779" t="s">
        <v>563</v>
      </c>
      <c r="K5" s="779" t="s">
        <v>564</v>
      </c>
      <c r="L5" s="779" t="s">
        <v>564</v>
      </c>
      <c r="M5" s="780" t="s">
        <v>564</v>
      </c>
      <c r="N5"/>
      <c r="O5"/>
      <c r="P5"/>
      <c r="Q5"/>
      <c r="R5"/>
      <c r="S5"/>
    </row>
    <row r="6" spans="1:19" ht="30" customHeight="1">
      <c r="A6" s="781"/>
      <c r="B6" s="782"/>
      <c r="C6" s="783"/>
      <c r="D6" s="782" t="s">
        <v>565</v>
      </c>
      <c r="E6" s="782"/>
      <c r="F6" s="782"/>
      <c r="G6" s="784"/>
      <c r="H6" s="782"/>
      <c r="I6" s="782"/>
      <c r="J6" s="782"/>
      <c r="K6" s="785" t="s">
        <v>566</v>
      </c>
      <c r="L6" s="786" t="s">
        <v>567</v>
      </c>
      <c r="M6" s="787" t="s">
        <v>566</v>
      </c>
    </row>
    <row r="7" spans="1:19" s="412" customFormat="1" ht="30" customHeight="1">
      <c r="A7" s="5652" t="s">
        <v>568</v>
      </c>
      <c r="B7" s="5653">
        <v>762</v>
      </c>
      <c r="C7" s="5653">
        <v>1051</v>
      </c>
      <c r="D7" s="5653">
        <v>858</v>
      </c>
      <c r="E7" s="5653">
        <v>780</v>
      </c>
      <c r="F7" s="5653">
        <v>762</v>
      </c>
      <c r="G7" s="5653">
        <v>477</v>
      </c>
      <c r="H7" s="5653">
        <v>2273</v>
      </c>
      <c r="I7" s="5653">
        <v>488</v>
      </c>
      <c r="J7" s="5653">
        <v>528</v>
      </c>
      <c r="K7" s="5654">
        <v>7979</v>
      </c>
      <c r="L7" s="5653">
        <v>175</v>
      </c>
      <c r="M7" s="5655">
        <v>8154</v>
      </c>
      <c r="N7" s="5503"/>
      <c r="O7" s="5503"/>
      <c r="P7" s="5503"/>
      <c r="Q7" s="5503"/>
      <c r="R7" s="5503"/>
      <c r="S7" s="5503"/>
    </row>
    <row r="8" spans="1:19" s="412" customFormat="1" ht="21" customHeight="1">
      <c r="A8" s="5652"/>
      <c r="B8" s="5653"/>
      <c r="C8" s="5653"/>
      <c r="D8" s="5653"/>
      <c r="E8" s="5653"/>
      <c r="F8" s="5653"/>
      <c r="G8" s="5653"/>
      <c r="H8" s="5653"/>
      <c r="I8" s="5653"/>
      <c r="J8" s="5653"/>
      <c r="K8" s="5654"/>
      <c r="L8" s="5654"/>
      <c r="M8" s="5655"/>
      <c r="N8" s="5503"/>
      <c r="O8" s="5503"/>
      <c r="P8" s="5503"/>
      <c r="Q8" s="5503"/>
      <c r="R8" s="5503"/>
      <c r="S8" s="5503"/>
    </row>
    <row r="9" spans="1:19" s="412" customFormat="1" ht="15" customHeight="1">
      <c r="A9" s="5656" t="s">
        <v>542</v>
      </c>
      <c r="B9" s="5653"/>
      <c r="C9" s="5653"/>
      <c r="D9" s="5653"/>
      <c r="E9" s="5653"/>
      <c r="F9" s="5653"/>
      <c r="G9" s="5653"/>
      <c r="H9" s="5653"/>
      <c r="I9" s="5653"/>
      <c r="J9" s="5653"/>
      <c r="K9" s="5654"/>
      <c r="L9" s="5654"/>
      <c r="M9" s="5655"/>
      <c r="N9" s="5503"/>
      <c r="O9" s="5503"/>
      <c r="P9" s="5503"/>
      <c r="Q9" s="5503"/>
      <c r="R9" s="5503"/>
      <c r="S9" s="5503"/>
    </row>
    <row r="10" spans="1:19" s="412" customFormat="1" ht="18.75" customHeight="1">
      <c r="A10" s="5656" t="s">
        <v>569</v>
      </c>
      <c r="B10" s="5653"/>
      <c r="C10" s="5653"/>
      <c r="D10" s="5653"/>
      <c r="E10" s="5653"/>
      <c r="F10" s="5653"/>
      <c r="G10" s="5653"/>
      <c r="H10" s="5653"/>
      <c r="I10" s="5653"/>
      <c r="J10" s="5653"/>
      <c r="K10" s="5654"/>
      <c r="L10" s="5654"/>
      <c r="M10" s="5655"/>
      <c r="N10" s="5503"/>
      <c r="O10" s="5503"/>
      <c r="P10" s="5503"/>
      <c r="Q10" s="5503"/>
      <c r="R10" s="5503"/>
      <c r="S10" s="5503"/>
    </row>
    <row r="11" spans="1:19" s="412" customFormat="1" ht="21.75" customHeight="1">
      <c r="A11" s="5652" t="s">
        <v>570</v>
      </c>
      <c r="B11" s="5653">
        <v>0</v>
      </c>
      <c r="C11" s="5653">
        <v>0</v>
      </c>
      <c r="D11" s="5653">
        <v>0</v>
      </c>
      <c r="E11" s="5653">
        <v>0</v>
      </c>
      <c r="F11" s="5653">
        <v>0</v>
      </c>
      <c r="G11" s="5653">
        <v>0</v>
      </c>
      <c r="H11" s="5653">
        <v>0</v>
      </c>
      <c r="I11" s="5653">
        <v>0</v>
      </c>
      <c r="J11" s="5653">
        <v>0</v>
      </c>
      <c r="K11" s="5654">
        <v>0</v>
      </c>
      <c r="L11" s="5653">
        <v>0</v>
      </c>
      <c r="M11" s="5655">
        <v>0</v>
      </c>
      <c r="N11" s="5503"/>
      <c r="O11" s="5503"/>
      <c r="P11" s="5503"/>
      <c r="Q11" s="5503"/>
      <c r="R11" s="5503"/>
      <c r="S11" s="5503"/>
    </row>
    <row r="12" spans="1:19" s="412" customFormat="1" ht="40.5" customHeight="1">
      <c r="A12" s="5652" t="s">
        <v>545</v>
      </c>
      <c r="B12" s="5653">
        <v>2</v>
      </c>
      <c r="C12" s="5653">
        <v>4</v>
      </c>
      <c r="D12" s="5653">
        <v>1</v>
      </c>
      <c r="E12" s="5653">
        <v>8</v>
      </c>
      <c r="F12" s="5653">
        <v>1</v>
      </c>
      <c r="G12" s="5653">
        <v>0</v>
      </c>
      <c r="H12" s="5653">
        <v>14</v>
      </c>
      <c r="I12" s="5653">
        <v>2</v>
      </c>
      <c r="J12" s="5653">
        <v>0</v>
      </c>
      <c r="K12" s="5654">
        <v>32</v>
      </c>
      <c r="L12" s="5653">
        <v>0</v>
      </c>
      <c r="M12" s="5655">
        <v>32</v>
      </c>
      <c r="N12" s="5503"/>
      <c r="O12" s="5503"/>
      <c r="P12" s="5503"/>
      <c r="Q12" s="5503"/>
      <c r="R12" s="5503"/>
      <c r="S12" s="5503"/>
    </row>
    <row r="13" spans="1:19" s="412" customFormat="1" ht="24.75" customHeight="1" thickBot="1">
      <c r="A13" s="5657" t="s">
        <v>257</v>
      </c>
      <c r="B13" s="5658">
        <f t="shared" ref="B13:M13" si="0">SUM(B7:B12)</f>
        <v>764</v>
      </c>
      <c r="C13" s="5658">
        <f t="shared" si="0"/>
        <v>1055</v>
      </c>
      <c r="D13" s="5658">
        <f t="shared" si="0"/>
        <v>859</v>
      </c>
      <c r="E13" s="5658">
        <f t="shared" si="0"/>
        <v>788</v>
      </c>
      <c r="F13" s="5658">
        <f t="shared" si="0"/>
        <v>763</v>
      </c>
      <c r="G13" s="5658">
        <f t="shared" si="0"/>
        <v>477</v>
      </c>
      <c r="H13" s="5658">
        <f t="shared" si="0"/>
        <v>2287</v>
      </c>
      <c r="I13" s="5658">
        <f t="shared" si="0"/>
        <v>490</v>
      </c>
      <c r="J13" s="5658">
        <f t="shared" si="0"/>
        <v>528</v>
      </c>
      <c r="K13" s="5658">
        <f t="shared" si="0"/>
        <v>8011</v>
      </c>
      <c r="L13" s="5658">
        <f t="shared" si="0"/>
        <v>175</v>
      </c>
      <c r="M13" s="5659">
        <f t="shared" si="0"/>
        <v>8186</v>
      </c>
      <c r="N13" s="5503"/>
      <c r="O13" s="5503"/>
      <c r="P13" s="5503"/>
      <c r="Q13" s="5503"/>
      <c r="R13" s="5503"/>
      <c r="S13" s="5503"/>
    </row>
    <row r="14" spans="1:19" ht="18.75" customHeight="1"/>
    <row r="15" spans="1:19" ht="16.5" customHeight="1">
      <c r="A15" s="788" t="s">
        <v>571</v>
      </c>
    </row>
    <row r="16" spans="1:19" ht="17.25" customHeight="1">
      <c r="A16" s="789" t="s">
        <v>572</v>
      </c>
    </row>
    <row r="17" spans="1:1" ht="18.75">
      <c r="A17" s="788" t="s">
        <v>573</v>
      </c>
    </row>
  </sheetData>
  <hyperlinks>
    <hyperlink ref="A1" location="CONTENT!A1" display="Back to table of contents" xr:uid="{0FC58D89-5144-410D-B97D-5D831932C696}"/>
  </hyperlinks>
  <pageMargins left="0.7" right="0.7" top="0.75" bottom="0.75" header="0.3" footer="0.3"/>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28"/>
  <sheetViews>
    <sheetView showGridLines="0" workbookViewId="0">
      <selection sqref="A1:K1"/>
    </sheetView>
  </sheetViews>
  <sheetFormatPr defaultRowHeight="15.75"/>
  <cols>
    <col min="1" max="1" width="12.7109375" style="8" customWidth="1"/>
    <col min="2" max="10" width="12" style="8" customWidth="1"/>
    <col min="11" max="12" width="6" style="8" customWidth="1"/>
    <col min="13" max="13" width="9.140625" style="8"/>
    <col min="14" max="14" width="5.7109375" style="8" customWidth="1"/>
    <col min="15" max="16" width="9.140625" style="8"/>
    <col min="17" max="17" width="9.7109375" style="8" customWidth="1"/>
    <col min="18" max="256" width="9.140625" style="8"/>
    <col min="257" max="257" width="12.7109375" style="8" customWidth="1"/>
    <col min="258" max="266" width="12" style="8" customWidth="1"/>
    <col min="267" max="268" width="6" style="8" customWidth="1"/>
    <col min="269" max="269" width="9.140625" style="8"/>
    <col min="270" max="270" width="5.7109375" style="8" customWidth="1"/>
    <col min="271" max="272" width="9.140625" style="8"/>
    <col min="273" max="273" width="9.7109375" style="8" customWidth="1"/>
    <col min="274" max="512" width="9.140625" style="8"/>
    <col min="513" max="513" width="12.7109375" style="8" customWidth="1"/>
    <col min="514" max="522" width="12" style="8" customWidth="1"/>
    <col min="523" max="524" width="6" style="8" customWidth="1"/>
    <col min="525" max="525" width="9.140625" style="8"/>
    <col min="526" max="526" width="5.7109375" style="8" customWidth="1"/>
    <col min="527" max="528" width="9.140625" style="8"/>
    <col min="529" max="529" width="9.7109375" style="8" customWidth="1"/>
    <col min="530" max="768" width="9.140625" style="8"/>
    <col min="769" max="769" width="12.7109375" style="8" customWidth="1"/>
    <col min="770" max="778" width="12" style="8" customWidth="1"/>
    <col min="779" max="780" width="6" style="8" customWidth="1"/>
    <col min="781" max="781" width="9.140625" style="8"/>
    <col min="782" max="782" width="5.7109375" style="8" customWidth="1"/>
    <col min="783" max="784" width="9.140625" style="8"/>
    <col min="785" max="785" width="9.7109375" style="8" customWidth="1"/>
    <col min="786" max="1024" width="9.140625" style="8"/>
    <col min="1025" max="1025" width="12.7109375" style="8" customWidth="1"/>
    <col min="1026" max="1034" width="12" style="8" customWidth="1"/>
    <col min="1035" max="1036" width="6" style="8" customWidth="1"/>
    <col min="1037" max="1037" width="9.140625" style="8"/>
    <col min="1038" max="1038" width="5.7109375" style="8" customWidth="1"/>
    <col min="1039" max="1040" width="9.140625" style="8"/>
    <col min="1041" max="1041" width="9.7109375" style="8" customWidth="1"/>
    <col min="1042" max="1280" width="9.140625" style="8"/>
    <col min="1281" max="1281" width="12.7109375" style="8" customWidth="1"/>
    <col min="1282" max="1290" width="12" style="8" customWidth="1"/>
    <col min="1291" max="1292" width="6" style="8" customWidth="1"/>
    <col min="1293" max="1293" width="9.140625" style="8"/>
    <col min="1294" max="1294" width="5.7109375" style="8" customWidth="1"/>
    <col min="1295" max="1296" width="9.140625" style="8"/>
    <col min="1297" max="1297" width="9.7109375" style="8" customWidth="1"/>
    <col min="1298" max="1536" width="9.140625" style="8"/>
    <col min="1537" max="1537" width="12.7109375" style="8" customWidth="1"/>
    <col min="1538" max="1546" width="12" style="8" customWidth="1"/>
    <col min="1547" max="1548" width="6" style="8" customWidth="1"/>
    <col min="1549" max="1549" width="9.140625" style="8"/>
    <col min="1550" max="1550" width="5.7109375" style="8" customWidth="1"/>
    <col min="1551" max="1552" width="9.140625" style="8"/>
    <col min="1553" max="1553" width="9.7109375" style="8" customWidth="1"/>
    <col min="1554" max="1792" width="9.140625" style="8"/>
    <col min="1793" max="1793" width="12.7109375" style="8" customWidth="1"/>
    <col min="1794" max="1802" width="12" style="8" customWidth="1"/>
    <col min="1803" max="1804" width="6" style="8" customWidth="1"/>
    <col min="1805" max="1805" width="9.140625" style="8"/>
    <col min="1806" max="1806" width="5.7109375" style="8" customWidth="1"/>
    <col min="1807" max="1808" width="9.140625" style="8"/>
    <col min="1809" max="1809" width="9.7109375" style="8" customWidth="1"/>
    <col min="1810" max="2048" width="9.140625" style="8"/>
    <col min="2049" max="2049" width="12.7109375" style="8" customWidth="1"/>
    <col min="2050" max="2058" width="12" style="8" customWidth="1"/>
    <col min="2059" max="2060" width="6" style="8" customWidth="1"/>
    <col min="2061" max="2061" width="9.140625" style="8"/>
    <col min="2062" max="2062" width="5.7109375" style="8" customWidth="1"/>
    <col min="2063" max="2064" width="9.140625" style="8"/>
    <col min="2065" max="2065" width="9.7109375" style="8" customWidth="1"/>
    <col min="2066" max="2304" width="9.140625" style="8"/>
    <col min="2305" max="2305" width="12.7109375" style="8" customWidth="1"/>
    <col min="2306" max="2314" width="12" style="8" customWidth="1"/>
    <col min="2315" max="2316" width="6" style="8" customWidth="1"/>
    <col min="2317" max="2317" width="9.140625" style="8"/>
    <col min="2318" max="2318" width="5.7109375" style="8" customWidth="1"/>
    <col min="2319" max="2320" width="9.140625" style="8"/>
    <col min="2321" max="2321" width="9.7109375" style="8" customWidth="1"/>
    <col min="2322" max="2560" width="9.140625" style="8"/>
    <col min="2561" max="2561" width="12.7109375" style="8" customWidth="1"/>
    <col min="2562" max="2570" width="12" style="8" customWidth="1"/>
    <col min="2571" max="2572" width="6" style="8" customWidth="1"/>
    <col min="2573" max="2573" width="9.140625" style="8"/>
    <col min="2574" max="2574" width="5.7109375" style="8" customWidth="1"/>
    <col min="2575" max="2576" width="9.140625" style="8"/>
    <col min="2577" max="2577" width="9.7109375" style="8" customWidth="1"/>
    <col min="2578" max="2816" width="9.140625" style="8"/>
    <col min="2817" max="2817" width="12.7109375" style="8" customWidth="1"/>
    <col min="2818" max="2826" width="12" style="8" customWidth="1"/>
    <col min="2827" max="2828" width="6" style="8" customWidth="1"/>
    <col min="2829" max="2829" width="9.140625" style="8"/>
    <col min="2830" max="2830" width="5.7109375" style="8" customWidth="1"/>
    <col min="2831" max="2832" width="9.140625" style="8"/>
    <col min="2833" max="2833" width="9.7109375" style="8" customWidth="1"/>
    <col min="2834" max="3072" width="9.140625" style="8"/>
    <col min="3073" max="3073" width="12.7109375" style="8" customWidth="1"/>
    <col min="3074" max="3082" width="12" style="8" customWidth="1"/>
    <col min="3083" max="3084" width="6" style="8" customWidth="1"/>
    <col min="3085" max="3085" width="9.140625" style="8"/>
    <col min="3086" max="3086" width="5.7109375" style="8" customWidth="1"/>
    <col min="3087" max="3088" width="9.140625" style="8"/>
    <col min="3089" max="3089" width="9.7109375" style="8" customWidth="1"/>
    <col min="3090" max="3328" width="9.140625" style="8"/>
    <col min="3329" max="3329" width="12.7109375" style="8" customWidth="1"/>
    <col min="3330" max="3338" width="12" style="8" customWidth="1"/>
    <col min="3339" max="3340" width="6" style="8" customWidth="1"/>
    <col min="3341" max="3341" width="9.140625" style="8"/>
    <col min="3342" max="3342" width="5.7109375" style="8" customWidth="1"/>
    <col min="3343" max="3344" width="9.140625" style="8"/>
    <col min="3345" max="3345" width="9.7109375" style="8" customWidth="1"/>
    <col min="3346" max="3584" width="9.140625" style="8"/>
    <col min="3585" max="3585" width="12.7109375" style="8" customWidth="1"/>
    <col min="3586" max="3594" width="12" style="8" customWidth="1"/>
    <col min="3595" max="3596" width="6" style="8" customWidth="1"/>
    <col min="3597" max="3597" width="9.140625" style="8"/>
    <col min="3598" max="3598" width="5.7109375" style="8" customWidth="1"/>
    <col min="3599" max="3600" width="9.140625" style="8"/>
    <col min="3601" max="3601" width="9.7109375" style="8" customWidth="1"/>
    <col min="3602" max="3840" width="9.140625" style="8"/>
    <col min="3841" max="3841" width="12.7109375" style="8" customWidth="1"/>
    <col min="3842" max="3850" width="12" style="8" customWidth="1"/>
    <col min="3851" max="3852" width="6" style="8" customWidth="1"/>
    <col min="3853" max="3853" width="9.140625" style="8"/>
    <col min="3854" max="3854" width="5.7109375" style="8" customWidth="1"/>
    <col min="3855" max="3856" width="9.140625" style="8"/>
    <col min="3857" max="3857" width="9.7109375" style="8" customWidth="1"/>
    <col min="3858" max="4096" width="9.140625" style="8"/>
    <col min="4097" max="4097" width="12.7109375" style="8" customWidth="1"/>
    <col min="4098" max="4106" width="12" style="8" customWidth="1"/>
    <col min="4107" max="4108" width="6" style="8" customWidth="1"/>
    <col min="4109" max="4109" width="9.140625" style="8"/>
    <col min="4110" max="4110" width="5.7109375" style="8" customWidth="1"/>
    <col min="4111" max="4112" width="9.140625" style="8"/>
    <col min="4113" max="4113" width="9.7109375" style="8" customWidth="1"/>
    <col min="4114" max="4352" width="9.140625" style="8"/>
    <col min="4353" max="4353" width="12.7109375" style="8" customWidth="1"/>
    <col min="4354" max="4362" width="12" style="8" customWidth="1"/>
    <col min="4363" max="4364" width="6" style="8" customWidth="1"/>
    <col min="4365" max="4365" width="9.140625" style="8"/>
    <col min="4366" max="4366" width="5.7109375" style="8" customWidth="1"/>
    <col min="4367" max="4368" width="9.140625" style="8"/>
    <col min="4369" max="4369" width="9.7109375" style="8" customWidth="1"/>
    <col min="4370" max="4608" width="9.140625" style="8"/>
    <col min="4609" max="4609" width="12.7109375" style="8" customWidth="1"/>
    <col min="4610" max="4618" width="12" style="8" customWidth="1"/>
    <col min="4619" max="4620" width="6" style="8" customWidth="1"/>
    <col min="4621" max="4621" width="9.140625" style="8"/>
    <col min="4622" max="4622" width="5.7109375" style="8" customWidth="1"/>
    <col min="4623" max="4624" width="9.140625" style="8"/>
    <col min="4625" max="4625" width="9.7109375" style="8" customWidth="1"/>
    <col min="4626" max="4864" width="9.140625" style="8"/>
    <col min="4865" max="4865" width="12.7109375" style="8" customWidth="1"/>
    <col min="4866" max="4874" width="12" style="8" customWidth="1"/>
    <col min="4875" max="4876" width="6" style="8" customWidth="1"/>
    <col min="4877" max="4877" width="9.140625" style="8"/>
    <col min="4878" max="4878" width="5.7109375" style="8" customWidth="1"/>
    <col min="4879" max="4880" width="9.140625" style="8"/>
    <col min="4881" max="4881" width="9.7109375" style="8" customWidth="1"/>
    <col min="4882" max="5120" width="9.140625" style="8"/>
    <col min="5121" max="5121" width="12.7109375" style="8" customWidth="1"/>
    <col min="5122" max="5130" width="12" style="8" customWidth="1"/>
    <col min="5131" max="5132" width="6" style="8" customWidth="1"/>
    <col min="5133" max="5133" width="9.140625" style="8"/>
    <col min="5134" max="5134" width="5.7109375" style="8" customWidth="1"/>
    <col min="5135" max="5136" width="9.140625" style="8"/>
    <col min="5137" max="5137" width="9.7109375" style="8" customWidth="1"/>
    <col min="5138" max="5376" width="9.140625" style="8"/>
    <col min="5377" max="5377" width="12.7109375" style="8" customWidth="1"/>
    <col min="5378" max="5386" width="12" style="8" customWidth="1"/>
    <col min="5387" max="5388" width="6" style="8" customWidth="1"/>
    <col min="5389" max="5389" width="9.140625" style="8"/>
    <col min="5390" max="5390" width="5.7109375" style="8" customWidth="1"/>
    <col min="5391" max="5392" width="9.140625" style="8"/>
    <col min="5393" max="5393" width="9.7109375" style="8" customWidth="1"/>
    <col min="5394" max="5632" width="9.140625" style="8"/>
    <col min="5633" max="5633" width="12.7109375" style="8" customWidth="1"/>
    <col min="5634" max="5642" width="12" style="8" customWidth="1"/>
    <col min="5643" max="5644" width="6" style="8" customWidth="1"/>
    <col min="5645" max="5645" width="9.140625" style="8"/>
    <col min="5646" max="5646" width="5.7109375" style="8" customWidth="1"/>
    <col min="5647" max="5648" width="9.140625" style="8"/>
    <col min="5649" max="5649" width="9.7109375" style="8" customWidth="1"/>
    <col min="5650" max="5888" width="9.140625" style="8"/>
    <col min="5889" max="5889" width="12.7109375" style="8" customWidth="1"/>
    <col min="5890" max="5898" width="12" style="8" customWidth="1"/>
    <col min="5899" max="5900" width="6" style="8" customWidth="1"/>
    <col min="5901" max="5901" width="9.140625" style="8"/>
    <col min="5902" max="5902" width="5.7109375" style="8" customWidth="1"/>
    <col min="5903" max="5904" width="9.140625" style="8"/>
    <col min="5905" max="5905" width="9.7109375" style="8" customWidth="1"/>
    <col min="5906" max="6144" width="9.140625" style="8"/>
    <col min="6145" max="6145" width="12.7109375" style="8" customWidth="1"/>
    <col min="6146" max="6154" width="12" style="8" customWidth="1"/>
    <col min="6155" max="6156" width="6" style="8" customWidth="1"/>
    <col min="6157" max="6157" width="9.140625" style="8"/>
    <col min="6158" max="6158" width="5.7109375" style="8" customWidth="1"/>
    <col min="6159" max="6160" width="9.140625" style="8"/>
    <col min="6161" max="6161" width="9.7109375" style="8" customWidth="1"/>
    <col min="6162" max="6400" width="9.140625" style="8"/>
    <col min="6401" max="6401" width="12.7109375" style="8" customWidth="1"/>
    <col min="6402" max="6410" width="12" style="8" customWidth="1"/>
    <col min="6411" max="6412" width="6" style="8" customWidth="1"/>
    <col min="6413" max="6413" width="9.140625" style="8"/>
    <col min="6414" max="6414" width="5.7109375" style="8" customWidth="1"/>
    <col min="6415" max="6416" width="9.140625" style="8"/>
    <col min="6417" max="6417" width="9.7109375" style="8" customWidth="1"/>
    <col min="6418" max="6656" width="9.140625" style="8"/>
    <col min="6657" max="6657" width="12.7109375" style="8" customWidth="1"/>
    <col min="6658" max="6666" width="12" style="8" customWidth="1"/>
    <col min="6667" max="6668" width="6" style="8" customWidth="1"/>
    <col min="6669" max="6669" width="9.140625" style="8"/>
    <col min="6670" max="6670" width="5.7109375" style="8" customWidth="1"/>
    <col min="6671" max="6672" width="9.140625" style="8"/>
    <col min="6673" max="6673" width="9.7109375" style="8" customWidth="1"/>
    <col min="6674" max="6912" width="9.140625" style="8"/>
    <col min="6913" max="6913" width="12.7109375" style="8" customWidth="1"/>
    <col min="6914" max="6922" width="12" style="8" customWidth="1"/>
    <col min="6923" max="6924" width="6" style="8" customWidth="1"/>
    <col min="6925" max="6925" width="9.140625" style="8"/>
    <col min="6926" max="6926" width="5.7109375" style="8" customWidth="1"/>
    <col min="6927" max="6928" width="9.140625" style="8"/>
    <col min="6929" max="6929" width="9.7109375" style="8" customWidth="1"/>
    <col min="6930" max="7168" width="9.140625" style="8"/>
    <col min="7169" max="7169" width="12.7109375" style="8" customWidth="1"/>
    <col min="7170" max="7178" width="12" style="8" customWidth="1"/>
    <col min="7179" max="7180" width="6" style="8" customWidth="1"/>
    <col min="7181" max="7181" width="9.140625" style="8"/>
    <col min="7182" max="7182" width="5.7109375" style="8" customWidth="1"/>
    <col min="7183" max="7184" width="9.140625" style="8"/>
    <col min="7185" max="7185" width="9.7109375" style="8" customWidth="1"/>
    <col min="7186" max="7424" width="9.140625" style="8"/>
    <col min="7425" max="7425" width="12.7109375" style="8" customWidth="1"/>
    <col min="7426" max="7434" width="12" style="8" customWidth="1"/>
    <col min="7435" max="7436" width="6" style="8" customWidth="1"/>
    <col min="7437" max="7437" width="9.140625" style="8"/>
    <col min="7438" max="7438" width="5.7109375" style="8" customWidth="1"/>
    <col min="7439" max="7440" width="9.140625" style="8"/>
    <col min="7441" max="7441" width="9.7109375" style="8" customWidth="1"/>
    <col min="7442" max="7680" width="9.140625" style="8"/>
    <col min="7681" max="7681" width="12.7109375" style="8" customWidth="1"/>
    <col min="7682" max="7690" width="12" style="8" customWidth="1"/>
    <col min="7691" max="7692" width="6" style="8" customWidth="1"/>
    <col min="7693" max="7693" width="9.140625" style="8"/>
    <col min="7694" max="7694" width="5.7109375" style="8" customWidth="1"/>
    <col min="7695" max="7696" width="9.140625" style="8"/>
    <col min="7697" max="7697" width="9.7109375" style="8" customWidth="1"/>
    <col min="7698" max="7936" width="9.140625" style="8"/>
    <col min="7937" max="7937" width="12.7109375" style="8" customWidth="1"/>
    <col min="7938" max="7946" width="12" style="8" customWidth="1"/>
    <col min="7947" max="7948" width="6" style="8" customWidth="1"/>
    <col min="7949" max="7949" width="9.140625" style="8"/>
    <col min="7950" max="7950" width="5.7109375" style="8" customWidth="1"/>
    <col min="7951" max="7952" width="9.140625" style="8"/>
    <col min="7953" max="7953" width="9.7109375" style="8" customWidth="1"/>
    <col min="7954" max="8192" width="9.140625" style="8"/>
    <col min="8193" max="8193" width="12.7109375" style="8" customWidth="1"/>
    <col min="8194" max="8202" width="12" style="8" customWidth="1"/>
    <col min="8203" max="8204" width="6" style="8" customWidth="1"/>
    <col min="8205" max="8205" width="9.140625" style="8"/>
    <col min="8206" max="8206" width="5.7109375" style="8" customWidth="1"/>
    <col min="8207" max="8208" width="9.140625" style="8"/>
    <col min="8209" max="8209" width="9.7109375" style="8" customWidth="1"/>
    <col min="8210" max="8448" width="9.140625" style="8"/>
    <col min="8449" max="8449" width="12.7109375" style="8" customWidth="1"/>
    <col min="8450" max="8458" width="12" style="8" customWidth="1"/>
    <col min="8459" max="8460" width="6" style="8" customWidth="1"/>
    <col min="8461" max="8461" width="9.140625" style="8"/>
    <col min="8462" max="8462" width="5.7109375" style="8" customWidth="1"/>
    <col min="8463" max="8464" width="9.140625" style="8"/>
    <col min="8465" max="8465" width="9.7109375" style="8" customWidth="1"/>
    <col min="8466" max="8704" width="9.140625" style="8"/>
    <col min="8705" max="8705" width="12.7109375" style="8" customWidth="1"/>
    <col min="8706" max="8714" width="12" style="8" customWidth="1"/>
    <col min="8715" max="8716" width="6" style="8" customWidth="1"/>
    <col min="8717" max="8717" width="9.140625" style="8"/>
    <col min="8718" max="8718" width="5.7109375" style="8" customWidth="1"/>
    <col min="8719" max="8720" width="9.140625" style="8"/>
    <col min="8721" max="8721" width="9.7109375" style="8" customWidth="1"/>
    <col min="8722" max="8960" width="9.140625" style="8"/>
    <col min="8961" max="8961" width="12.7109375" style="8" customWidth="1"/>
    <col min="8962" max="8970" width="12" style="8" customWidth="1"/>
    <col min="8971" max="8972" width="6" style="8" customWidth="1"/>
    <col min="8973" max="8973" width="9.140625" style="8"/>
    <col min="8974" max="8974" width="5.7109375" style="8" customWidth="1"/>
    <col min="8975" max="8976" width="9.140625" style="8"/>
    <col min="8977" max="8977" width="9.7109375" style="8" customWidth="1"/>
    <col min="8978" max="9216" width="9.140625" style="8"/>
    <col min="9217" max="9217" width="12.7109375" style="8" customWidth="1"/>
    <col min="9218" max="9226" width="12" style="8" customWidth="1"/>
    <col min="9227" max="9228" width="6" style="8" customWidth="1"/>
    <col min="9229" max="9229" width="9.140625" style="8"/>
    <col min="9230" max="9230" width="5.7109375" style="8" customWidth="1"/>
    <col min="9231" max="9232" width="9.140625" style="8"/>
    <col min="9233" max="9233" width="9.7109375" style="8" customWidth="1"/>
    <col min="9234" max="9472" width="9.140625" style="8"/>
    <col min="9473" max="9473" width="12.7109375" style="8" customWidth="1"/>
    <col min="9474" max="9482" width="12" style="8" customWidth="1"/>
    <col min="9483" max="9484" width="6" style="8" customWidth="1"/>
    <col min="9485" max="9485" width="9.140625" style="8"/>
    <col min="9486" max="9486" width="5.7109375" style="8" customWidth="1"/>
    <col min="9487" max="9488" width="9.140625" style="8"/>
    <col min="9489" max="9489" width="9.7109375" style="8" customWidth="1"/>
    <col min="9490" max="9728" width="9.140625" style="8"/>
    <col min="9729" max="9729" width="12.7109375" style="8" customWidth="1"/>
    <col min="9730" max="9738" width="12" style="8" customWidth="1"/>
    <col min="9739" max="9740" width="6" style="8" customWidth="1"/>
    <col min="9741" max="9741" width="9.140625" style="8"/>
    <col min="9742" max="9742" width="5.7109375" style="8" customWidth="1"/>
    <col min="9743" max="9744" width="9.140625" style="8"/>
    <col min="9745" max="9745" width="9.7109375" style="8" customWidth="1"/>
    <col min="9746" max="9984" width="9.140625" style="8"/>
    <col min="9985" max="9985" width="12.7109375" style="8" customWidth="1"/>
    <col min="9986" max="9994" width="12" style="8" customWidth="1"/>
    <col min="9995" max="9996" width="6" style="8" customWidth="1"/>
    <col min="9997" max="9997" width="9.140625" style="8"/>
    <col min="9998" max="9998" width="5.7109375" style="8" customWidth="1"/>
    <col min="9999" max="10000" width="9.140625" style="8"/>
    <col min="10001" max="10001" width="9.7109375" style="8" customWidth="1"/>
    <col min="10002" max="10240" width="9.140625" style="8"/>
    <col min="10241" max="10241" width="12.7109375" style="8" customWidth="1"/>
    <col min="10242" max="10250" width="12" style="8" customWidth="1"/>
    <col min="10251" max="10252" width="6" style="8" customWidth="1"/>
    <col min="10253" max="10253" width="9.140625" style="8"/>
    <col min="10254" max="10254" width="5.7109375" style="8" customWidth="1"/>
    <col min="10255" max="10256" width="9.140625" style="8"/>
    <col min="10257" max="10257" width="9.7109375" style="8" customWidth="1"/>
    <col min="10258" max="10496" width="9.140625" style="8"/>
    <col min="10497" max="10497" width="12.7109375" style="8" customWidth="1"/>
    <col min="10498" max="10506" width="12" style="8" customWidth="1"/>
    <col min="10507" max="10508" width="6" style="8" customWidth="1"/>
    <col min="10509" max="10509" width="9.140625" style="8"/>
    <col min="10510" max="10510" width="5.7109375" style="8" customWidth="1"/>
    <col min="10511" max="10512" width="9.140625" style="8"/>
    <col min="10513" max="10513" width="9.7109375" style="8" customWidth="1"/>
    <col min="10514" max="10752" width="9.140625" style="8"/>
    <col min="10753" max="10753" width="12.7109375" style="8" customWidth="1"/>
    <col min="10754" max="10762" width="12" style="8" customWidth="1"/>
    <col min="10763" max="10764" width="6" style="8" customWidth="1"/>
    <col min="10765" max="10765" width="9.140625" style="8"/>
    <col min="10766" max="10766" width="5.7109375" style="8" customWidth="1"/>
    <col min="10767" max="10768" width="9.140625" style="8"/>
    <col min="10769" max="10769" width="9.7109375" style="8" customWidth="1"/>
    <col min="10770" max="11008" width="9.140625" style="8"/>
    <col min="11009" max="11009" width="12.7109375" style="8" customWidth="1"/>
    <col min="11010" max="11018" width="12" style="8" customWidth="1"/>
    <col min="11019" max="11020" width="6" style="8" customWidth="1"/>
    <col min="11021" max="11021" width="9.140625" style="8"/>
    <col min="11022" max="11022" width="5.7109375" style="8" customWidth="1"/>
    <col min="11023" max="11024" width="9.140625" style="8"/>
    <col min="11025" max="11025" width="9.7109375" style="8" customWidth="1"/>
    <col min="11026" max="11264" width="9.140625" style="8"/>
    <col min="11265" max="11265" width="12.7109375" style="8" customWidth="1"/>
    <col min="11266" max="11274" width="12" style="8" customWidth="1"/>
    <col min="11275" max="11276" width="6" style="8" customWidth="1"/>
    <col min="11277" max="11277" width="9.140625" style="8"/>
    <col min="11278" max="11278" width="5.7109375" style="8" customWidth="1"/>
    <col min="11279" max="11280" width="9.140625" style="8"/>
    <col min="11281" max="11281" width="9.7109375" style="8" customWidth="1"/>
    <col min="11282" max="11520" width="9.140625" style="8"/>
    <col min="11521" max="11521" width="12.7109375" style="8" customWidth="1"/>
    <col min="11522" max="11530" width="12" style="8" customWidth="1"/>
    <col min="11531" max="11532" width="6" style="8" customWidth="1"/>
    <col min="11533" max="11533" width="9.140625" style="8"/>
    <col min="11534" max="11534" width="5.7109375" style="8" customWidth="1"/>
    <col min="11535" max="11536" width="9.140625" style="8"/>
    <col min="11537" max="11537" width="9.7109375" style="8" customWidth="1"/>
    <col min="11538" max="11776" width="9.140625" style="8"/>
    <col min="11777" max="11777" width="12.7109375" style="8" customWidth="1"/>
    <col min="11778" max="11786" width="12" style="8" customWidth="1"/>
    <col min="11787" max="11788" width="6" style="8" customWidth="1"/>
    <col min="11789" max="11789" width="9.140625" style="8"/>
    <col min="11790" max="11790" width="5.7109375" style="8" customWidth="1"/>
    <col min="11791" max="11792" width="9.140625" style="8"/>
    <col min="11793" max="11793" width="9.7109375" style="8" customWidth="1"/>
    <col min="11794" max="12032" width="9.140625" style="8"/>
    <col min="12033" max="12033" width="12.7109375" style="8" customWidth="1"/>
    <col min="12034" max="12042" width="12" style="8" customWidth="1"/>
    <col min="12043" max="12044" width="6" style="8" customWidth="1"/>
    <col min="12045" max="12045" width="9.140625" style="8"/>
    <col min="12046" max="12046" width="5.7109375" style="8" customWidth="1"/>
    <col min="12047" max="12048" width="9.140625" style="8"/>
    <col min="12049" max="12049" width="9.7109375" style="8" customWidth="1"/>
    <col min="12050" max="12288" width="9.140625" style="8"/>
    <col min="12289" max="12289" width="12.7109375" style="8" customWidth="1"/>
    <col min="12290" max="12298" width="12" style="8" customWidth="1"/>
    <col min="12299" max="12300" width="6" style="8" customWidth="1"/>
    <col min="12301" max="12301" width="9.140625" style="8"/>
    <col min="12302" max="12302" width="5.7109375" style="8" customWidth="1"/>
    <col min="12303" max="12304" width="9.140625" style="8"/>
    <col min="12305" max="12305" width="9.7109375" style="8" customWidth="1"/>
    <col min="12306" max="12544" width="9.140625" style="8"/>
    <col min="12545" max="12545" width="12.7109375" style="8" customWidth="1"/>
    <col min="12546" max="12554" width="12" style="8" customWidth="1"/>
    <col min="12555" max="12556" width="6" style="8" customWidth="1"/>
    <col min="12557" max="12557" width="9.140625" style="8"/>
    <col min="12558" max="12558" width="5.7109375" style="8" customWidth="1"/>
    <col min="12559" max="12560" width="9.140625" style="8"/>
    <col min="12561" max="12561" width="9.7109375" style="8" customWidth="1"/>
    <col min="12562" max="12800" width="9.140625" style="8"/>
    <col min="12801" max="12801" width="12.7109375" style="8" customWidth="1"/>
    <col min="12802" max="12810" width="12" style="8" customWidth="1"/>
    <col min="12811" max="12812" width="6" style="8" customWidth="1"/>
    <col min="12813" max="12813" width="9.140625" style="8"/>
    <col min="12814" max="12814" width="5.7109375" style="8" customWidth="1"/>
    <col min="12815" max="12816" width="9.140625" style="8"/>
    <col min="12817" max="12817" width="9.7109375" style="8" customWidth="1"/>
    <col min="12818" max="13056" width="9.140625" style="8"/>
    <col min="13057" max="13057" width="12.7109375" style="8" customWidth="1"/>
    <col min="13058" max="13066" width="12" style="8" customWidth="1"/>
    <col min="13067" max="13068" width="6" style="8" customWidth="1"/>
    <col min="13069" max="13069" width="9.140625" style="8"/>
    <col min="13070" max="13070" width="5.7109375" style="8" customWidth="1"/>
    <col min="13071" max="13072" width="9.140625" style="8"/>
    <col min="13073" max="13073" width="9.7109375" style="8" customWidth="1"/>
    <col min="13074" max="13312" width="9.140625" style="8"/>
    <col min="13313" max="13313" width="12.7109375" style="8" customWidth="1"/>
    <col min="13314" max="13322" width="12" style="8" customWidth="1"/>
    <col min="13323" max="13324" width="6" style="8" customWidth="1"/>
    <col min="13325" max="13325" width="9.140625" style="8"/>
    <col min="13326" max="13326" width="5.7109375" style="8" customWidth="1"/>
    <col min="13327" max="13328" width="9.140625" style="8"/>
    <col min="13329" max="13329" width="9.7109375" style="8" customWidth="1"/>
    <col min="13330" max="13568" width="9.140625" style="8"/>
    <col min="13569" max="13569" width="12.7109375" style="8" customWidth="1"/>
    <col min="13570" max="13578" width="12" style="8" customWidth="1"/>
    <col min="13579" max="13580" width="6" style="8" customWidth="1"/>
    <col min="13581" max="13581" width="9.140625" style="8"/>
    <col min="13582" max="13582" width="5.7109375" style="8" customWidth="1"/>
    <col min="13583" max="13584" width="9.140625" style="8"/>
    <col min="13585" max="13585" width="9.7109375" style="8" customWidth="1"/>
    <col min="13586" max="13824" width="9.140625" style="8"/>
    <col min="13825" max="13825" width="12.7109375" style="8" customWidth="1"/>
    <col min="13826" max="13834" width="12" style="8" customWidth="1"/>
    <col min="13835" max="13836" width="6" style="8" customWidth="1"/>
    <col min="13837" max="13837" width="9.140625" style="8"/>
    <col min="13838" max="13838" width="5.7109375" style="8" customWidth="1"/>
    <col min="13839" max="13840" width="9.140625" style="8"/>
    <col min="13841" max="13841" width="9.7109375" style="8" customWidth="1"/>
    <col min="13842" max="14080" width="9.140625" style="8"/>
    <col min="14081" max="14081" width="12.7109375" style="8" customWidth="1"/>
    <col min="14082" max="14090" width="12" style="8" customWidth="1"/>
    <col min="14091" max="14092" width="6" style="8" customWidth="1"/>
    <col min="14093" max="14093" width="9.140625" style="8"/>
    <col min="14094" max="14094" width="5.7109375" style="8" customWidth="1"/>
    <col min="14095" max="14096" width="9.140625" style="8"/>
    <col min="14097" max="14097" width="9.7109375" style="8" customWidth="1"/>
    <col min="14098" max="14336" width="9.140625" style="8"/>
    <col min="14337" max="14337" width="12.7109375" style="8" customWidth="1"/>
    <col min="14338" max="14346" width="12" style="8" customWidth="1"/>
    <col min="14347" max="14348" width="6" style="8" customWidth="1"/>
    <col min="14349" max="14349" width="9.140625" style="8"/>
    <col min="14350" max="14350" width="5.7109375" style="8" customWidth="1"/>
    <col min="14351" max="14352" width="9.140625" style="8"/>
    <col min="14353" max="14353" width="9.7109375" style="8" customWidth="1"/>
    <col min="14354" max="14592" width="9.140625" style="8"/>
    <col min="14593" max="14593" width="12.7109375" style="8" customWidth="1"/>
    <col min="14594" max="14602" width="12" style="8" customWidth="1"/>
    <col min="14603" max="14604" width="6" style="8" customWidth="1"/>
    <col min="14605" max="14605" width="9.140625" style="8"/>
    <col min="14606" max="14606" width="5.7109375" style="8" customWidth="1"/>
    <col min="14607" max="14608" width="9.140625" style="8"/>
    <col min="14609" max="14609" width="9.7109375" style="8" customWidth="1"/>
    <col min="14610" max="14848" width="9.140625" style="8"/>
    <col min="14849" max="14849" width="12.7109375" style="8" customWidth="1"/>
    <col min="14850" max="14858" width="12" style="8" customWidth="1"/>
    <col min="14859" max="14860" width="6" style="8" customWidth="1"/>
    <col min="14861" max="14861" width="9.140625" style="8"/>
    <col min="14862" max="14862" width="5.7109375" style="8" customWidth="1"/>
    <col min="14863" max="14864" width="9.140625" style="8"/>
    <col min="14865" max="14865" width="9.7109375" style="8" customWidth="1"/>
    <col min="14866" max="15104" width="9.140625" style="8"/>
    <col min="15105" max="15105" width="12.7109375" style="8" customWidth="1"/>
    <col min="15106" max="15114" width="12" style="8" customWidth="1"/>
    <col min="15115" max="15116" width="6" style="8" customWidth="1"/>
    <col min="15117" max="15117" width="9.140625" style="8"/>
    <col min="15118" max="15118" width="5.7109375" style="8" customWidth="1"/>
    <col min="15119" max="15120" width="9.140625" style="8"/>
    <col min="15121" max="15121" width="9.7109375" style="8" customWidth="1"/>
    <col min="15122" max="15360" width="9.140625" style="8"/>
    <col min="15361" max="15361" width="12.7109375" style="8" customWidth="1"/>
    <col min="15362" max="15370" width="12" style="8" customWidth="1"/>
    <col min="15371" max="15372" width="6" style="8" customWidth="1"/>
    <col min="15373" max="15373" width="9.140625" style="8"/>
    <col min="15374" max="15374" width="5.7109375" style="8" customWidth="1"/>
    <col min="15375" max="15376" width="9.140625" style="8"/>
    <col min="15377" max="15377" width="9.7109375" style="8" customWidth="1"/>
    <col min="15378" max="15616" width="9.140625" style="8"/>
    <col min="15617" max="15617" width="12.7109375" style="8" customWidth="1"/>
    <col min="15618" max="15626" width="12" style="8" customWidth="1"/>
    <col min="15627" max="15628" width="6" style="8" customWidth="1"/>
    <col min="15629" max="15629" width="9.140625" style="8"/>
    <col min="15630" max="15630" width="5.7109375" style="8" customWidth="1"/>
    <col min="15631" max="15632" width="9.140625" style="8"/>
    <col min="15633" max="15633" width="9.7109375" style="8" customWidth="1"/>
    <col min="15634" max="15872" width="9.140625" style="8"/>
    <col min="15873" max="15873" width="12.7109375" style="8" customWidth="1"/>
    <col min="15874" max="15882" width="12" style="8" customWidth="1"/>
    <col min="15883" max="15884" width="6" style="8" customWidth="1"/>
    <col min="15885" max="15885" width="9.140625" style="8"/>
    <col min="15886" max="15886" width="5.7109375" style="8" customWidth="1"/>
    <col min="15887" max="15888" width="9.140625" style="8"/>
    <col min="15889" max="15889" width="9.7109375" style="8" customWidth="1"/>
    <col min="15890" max="16128" width="9.140625" style="8"/>
    <col min="16129" max="16129" width="12.7109375" style="8" customWidth="1"/>
    <col min="16130" max="16138" width="12" style="8" customWidth="1"/>
    <col min="16139" max="16140" width="6" style="8" customWidth="1"/>
    <col min="16141" max="16141" width="9.140625" style="8"/>
    <col min="16142" max="16142" width="5.7109375" style="8" customWidth="1"/>
    <col min="16143" max="16144" width="9.140625" style="8"/>
    <col min="16145" max="16145" width="9.7109375" style="8" customWidth="1"/>
    <col min="16146" max="16384" width="9.140625" style="8"/>
  </cols>
  <sheetData>
    <row r="1" spans="1:14" ht="15.75" customHeight="1">
      <c r="A1" s="5669" t="s">
        <v>710</v>
      </c>
      <c r="B1" s="5669"/>
      <c r="C1" s="5669"/>
      <c r="D1" s="5669"/>
      <c r="E1" s="5669"/>
      <c r="F1" s="5669"/>
      <c r="G1" s="5669"/>
      <c r="H1" s="5669"/>
      <c r="I1" s="5669"/>
      <c r="J1" s="5669"/>
      <c r="K1" s="5669"/>
      <c r="L1" s="4868"/>
      <c r="M1" s="4868"/>
      <c r="N1" s="4868"/>
    </row>
    <row r="2" spans="1:14" ht="13.5" customHeight="1">
      <c r="A2" s="5" t="s">
        <v>574</v>
      </c>
    </row>
    <row r="3" spans="1:14" ht="19.5" customHeight="1" thickBot="1"/>
    <row r="4" spans="1:14" ht="17.25" customHeight="1" thickBot="1">
      <c r="A4" s="790" t="s">
        <v>575</v>
      </c>
      <c r="B4" s="63"/>
      <c r="C4" s="64" t="s">
        <v>30</v>
      </c>
      <c r="D4" s="722"/>
      <c r="E4" s="66"/>
      <c r="F4" s="64" t="s">
        <v>31</v>
      </c>
      <c r="G4" s="65"/>
      <c r="H4" s="722"/>
      <c r="I4" s="64" t="s">
        <v>32</v>
      </c>
      <c r="J4" s="67"/>
    </row>
    <row r="5" spans="1:14" ht="18" customHeight="1" thickBot="1">
      <c r="A5" s="68" t="s">
        <v>576</v>
      </c>
      <c r="B5" s="791" t="s">
        <v>5</v>
      </c>
      <c r="C5" s="103" t="s">
        <v>6</v>
      </c>
      <c r="D5" s="165" t="s">
        <v>7</v>
      </c>
      <c r="E5" s="791" t="s">
        <v>5</v>
      </c>
      <c r="F5" s="103" t="s">
        <v>6</v>
      </c>
      <c r="G5" s="104" t="s">
        <v>7</v>
      </c>
      <c r="H5" s="792" t="s">
        <v>5</v>
      </c>
      <c r="I5" s="103" t="s">
        <v>6</v>
      </c>
      <c r="J5" s="104" t="s">
        <v>7</v>
      </c>
    </row>
    <row r="6" spans="1:14" ht="18" customHeight="1">
      <c r="A6" s="113" t="s">
        <v>577</v>
      </c>
      <c r="B6" s="793">
        <v>179</v>
      </c>
      <c r="C6" s="794">
        <v>99</v>
      </c>
      <c r="D6" s="794">
        <v>80</v>
      </c>
      <c r="E6" s="793">
        <v>165</v>
      </c>
      <c r="F6" s="795">
        <v>92</v>
      </c>
      <c r="G6" s="796">
        <v>73</v>
      </c>
      <c r="H6" s="797">
        <v>14</v>
      </c>
      <c r="I6" s="372">
        <v>7</v>
      </c>
      <c r="J6" s="798">
        <v>7</v>
      </c>
    </row>
    <row r="7" spans="1:14" ht="18" customHeight="1">
      <c r="A7" s="799" t="s">
        <v>578</v>
      </c>
      <c r="B7" s="793">
        <v>20</v>
      </c>
      <c r="C7" s="794">
        <v>11</v>
      </c>
      <c r="D7" s="794">
        <v>9</v>
      </c>
      <c r="E7" s="793">
        <v>18</v>
      </c>
      <c r="F7" s="795">
        <v>10</v>
      </c>
      <c r="G7" s="796">
        <v>8</v>
      </c>
      <c r="H7" s="797">
        <v>2</v>
      </c>
      <c r="I7" s="372">
        <v>1</v>
      </c>
      <c r="J7" s="798">
        <v>1</v>
      </c>
    </row>
    <row r="8" spans="1:14" ht="18" customHeight="1">
      <c r="A8" s="355" t="s">
        <v>579</v>
      </c>
      <c r="B8" s="793">
        <v>6</v>
      </c>
      <c r="C8" s="794">
        <v>2</v>
      </c>
      <c r="D8" s="794">
        <v>4</v>
      </c>
      <c r="E8" s="793">
        <v>6</v>
      </c>
      <c r="F8" s="795">
        <v>2</v>
      </c>
      <c r="G8" s="796">
        <v>4</v>
      </c>
      <c r="H8" s="797">
        <v>0</v>
      </c>
      <c r="I8" s="372">
        <v>0</v>
      </c>
      <c r="J8" s="798">
        <v>0</v>
      </c>
    </row>
    <row r="9" spans="1:14" ht="18" customHeight="1">
      <c r="A9" s="355" t="s">
        <v>185</v>
      </c>
      <c r="B9" s="793">
        <v>17</v>
      </c>
      <c r="C9" s="794">
        <v>8</v>
      </c>
      <c r="D9" s="794">
        <v>9</v>
      </c>
      <c r="E9" s="793">
        <v>14</v>
      </c>
      <c r="F9" s="795">
        <v>6</v>
      </c>
      <c r="G9" s="796">
        <v>8</v>
      </c>
      <c r="H9" s="797">
        <v>3</v>
      </c>
      <c r="I9" s="372">
        <v>2</v>
      </c>
      <c r="J9" s="798">
        <v>1</v>
      </c>
    </row>
    <row r="10" spans="1:14" ht="18" customHeight="1">
      <c r="A10" s="355" t="s">
        <v>186</v>
      </c>
      <c r="B10" s="793">
        <v>46</v>
      </c>
      <c r="C10" s="794">
        <v>32</v>
      </c>
      <c r="D10" s="794">
        <v>14</v>
      </c>
      <c r="E10" s="793">
        <v>45</v>
      </c>
      <c r="F10" s="795">
        <v>31</v>
      </c>
      <c r="G10" s="796">
        <v>14</v>
      </c>
      <c r="H10" s="797">
        <v>1</v>
      </c>
      <c r="I10" s="372">
        <v>1</v>
      </c>
      <c r="J10" s="798">
        <v>0</v>
      </c>
    </row>
    <row r="11" spans="1:14" ht="18" customHeight="1">
      <c r="A11" s="355" t="s">
        <v>187</v>
      </c>
      <c r="B11" s="793">
        <v>91</v>
      </c>
      <c r="C11" s="794">
        <v>69</v>
      </c>
      <c r="D11" s="794">
        <v>22</v>
      </c>
      <c r="E11" s="793">
        <v>89</v>
      </c>
      <c r="F11" s="795">
        <v>68</v>
      </c>
      <c r="G11" s="796">
        <v>21</v>
      </c>
      <c r="H11" s="797">
        <v>2</v>
      </c>
      <c r="I11" s="372">
        <v>1</v>
      </c>
      <c r="J11" s="798">
        <v>1</v>
      </c>
    </row>
    <row r="12" spans="1:14" ht="18" customHeight="1">
      <c r="A12" s="355" t="s">
        <v>188</v>
      </c>
      <c r="B12" s="793">
        <v>133</v>
      </c>
      <c r="C12" s="794">
        <v>107</v>
      </c>
      <c r="D12" s="794">
        <v>26</v>
      </c>
      <c r="E12" s="793">
        <v>131</v>
      </c>
      <c r="F12" s="795">
        <v>106</v>
      </c>
      <c r="G12" s="796">
        <v>25</v>
      </c>
      <c r="H12" s="797">
        <v>2</v>
      </c>
      <c r="I12" s="372">
        <v>1</v>
      </c>
      <c r="J12" s="798">
        <v>1</v>
      </c>
    </row>
    <row r="13" spans="1:14" ht="18" customHeight="1">
      <c r="A13" s="355" t="s">
        <v>189</v>
      </c>
      <c r="B13" s="793">
        <v>162</v>
      </c>
      <c r="C13" s="794">
        <v>102</v>
      </c>
      <c r="D13" s="794">
        <v>60</v>
      </c>
      <c r="E13" s="793">
        <v>158</v>
      </c>
      <c r="F13" s="795">
        <v>99</v>
      </c>
      <c r="G13" s="796">
        <v>59</v>
      </c>
      <c r="H13" s="797">
        <v>4</v>
      </c>
      <c r="I13" s="372">
        <v>3</v>
      </c>
      <c r="J13" s="798">
        <v>1</v>
      </c>
    </row>
    <row r="14" spans="1:14" ht="18" customHeight="1">
      <c r="A14" s="355" t="s">
        <v>190</v>
      </c>
      <c r="B14" s="793">
        <v>233</v>
      </c>
      <c r="C14" s="794">
        <v>168</v>
      </c>
      <c r="D14" s="794">
        <v>65</v>
      </c>
      <c r="E14" s="793">
        <v>229</v>
      </c>
      <c r="F14" s="795">
        <v>164</v>
      </c>
      <c r="G14" s="796">
        <v>65</v>
      </c>
      <c r="H14" s="797">
        <v>4</v>
      </c>
      <c r="I14" s="372">
        <v>4</v>
      </c>
      <c r="J14" s="798">
        <v>0</v>
      </c>
    </row>
    <row r="15" spans="1:14" ht="18" customHeight="1">
      <c r="A15" s="355" t="s">
        <v>191</v>
      </c>
      <c r="B15" s="793">
        <v>406</v>
      </c>
      <c r="C15" s="794">
        <v>277</v>
      </c>
      <c r="D15" s="794">
        <v>129</v>
      </c>
      <c r="E15" s="793">
        <v>399</v>
      </c>
      <c r="F15" s="795">
        <v>272</v>
      </c>
      <c r="G15" s="796">
        <v>127</v>
      </c>
      <c r="H15" s="797">
        <v>7</v>
      </c>
      <c r="I15" s="372">
        <v>5</v>
      </c>
      <c r="J15" s="798">
        <v>2</v>
      </c>
    </row>
    <row r="16" spans="1:14" ht="18" customHeight="1">
      <c r="A16" s="355" t="s">
        <v>192</v>
      </c>
      <c r="B16" s="793">
        <v>504</v>
      </c>
      <c r="C16" s="794">
        <v>329</v>
      </c>
      <c r="D16" s="794">
        <v>175</v>
      </c>
      <c r="E16" s="793">
        <v>496</v>
      </c>
      <c r="F16" s="795">
        <v>325</v>
      </c>
      <c r="G16" s="796">
        <v>171</v>
      </c>
      <c r="H16" s="797">
        <v>8</v>
      </c>
      <c r="I16" s="372">
        <v>4</v>
      </c>
      <c r="J16" s="798">
        <v>4</v>
      </c>
    </row>
    <row r="17" spans="1:10" ht="18" customHeight="1">
      <c r="A17" s="355" t="s">
        <v>193</v>
      </c>
      <c r="B17" s="793">
        <v>685</v>
      </c>
      <c r="C17" s="794">
        <v>451</v>
      </c>
      <c r="D17" s="794">
        <v>234</v>
      </c>
      <c r="E17" s="793">
        <v>670</v>
      </c>
      <c r="F17" s="795">
        <v>443</v>
      </c>
      <c r="G17" s="796">
        <v>227</v>
      </c>
      <c r="H17" s="797">
        <v>15</v>
      </c>
      <c r="I17" s="372">
        <v>8</v>
      </c>
      <c r="J17" s="798">
        <v>7</v>
      </c>
    </row>
    <row r="18" spans="1:10" ht="18" customHeight="1">
      <c r="A18" s="355" t="s">
        <v>194</v>
      </c>
      <c r="B18" s="793">
        <v>1049</v>
      </c>
      <c r="C18" s="794">
        <v>668</v>
      </c>
      <c r="D18" s="794">
        <v>381</v>
      </c>
      <c r="E18" s="793">
        <v>1039</v>
      </c>
      <c r="F18" s="795">
        <v>663</v>
      </c>
      <c r="G18" s="796">
        <v>376</v>
      </c>
      <c r="H18" s="797">
        <v>10</v>
      </c>
      <c r="I18" s="372">
        <v>5</v>
      </c>
      <c r="J18" s="798">
        <v>5</v>
      </c>
    </row>
    <row r="19" spans="1:10" ht="18" customHeight="1">
      <c r="A19" s="355" t="s">
        <v>195</v>
      </c>
      <c r="B19" s="793">
        <v>1343</v>
      </c>
      <c r="C19" s="794">
        <v>885</v>
      </c>
      <c r="D19" s="794">
        <v>458</v>
      </c>
      <c r="E19" s="793">
        <v>1323</v>
      </c>
      <c r="F19" s="795">
        <v>872</v>
      </c>
      <c r="G19" s="796">
        <v>451</v>
      </c>
      <c r="H19" s="797">
        <v>20</v>
      </c>
      <c r="I19" s="372">
        <v>13</v>
      </c>
      <c r="J19" s="798">
        <v>7</v>
      </c>
    </row>
    <row r="20" spans="1:10" ht="18" customHeight="1">
      <c r="A20" s="355" t="s">
        <v>196</v>
      </c>
      <c r="B20" s="793">
        <v>1625</v>
      </c>
      <c r="C20" s="794">
        <v>988</v>
      </c>
      <c r="D20" s="794">
        <v>637</v>
      </c>
      <c r="E20" s="793">
        <v>1601</v>
      </c>
      <c r="F20" s="795">
        <v>972</v>
      </c>
      <c r="G20" s="796">
        <v>629</v>
      </c>
      <c r="H20" s="797">
        <v>24</v>
      </c>
      <c r="I20" s="372">
        <v>16</v>
      </c>
      <c r="J20" s="798">
        <v>8</v>
      </c>
    </row>
    <row r="21" spans="1:10" ht="18" customHeight="1">
      <c r="A21" s="355" t="s">
        <v>197</v>
      </c>
      <c r="B21" s="793">
        <v>1724</v>
      </c>
      <c r="C21" s="794">
        <v>1009</v>
      </c>
      <c r="D21" s="794">
        <v>715</v>
      </c>
      <c r="E21" s="793">
        <v>1692</v>
      </c>
      <c r="F21" s="795">
        <v>989</v>
      </c>
      <c r="G21" s="796">
        <v>703</v>
      </c>
      <c r="H21" s="797">
        <v>32</v>
      </c>
      <c r="I21" s="372">
        <v>20</v>
      </c>
      <c r="J21" s="798">
        <v>12</v>
      </c>
    </row>
    <row r="22" spans="1:10" ht="18" customHeight="1">
      <c r="A22" s="355" t="s">
        <v>198</v>
      </c>
      <c r="B22" s="793">
        <v>1484</v>
      </c>
      <c r="C22" s="794">
        <v>746</v>
      </c>
      <c r="D22" s="794">
        <v>738</v>
      </c>
      <c r="E22" s="793">
        <v>1443</v>
      </c>
      <c r="F22" s="795">
        <v>728</v>
      </c>
      <c r="G22" s="796">
        <v>715</v>
      </c>
      <c r="H22" s="797">
        <v>41</v>
      </c>
      <c r="I22" s="372">
        <v>18</v>
      </c>
      <c r="J22" s="798">
        <v>23</v>
      </c>
    </row>
    <row r="23" spans="1:10" ht="18" customHeight="1">
      <c r="A23" s="355" t="s">
        <v>199</v>
      </c>
      <c r="B23" s="793">
        <v>1368</v>
      </c>
      <c r="C23" s="794">
        <v>615</v>
      </c>
      <c r="D23" s="794">
        <v>753</v>
      </c>
      <c r="E23" s="793">
        <v>1328</v>
      </c>
      <c r="F23" s="795">
        <v>597</v>
      </c>
      <c r="G23" s="796">
        <v>731</v>
      </c>
      <c r="H23" s="797">
        <v>40</v>
      </c>
      <c r="I23" s="372">
        <v>18</v>
      </c>
      <c r="J23" s="798">
        <v>22</v>
      </c>
    </row>
    <row r="24" spans="1:10" ht="21" customHeight="1" thickBot="1">
      <c r="A24" s="355" t="s">
        <v>580</v>
      </c>
      <c r="B24" s="793">
        <v>2199</v>
      </c>
      <c r="C24" s="794">
        <v>768</v>
      </c>
      <c r="D24" s="794">
        <v>1431</v>
      </c>
      <c r="E24" s="793">
        <v>2144</v>
      </c>
      <c r="F24" s="795">
        <v>750</v>
      </c>
      <c r="G24" s="796">
        <v>1394</v>
      </c>
      <c r="H24" s="797">
        <v>55</v>
      </c>
      <c r="I24" s="372">
        <v>18</v>
      </c>
      <c r="J24" s="798">
        <v>37</v>
      </c>
    </row>
    <row r="25" spans="1:10" ht="18.75" customHeight="1" thickBot="1">
      <c r="A25" s="375" t="s">
        <v>202</v>
      </c>
      <c r="B25" s="377">
        <f>SUM(B6:B24)</f>
        <v>13274</v>
      </c>
      <c r="C25" s="377">
        <f t="shared" ref="C25:J25" si="0">SUM(C6:C24)</f>
        <v>7334</v>
      </c>
      <c r="D25" s="377">
        <f t="shared" si="0"/>
        <v>5940</v>
      </c>
      <c r="E25" s="377">
        <f t="shared" si="0"/>
        <v>12990</v>
      </c>
      <c r="F25" s="377">
        <f t="shared" si="0"/>
        <v>7189</v>
      </c>
      <c r="G25" s="377">
        <f t="shared" si="0"/>
        <v>5801</v>
      </c>
      <c r="H25" s="377">
        <f t="shared" si="0"/>
        <v>284</v>
      </c>
      <c r="I25" s="377">
        <f t="shared" si="0"/>
        <v>145</v>
      </c>
      <c r="J25" s="377">
        <f t="shared" si="0"/>
        <v>139</v>
      </c>
    </row>
    <row r="26" spans="1:10" ht="16.5">
      <c r="A26" s="283" t="s">
        <v>581</v>
      </c>
      <c r="B26" s="93"/>
      <c r="C26" s="93"/>
    </row>
    <row r="28" spans="1:10">
      <c r="B28" s="800"/>
      <c r="C28" s="800"/>
      <c r="D28" s="800"/>
      <c r="E28" s="800"/>
      <c r="F28" s="800"/>
      <c r="G28" s="800"/>
      <c r="H28" s="800"/>
      <c r="I28" s="800"/>
      <c r="J28" s="800"/>
    </row>
  </sheetData>
  <mergeCells count="1">
    <mergeCell ref="A1:K1"/>
  </mergeCells>
  <hyperlinks>
    <hyperlink ref="A1" location="CONTENT!A1" display="Back to table of contents" xr:uid="{34CF58AE-76AE-4749-A836-64737313B310}"/>
  </hyperlinks>
  <pageMargins left="0.7" right="0.7" top="0.75" bottom="0.75" header="0.3" footer="0.3"/>
  <pageSetup paperSize="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L28"/>
  <sheetViews>
    <sheetView showGridLines="0" workbookViewId="0">
      <selection sqref="A1:J1"/>
    </sheetView>
  </sheetViews>
  <sheetFormatPr defaultRowHeight="15.75"/>
  <cols>
    <col min="1" max="1" width="19.140625" style="8" customWidth="1"/>
    <col min="2" max="2" width="13" style="8" customWidth="1"/>
    <col min="3" max="3" width="10.7109375" style="8" customWidth="1"/>
    <col min="4" max="4" width="11.5703125" style="8" customWidth="1"/>
    <col min="5" max="5" width="12.7109375" style="8" customWidth="1"/>
    <col min="6" max="6" width="11.28515625" style="8" customWidth="1"/>
    <col min="7" max="7" width="11.42578125" style="8" customWidth="1"/>
    <col min="8" max="8" width="11.28515625" style="8" customWidth="1"/>
    <col min="9" max="9" width="11" style="8" customWidth="1"/>
    <col min="10" max="10" width="12" style="8" customWidth="1"/>
    <col min="11" max="11" width="7.42578125" style="8" customWidth="1"/>
    <col min="12" max="256" width="9.140625" style="8"/>
    <col min="257" max="257" width="14.140625" style="8" customWidth="1"/>
    <col min="258" max="258" width="13" style="8" customWidth="1"/>
    <col min="259" max="259" width="10.7109375" style="8" customWidth="1"/>
    <col min="260" max="260" width="11.5703125" style="8" customWidth="1"/>
    <col min="261" max="261" width="12.7109375" style="8" customWidth="1"/>
    <col min="262" max="262" width="11.28515625" style="8" customWidth="1"/>
    <col min="263" max="263" width="11.42578125" style="8" customWidth="1"/>
    <col min="264" max="264" width="11.28515625" style="8" customWidth="1"/>
    <col min="265" max="265" width="11" style="8" customWidth="1"/>
    <col min="266" max="266" width="12" style="8" customWidth="1"/>
    <col min="267" max="267" width="7.42578125" style="8" customWidth="1"/>
    <col min="268" max="512" width="9.140625" style="8"/>
    <col min="513" max="513" width="14.140625" style="8" customWidth="1"/>
    <col min="514" max="514" width="13" style="8" customWidth="1"/>
    <col min="515" max="515" width="10.7109375" style="8" customWidth="1"/>
    <col min="516" max="516" width="11.5703125" style="8" customWidth="1"/>
    <col min="517" max="517" width="12.7109375" style="8" customWidth="1"/>
    <col min="518" max="518" width="11.28515625" style="8" customWidth="1"/>
    <col min="519" max="519" width="11.42578125" style="8" customWidth="1"/>
    <col min="520" max="520" width="11.28515625" style="8" customWidth="1"/>
    <col min="521" max="521" width="11" style="8" customWidth="1"/>
    <col min="522" max="522" width="12" style="8" customWidth="1"/>
    <col min="523" max="523" width="7.42578125" style="8" customWidth="1"/>
    <col min="524" max="768" width="9.140625" style="8"/>
    <col min="769" max="769" width="14.140625" style="8" customWidth="1"/>
    <col min="770" max="770" width="13" style="8" customWidth="1"/>
    <col min="771" max="771" width="10.7109375" style="8" customWidth="1"/>
    <col min="772" max="772" width="11.5703125" style="8" customWidth="1"/>
    <col min="773" max="773" width="12.7109375" style="8" customWidth="1"/>
    <col min="774" max="774" width="11.28515625" style="8" customWidth="1"/>
    <col min="775" max="775" width="11.42578125" style="8" customWidth="1"/>
    <col min="776" max="776" width="11.28515625" style="8" customWidth="1"/>
    <col min="777" max="777" width="11" style="8" customWidth="1"/>
    <col min="778" max="778" width="12" style="8" customWidth="1"/>
    <col min="779" max="779" width="7.42578125" style="8" customWidth="1"/>
    <col min="780" max="1024" width="9.140625" style="8"/>
    <col min="1025" max="1025" width="14.140625" style="8" customWidth="1"/>
    <col min="1026" max="1026" width="13" style="8" customWidth="1"/>
    <col min="1027" max="1027" width="10.7109375" style="8" customWidth="1"/>
    <col min="1028" max="1028" width="11.5703125" style="8" customWidth="1"/>
    <col min="1029" max="1029" width="12.7109375" style="8" customWidth="1"/>
    <col min="1030" max="1030" width="11.28515625" style="8" customWidth="1"/>
    <col min="1031" max="1031" width="11.42578125" style="8" customWidth="1"/>
    <col min="1032" max="1032" width="11.28515625" style="8" customWidth="1"/>
    <col min="1033" max="1033" width="11" style="8" customWidth="1"/>
    <col min="1034" max="1034" width="12" style="8" customWidth="1"/>
    <col min="1035" max="1035" width="7.42578125" style="8" customWidth="1"/>
    <col min="1036" max="1280" width="9.140625" style="8"/>
    <col min="1281" max="1281" width="14.140625" style="8" customWidth="1"/>
    <col min="1282" max="1282" width="13" style="8" customWidth="1"/>
    <col min="1283" max="1283" width="10.7109375" style="8" customWidth="1"/>
    <col min="1284" max="1284" width="11.5703125" style="8" customWidth="1"/>
    <col min="1285" max="1285" width="12.7109375" style="8" customWidth="1"/>
    <col min="1286" max="1286" width="11.28515625" style="8" customWidth="1"/>
    <col min="1287" max="1287" width="11.42578125" style="8" customWidth="1"/>
    <col min="1288" max="1288" width="11.28515625" style="8" customWidth="1"/>
    <col min="1289" max="1289" width="11" style="8" customWidth="1"/>
    <col min="1290" max="1290" width="12" style="8" customWidth="1"/>
    <col min="1291" max="1291" width="7.42578125" style="8" customWidth="1"/>
    <col min="1292" max="1536" width="9.140625" style="8"/>
    <col min="1537" max="1537" width="14.140625" style="8" customWidth="1"/>
    <col min="1538" max="1538" width="13" style="8" customWidth="1"/>
    <col min="1539" max="1539" width="10.7109375" style="8" customWidth="1"/>
    <col min="1540" max="1540" width="11.5703125" style="8" customWidth="1"/>
    <col min="1541" max="1541" width="12.7109375" style="8" customWidth="1"/>
    <col min="1542" max="1542" width="11.28515625" style="8" customWidth="1"/>
    <col min="1543" max="1543" width="11.42578125" style="8" customWidth="1"/>
    <col min="1544" max="1544" width="11.28515625" style="8" customWidth="1"/>
    <col min="1545" max="1545" width="11" style="8" customWidth="1"/>
    <col min="1546" max="1546" width="12" style="8" customWidth="1"/>
    <col min="1547" max="1547" width="7.42578125" style="8" customWidth="1"/>
    <col min="1548" max="1792" width="9.140625" style="8"/>
    <col min="1793" max="1793" width="14.140625" style="8" customWidth="1"/>
    <col min="1794" max="1794" width="13" style="8" customWidth="1"/>
    <col min="1795" max="1795" width="10.7109375" style="8" customWidth="1"/>
    <col min="1796" max="1796" width="11.5703125" style="8" customWidth="1"/>
    <col min="1797" max="1797" width="12.7109375" style="8" customWidth="1"/>
    <col min="1798" max="1798" width="11.28515625" style="8" customWidth="1"/>
    <col min="1799" max="1799" width="11.42578125" style="8" customWidth="1"/>
    <col min="1800" max="1800" width="11.28515625" style="8" customWidth="1"/>
    <col min="1801" max="1801" width="11" style="8" customWidth="1"/>
    <col min="1802" max="1802" width="12" style="8" customWidth="1"/>
    <col min="1803" max="1803" width="7.42578125" style="8" customWidth="1"/>
    <col min="1804" max="2048" width="9.140625" style="8"/>
    <col min="2049" max="2049" width="14.140625" style="8" customWidth="1"/>
    <col min="2050" max="2050" width="13" style="8" customWidth="1"/>
    <col min="2051" max="2051" width="10.7109375" style="8" customWidth="1"/>
    <col min="2052" max="2052" width="11.5703125" style="8" customWidth="1"/>
    <col min="2053" max="2053" width="12.7109375" style="8" customWidth="1"/>
    <col min="2054" max="2054" width="11.28515625" style="8" customWidth="1"/>
    <col min="2055" max="2055" width="11.42578125" style="8" customWidth="1"/>
    <col min="2056" max="2056" width="11.28515625" style="8" customWidth="1"/>
    <col min="2057" max="2057" width="11" style="8" customWidth="1"/>
    <col min="2058" max="2058" width="12" style="8" customWidth="1"/>
    <col min="2059" max="2059" width="7.42578125" style="8" customWidth="1"/>
    <col min="2060" max="2304" width="9.140625" style="8"/>
    <col min="2305" max="2305" width="14.140625" style="8" customWidth="1"/>
    <col min="2306" max="2306" width="13" style="8" customWidth="1"/>
    <col min="2307" max="2307" width="10.7109375" style="8" customWidth="1"/>
    <col min="2308" max="2308" width="11.5703125" style="8" customWidth="1"/>
    <col min="2309" max="2309" width="12.7109375" style="8" customWidth="1"/>
    <col min="2310" max="2310" width="11.28515625" style="8" customWidth="1"/>
    <col min="2311" max="2311" width="11.42578125" style="8" customWidth="1"/>
    <col min="2312" max="2312" width="11.28515625" style="8" customWidth="1"/>
    <col min="2313" max="2313" width="11" style="8" customWidth="1"/>
    <col min="2314" max="2314" width="12" style="8" customWidth="1"/>
    <col min="2315" max="2315" width="7.42578125" style="8" customWidth="1"/>
    <col min="2316" max="2560" width="9.140625" style="8"/>
    <col min="2561" max="2561" width="14.140625" style="8" customWidth="1"/>
    <col min="2562" max="2562" width="13" style="8" customWidth="1"/>
    <col min="2563" max="2563" width="10.7109375" style="8" customWidth="1"/>
    <col min="2564" max="2564" width="11.5703125" style="8" customWidth="1"/>
    <col min="2565" max="2565" width="12.7109375" style="8" customWidth="1"/>
    <col min="2566" max="2566" width="11.28515625" style="8" customWidth="1"/>
    <col min="2567" max="2567" width="11.42578125" style="8" customWidth="1"/>
    <col min="2568" max="2568" width="11.28515625" style="8" customWidth="1"/>
    <col min="2569" max="2569" width="11" style="8" customWidth="1"/>
    <col min="2570" max="2570" width="12" style="8" customWidth="1"/>
    <col min="2571" max="2571" width="7.42578125" style="8" customWidth="1"/>
    <col min="2572" max="2816" width="9.140625" style="8"/>
    <col min="2817" max="2817" width="14.140625" style="8" customWidth="1"/>
    <col min="2818" max="2818" width="13" style="8" customWidth="1"/>
    <col min="2819" max="2819" width="10.7109375" style="8" customWidth="1"/>
    <col min="2820" max="2820" width="11.5703125" style="8" customWidth="1"/>
    <col min="2821" max="2821" width="12.7109375" style="8" customWidth="1"/>
    <col min="2822" max="2822" width="11.28515625" style="8" customWidth="1"/>
    <col min="2823" max="2823" width="11.42578125" style="8" customWidth="1"/>
    <col min="2824" max="2824" width="11.28515625" style="8" customWidth="1"/>
    <col min="2825" max="2825" width="11" style="8" customWidth="1"/>
    <col min="2826" max="2826" width="12" style="8" customWidth="1"/>
    <col min="2827" max="2827" width="7.42578125" style="8" customWidth="1"/>
    <col min="2828" max="3072" width="9.140625" style="8"/>
    <col min="3073" max="3073" width="14.140625" style="8" customWidth="1"/>
    <col min="3074" max="3074" width="13" style="8" customWidth="1"/>
    <col min="3075" max="3075" width="10.7109375" style="8" customWidth="1"/>
    <col min="3076" max="3076" width="11.5703125" style="8" customWidth="1"/>
    <col min="3077" max="3077" width="12.7109375" style="8" customWidth="1"/>
    <col min="3078" max="3078" width="11.28515625" style="8" customWidth="1"/>
    <col min="3079" max="3079" width="11.42578125" style="8" customWidth="1"/>
    <col min="3080" max="3080" width="11.28515625" style="8" customWidth="1"/>
    <col min="3081" max="3081" width="11" style="8" customWidth="1"/>
    <col min="3082" max="3082" width="12" style="8" customWidth="1"/>
    <col min="3083" max="3083" width="7.42578125" style="8" customWidth="1"/>
    <col min="3084" max="3328" width="9.140625" style="8"/>
    <col min="3329" max="3329" width="14.140625" style="8" customWidth="1"/>
    <col min="3330" max="3330" width="13" style="8" customWidth="1"/>
    <col min="3331" max="3331" width="10.7109375" style="8" customWidth="1"/>
    <col min="3332" max="3332" width="11.5703125" style="8" customWidth="1"/>
    <col min="3333" max="3333" width="12.7109375" style="8" customWidth="1"/>
    <col min="3334" max="3334" width="11.28515625" style="8" customWidth="1"/>
    <col min="3335" max="3335" width="11.42578125" style="8" customWidth="1"/>
    <col min="3336" max="3336" width="11.28515625" style="8" customWidth="1"/>
    <col min="3337" max="3337" width="11" style="8" customWidth="1"/>
    <col min="3338" max="3338" width="12" style="8" customWidth="1"/>
    <col min="3339" max="3339" width="7.42578125" style="8" customWidth="1"/>
    <col min="3340" max="3584" width="9.140625" style="8"/>
    <col min="3585" max="3585" width="14.140625" style="8" customWidth="1"/>
    <col min="3586" max="3586" width="13" style="8" customWidth="1"/>
    <col min="3587" max="3587" width="10.7109375" style="8" customWidth="1"/>
    <col min="3588" max="3588" width="11.5703125" style="8" customWidth="1"/>
    <col min="3589" max="3589" width="12.7109375" style="8" customWidth="1"/>
    <col min="3590" max="3590" width="11.28515625" style="8" customWidth="1"/>
    <col min="3591" max="3591" width="11.42578125" style="8" customWidth="1"/>
    <col min="3592" max="3592" width="11.28515625" style="8" customWidth="1"/>
    <col min="3593" max="3593" width="11" style="8" customWidth="1"/>
    <col min="3594" max="3594" width="12" style="8" customWidth="1"/>
    <col min="3595" max="3595" width="7.42578125" style="8" customWidth="1"/>
    <col min="3596" max="3840" width="9.140625" style="8"/>
    <col min="3841" max="3841" width="14.140625" style="8" customWidth="1"/>
    <col min="3842" max="3842" width="13" style="8" customWidth="1"/>
    <col min="3843" max="3843" width="10.7109375" style="8" customWidth="1"/>
    <col min="3844" max="3844" width="11.5703125" style="8" customWidth="1"/>
    <col min="3845" max="3845" width="12.7109375" style="8" customWidth="1"/>
    <col min="3846" max="3846" width="11.28515625" style="8" customWidth="1"/>
    <col min="3847" max="3847" width="11.42578125" style="8" customWidth="1"/>
    <col min="3848" max="3848" width="11.28515625" style="8" customWidth="1"/>
    <col min="3849" max="3849" width="11" style="8" customWidth="1"/>
    <col min="3850" max="3850" width="12" style="8" customWidth="1"/>
    <col min="3851" max="3851" width="7.42578125" style="8" customWidth="1"/>
    <col min="3852" max="4096" width="9.140625" style="8"/>
    <col min="4097" max="4097" width="14.140625" style="8" customWidth="1"/>
    <col min="4098" max="4098" width="13" style="8" customWidth="1"/>
    <col min="4099" max="4099" width="10.7109375" style="8" customWidth="1"/>
    <col min="4100" max="4100" width="11.5703125" style="8" customWidth="1"/>
    <col min="4101" max="4101" width="12.7109375" style="8" customWidth="1"/>
    <col min="4102" max="4102" width="11.28515625" style="8" customWidth="1"/>
    <col min="4103" max="4103" width="11.42578125" style="8" customWidth="1"/>
    <col min="4104" max="4104" width="11.28515625" style="8" customWidth="1"/>
    <col min="4105" max="4105" width="11" style="8" customWidth="1"/>
    <col min="4106" max="4106" width="12" style="8" customWidth="1"/>
    <col min="4107" max="4107" width="7.42578125" style="8" customWidth="1"/>
    <col min="4108" max="4352" width="9.140625" style="8"/>
    <col min="4353" max="4353" width="14.140625" style="8" customWidth="1"/>
    <col min="4354" max="4354" width="13" style="8" customWidth="1"/>
    <col min="4355" max="4355" width="10.7109375" style="8" customWidth="1"/>
    <col min="4356" max="4356" width="11.5703125" style="8" customWidth="1"/>
    <col min="4357" max="4357" width="12.7109375" style="8" customWidth="1"/>
    <col min="4358" max="4358" width="11.28515625" style="8" customWidth="1"/>
    <col min="4359" max="4359" width="11.42578125" style="8" customWidth="1"/>
    <col min="4360" max="4360" width="11.28515625" style="8" customWidth="1"/>
    <col min="4361" max="4361" width="11" style="8" customWidth="1"/>
    <col min="4362" max="4362" width="12" style="8" customWidth="1"/>
    <col min="4363" max="4363" width="7.42578125" style="8" customWidth="1"/>
    <col min="4364" max="4608" width="9.140625" style="8"/>
    <col min="4609" max="4609" width="14.140625" style="8" customWidth="1"/>
    <col min="4610" max="4610" width="13" style="8" customWidth="1"/>
    <col min="4611" max="4611" width="10.7109375" style="8" customWidth="1"/>
    <col min="4612" max="4612" width="11.5703125" style="8" customWidth="1"/>
    <col min="4613" max="4613" width="12.7109375" style="8" customWidth="1"/>
    <col min="4614" max="4614" width="11.28515625" style="8" customWidth="1"/>
    <col min="4615" max="4615" width="11.42578125" style="8" customWidth="1"/>
    <col min="4616" max="4616" width="11.28515625" style="8" customWidth="1"/>
    <col min="4617" max="4617" width="11" style="8" customWidth="1"/>
    <col min="4618" max="4618" width="12" style="8" customWidth="1"/>
    <col min="4619" max="4619" width="7.42578125" style="8" customWidth="1"/>
    <col min="4620" max="4864" width="9.140625" style="8"/>
    <col min="4865" max="4865" width="14.140625" style="8" customWidth="1"/>
    <col min="4866" max="4866" width="13" style="8" customWidth="1"/>
    <col min="4867" max="4867" width="10.7109375" style="8" customWidth="1"/>
    <col min="4868" max="4868" width="11.5703125" style="8" customWidth="1"/>
    <col min="4869" max="4869" width="12.7109375" style="8" customWidth="1"/>
    <col min="4870" max="4870" width="11.28515625" style="8" customWidth="1"/>
    <col min="4871" max="4871" width="11.42578125" style="8" customWidth="1"/>
    <col min="4872" max="4872" width="11.28515625" style="8" customWidth="1"/>
    <col min="4873" max="4873" width="11" style="8" customWidth="1"/>
    <col min="4874" max="4874" width="12" style="8" customWidth="1"/>
    <col min="4875" max="4875" width="7.42578125" style="8" customWidth="1"/>
    <col min="4876" max="5120" width="9.140625" style="8"/>
    <col min="5121" max="5121" width="14.140625" style="8" customWidth="1"/>
    <col min="5122" max="5122" width="13" style="8" customWidth="1"/>
    <col min="5123" max="5123" width="10.7109375" style="8" customWidth="1"/>
    <col min="5124" max="5124" width="11.5703125" style="8" customWidth="1"/>
    <col min="5125" max="5125" width="12.7109375" style="8" customWidth="1"/>
    <col min="5126" max="5126" width="11.28515625" style="8" customWidth="1"/>
    <col min="5127" max="5127" width="11.42578125" style="8" customWidth="1"/>
    <col min="5128" max="5128" width="11.28515625" style="8" customWidth="1"/>
    <col min="5129" max="5129" width="11" style="8" customWidth="1"/>
    <col min="5130" max="5130" width="12" style="8" customWidth="1"/>
    <col min="5131" max="5131" width="7.42578125" style="8" customWidth="1"/>
    <col min="5132" max="5376" width="9.140625" style="8"/>
    <col min="5377" max="5377" width="14.140625" style="8" customWidth="1"/>
    <col min="5378" max="5378" width="13" style="8" customWidth="1"/>
    <col min="5379" max="5379" width="10.7109375" style="8" customWidth="1"/>
    <col min="5380" max="5380" width="11.5703125" style="8" customWidth="1"/>
    <col min="5381" max="5381" width="12.7109375" style="8" customWidth="1"/>
    <col min="5382" max="5382" width="11.28515625" style="8" customWidth="1"/>
    <col min="5383" max="5383" width="11.42578125" style="8" customWidth="1"/>
    <col min="5384" max="5384" width="11.28515625" style="8" customWidth="1"/>
    <col min="5385" max="5385" width="11" style="8" customWidth="1"/>
    <col min="5386" max="5386" width="12" style="8" customWidth="1"/>
    <col min="5387" max="5387" width="7.42578125" style="8" customWidth="1"/>
    <col min="5388" max="5632" width="9.140625" style="8"/>
    <col min="5633" max="5633" width="14.140625" style="8" customWidth="1"/>
    <col min="5634" max="5634" width="13" style="8" customWidth="1"/>
    <col min="5635" max="5635" width="10.7109375" style="8" customWidth="1"/>
    <col min="5636" max="5636" width="11.5703125" style="8" customWidth="1"/>
    <col min="5637" max="5637" width="12.7109375" style="8" customWidth="1"/>
    <col min="5638" max="5638" width="11.28515625" style="8" customWidth="1"/>
    <col min="5639" max="5639" width="11.42578125" style="8" customWidth="1"/>
    <col min="5640" max="5640" width="11.28515625" style="8" customWidth="1"/>
    <col min="5641" max="5641" width="11" style="8" customWidth="1"/>
    <col min="5642" max="5642" width="12" style="8" customWidth="1"/>
    <col min="5643" max="5643" width="7.42578125" style="8" customWidth="1"/>
    <col min="5644" max="5888" width="9.140625" style="8"/>
    <col min="5889" max="5889" width="14.140625" style="8" customWidth="1"/>
    <col min="5890" max="5890" width="13" style="8" customWidth="1"/>
    <col min="5891" max="5891" width="10.7109375" style="8" customWidth="1"/>
    <col min="5892" max="5892" width="11.5703125" style="8" customWidth="1"/>
    <col min="5893" max="5893" width="12.7109375" style="8" customWidth="1"/>
    <col min="5894" max="5894" width="11.28515625" style="8" customWidth="1"/>
    <col min="5895" max="5895" width="11.42578125" style="8" customWidth="1"/>
    <col min="5896" max="5896" width="11.28515625" style="8" customWidth="1"/>
    <col min="5897" max="5897" width="11" style="8" customWidth="1"/>
    <col min="5898" max="5898" width="12" style="8" customWidth="1"/>
    <col min="5899" max="5899" width="7.42578125" style="8" customWidth="1"/>
    <col min="5900" max="6144" width="9.140625" style="8"/>
    <col min="6145" max="6145" width="14.140625" style="8" customWidth="1"/>
    <col min="6146" max="6146" width="13" style="8" customWidth="1"/>
    <col min="6147" max="6147" width="10.7109375" style="8" customWidth="1"/>
    <col min="6148" max="6148" width="11.5703125" style="8" customWidth="1"/>
    <col min="6149" max="6149" width="12.7109375" style="8" customWidth="1"/>
    <col min="6150" max="6150" width="11.28515625" style="8" customWidth="1"/>
    <col min="6151" max="6151" width="11.42578125" style="8" customWidth="1"/>
    <col min="6152" max="6152" width="11.28515625" style="8" customWidth="1"/>
    <col min="6153" max="6153" width="11" style="8" customWidth="1"/>
    <col min="6154" max="6154" width="12" style="8" customWidth="1"/>
    <col min="6155" max="6155" width="7.42578125" style="8" customWidth="1"/>
    <col min="6156" max="6400" width="9.140625" style="8"/>
    <col min="6401" max="6401" width="14.140625" style="8" customWidth="1"/>
    <col min="6402" max="6402" width="13" style="8" customWidth="1"/>
    <col min="6403" max="6403" width="10.7109375" style="8" customWidth="1"/>
    <col min="6404" max="6404" width="11.5703125" style="8" customWidth="1"/>
    <col min="6405" max="6405" width="12.7109375" style="8" customWidth="1"/>
    <col min="6406" max="6406" width="11.28515625" style="8" customWidth="1"/>
    <col min="6407" max="6407" width="11.42578125" style="8" customWidth="1"/>
    <col min="6408" max="6408" width="11.28515625" style="8" customWidth="1"/>
    <col min="6409" max="6409" width="11" style="8" customWidth="1"/>
    <col min="6410" max="6410" width="12" style="8" customWidth="1"/>
    <col min="6411" max="6411" width="7.42578125" style="8" customWidth="1"/>
    <col min="6412" max="6656" width="9.140625" style="8"/>
    <col min="6657" max="6657" width="14.140625" style="8" customWidth="1"/>
    <col min="6658" max="6658" width="13" style="8" customWidth="1"/>
    <col min="6659" max="6659" width="10.7109375" style="8" customWidth="1"/>
    <col min="6660" max="6660" width="11.5703125" style="8" customWidth="1"/>
    <col min="6661" max="6661" width="12.7109375" style="8" customWidth="1"/>
    <col min="6662" max="6662" width="11.28515625" style="8" customWidth="1"/>
    <col min="6663" max="6663" width="11.42578125" style="8" customWidth="1"/>
    <col min="6664" max="6664" width="11.28515625" style="8" customWidth="1"/>
    <col min="6665" max="6665" width="11" style="8" customWidth="1"/>
    <col min="6666" max="6666" width="12" style="8" customWidth="1"/>
    <col min="6667" max="6667" width="7.42578125" style="8" customWidth="1"/>
    <col min="6668" max="6912" width="9.140625" style="8"/>
    <col min="6913" max="6913" width="14.140625" style="8" customWidth="1"/>
    <col min="6914" max="6914" width="13" style="8" customWidth="1"/>
    <col min="6915" max="6915" width="10.7109375" style="8" customWidth="1"/>
    <col min="6916" max="6916" width="11.5703125" style="8" customWidth="1"/>
    <col min="6917" max="6917" width="12.7109375" style="8" customWidth="1"/>
    <col min="6918" max="6918" width="11.28515625" style="8" customWidth="1"/>
    <col min="6919" max="6919" width="11.42578125" style="8" customWidth="1"/>
    <col min="6920" max="6920" width="11.28515625" style="8" customWidth="1"/>
    <col min="6921" max="6921" width="11" style="8" customWidth="1"/>
    <col min="6922" max="6922" width="12" style="8" customWidth="1"/>
    <col min="6923" max="6923" width="7.42578125" style="8" customWidth="1"/>
    <col min="6924" max="7168" width="9.140625" style="8"/>
    <col min="7169" max="7169" width="14.140625" style="8" customWidth="1"/>
    <col min="7170" max="7170" width="13" style="8" customWidth="1"/>
    <col min="7171" max="7171" width="10.7109375" style="8" customWidth="1"/>
    <col min="7172" max="7172" width="11.5703125" style="8" customWidth="1"/>
    <col min="7173" max="7173" width="12.7109375" style="8" customWidth="1"/>
    <col min="7174" max="7174" width="11.28515625" style="8" customWidth="1"/>
    <col min="7175" max="7175" width="11.42578125" style="8" customWidth="1"/>
    <col min="7176" max="7176" width="11.28515625" style="8" customWidth="1"/>
    <col min="7177" max="7177" width="11" style="8" customWidth="1"/>
    <col min="7178" max="7178" width="12" style="8" customWidth="1"/>
    <col min="7179" max="7179" width="7.42578125" style="8" customWidth="1"/>
    <col min="7180" max="7424" width="9.140625" style="8"/>
    <col min="7425" max="7425" width="14.140625" style="8" customWidth="1"/>
    <col min="7426" max="7426" width="13" style="8" customWidth="1"/>
    <col min="7427" max="7427" width="10.7109375" style="8" customWidth="1"/>
    <col min="7428" max="7428" width="11.5703125" style="8" customWidth="1"/>
    <col min="7429" max="7429" width="12.7109375" style="8" customWidth="1"/>
    <col min="7430" max="7430" width="11.28515625" style="8" customWidth="1"/>
    <col min="7431" max="7431" width="11.42578125" style="8" customWidth="1"/>
    <col min="7432" max="7432" width="11.28515625" style="8" customWidth="1"/>
    <col min="7433" max="7433" width="11" style="8" customWidth="1"/>
    <col min="7434" max="7434" width="12" style="8" customWidth="1"/>
    <col min="7435" max="7435" width="7.42578125" style="8" customWidth="1"/>
    <col min="7436" max="7680" width="9.140625" style="8"/>
    <col min="7681" max="7681" width="14.140625" style="8" customWidth="1"/>
    <col min="7682" max="7682" width="13" style="8" customWidth="1"/>
    <col min="7683" max="7683" width="10.7109375" style="8" customWidth="1"/>
    <col min="7684" max="7684" width="11.5703125" style="8" customWidth="1"/>
    <col min="7685" max="7685" width="12.7109375" style="8" customWidth="1"/>
    <col min="7686" max="7686" width="11.28515625" style="8" customWidth="1"/>
    <col min="7687" max="7687" width="11.42578125" style="8" customWidth="1"/>
    <col min="7688" max="7688" width="11.28515625" style="8" customWidth="1"/>
    <col min="7689" max="7689" width="11" style="8" customWidth="1"/>
    <col min="7690" max="7690" width="12" style="8" customWidth="1"/>
    <col min="7691" max="7691" width="7.42578125" style="8" customWidth="1"/>
    <col min="7692" max="7936" width="9.140625" style="8"/>
    <col min="7937" max="7937" width="14.140625" style="8" customWidth="1"/>
    <col min="7938" max="7938" width="13" style="8" customWidth="1"/>
    <col min="7939" max="7939" width="10.7109375" style="8" customWidth="1"/>
    <col min="7940" max="7940" width="11.5703125" style="8" customWidth="1"/>
    <col min="7941" max="7941" width="12.7109375" style="8" customWidth="1"/>
    <col min="7942" max="7942" width="11.28515625" style="8" customWidth="1"/>
    <col min="7943" max="7943" width="11.42578125" style="8" customWidth="1"/>
    <col min="7944" max="7944" width="11.28515625" style="8" customWidth="1"/>
    <col min="7945" max="7945" width="11" style="8" customWidth="1"/>
    <col min="7946" max="7946" width="12" style="8" customWidth="1"/>
    <col min="7947" max="7947" width="7.42578125" style="8" customWidth="1"/>
    <col min="7948" max="8192" width="9.140625" style="8"/>
    <col min="8193" max="8193" width="14.140625" style="8" customWidth="1"/>
    <col min="8194" max="8194" width="13" style="8" customWidth="1"/>
    <col min="8195" max="8195" width="10.7109375" style="8" customWidth="1"/>
    <col min="8196" max="8196" width="11.5703125" style="8" customWidth="1"/>
    <col min="8197" max="8197" width="12.7109375" style="8" customWidth="1"/>
    <col min="8198" max="8198" width="11.28515625" style="8" customWidth="1"/>
    <col min="8199" max="8199" width="11.42578125" style="8" customWidth="1"/>
    <col min="8200" max="8200" width="11.28515625" style="8" customWidth="1"/>
    <col min="8201" max="8201" width="11" style="8" customWidth="1"/>
    <col min="8202" max="8202" width="12" style="8" customWidth="1"/>
    <col min="8203" max="8203" width="7.42578125" style="8" customWidth="1"/>
    <col min="8204" max="8448" width="9.140625" style="8"/>
    <col min="8449" max="8449" width="14.140625" style="8" customWidth="1"/>
    <col min="8450" max="8450" width="13" style="8" customWidth="1"/>
    <col min="8451" max="8451" width="10.7109375" style="8" customWidth="1"/>
    <col min="8452" max="8452" width="11.5703125" style="8" customWidth="1"/>
    <col min="8453" max="8453" width="12.7109375" style="8" customWidth="1"/>
    <col min="8454" max="8454" width="11.28515625" style="8" customWidth="1"/>
    <col min="8455" max="8455" width="11.42578125" style="8" customWidth="1"/>
    <col min="8456" max="8456" width="11.28515625" style="8" customWidth="1"/>
    <col min="8457" max="8457" width="11" style="8" customWidth="1"/>
    <col min="8458" max="8458" width="12" style="8" customWidth="1"/>
    <col min="8459" max="8459" width="7.42578125" style="8" customWidth="1"/>
    <col min="8460" max="8704" width="9.140625" style="8"/>
    <col min="8705" max="8705" width="14.140625" style="8" customWidth="1"/>
    <col min="8706" max="8706" width="13" style="8" customWidth="1"/>
    <col min="8707" max="8707" width="10.7109375" style="8" customWidth="1"/>
    <col min="8708" max="8708" width="11.5703125" style="8" customWidth="1"/>
    <col min="8709" max="8709" width="12.7109375" style="8" customWidth="1"/>
    <col min="8710" max="8710" width="11.28515625" style="8" customWidth="1"/>
    <col min="8711" max="8711" width="11.42578125" style="8" customWidth="1"/>
    <col min="8712" max="8712" width="11.28515625" style="8" customWidth="1"/>
    <col min="8713" max="8713" width="11" style="8" customWidth="1"/>
    <col min="8714" max="8714" width="12" style="8" customWidth="1"/>
    <col min="8715" max="8715" width="7.42578125" style="8" customWidth="1"/>
    <col min="8716" max="8960" width="9.140625" style="8"/>
    <col min="8961" max="8961" width="14.140625" style="8" customWidth="1"/>
    <col min="8962" max="8962" width="13" style="8" customWidth="1"/>
    <col min="8963" max="8963" width="10.7109375" style="8" customWidth="1"/>
    <col min="8964" max="8964" width="11.5703125" style="8" customWidth="1"/>
    <col min="8965" max="8965" width="12.7109375" style="8" customWidth="1"/>
    <col min="8966" max="8966" width="11.28515625" style="8" customWidth="1"/>
    <col min="8967" max="8967" width="11.42578125" style="8" customWidth="1"/>
    <col min="8968" max="8968" width="11.28515625" style="8" customWidth="1"/>
    <col min="8969" max="8969" width="11" style="8" customWidth="1"/>
    <col min="8970" max="8970" width="12" style="8" customWidth="1"/>
    <col min="8971" max="8971" width="7.42578125" style="8" customWidth="1"/>
    <col min="8972" max="9216" width="9.140625" style="8"/>
    <col min="9217" max="9217" width="14.140625" style="8" customWidth="1"/>
    <col min="9218" max="9218" width="13" style="8" customWidth="1"/>
    <col min="9219" max="9219" width="10.7109375" style="8" customWidth="1"/>
    <col min="9220" max="9220" width="11.5703125" style="8" customWidth="1"/>
    <col min="9221" max="9221" width="12.7109375" style="8" customWidth="1"/>
    <col min="9222" max="9222" width="11.28515625" style="8" customWidth="1"/>
    <col min="9223" max="9223" width="11.42578125" style="8" customWidth="1"/>
    <col min="9224" max="9224" width="11.28515625" style="8" customWidth="1"/>
    <col min="9225" max="9225" width="11" style="8" customWidth="1"/>
    <col min="9226" max="9226" width="12" style="8" customWidth="1"/>
    <col min="9227" max="9227" width="7.42578125" style="8" customWidth="1"/>
    <col min="9228" max="9472" width="9.140625" style="8"/>
    <col min="9473" max="9473" width="14.140625" style="8" customWidth="1"/>
    <col min="9474" max="9474" width="13" style="8" customWidth="1"/>
    <col min="9475" max="9475" width="10.7109375" style="8" customWidth="1"/>
    <col min="9476" max="9476" width="11.5703125" style="8" customWidth="1"/>
    <col min="9477" max="9477" width="12.7109375" style="8" customWidth="1"/>
    <col min="9478" max="9478" width="11.28515625" style="8" customWidth="1"/>
    <col min="9479" max="9479" width="11.42578125" style="8" customWidth="1"/>
    <col min="9480" max="9480" width="11.28515625" style="8" customWidth="1"/>
    <col min="9481" max="9481" width="11" style="8" customWidth="1"/>
    <col min="9482" max="9482" width="12" style="8" customWidth="1"/>
    <col min="9483" max="9483" width="7.42578125" style="8" customWidth="1"/>
    <col min="9484" max="9728" width="9.140625" style="8"/>
    <col min="9729" max="9729" width="14.140625" style="8" customWidth="1"/>
    <col min="9730" max="9730" width="13" style="8" customWidth="1"/>
    <col min="9731" max="9731" width="10.7109375" style="8" customWidth="1"/>
    <col min="9732" max="9732" width="11.5703125" style="8" customWidth="1"/>
    <col min="9733" max="9733" width="12.7109375" style="8" customWidth="1"/>
    <col min="9734" max="9734" width="11.28515625" style="8" customWidth="1"/>
    <col min="9735" max="9735" width="11.42578125" style="8" customWidth="1"/>
    <col min="9736" max="9736" width="11.28515625" style="8" customWidth="1"/>
    <col min="9737" max="9737" width="11" style="8" customWidth="1"/>
    <col min="9738" max="9738" width="12" style="8" customWidth="1"/>
    <col min="9739" max="9739" width="7.42578125" style="8" customWidth="1"/>
    <col min="9740" max="9984" width="9.140625" style="8"/>
    <col min="9985" max="9985" width="14.140625" style="8" customWidth="1"/>
    <col min="9986" max="9986" width="13" style="8" customWidth="1"/>
    <col min="9987" max="9987" width="10.7109375" style="8" customWidth="1"/>
    <col min="9988" max="9988" width="11.5703125" style="8" customWidth="1"/>
    <col min="9989" max="9989" width="12.7109375" style="8" customWidth="1"/>
    <col min="9990" max="9990" width="11.28515625" style="8" customWidth="1"/>
    <col min="9991" max="9991" width="11.42578125" style="8" customWidth="1"/>
    <col min="9992" max="9992" width="11.28515625" style="8" customWidth="1"/>
    <col min="9993" max="9993" width="11" style="8" customWidth="1"/>
    <col min="9994" max="9994" width="12" style="8" customWidth="1"/>
    <col min="9995" max="9995" width="7.42578125" style="8" customWidth="1"/>
    <col min="9996" max="10240" width="9.140625" style="8"/>
    <col min="10241" max="10241" width="14.140625" style="8" customWidth="1"/>
    <col min="10242" max="10242" width="13" style="8" customWidth="1"/>
    <col min="10243" max="10243" width="10.7109375" style="8" customWidth="1"/>
    <col min="10244" max="10244" width="11.5703125" style="8" customWidth="1"/>
    <col min="10245" max="10245" width="12.7109375" style="8" customWidth="1"/>
    <col min="10246" max="10246" width="11.28515625" style="8" customWidth="1"/>
    <col min="10247" max="10247" width="11.42578125" style="8" customWidth="1"/>
    <col min="10248" max="10248" width="11.28515625" style="8" customWidth="1"/>
    <col min="10249" max="10249" width="11" style="8" customWidth="1"/>
    <col min="10250" max="10250" width="12" style="8" customWidth="1"/>
    <col min="10251" max="10251" width="7.42578125" style="8" customWidth="1"/>
    <col min="10252" max="10496" width="9.140625" style="8"/>
    <col min="10497" max="10497" width="14.140625" style="8" customWidth="1"/>
    <col min="10498" max="10498" width="13" style="8" customWidth="1"/>
    <col min="10499" max="10499" width="10.7109375" style="8" customWidth="1"/>
    <col min="10500" max="10500" width="11.5703125" style="8" customWidth="1"/>
    <col min="10501" max="10501" width="12.7109375" style="8" customWidth="1"/>
    <col min="10502" max="10502" width="11.28515625" style="8" customWidth="1"/>
    <col min="10503" max="10503" width="11.42578125" style="8" customWidth="1"/>
    <col min="10504" max="10504" width="11.28515625" style="8" customWidth="1"/>
    <col min="10505" max="10505" width="11" style="8" customWidth="1"/>
    <col min="10506" max="10506" width="12" style="8" customWidth="1"/>
    <col min="10507" max="10507" width="7.42578125" style="8" customWidth="1"/>
    <col min="10508" max="10752" width="9.140625" style="8"/>
    <col min="10753" max="10753" width="14.140625" style="8" customWidth="1"/>
    <col min="10754" max="10754" width="13" style="8" customWidth="1"/>
    <col min="10755" max="10755" width="10.7109375" style="8" customWidth="1"/>
    <col min="10756" max="10756" width="11.5703125" style="8" customWidth="1"/>
    <col min="10757" max="10757" width="12.7109375" style="8" customWidth="1"/>
    <col min="10758" max="10758" width="11.28515625" style="8" customWidth="1"/>
    <col min="10759" max="10759" width="11.42578125" style="8" customWidth="1"/>
    <col min="10760" max="10760" width="11.28515625" style="8" customWidth="1"/>
    <col min="10761" max="10761" width="11" style="8" customWidth="1"/>
    <col min="10762" max="10762" width="12" style="8" customWidth="1"/>
    <col min="10763" max="10763" width="7.42578125" style="8" customWidth="1"/>
    <col min="10764" max="11008" width="9.140625" style="8"/>
    <col min="11009" max="11009" width="14.140625" style="8" customWidth="1"/>
    <col min="11010" max="11010" width="13" style="8" customWidth="1"/>
    <col min="11011" max="11011" width="10.7109375" style="8" customWidth="1"/>
    <col min="11012" max="11012" width="11.5703125" style="8" customWidth="1"/>
    <col min="11013" max="11013" width="12.7109375" style="8" customWidth="1"/>
    <col min="11014" max="11014" width="11.28515625" style="8" customWidth="1"/>
    <col min="11015" max="11015" width="11.42578125" style="8" customWidth="1"/>
    <col min="11016" max="11016" width="11.28515625" style="8" customWidth="1"/>
    <col min="11017" max="11017" width="11" style="8" customWidth="1"/>
    <col min="11018" max="11018" width="12" style="8" customWidth="1"/>
    <col min="11019" max="11019" width="7.42578125" style="8" customWidth="1"/>
    <col min="11020" max="11264" width="9.140625" style="8"/>
    <col min="11265" max="11265" width="14.140625" style="8" customWidth="1"/>
    <col min="11266" max="11266" width="13" style="8" customWidth="1"/>
    <col min="11267" max="11267" width="10.7109375" style="8" customWidth="1"/>
    <col min="11268" max="11268" width="11.5703125" style="8" customWidth="1"/>
    <col min="11269" max="11269" width="12.7109375" style="8" customWidth="1"/>
    <col min="11270" max="11270" width="11.28515625" style="8" customWidth="1"/>
    <col min="11271" max="11271" width="11.42578125" style="8" customWidth="1"/>
    <col min="11272" max="11272" width="11.28515625" style="8" customWidth="1"/>
    <col min="11273" max="11273" width="11" style="8" customWidth="1"/>
    <col min="11274" max="11274" width="12" style="8" customWidth="1"/>
    <col min="11275" max="11275" width="7.42578125" style="8" customWidth="1"/>
    <col min="11276" max="11520" width="9.140625" style="8"/>
    <col min="11521" max="11521" width="14.140625" style="8" customWidth="1"/>
    <col min="11522" max="11522" width="13" style="8" customWidth="1"/>
    <col min="11523" max="11523" width="10.7109375" style="8" customWidth="1"/>
    <col min="11524" max="11524" width="11.5703125" style="8" customWidth="1"/>
    <col min="11525" max="11525" width="12.7109375" style="8" customWidth="1"/>
    <col min="11526" max="11526" width="11.28515625" style="8" customWidth="1"/>
    <col min="11527" max="11527" width="11.42578125" style="8" customWidth="1"/>
    <col min="11528" max="11528" width="11.28515625" style="8" customWidth="1"/>
    <col min="11529" max="11529" width="11" style="8" customWidth="1"/>
    <col min="11530" max="11530" width="12" style="8" customWidth="1"/>
    <col min="11531" max="11531" width="7.42578125" style="8" customWidth="1"/>
    <col min="11532" max="11776" width="9.140625" style="8"/>
    <col min="11777" max="11777" width="14.140625" style="8" customWidth="1"/>
    <col min="11778" max="11778" width="13" style="8" customWidth="1"/>
    <col min="11779" max="11779" width="10.7109375" style="8" customWidth="1"/>
    <col min="11780" max="11780" width="11.5703125" style="8" customWidth="1"/>
    <col min="11781" max="11781" width="12.7109375" style="8" customWidth="1"/>
    <col min="11782" max="11782" width="11.28515625" style="8" customWidth="1"/>
    <col min="11783" max="11783" width="11.42578125" style="8" customWidth="1"/>
    <col min="11784" max="11784" width="11.28515625" style="8" customWidth="1"/>
    <col min="11785" max="11785" width="11" style="8" customWidth="1"/>
    <col min="11786" max="11786" width="12" style="8" customWidth="1"/>
    <col min="11787" max="11787" width="7.42578125" style="8" customWidth="1"/>
    <col min="11788" max="12032" width="9.140625" style="8"/>
    <col min="12033" max="12033" width="14.140625" style="8" customWidth="1"/>
    <col min="12034" max="12034" width="13" style="8" customWidth="1"/>
    <col min="12035" max="12035" width="10.7109375" style="8" customWidth="1"/>
    <col min="12036" max="12036" width="11.5703125" style="8" customWidth="1"/>
    <col min="12037" max="12037" width="12.7109375" style="8" customWidth="1"/>
    <col min="12038" max="12038" width="11.28515625" style="8" customWidth="1"/>
    <col min="12039" max="12039" width="11.42578125" style="8" customWidth="1"/>
    <col min="12040" max="12040" width="11.28515625" style="8" customWidth="1"/>
    <col min="12041" max="12041" width="11" style="8" customWidth="1"/>
    <col min="12042" max="12042" width="12" style="8" customWidth="1"/>
    <col min="12043" max="12043" width="7.42578125" style="8" customWidth="1"/>
    <col min="12044" max="12288" width="9.140625" style="8"/>
    <col min="12289" max="12289" width="14.140625" style="8" customWidth="1"/>
    <col min="12290" max="12290" width="13" style="8" customWidth="1"/>
    <col min="12291" max="12291" width="10.7109375" style="8" customWidth="1"/>
    <col min="12292" max="12292" width="11.5703125" style="8" customWidth="1"/>
    <col min="12293" max="12293" width="12.7109375" style="8" customWidth="1"/>
    <col min="12294" max="12294" width="11.28515625" style="8" customWidth="1"/>
    <col min="12295" max="12295" width="11.42578125" style="8" customWidth="1"/>
    <col min="12296" max="12296" width="11.28515625" style="8" customWidth="1"/>
    <col min="12297" max="12297" width="11" style="8" customWidth="1"/>
    <col min="12298" max="12298" width="12" style="8" customWidth="1"/>
    <col min="12299" max="12299" width="7.42578125" style="8" customWidth="1"/>
    <col min="12300" max="12544" width="9.140625" style="8"/>
    <col min="12545" max="12545" width="14.140625" style="8" customWidth="1"/>
    <col min="12546" max="12546" width="13" style="8" customWidth="1"/>
    <col min="12547" max="12547" width="10.7109375" style="8" customWidth="1"/>
    <col min="12548" max="12548" width="11.5703125" style="8" customWidth="1"/>
    <col min="12549" max="12549" width="12.7109375" style="8" customWidth="1"/>
    <col min="12550" max="12550" width="11.28515625" style="8" customWidth="1"/>
    <col min="12551" max="12551" width="11.42578125" style="8" customWidth="1"/>
    <col min="12552" max="12552" width="11.28515625" style="8" customWidth="1"/>
    <col min="12553" max="12553" width="11" style="8" customWidth="1"/>
    <col min="12554" max="12554" width="12" style="8" customWidth="1"/>
    <col min="12555" max="12555" width="7.42578125" style="8" customWidth="1"/>
    <col min="12556" max="12800" width="9.140625" style="8"/>
    <col min="12801" max="12801" width="14.140625" style="8" customWidth="1"/>
    <col min="12802" max="12802" width="13" style="8" customWidth="1"/>
    <col min="12803" max="12803" width="10.7109375" style="8" customWidth="1"/>
    <col min="12804" max="12804" width="11.5703125" style="8" customWidth="1"/>
    <col min="12805" max="12805" width="12.7109375" style="8" customWidth="1"/>
    <col min="12806" max="12806" width="11.28515625" style="8" customWidth="1"/>
    <col min="12807" max="12807" width="11.42578125" style="8" customWidth="1"/>
    <col min="12808" max="12808" width="11.28515625" style="8" customWidth="1"/>
    <col min="12809" max="12809" width="11" style="8" customWidth="1"/>
    <col min="12810" max="12810" width="12" style="8" customWidth="1"/>
    <col min="12811" max="12811" width="7.42578125" style="8" customWidth="1"/>
    <col min="12812" max="13056" width="9.140625" style="8"/>
    <col min="13057" max="13057" width="14.140625" style="8" customWidth="1"/>
    <col min="13058" max="13058" width="13" style="8" customWidth="1"/>
    <col min="13059" max="13059" width="10.7109375" style="8" customWidth="1"/>
    <col min="13060" max="13060" width="11.5703125" style="8" customWidth="1"/>
    <col min="13061" max="13061" width="12.7109375" style="8" customWidth="1"/>
    <col min="13062" max="13062" width="11.28515625" style="8" customWidth="1"/>
    <col min="13063" max="13063" width="11.42578125" style="8" customWidth="1"/>
    <col min="13064" max="13064" width="11.28515625" style="8" customWidth="1"/>
    <col min="13065" max="13065" width="11" style="8" customWidth="1"/>
    <col min="13066" max="13066" width="12" style="8" customWidth="1"/>
    <col min="13067" max="13067" width="7.42578125" style="8" customWidth="1"/>
    <col min="13068" max="13312" width="9.140625" style="8"/>
    <col min="13313" max="13313" width="14.140625" style="8" customWidth="1"/>
    <col min="13314" max="13314" width="13" style="8" customWidth="1"/>
    <col min="13315" max="13315" width="10.7109375" style="8" customWidth="1"/>
    <col min="13316" max="13316" width="11.5703125" style="8" customWidth="1"/>
    <col min="13317" max="13317" width="12.7109375" style="8" customWidth="1"/>
    <col min="13318" max="13318" width="11.28515625" style="8" customWidth="1"/>
    <col min="13319" max="13319" width="11.42578125" style="8" customWidth="1"/>
    <col min="13320" max="13320" width="11.28515625" style="8" customWidth="1"/>
    <col min="13321" max="13321" width="11" style="8" customWidth="1"/>
    <col min="13322" max="13322" width="12" style="8" customWidth="1"/>
    <col min="13323" max="13323" width="7.42578125" style="8" customWidth="1"/>
    <col min="13324" max="13568" width="9.140625" style="8"/>
    <col min="13569" max="13569" width="14.140625" style="8" customWidth="1"/>
    <col min="13570" max="13570" width="13" style="8" customWidth="1"/>
    <col min="13571" max="13571" width="10.7109375" style="8" customWidth="1"/>
    <col min="13572" max="13572" width="11.5703125" style="8" customWidth="1"/>
    <col min="13573" max="13573" width="12.7109375" style="8" customWidth="1"/>
    <col min="13574" max="13574" width="11.28515625" style="8" customWidth="1"/>
    <col min="13575" max="13575" width="11.42578125" style="8" customWidth="1"/>
    <col min="13576" max="13576" width="11.28515625" style="8" customWidth="1"/>
    <col min="13577" max="13577" width="11" style="8" customWidth="1"/>
    <col min="13578" max="13578" width="12" style="8" customWidth="1"/>
    <col min="13579" max="13579" width="7.42578125" style="8" customWidth="1"/>
    <col min="13580" max="13824" width="9.140625" style="8"/>
    <col min="13825" max="13825" width="14.140625" style="8" customWidth="1"/>
    <col min="13826" max="13826" width="13" style="8" customWidth="1"/>
    <col min="13827" max="13827" width="10.7109375" style="8" customWidth="1"/>
    <col min="13828" max="13828" width="11.5703125" style="8" customWidth="1"/>
    <col min="13829" max="13829" width="12.7109375" style="8" customWidth="1"/>
    <col min="13830" max="13830" width="11.28515625" style="8" customWidth="1"/>
    <col min="13831" max="13831" width="11.42578125" style="8" customWidth="1"/>
    <col min="13832" max="13832" width="11.28515625" style="8" customWidth="1"/>
    <col min="13833" max="13833" width="11" style="8" customWidth="1"/>
    <col min="13834" max="13834" width="12" style="8" customWidth="1"/>
    <col min="13835" max="13835" width="7.42578125" style="8" customWidth="1"/>
    <col min="13836" max="14080" width="9.140625" style="8"/>
    <col min="14081" max="14081" width="14.140625" style="8" customWidth="1"/>
    <col min="14082" max="14082" width="13" style="8" customWidth="1"/>
    <col min="14083" max="14083" width="10.7109375" style="8" customWidth="1"/>
    <col min="14084" max="14084" width="11.5703125" style="8" customWidth="1"/>
    <col min="14085" max="14085" width="12.7109375" style="8" customWidth="1"/>
    <col min="14086" max="14086" width="11.28515625" style="8" customWidth="1"/>
    <col min="14087" max="14087" width="11.42578125" style="8" customWidth="1"/>
    <col min="14088" max="14088" width="11.28515625" style="8" customWidth="1"/>
    <col min="14089" max="14089" width="11" style="8" customWidth="1"/>
    <col min="14090" max="14090" width="12" style="8" customWidth="1"/>
    <col min="14091" max="14091" width="7.42578125" style="8" customWidth="1"/>
    <col min="14092" max="14336" width="9.140625" style="8"/>
    <col min="14337" max="14337" width="14.140625" style="8" customWidth="1"/>
    <col min="14338" max="14338" width="13" style="8" customWidth="1"/>
    <col min="14339" max="14339" width="10.7109375" style="8" customWidth="1"/>
    <col min="14340" max="14340" width="11.5703125" style="8" customWidth="1"/>
    <col min="14341" max="14341" width="12.7109375" style="8" customWidth="1"/>
    <col min="14342" max="14342" width="11.28515625" style="8" customWidth="1"/>
    <col min="14343" max="14343" width="11.42578125" style="8" customWidth="1"/>
    <col min="14344" max="14344" width="11.28515625" style="8" customWidth="1"/>
    <col min="14345" max="14345" width="11" style="8" customWidth="1"/>
    <col min="14346" max="14346" width="12" style="8" customWidth="1"/>
    <col min="14347" max="14347" width="7.42578125" style="8" customWidth="1"/>
    <col min="14348" max="14592" width="9.140625" style="8"/>
    <col min="14593" max="14593" width="14.140625" style="8" customWidth="1"/>
    <col min="14594" max="14594" width="13" style="8" customWidth="1"/>
    <col min="14595" max="14595" width="10.7109375" style="8" customWidth="1"/>
    <col min="14596" max="14596" width="11.5703125" style="8" customWidth="1"/>
    <col min="14597" max="14597" width="12.7109375" style="8" customWidth="1"/>
    <col min="14598" max="14598" width="11.28515625" style="8" customWidth="1"/>
    <col min="14599" max="14599" width="11.42578125" style="8" customWidth="1"/>
    <col min="14600" max="14600" width="11.28515625" style="8" customWidth="1"/>
    <col min="14601" max="14601" width="11" style="8" customWidth="1"/>
    <col min="14602" max="14602" width="12" style="8" customWidth="1"/>
    <col min="14603" max="14603" width="7.42578125" style="8" customWidth="1"/>
    <col min="14604" max="14848" width="9.140625" style="8"/>
    <col min="14849" max="14849" width="14.140625" style="8" customWidth="1"/>
    <col min="14850" max="14850" width="13" style="8" customWidth="1"/>
    <col min="14851" max="14851" width="10.7109375" style="8" customWidth="1"/>
    <col min="14852" max="14852" width="11.5703125" style="8" customWidth="1"/>
    <col min="14853" max="14853" width="12.7109375" style="8" customWidth="1"/>
    <col min="14854" max="14854" width="11.28515625" style="8" customWidth="1"/>
    <col min="14855" max="14855" width="11.42578125" style="8" customWidth="1"/>
    <col min="14856" max="14856" width="11.28515625" style="8" customWidth="1"/>
    <col min="14857" max="14857" width="11" style="8" customWidth="1"/>
    <col min="14858" max="14858" width="12" style="8" customWidth="1"/>
    <col min="14859" max="14859" width="7.42578125" style="8" customWidth="1"/>
    <col min="14860" max="15104" width="9.140625" style="8"/>
    <col min="15105" max="15105" width="14.140625" style="8" customWidth="1"/>
    <col min="15106" max="15106" width="13" style="8" customWidth="1"/>
    <col min="15107" max="15107" width="10.7109375" style="8" customWidth="1"/>
    <col min="15108" max="15108" width="11.5703125" style="8" customWidth="1"/>
    <col min="15109" max="15109" width="12.7109375" style="8" customWidth="1"/>
    <col min="15110" max="15110" width="11.28515625" style="8" customWidth="1"/>
    <col min="15111" max="15111" width="11.42578125" style="8" customWidth="1"/>
    <col min="15112" max="15112" width="11.28515625" style="8" customWidth="1"/>
    <col min="15113" max="15113" width="11" style="8" customWidth="1"/>
    <col min="15114" max="15114" width="12" style="8" customWidth="1"/>
    <col min="15115" max="15115" width="7.42578125" style="8" customWidth="1"/>
    <col min="15116" max="15360" width="9.140625" style="8"/>
    <col min="15361" max="15361" width="14.140625" style="8" customWidth="1"/>
    <col min="15362" max="15362" width="13" style="8" customWidth="1"/>
    <col min="15363" max="15363" width="10.7109375" style="8" customWidth="1"/>
    <col min="15364" max="15364" width="11.5703125" style="8" customWidth="1"/>
    <col min="15365" max="15365" width="12.7109375" style="8" customWidth="1"/>
    <col min="15366" max="15366" width="11.28515625" style="8" customWidth="1"/>
    <col min="15367" max="15367" width="11.42578125" style="8" customWidth="1"/>
    <col min="15368" max="15368" width="11.28515625" style="8" customWidth="1"/>
    <col min="15369" max="15369" width="11" style="8" customWidth="1"/>
    <col min="15370" max="15370" width="12" style="8" customWidth="1"/>
    <col min="15371" max="15371" width="7.42578125" style="8" customWidth="1"/>
    <col min="15372" max="15616" width="9.140625" style="8"/>
    <col min="15617" max="15617" width="14.140625" style="8" customWidth="1"/>
    <col min="15618" max="15618" width="13" style="8" customWidth="1"/>
    <col min="15619" max="15619" width="10.7109375" style="8" customWidth="1"/>
    <col min="15620" max="15620" width="11.5703125" style="8" customWidth="1"/>
    <col min="15621" max="15621" width="12.7109375" style="8" customWidth="1"/>
    <col min="15622" max="15622" width="11.28515625" style="8" customWidth="1"/>
    <col min="15623" max="15623" width="11.42578125" style="8" customWidth="1"/>
    <col min="15624" max="15624" width="11.28515625" style="8" customWidth="1"/>
    <col min="15625" max="15625" width="11" style="8" customWidth="1"/>
    <col min="15626" max="15626" width="12" style="8" customWidth="1"/>
    <col min="15627" max="15627" width="7.42578125" style="8" customWidth="1"/>
    <col min="15628" max="15872" width="9.140625" style="8"/>
    <col min="15873" max="15873" width="14.140625" style="8" customWidth="1"/>
    <col min="15874" max="15874" width="13" style="8" customWidth="1"/>
    <col min="15875" max="15875" width="10.7109375" style="8" customWidth="1"/>
    <col min="15876" max="15876" width="11.5703125" style="8" customWidth="1"/>
    <col min="15877" max="15877" width="12.7109375" style="8" customWidth="1"/>
    <col min="15878" max="15878" width="11.28515625" style="8" customWidth="1"/>
    <col min="15879" max="15879" width="11.42578125" style="8" customWidth="1"/>
    <col min="15880" max="15880" width="11.28515625" style="8" customWidth="1"/>
    <col min="15881" max="15881" width="11" style="8" customWidth="1"/>
    <col min="15882" max="15882" width="12" style="8" customWidth="1"/>
    <col min="15883" max="15883" width="7.42578125" style="8" customWidth="1"/>
    <col min="15884" max="16128" width="9.140625" style="8"/>
    <col min="16129" max="16129" width="14.140625" style="8" customWidth="1"/>
    <col min="16130" max="16130" width="13" style="8" customWidth="1"/>
    <col min="16131" max="16131" width="10.7109375" style="8" customWidth="1"/>
    <col min="16132" max="16132" width="11.5703125" style="8" customWidth="1"/>
    <col min="16133" max="16133" width="12.7109375" style="8" customWidth="1"/>
    <col min="16134" max="16134" width="11.28515625" style="8" customWidth="1"/>
    <col min="16135" max="16135" width="11.42578125" style="8" customWidth="1"/>
    <col min="16136" max="16136" width="11.28515625" style="8" customWidth="1"/>
    <col min="16137" max="16137" width="11" style="8" customWidth="1"/>
    <col min="16138" max="16138" width="12" style="8" customWidth="1"/>
    <col min="16139" max="16139" width="7.42578125" style="8" customWidth="1"/>
    <col min="16140" max="16384" width="9.140625" style="8"/>
  </cols>
  <sheetData>
    <row r="1" spans="1:12" ht="26.45" customHeight="1">
      <c r="A1" s="5726" t="s">
        <v>710</v>
      </c>
      <c r="B1" s="5726"/>
      <c r="C1" s="5726"/>
      <c r="D1" s="5726"/>
      <c r="E1" s="5726"/>
      <c r="F1" s="5726"/>
      <c r="G1" s="5726"/>
      <c r="H1" s="5726"/>
      <c r="I1" s="5726"/>
      <c r="J1" s="5726"/>
      <c r="K1" s="5646"/>
    </row>
    <row r="2" spans="1:12" ht="7.5" customHeight="1"/>
    <row r="3" spans="1:12" ht="15.75" customHeight="1">
      <c r="A3" s="5" t="s">
        <v>582</v>
      </c>
    </row>
    <row r="4" spans="1:12" ht="15" customHeight="1" thickBot="1"/>
    <row r="5" spans="1:12" ht="23.25" customHeight="1" thickBot="1">
      <c r="A5" s="790"/>
      <c r="B5" s="63"/>
      <c r="C5" s="801" t="s">
        <v>30</v>
      </c>
      <c r="D5" s="65"/>
      <c r="E5" s="66"/>
      <c r="F5" s="64" t="s">
        <v>31</v>
      </c>
      <c r="G5" s="65"/>
      <c r="H5" s="66"/>
      <c r="I5" s="64" t="s">
        <v>32</v>
      </c>
      <c r="J5" s="67"/>
    </row>
    <row r="6" spans="1:12" ht="20.100000000000001" customHeight="1" thickBot="1">
      <c r="A6" s="723" t="s">
        <v>575</v>
      </c>
      <c r="B6" s="791" t="s">
        <v>5</v>
      </c>
      <c r="C6" s="103" t="s">
        <v>6</v>
      </c>
      <c r="D6" s="104" t="s">
        <v>7</v>
      </c>
      <c r="E6" s="802" t="s">
        <v>5</v>
      </c>
      <c r="F6" s="228" t="s">
        <v>6</v>
      </c>
      <c r="G6" s="229" t="s">
        <v>7</v>
      </c>
      <c r="H6" s="802" t="s">
        <v>5</v>
      </c>
      <c r="I6" s="228" t="s">
        <v>6</v>
      </c>
      <c r="J6" s="229" t="s">
        <v>7</v>
      </c>
    </row>
    <row r="7" spans="1:12" ht="20.100000000000001" customHeight="1">
      <c r="A7" s="159" t="s">
        <v>583</v>
      </c>
      <c r="B7" s="803">
        <v>18</v>
      </c>
      <c r="C7" s="804">
        <v>9</v>
      </c>
      <c r="D7" s="804">
        <v>9</v>
      </c>
      <c r="E7" s="803">
        <v>17</v>
      </c>
      <c r="F7" s="805">
        <v>8</v>
      </c>
      <c r="G7" s="806">
        <v>9</v>
      </c>
      <c r="H7" s="793">
        <v>1</v>
      </c>
      <c r="I7" s="807">
        <v>1</v>
      </c>
      <c r="J7" s="798">
        <v>0</v>
      </c>
    </row>
    <row r="8" spans="1:12" ht="20.100000000000001" customHeight="1">
      <c r="A8" s="799" t="s">
        <v>584</v>
      </c>
      <c r="B8" s="793">
        <v>80</v>
      </c>
      <c r="C8" s="372">
        <v>43</v>
      </c>
      <c r="D8" s="798">
        <v>37</v>
      </c>
      <c r="E8" s="793">
        <v>71</v>
      </c>
      <c r="F8" s="807">
        <v>40</v>
      </c>
      <c r="G8" s="798">
        <v>31</v>
      </c>
      <c r="H8" s="793">
        <v>9</v>
      </c>
      <c r="I8" s="807">
        <v>3</v>
      </c>
      <c r="J8" s="798">
        <v>6</v>
      </c>
    </row>
    <row r="9" spans="1:12" ht="20.100000000000001" customHeight="1">
      <c r="A9" s="355" t="s">
        <v>585</v>
      </c>
      <c r="B9" s="793">
        <v>28</v>
      </c>
      <c r="C9" s="372">
        <v>14</v>
      </c>
      <c r="D9" s="798">
        <v>14</v>
      </c>
      <c r="E9" s="793">
        <v>28</v>
      </c>
      <c r="F9" s="807">
        <v>14</v>
      </c>
      <c r="G9" s="798">
        <v>14</v>
      </c>
      <c r="H9" s="793">
        <v>0</v>
      </c>
      <c r="I9" s="807">
        <v>0</v>
      </c>
      <c r="J9" s="798">
        <v>0</v>
      </c>
    </row>
    <row r="10" spans="1:12" ht="20.100000000000001" customHeight="1">
      <c r="A10" s="355" t="s">
        <v>586</v>
      </c>
      <c r="B10" s="793">
        <v>24</v>
      </c>
      <c r="C10" s="372">
        <v>14</v>
      </c>
      <c r="D10" s="798">
        <v>10</v>
      </c>
      <c r="E10" s="793">
        <v>23</v>
      </c>
      <c r="F10" s="807">
        <v>13</v>
      </c>
      <c r="G10" s="798">
        <v>10</v>
      </c>
      <c r="H10" s="793">
        <v>1</v>
      </c>
      <c r="I10" s="807">
        <v>1</v>
      </c>
      <c r="J10" s="798">
        <v>0</v>
      </c>
      <c r="L10" s="808"/>
    </row>
    <row r="11" spans="1:12" ht="20.100000000000001" customHeight="1">
      <c r="A11" s="113" t="s">
        <v>587</v>
      </c>
      <c r="B11" s="793">
        <v>10</v>
      </c>
      <c r="C11" s="372">
        <v>6</v>
      </c>
      <c r="D11" s="798">
        <v>4</v>
      </c>
      <c r="E11" s="793">
        <v>10</v>
      </c>
      <c r="F11" s="807">
        <v>6</v>
      </c>
      <c r="G11" s="798">
        <v>4</v>
      </c>
      <c r="H11" s="793">
        <v>0</v>
      </c>
      <c r="I11" s="807">
        <v>0</v>
      </c>
      <c r="J11" s="798">
        <v>0</v>
      </c>
    </row>
    <row r="12" spans="1:12" ht="20.100000000000001" customHeight="1">
      <c r="A12" s="113" t="s">
        <v>588</v>
      </c>
      <c r="B12" s="793">
        <v>6</v>
      </c>
      <c r="C12" s="372">
        <v>4</v>
      </c>
      <c r="D12" s="798">
        <v>2</v>
      </c>
      <c r="E12" s="793">
        <v>5</v>
      </c>
      <c r="F12" s="807">
        <v>4</v>
      </c>
      <c r="G12" s="798">
        <v>1</v>
      </c>
      <c r="H12" s="793">
        <v>1</v>
      </c>
      <c r="I12" s="807">
        <v>0</v>
      </c>
      <c r="J12" s="798">
        <v>1</v>
      </c>
    </row>
    <row r="13" spans="1:12" ht="20.100000000000001" customHeight="1">
      <c r="A13" s="113" t="s">
        <v>589</v>
      </c>
      <c r="B13" s="793">
        <v>5</v>
      </c>
      <c r="C13" s="372">
        <v>4</v>
      </c>
      <c r="D13" s="798">
        <v>1</v>
      </c>
      <c r="E13" s="793">
        <v>4</v>
      </c>
      <c r="F13" s="807">
        <v>3</v>
      </c>
      <c r="G13" s="798">
        <v>1</v>
      </c>
      <c r="H13" s="793">
        <v>1</v>
      </c>
      <c r="I13" s="807">
        <v>1</v>
      </c>
      <c r="J13" s="798">
        <v>0</v>
      </c>
    </row>
    <row r="14" spans="1:12" ht="20.100000000000001" customHeight="1">
      <c r="A14" s="113" t="s">
        <v>590</v>
      </c>
      <c r="B14" s="793">
        <v>1</v>
      </c>
      <c r="C14" s="372">
        <v>1</v>
      </c>
      <c r="D14" s="798">
        <v>0</v>
      </c>
      <c r="E14" s="793">
        <v>1</v>
      </c>
      <c r="F14" s="807">
        <v>1</v>
      </c>
      <c r="G14" s="798">
        <v>0</v>
      </c>
      <c r="H14" s="793">
        <v>0</v>
      </c>
      <c r="I14" s="807">
        <v>0</v>
      </c>
      <c r="J14" s="798">
        <v>0</v>
      </c>
    </row>
    <row r="15" spans="1:12" ht="20.100000000000001" customHeight="1">
      <c r="A15" s="113" t="s">
        <v>591</v>
      </c>
      <c r="B15" s="793">
        <v>4</v>
      </c>
      <c r="C15" s="372">
        <v>2</v>
      </c>
      <c r="D15" s="798">
        <v>2</v>
      </c>
      <c r="E15" s="793">
        <v>4</v>
      </c>
      <c r="F15" s="807">
        <v>2</v>
      </c>
      <c r="G15" s="798">
        <v>2</v>
      </c>
      <c r="H15" s="793">
        <v>0</v>
      </c>
      <c r="I15" s="807">
        <v>0</v>
      </c>
      <c r="J15" s="798">
        <v>0</v>
      </c>
    </row>
    <row r="16" spans="1:12" ht="20.100000000000001" customHeight="1">
      <c r="A16" s="113" t="s">
        <v>592</v>
      </c>
      <c r="B16" s="793">
        <v>1</v>
      </c>
      <c r="C16" s="372">
        <v>1</v>
      </c>
      <c r="D16" s="798">
        <v>0</v>
      </c>
      <c r="E16" s="793">
        <v>1</v>
      </c>
      <c r="F16" s="807">
        <v>1</v>
      </c>
      <c r="G16" s="798">
        <v>0</v>
      </c>
      <c r="H16" s="793">
        <v>0</v>
      </c>
      <c r="I16" s="807">
        <v>0</v>
      </c>
      <c r="J16" s="798">
        <v>0</v>
      </c>
    </row>
    <row r="17" spans="1:10" ht="20.100000000000001" customHeight="1">
      <c r="A17" s="113" t="s">
        <v>593</v>
      </c>
      <c r="B17" s="793">
        <v>2</v>
      </c>
      <c r="C17" s="372">
        <v>1</v>
      </c>
      <c r="D17" s="798">
        <v>1</v>
      </c>
      <c r="E17" s="793">
        <v>1</v>
      </c>
      <c r="F17" s="807">
        <v>0</v>
      </c>
      <c r="G17" s="798">
        <v>1</v>
      </c>
      <c r="H17" s="793">
        <v>1</v>
      </c>
      <c r="I17" s="807">
        <v>1</v>
      </c>
      <c r="J17" s="798">
        <v>0</v>
      </c>
    </row>
    <row r="18" spans="1:10" ht="20.100000000000001" customHeight="1">
      <c r="A18" s="113" t="s">
        <v>594</v>
      </c>
      <c r="B18" s="793">
        <v>0</v>
      </c>
      <c r="C18" s="372">
        <v>0</v>
      </c>
      <c r="D18" s="798">
        <v>0</v>
      </c>
      <c r="E18" s="793">
        <v>0</v>
      </c>
      <c r="F18" s="807">
        <v>0</v>
      </c>
      <c r="G18" s="798">
        <v>0</v>
      </c>
      <c r="H18" s="793">
        <v>0</v>
      </c>
      <c r="I18" s="807">
        <v>0</v>
      </c>
      <c r="J18" s="798">
        <v>0</v>
      </c>
    </row>
    <row r="19" spans="1:10" ht="20.100000000000001" customHeight="1">
      <c r="A19" s="113" t="s">
        <v>595</v>
      </c>
      <c r="B19" s="793">
        <v>0</v>
      </c>
      <c r="C19" s="372">
        <v>0</v>
      </c>
      <c r="D19" s="798">
        <v>0</v>
      </c>
      <c r="E19" s="793">
        <v>0</v>
      </c>
      <c r="F19" s="807">
        <v>0</v>
      </c>
      <c r="G19" s="798">
        <v>0</v>
      </c>
      <c r="H19" s="793">
        <v>0</v>
      </c>
      <c r="I19" s="807">
        <v>0</v>
      </c>
      <c r="J19" s="798">
        <v>0</v>
      </c>
    </row>
    <row r="20" spans="1:10" ht="20.100000000000001" customHeight="1" thickBot="1">
      <c r="A20" s="113" t="s">
        <v>596</v>
      </c>
      <c r="B20" s="793">
        <v>0</v>
      </c>
      <c r="C20" s="372">
        <v>0</v>
      </c>
      <c r="D20" s="372">
        <v>0</v>
      </c>
      <c r="E20" s="809">
        <v>0</v>
      </c>
      <c r="F20" s="810">
        <v>0</v>
      </c>
      <c r="G20" s="811">
        <v>0</v>
      </c>
      <c r="H20" s="809">
        <v>0</v>
      </c>
      <c r="I20" s="810">
        <v>0</v>
      </c>
      <c r="J20" s="811">
        <v>0</v>
      </c>
    </row>
    <row r="21" spans="1:10" ht="20.100000000000001" customHeight="1" thickBot="1">
      <c r="A21" s="812" t="s">
        <v>597</v>
      </c>
      <c r="B21" s="813">
        <v>179</v>
      </c>
      <c r="C21" s="377">
        <v>99</v>
      </c>
      <c r="D21" s="814">
        <v>80</v>
      </c>
      <c r="E21" s="813">
        <v>165</v>
      </c>
      <c r="F21" s="377">
        <v>92</v>
      </c>
      <c r="G21" s="814">
        <v>73</v>
      </c>
      <c r="H21" s="815">
        <v>14</v>
      </c>
      <c r="I21" s="815">
        <v>7</v>
      </c>
      <c r="J21" s="814">
        <v>7</v>
      </c>
    </row>
    <row r="22" spans="1:10" ht="20.100000000000001" customHeight="1">
      <c r="A22" s="113" t="s">
        <v>598</v>
      </c>
      <c r="B22" s="793">
        <v>98</v>
      </c>
      <c r="C22" s="807">
        <v>52</v>
      </c>
      <c r="D22" s="807">
        <v>46</v>
      </c>
      <c r="E22" s="793">
        <v>88</v>
      </c>
      <c r="F22" s="807">
        <v>48</v>
      </c>
      <c r="G22" s="807">
        <v>40</v>
      </c>
      <c r="H22" s="793">
        <v>10</v>
      </c>
      <c r="I22" s="805">
        <v>4</v>
      </c>
      <c r="J22" s="806">
        <v>6</v>
      </c>
    </row>
    <row r="23" spans="1:10" ht="20.100000000000001" customHeight="1">
      <c r="A23" s="113" t="s">
        <v>599</v>
      </c>
      <c r="B23" s="816">
        <v>126</v>
      </c>
      <c r="C23" s="372">
        <v>66</v>
      </c>
      <c r="D23" s="807">
        <v>60</v>
      </c>
      <c r="E23" s="793">
        <v>116</v>
      </c>
      <c r="F23" s="807">
        <v>62</v>
      </c>
      <c r="G23" s="807">
        <v>54</v>
      </c>
      <c r="H23" s="816">
        <v>10</v>
      </c>
      <c r="I23" s="372">
        <v>4</v>
      </c>
      <c r="J23" s="798">
        <v>6</v>
      </c>
    </row>
    <row r="24" spans="1:10" ht="22.5" customHeight="1" thickBot="1">
      <c r="A24" s="120" t="s">
        <v>600</v>
      </c>
      <c r="B24" s="817">
        <v>53</v>
      </c>
      <c r="C24" s="818">
        <v>33</v>
      </c>
      <c r="D24" s="811">
        <v>20</v>
      </c>
      <c r="E24" s="809">
        <v>49</v>
      </c>
      <c r="F24" s="810">
        <v>30</v>
      </c>
      <c r="G24" s="810">
        <v>19</v>
      </c>
      <c r="H24" s="809">
        <v>4</v>
      </c>
      <c r="I24" s="810">
        <v>3</v>
      </c>
      <c r="J24" s="811">
        <v>1</v>
      </c>
    </row>
    <row r="25" spans="1:10" ht="16.5">
      <c r="A25" s="283" t="s">
        <v>601</v>
      </c>
    </row>
    <row r="26" spans="1:10" ht="21.75" customHeight="1">
      <c r="A26" s="36"/>
      <c r="C26" s="800"/>
    </row>
    <row r="28" spans="1:10">
      <c r="B28" s="800"/>
      <c r="C28" s="800"/>
      <c r="D28" s="800"/>
      <c r="E28" s="800"/>
      <c r="F28" s="800"/>
      <c r="G28" s="800"/>
      <c r="H28" s="800"/>
      <c r="I28" s="800"/>
      <c r="J28" s="800"/>
    </row>
  </sheetData>
  <mergeCells count="1">
    <mergeCell ref="A1:J1"/>
  </mergeCells>
  <hyperlinks>
    <hyperlink ref="A1" location="CONTENT!A1" display="Back to table of contents" xr:uid="{2AD55736-0B7A-4C40-A10F-9EA2681E3094}"/>
  </hyperlinks>
  <pageMargins left="0.7" right="0.7" top="0.75" bottom="0.75" header="0.3" footer="0.3"/>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N60"/>
  <sheetViews>
    <sheetView showGridLines="0" workbookViewId="0">
      <selection sqref="A1:K1"/>
    </sheetView>
  </sheetViews>
  <sheetFormatPr defaultRowHeight="15.75"/>
  <cols>
    <col min="1" max="1" width="10.7109375" style="8" customWidth="1"/>
    <col min="2" max="2" width="9.140625" style="8"/>
    <col min="3" max="3" width="8.42578125" style="8" customWidth="1"/>
    <col min="4" max="4" width="9.28515625" style="8" customWidth="1"/>
    <col min="5" max="6" width="8.85546875" style="8" customWidth="1"/>
    <col min="7" max="14" width="7.7109375" style="8" customWidth="1"/>
    <col min="15" max="256" width="9.140625" style="8"/>
    <col min="257" max="257" width="10.7109375" style="8" customWidth="1"/>
    <col min="258" max="258" width="9.140625" style="8"/>
    <col min="259" max="259" width="8.42578125" style="8" customWidth="1"/>
    <col min="260" max="260" width="9.28515625" style="8" customWidth="1"/>
    <col min="261" max="262" width="8.85546875" style="8" customWidth="1"/>
    <col min="263" max="270" width="7.7109375" style="8" customWidth="1"/>
    <col min="271" max="512" width="9.140625" style="8"/>
    <col min="513" max="513" width="10.7109375" style="8" customWidth="1"/>
    <col min="514" max="514" width="9.140625" style="8"/>
    <col min="515" max="515" width="8.42578125" style="8" customWidth="1"/>
    <col min="516" max="516" width="9.28515625" style="8" customWidth="1"/>
    <col min="517" max="518" width="8.85546875" style="8" customWidth="1"/>
    <col min="519" max="526" width="7.7109375" style="8" customWidth="1"/>
    <col min="527" max="768" width="9.140625" style="8"/>
    <col min="769" max="769" width="10.7109375" style="8" customWidth="1"/>
    <col min="770" max="770" width="9.140625" style="8"/>
    <col min="771" max="771" width="8.42578125" style="8" customWidth="1"/>
    <col min="772" max="772" width="9.28515625" style="8" customWidth="1"/>
    <col min="773" max="774" width="8.85546875" style="8" customWidth="1"/>
    <col min="775" max="782" width="7.7109375" style="8" customWidth="1"/>
    <col min="783" max="1024" width="9.140625" style="8"/>
    <col min="1025" max="1025" width="10.7109375" style="8" customWidth="1"/>
    <col min="1026" max="1026" width="9.140625" style="8"/>
    <col min="1027" max="1027" width="8.42578125" style="8" customWidth="1"/>
    <col min="1028" max="1028" width="9.28515625" style="8" customWidth="1"/>
    <col min="1029" max="1030" width="8.85546875" style="8" customWidth="1"/>
    <col min="1031" max="1038" width="7.7109375" style="8" customWidth="1"/>
    <col min="1039" max="1280" width="9.140625" style="8"/>
    <col min="1281" max="1281" width="10.7109375" style="8" customWidth="1"/>
    <col min="1282" max="1282" width="9.140625" style="8"/>
    <col min="1283" max="1283" width="8.42578125" style="8" customWidth="1"/>
    <col min="1284" max="1284" width="9.28515625" style="8" customWidth="1"/>
    <col min="1285" max="1286" width="8.85546875" style="8" customWidth="1"/>
    <col min="1287" max="1294" width="7.7109375" style="8" customWidth="1"/>
    <col min="1295" max="1536" width="9.140625" style="8"/>
    <col min="1537" max="1537" width="10.7109375" style="8" customWidth="1"/>
    <col min="1538" max="1538" width="9.140625" style="8"/>
    <col min="1539" max="1539" width="8.42578125" style="8" customWidth="1"/>
    <col min="1540" max="1540" width="9.28515625" style="8" customWidth="1"/>
    <col min="1541" max="1542" width="8.85546875" style="8" customWidth="1"/>
    <col min="1543" max="1550" width="7.7109375" style="8" customWidth="1"/>
    <col min="1551" max="1792" width="9.140625" style="8"/>
    <col min="1793" max="1793" width="10.7109375" style="8" customWidth="1"/>
    <col min="1794" max="1794" width="9.140625" style="8"/>
    <col min="1795" max="1795" width="8.42578125" style="8" customWidth="1"/>
    <col min="1796" max="1796" width="9.28515625" style="8" customWidth="1"/>
    <col min="1797" max="1798" width="8.85546875" style="8" customWidth="1"/>
    <col min="1799" max="1806" width="7.7109375" style="8" customWidth="1"/>
    <col min="1807" max="2048" width="9.140625" style="8"/>
    <col min="2049" max="2049" width="10.7109375" style="8" customWidth="1"/>
    <col min="2050" max="2050" width="9.140625" style="8"/>
    <col min="2051" max="2051" width="8.42578125" style="8" customWidth="1"/>
    <col min="2052" max="2052" width="9.28515625" style="8" customWidth="1"/>
    <col min="2053" max="2054" width="8.85546875" style="8" customWidth="1"/>
    <col min="2055" max="2062" width="7.7109375" style="8" customWidth="1"/>
    <col min="2063" max="2304" width="9.140625" style="8"/>
    <col min="2305" max="2305" width="10.7109375" style="8" customWidth="1"/>
    <col min="2306" max="2306" width="9.140625" style="8"/>
    <col min="2307" max="2307" width="8.42578125" style="8" customWidth="1"/>
    <col min="2308" max="2308" width="9.28515625" style="8" customWidth="1"/>
    <col min="2309" max="2310" width="8.85546875" style="8" customWidth="1"/>
    <col min="2311" max="2318" width="7.7109375" style="8" customWidth="1"/>
    <col min="2319" max="2560" width="9.140625" style="8"/>
    <col min="2561" max="2561" width="10.7109375" style="8" customWidth="1"/>
    <col min="2562" max="2562" width="9.140625" style="8"/>
    <col min="2563" max="2563" width="8.42578125" style="8" customWidth="1"/>
    <col min="2564" max="2564" width="9.28515625" style="8" customWidth="1"/>
    <col min="2565" max="2566" width="8.85546875" style="8" customWidth="1"/>
    <col min="2567" max="2574" width="7.7109375" style="8" customWidth="1"/>
    <col min="2575" max="2816" width="9.140625" style="8"/>
    <col min="2817" max="2817" width="10.7109375" style="8" customWidth="1"/>
    <col min="2818" max="2818" width="9.140625" style="8"/>
    <col min="2819" max="2819" width="8.42578125" style="8" customWidth="1"/>
    <col min="2820" max="2820" width="9.28515625" style="8" customWidth="1"/>
    <col min="2821" max="2822" width="8.85546875" style="8" customWidth="1"/>
    <col min="2823" max="2830" width="7.7109375" style="8" customWidth="1"/>
    <col min="2831" max="3072" width="9.140625" style="8"/>
    <col min="3073" max="3073" width="10.7109375" style="8" customWidth="1"/>
    <col min="3074" max="3074" width="9.140625" style="8"/>
    <col min="3075" max="3075" width="8.42578125" style="8" customWidth="1"/>
    <col min="3076" max="3076" width="9.28515625" style="8" customWidth="1"/>
    <col min="3077" max="3078" width="8.85546875" style="8" customWidth="1"/>
    <col min="3079" max="3086" width="7.7109375" style="8" customWidth="1"/>
    <col min="3087" max="3328" width="9.140625" style="8"/>
    <col min="3329" max="3329" width="10.7109375" style="8" customWidth="1"/>
    <col min="3330" max="3330" width="9.140625" style="8"/>
    <col min="3331" max="3331" width="8.42578125" style="8" customWidth="1"/>
    <col min="3332" max="3332" width="9.28515625" style="8" customWidth="1"/>
    <col min="3333" max="3334" width="8.85546875" style="8" customWidth="1"/>
    <col min="3335" max="3342" width="7.7109375" style="8" customWidth="1"/>
    <col min="3343" max="3584" width="9.140625" style="8"/>
    <col min="3585" max="3585" width="10.7109375" style="8" customWidth="1"/>
    <col min="3586" max="3586" width="9.140625" style="8"/>
    <col min="3587" max="3587" width="8.42578125" style="8" customWidth="1"/>
    <col min="3588" max="3588" width="9.28515625" style="8" customWidth="1"/>
    <col min="3589" max="3590" width="8.85546875" style="8" customWidth="1"/>
    <col min="3591" max="3598" width="7.7109375" style="8" customWidth="1"/>
    <col min="3599" max="3840" width="9.140625" style="8"/>
    <col min="3841" max="3841" width="10.7109375" style="8" customWidth="1"/>
    <col min="3842" max="3842" width="9.140625" style="8"/>
    <col min="3843" max="3843" width="8.42578125" style="8" customWidth="1"/>
    <col min="3844" max="3844" width="9.28515625" style="8" customWidth="1"/>
    <col min="3845" max="3846" width="8.85546875" style="8" customWidth="1"/>
    <col min="3847" max="3854" width="7.7109375" style="8" customWidth="1"/>
    <col min="3855" max="4096" width="9.140625" style="8"/>
    <col min="4097" max="4097" width="10.7109375" style="8" customWidth="1"/>
    <col min="4098" max="4098" width="9.140625" style="8"/>
    <col min="4099" max="4099" width="8.42578125" style="8" customWidth="1"/>
    <col min="4100" max="4100" width="9.28515625" style="8" customWidth="1"/>
    <col min="4101" max="4102" width="8.85546875" style="8" customWidth="1"/>
    <col min="4103" max="4110" width="7.7109375" style="8" customWidth="1"/>
    <col min="4111" max="4352" width="9.140625" style="8"/>
    <col min="4353" max="4353" width="10.7109375" style="8" customWidth="1"/>
    <col min="4354" max="4354" width="9.140625" style="8"/>
    <col min="4355" max="4355" width="8.42578125" style="8" customWidth="1"/>
    <col min="4356" max="4356" width="9.28515625" style="8" customWidth="1"/>
    <col min="4357" max="4358" width="8.85546875" style="8" customWidth="1"/>
    <col min="4359" max="4366" width="7.7109375" style="8" customWidth="1"/>
    <col min="4367" max="4608" width="9.140625" style="8"/>
    <col min="4609" max="4609" width="10.7109375" style="8" customWidth="1"/>
    <col min="4610" max="4610" width="9.140625" style="8"/>
    <col min="4611" max="4611" width="8.42578125" style="8" customWidth="1"/>
    <col min="4612" max="4612" width="9.28515625" style="8" customWidth="1"/>
    <col min="4613" max="4614" width="8.85546875" style="8" customWidth="1"/>
    <col min="4615" max="4622" width="7.7109375" style="8" customWidth="1"/>
    <col min="4623" max="4864" width="9.140625" style="8"/>
    <col min="4865" max="4865" width="10.7109375" style="8" customWidth="1"/>
    <col min="4866" max="4866" width="9.140625" style="8"/>
    <col min="4867" max="4867" width="8.42578125" style="8" customWidth="1"/>
    <col min="4868" max="4868" width="9.28515625" style="8" customWidth="1"/>
    <col min="4869" max="4870" width="8.85546875" style="8" customWidth="1"/>
    <col min="4871" max="4878" width="7.7109375" style="8" customWidth="1"/>
    <col min="4879" max="5120" width="9.140625" style="8"/>
    <col min="5121" max="5121" width="10.7109375" style="8" customWidth="1"/>
    <col min="5122" max="5122" width="9.140625" style="8"/>
    <col min="5123" max="5123" width="8.42578125" style="8" customWidth="1"/>
    <col min="5124" max="5124" width="9.28515625" style="8" customWidth="1"/>
    <col min="5125" max="5126" width="8.85546875" style="8" customWidth="1"/>
    <col min="5127" max="5134" width="7.7109375" style="8" customWidth="1"/>
    <col min="5135" max="5376" width="9.140625" style="8"/>
    <col min="5377" max="5377" width="10.7109375" style="8" customWidth="1"/>
    <col min="5378" max="5378" width="9.140625" style="8"/>
    <col min="5379" max="5379" width="8.42578125" style="8" customWidth="1"/>
    <col min="5380" max="5380" width="9.28515625" style="8" customWidth="1"/>
    <col min="5381" max="5382" width="8.85546875" style="8" customWidth="1"/>
    <col min="5383" max="5390" width="7.7109375" style="8" customWidth="1"/>
    <col min="5391" max="5632" width="9.140625" style="8"/>
    <col min="5633" max="5633" width="10.7109375" style="8" customWidth="1"/>
    <col min="5634" max="5634" width="9.140625" style="8"/>
    <col min="5635" max="5635" width="8.42578125" style="8" customWidth="1"/>
    <col min="5636" max="5636" width="9.28515625" style="8" customWidth="1"/>
    <col min="5637" max="5638" width="8.85546875" style="8" customWidth="1"/>
    <col min="5639" max="5646" width="7.7109375" style="8" customWidth="1"/>
    <col min="5647" max="5888" width="9.140625" style="8"/>
    <col min="5889" max="5889" width="10.7109375" style="8" customWidth="1"/>
    <col min="5890" max="5890" width="9.140625" style="8"/>
    <col min="5891" max="5891" width="8.42578125" style="8" customWidth="1"/>
    <col min="5892" max="5892" width="9.28515625" style="8" customWidth="1"/>
    <col min="5893" max="5894" width="8.85546875" style="8" customWidth="1"/>
    <col min="5895" max="5902" width="7.7109375" style="8" customWidth="1"/>
    <col min="5903" max="6144" width="9.140625" style="8"/>
    <col min="6145" max="6145" width="10.7109375" style="8" customWidth="1"/>
    <col min="6146" max="6146" width="9.140625" style="8"/>
    <col min="6147" max="6147" width="8.42578125" style="8" customWidth="1"/>
    <col min="6148" max="6148" width="9.28515625" style="8" customWidth="1"/>
    <col min="6149" max="6150" width="8.85546875" style="8" customWidth="1"/>
    <col min="6151" max="6158" width="7.7109375" style="8" customWidth="1"/>
    <col min="6159" max="6400" width="9.140625" style="8"/>
    <col min="6401" max="6401" width="10.7109375" style="8" customWidth="1"/>
    <col min="6402" max="6402" width="9.140625" style="8"/>
    <col min="6403" max="6403" width="8.42578125" style="8" customWidth="1"/>
    <col min="6404" max="6404" width="9.28515625" style="8" customWidth="1"/>
    <col min="6405" max="6406" width="8.85546875" style="8" customWidth="1"/>
    <col min="6407" max="6414" width="7.7109375" style="8" customWidth="1"/>
    <col min="6415" max="6656" width="9.140625" style="8"/>
    <col min="6657" max="6657" width="10.7109375" style="8" customWidth="1"/>
    <col min="6658" max="6658" width="9.140625" style="8"/>
    <col min="6659" max="6659" width="8.42578125" style="8" customWidth="1"/>
    <col min="6660" max="6660" width="9.28515625" style="8" customWidth="1"/>
    <col min="6661" max="6662" width="8.85546875" style="8" customWidth="1"/>
    <col min="6663" max="6670" width="7.7109375" style="8" customWidth="1"/>
    <col min="6671" max="6912" width="9.140625" style="8"/>
    <col min="6913" max="6913" width="10.7109375" style="8" customWidth="1"/>
    <col min="6914" max="6914" width="9.140625" style="8"/>
    <col min="6915" max="6915" width="8.42578125" style="8" customWidth="1"/>
    <col min="6916" max="6916" width="9.28515625" style="8" customWidth="1"/>
    <col min="6917" max="6918" width="8.85546875" style="8" customWidth="1"/>
    <col min="6919" max="6926" width="7.7109375" style="8" customWidth="1"/>
    <col min="6927" max="7168" width="9.140625" style="8"/>
    <col min="7169" max="7169" width="10.7109375" style="8" customWidth="1"/>
    <col min="7170" max="7170" width="9.140625" style="8"/>
    <col min="7171" max="7171" width="8.42578125" style="8" customWidth="1"/>
    <col min="7172" max="7172" width="9.28515625" style="8" customWidth="1"/>
    <col min="7173" max="7174" width="8.85546875" style="8" customWidth="1"/>
    <col min="7175" max="7182" width="7.7109375" style="8" customWidth="1"/>
    <col min="7183" max="7424" width="9.140625" style="8"/>
    <col min="7425" max="7425" width="10.7109375" style="8" customWidth="1"/>
    <col min="7426" max="7426" width="9.140625" style="8"/>
    <col min="7427" max="7427" width="8.42578125" style="8" customWidth="1"/>
    <col min="7428" max="7428" width="9.28515625" style="8" customWidth="1"/>
    <col min="7429" max="7430" width="8.85546875" style="8" customWidth="1"/>
    <col min="7431" max="7438" width="7.7109375" style="8" customWidth="1"/>
    <col min="7439" max="7680" width="9.140625" style="8"/>
    <col min="7681" max="7681" width="10.7109375" style="8" customWidth="1"/>
    <col min="7682" max="7682" width="9.140625" style="8"/>
    <col min="7683" max="7683" width="8.42578125" style="8" customWidth="1"/>
    <col min="7684" max="7684" width="9.28515625" style="8" customWidth="1"/>
    <col min="7685" max="7686" width="8.85546875" style="8" customWidth="1"/>
    <col min="7687" max="7694" width="7.7109375" style="8" customWidth="1"/>
    <col min="7695" max="7936" width="9.140625" style="8"/>
    <col min="7937" max="7937" width="10.7109375" style="8" customWidth="1"/>
    <col min="7938" max="7938" width="9.140625" style="8"/>
    <col min="7939" max="7939" width="8.42578125" style="8" customWidth="1"/>
    <col min="7940" max="7940" width="9.28515625" style="8" customWidth="1"/>
    <col min="7941" max="7942" width="8.85546875" style="8" customWidth="1"/>
    <col min="7943" max="7950" width="7.7109375" style="8" customWidth="1"/>
    <col min="7951" max="8192" width="9.140625" style="8"/>
    <col min="8193" max="8193" width="10.7109375" style="8" customWidth="1"/>
    <col min="8194" max="8194" width="9.140625" style="8"/>
    <col min="8195" max="8195" width="8.42578125" style="8" customWidth="1"/>
    <col min="8196" max="8196" width="9.28515625" style="8" customWidth="1"/>
    <col min="8197" max="8198" width="8.85546875" style="8" customWidth="1"/>
    <col min="8199" max="8206" width="7.7109375" style="8" customWidth="1"/>
    <col min="8207" max="8448" width="9.140625" style="8"/>
    <col min="8449" max="8449" width="10.7109375" style="8" customWidth="1"/>
    <col min="8450" max="8450" width="9.140625" style="8"/>
    <col min="8451" max="8451" width="8.42578125" style="8" customWidth="1"/>
    <col min="8452" max="8452" width="9.28515625" style="8" customWidth="1"/>
    <col min="8453" max="8454" width="8.85546875" style="8" customWidth="1"/>
    <col min="8455" max="8462" width="7.7109375" style="8" customWidth="1"/>
    <col min="8463" max="8704" width="9.140625" style="8"/>
    <col min="8705" max="8705" width="10.7109375" style="8" customWidth="1"/>
    <col min="8706" max="8706" width="9.140625" style="8"/>
    <col min="8707" max="8707" width="8.42578125" style="8" customWidth="1"/>
    <col min="8708" max="8708" width="9.28515625" style="8" customWidth="1"/>
    <col min="8709" max="8710" width="8.85546875" style="8" customWidth="1"/>
    <col min="8711" max="8718" width="7.7109375" style="8" customWidth="1"/>
    <col min="8719" max="8960" width="9.140625" style="8"/>
    <col min="8961" max="8961" width="10.7109375" style="8" customWidth="1"/>
    <col min="8962" max="8962" width="9.140625" style="8"/>
    <col min="8963" max="8963" width="8.42578125" style="8" customWidth="1"/>
    <col min="8964" max="8964" width="9.28515625" style="8" customWidth="1"/>
    <col min="8965" max="8966" width="8.85546875" style="8" customWidth="1"/>
    <col min="8967" max="8974" width="7.7109375" style="8" customWidth="1"/>
    <col min="8975" max="9216" width="9.140625" style="8"/>
    <col min="9217" max="9217" width="10.7109375" style="8" customWidth="1"/>
    <col min="9218" max="9218" width="9.140625" style="8"/>
    <col min="9219" max="9219" width="8.42578125" style="8" customWidth="1"/>
    <col min="9220" max="9220" width="9.28515625" style="8" customWidth="1"/>
    <col min="9221" max="9222" width="8.85546875" style="8" customWidth="1"/>
    <col min="9223" max="9230" width="7.7109375" style="8" customWidth="1"/>
    <col min="9231" max="9472" width="9.140625" style="8"/>
    <col min="9473" max="9473" width="10.7109375" style="8" customWidth="1"/>
    <col min="9474" max="9474" width="9.140625" style="8"/>
    <col min="9475" max="9475" width="8.42578125" style="8" customWidth="1"/>
    <col min="9476" max="9476" width="9.28515625" style="8" customWidth="1"/>
    <col min="9477" max="9478" width="8.85546875" style="8" customWidth="1"/>
    <col min="9479" max="9486" width="7.7109375" style="8" customWidth="1"/>
    <col min="9487" max="9728" width="9.140625" style="8"/>
    <col min="9729" max="9729" width="10.7109375" style="8" customWidth="1"/>
    <col min="9730" max="9730" width="9.140625" style="8"/>
    <col min="9731" max="9731" width="8.42578125" style="8" customWidth="1"/>
    <col min="9732" max="9732" width="9.28515625" style="8" customWidth="1"/>
    <col min="9733" max="9734" width="8.85546875" style="8" customWidth="1"/>
    <col min="9735" max="9742" width="7.7109375" style="8" customWidth="1"/>
    <col min="9743" max="9984" width="9.140625" style="8"/>
    <col min="9985" max="9985" width="10.7109375" style="8" customWidth="1"/>
    <col min="9986" max="9986" width="9.140625" style="8"/>
    <col min="9987" max="9987" width="8.42578125" style="8" customWidth="1"/>
    <col min="9988" max="9988" width="9.28515625" style="8" customWidth="1"/>
    <col min="9989" max="9990" width="8.85546875" style="8" customWidth="1"/>
    <col min="9991" max="9998" width="7.7109375" style="8" customWidth="1"/>
    <col min="9999" max="10240" width="9.140625" style="8"/>
    <col min="10241" max="10241" width="10.7109375" style="8" customWidth="1"/>
    <col min="10242" max="10242" width="9.140625" style="8"/>
    <col min="10243" max="10243" width="8.42578125" style="8" customWidth="1"/>
    <col min="10244" max="10244" width="9.28515625" style="8" customWidth="1"/>
    <col min="10245" max="10246" width="8.85546875" style="8" customWidth="1"/>
    <col min="10247" max="10254" width="7.7109375" style="8" customWidth="1"/>
    <col min="10255" max="10496" width="9.140625" style="8"/>
    <col min="10497" max="10497" width="10.7109375" style="8" customWidth="1"/>
    <col min="10498" max="10498" width="9.140625" style="8"/>
    <col min="10499" max="10499" width="8.42578125" style="8" customWidth="1"/>
    <col min="10500" max="10500" width="9.28515625" style="8" customWidth="1"/>
    <col min="10501" max="10502" width="8.85546875" style="8" customWidth="1"/>
    <col min="10503" max="10510" width="7.7109375" style="8" customWidth="1"/>
    <col min="10511" max="10752" width="9.140625" style="8"/>
    <col min="10753" max="10753" width="10.7109375" style="8" customWidth="1"/>
    <col min="10754" max="10754" width="9.140625" style="8"/>
    <col min="10755" max="10755" width="8.42578125" style="8" customWidth="1"/>
    <col min="10756" max="10756" width="9.28515625" style="8" customWidth="1"/>
    <col min="10757" max="10758" width="8.85546875" style="8" customWidth="1"/>
    <col min="10759" max="10766" width="7.7109375" style="8" customWidth="1"/>
    <col min="10767" max="11008" width="9.140625" style="8"/>
    <col min="11009" max="11009" width="10.7109375" style="8" customWidth="1"/>
    <col min="11010" max="11010" width="9.140625" style="8"/>
    <col min="11011" max="11011" width="8.42578125" style="8" customWidth="1"/>
    <col min="11012" max="11012" width="9.28515625" style="8" customWidth="1"/>
    <col min="11013" max="11014" width="8.85546875" style="8" customWidth="1"/>
    <col min="11015" max="11022" width="7.7109375" style="8" customWidth="1"/>
    <col min="11023" max="11264" width="9.140625" style="8"/>
    <col min="11265" max="11265" width="10.7109375" style="8" customWidth="1"/>
    <col min="11266" max="11266" width="9.140625" style="8"/>
    <col min="11267" max="11267" width="8.42578125" style="8" customWidth="1"/>
    <col min="11268" max="11268" width="9.28515625" style="8" customWidth="1"/>
    <col min="11269" max="11270" width="8.85546875" style="8" customWidth="1"/>
    <col min="11271" max="11278" width="7.7109375" style="8" customWidth="1"/>
    <col min="11279" max="11520" width="9.140625" style="8"/>
    <col min="11521" max="11521" width="10.7109375" style="8" customWidth="1"/>
    <col min="11522" max="11522" width="9.140625" style="8"/>
    <col min="11523" max="11523" width="8.42578125" style="8" customWidth="1"/>
    <col min="11524" max="11524" width="9.28515625" style="8" customWidth="1"/>
    <col min="11525" max="11526" width="8.85546875" style="8" customWidth="1"/>
    <col min="11527" max="11534" width="7.7109375" style="8" customWidth="1"/>
    <col min="11535" max="11776" width="9.140625" style="8"/>
    <col min="11777" max="11777" width="10.7109375" style="8" customWidth="1"/>
    <col min="11778" max="11778" width="9.140625" style="8"/>
    <col min="11779" max="11779" width="8.42578125" style="8" customWidth="1"/>
    <col min="11780" max="11780" width="9.28515625" style="8" customWidth="1"/>
    <col min="11781" max="11782" width="8.85546875" style="8" customWidth="1"/>
    <col min="11783" max="11790" width="7.7109375" style="8" customWidth="1"/>
    <col min="11791" max="12032" width="9.140625" style="8"/>
    <col min="12033" max="12033" width="10.7109375" style="8" customWidth="1"/>
    <col min="12034" max="12034" width="9.140625" style="8"/>
    <col min="12035" max="12035" width="8.42578125" style="8" customWidth="1"/>
    <col min="12036" max="12036" width="9.28515625" style="8" customWidth="1"/>
    <col min="12037" max="12038" width="8.85546875" style="8" customWidth="1"/>
    <col min="12039" max="12046" width="7.7109375" style="8" customWidth="1"/>
    <col min="12047" max="12288" width="9.140625" style="8"/>
    <col min="12289" max="12289" width="10.7109375" style="8" customWidth="1"/>
    <col min="12290" max="12290" width="9.140625" style="8"/>
    <col min="12291" max="12291" width="8.42578125" style="8" customWidth="1"/>
    <col min="12292" max="12292" width="9.28515625" style="8" customWidth="1"/>
    <col min="12293" max="12294" width="8.85546875" style="8" customWidth="1"/>
    <col min="12295" max="12302" width="7.7109375" style="8" customWidth="1"/>
    <col min="12303" max="12544" width="9.140625" style="8"/>
    <col min="12545" max="12545" width="10.7109375" style="8" customWidth="1"/>
    <col min="12546" max="12546" width="9.140625" style="8"/>
    <col min="12547" max="12547" width="8.42578125" style="8" customWidth="1"/>
    <col min="12548" max="12548" width="9.28515625" style="8" customWidth="1"/>
    <col min="12549" max="12550" width="8.85546875" style="8" customWidth="1"/>
    <col min="12551" max="12558" width="7.7109375" style="8" customWidth="1"/>
    <col min="12559" max="12800" width="9.140625" style="8"/>
    <col min="12801" max="12801" width="10.7109375" style="8" customWidth="1"/>
    <col min="12802" max="12802" width="9.140625" style="8"/>
    <col min="12803" max="12803" width="8.42578125" style="8" customWidth="1"/>
    <col min="12804" max="12804" width="9.28515625" style="8" customWidth="1"/>
    <col min="12805" max="12806" width="8.85546875" style="8" customWidth="1"/>
    <col min="12807" max="12814" width="7.7109375" style="8" customWidth="1"/>
    <col min="12815" max="13056" width="9.140625" style="8"/>
    <col min="13057" max="13057" width="10.7109375" style="8" customWidth="1"/>
    <col min="13058" max="13058" width="9.140625" style="8"/>
    <col min="13059" max="13059" width="8.42578125" style="8" customWidth="1"/>
    <col min="13060" max="13060" width="9.28515625" style="8" customWidth="1"/>
    <col min="13061" max="13062" width="8.85546875" style="8" customWidth="1"/>
    <col min="13063" max="13070" width="7.7109375" style="8" customWidth="1"/>
    <col min="13071" max="13312" width="9.140625" style="8"/>
    <col min="13313" max="13313" width="10.7109375" style="8" customWidth="1"/>
    <col min="13314" max="13314" width="9.140625" style="8"/>
    <col min="13315" max="13315" width="8.42578125" style="8" customWidth="1"/>
    <col min="13316" max="13316" width="9.28515625" style="8" customWidth="1"/>
    <col min="13317" max="13318" width="8.85546875" style="8" customWidth="1"/>
    <col min="13319" max="13326" width="7.7109375" style="8" customWidth="1"/>
    <col min="13327" max="13568" width="9.140625" style="8"/>
    <col min="13569" max="13569" width="10.7109375" style="8" customWidth="1"/>
    <col min="13570" max="13570" width="9.140625" style="8"/>
    <col min="13571" max="13571" width="8.42578125" style="8" customWidth="1"/>
    <col min="13572" max="13572" width="9.28515625" style="8" customWidth="1"/>
    <col min="13573" max="13574" width="8.85546875" style="8" customWidth="1"/>
    <col min="13575" max="13582" width="7.7109375" style="8" customWidth="1"/>
    <col min="13583" max="13824" width="9.140625" style="8"/>
    <col min="13825" max="13825" width="10.7109375" style="8" customWidth="1"/>
    <col min="13826" max="13826" width="9.140625" style="8"/>
    <col min="13827" max="13827" width="8.42578125" style="8" customWidth="1"/>
    <col min="13828" max="13828" width="9.28515625" style="8" customWidth="1"/>
    <col min="13829" max="13830" width="8.85546875" style="8" customWidth="1"/>
    <col min="13831" max="13838" width="7.7109375" style="8" customWidth="1"/>
    <col min="13839" max="14080" width="9.140625" style="8"/>
    <col min="14081" max="14081" width="10.7109375" style="8" customWidth="1"/>
    <col min="14082" max="14082" width="9.140625" style="8"/>
    <col min="14083" max="14083" width="8.42578125" style="8" customWidth="1"/>
    <col min="14084" max="14084" width="9.28515625" style="8" customWidth="1"/>
    <col min="14085" max="14086" width="8.85546875" style="8" customWidth="1"/>
    <col min="14087" max="14094" width="7.7109375" style="8" customWidth="1"/>
    <col min="14095" max="14336" width="9.140625" style="8"/>
    <col min="14337" max="14337" width="10.7109375" style="8" customWidth="1"/>
    <col min="14338" max="14338" width="9.140625" style="8"/>
    <col min="14339" max="14339" width="8.42578125" style="8" customWidth="1"/>
    <col min="14340" max="14340" width="9.28515625" style="8" customWidth="1"/>
    <col min="14341" max="14342" width="8.85546875" style="8" customWidth="1"/>
    <col min="14343" max="14350" width="7.7109375" style="8" customWidth="1"/>
    <col min="14351" max="14592" width="9.140625" style="8"/>
    <col min="14593" max="14593" width="10.7109375" style="8" customWidth="1"/>
    <col min="14594" max="14594" width="9.140625" style="8"/>
    <col min="14595" max="14595" width="8.42578125" style="8" customWidth="1"/>
    <col min="14596" max="14596" width="9.28515625" style="8" customWidth="1"/>
    <col min="14597" max="14598" width="8.85546875" style="8" customWidth="1"/>
    <col min="14599" max="14606" width="7.7109375" style="8" customWidth="1"/>
    <col min="14607" max="14848" width="9.140625" style="8"/>
    <col min="14849" max="14849" width="10.7109375" style="8" customWidth="1"/>
    <col min="14850" max="14850" width="9.140625" style="8"/>
    <col min="14851" max="14851" width="8.42578125" style="8" customWidth="1"/>
    <col min="14852" max="14852" width="9.28515625" style="8" customWidth="1"/>
    <col min="14853" max="14854" width="8.85546875" style="8" customWidth="1"/>
    <col min="14855" max="14862" width="7.7109375" style="8" customWidth="1"/>
    <col min="14863" max="15104" width="9.140625" style="8"/>
    <col min="15105" max="15105" width="10.7109375" style="8" customWidth="1"/>
    <col min="15106" max="15106" width="9.140625" style="8"/>
    <col min="15107" max="15107" width="8.42578125" style="8" customWidth="1"/>
    <col min="15108" max="15108" width="9.28515625" style="8" customWidth="1"/>
    <col min="15109" max="15110" width="8.85546875" style="8" customWidth="1"/>
    <col min="15111" max="15118" width="7.7109375" style="8" customWidth="1"/>
    <col min="15119" max="15360" width="9.140625" style="8"/>
    <col min="15361" max="15361" width="10.7109375" style="8" customWidth="1"/>
    <col min="15362" max="15362" width="9.140625" style="8"/>
    <col min="15363" max="15363" width="8.42578125" style="8" customWidth="1"/>
    <col min="15364" max="15364" width="9.28515625" style="8" customWidth="1"/>
    <col min="15365" max="15366" width="8.85546875" style="8" customWidth="1"/>
    <col min="15367" max="15374" width="7.7109375" style="8" customWidth="1"/>
    <col min="15375" max="15616" width="9.140625" style="8"/>
    <col min="15617" max="15617" width="10.7109375" style="8" customWidth="1"/>
    <col min="15618" max="15618" width="9.140625" style="8"/>
    <col min="15619" max="15619" width="8.42578125" style="8" customWidth="1"/>
    <col min="15620" max="15620" width="9.28515625" style="8" customWidth="1"/>
    <col min="15621" max="15622" width="8.85546875" style="8" customWidth="1"/>
    <col min="15623" max="15630" width="7.7109375" style="8" customWidth="1"/>
    <col min="15631" max="15872" width="9.140625" style="8"/>
    <col min="15873" max="15873" width="10.7109375" style="8" customWidth="1"/>
    <col min="15874" max="15874" width="9.140625" style="8"/>
    <col min="15875" max="15875" width="8.42578125" style="8" customWidth="1"/>
    <col min="15876" max="15876" width="9.28515625" style="8" customWidth="1"/>
    <col min="15877" max="15878" width="8.85546875" style="8" customWidth="1"/>
    <col min="15879" max="15886" width="7.7109375" style="8" customWidth="1"/>
    <col min="15887" max="16128" width="9.140625" style="8"/>
    <col min="16129" max="16129" width="10.7109375" style="8" customWidth="1"/>
    <col min="16130" max="16130" width="9.140625" style="8"/>
    <col min="16131" max="16131" width="8.42578125" style="8" customWidth="1"/>
    <col min="16132" max="16132" width="9.28515625" style="8" customWidth="1"/>
    <col min="16133" max="16134" width="8.85546875" style="8" customWidth="1"/>
    <col min="16135" max="16142" width="7.7109375" style="8" customWidth="1"/>
    <col min="16143" max="16384" width="9.140625" style="8"/>
  </cols>
  <sheetData>
    <row r="1" spans="1:14" ht="26.45" customHeight="1">
      <c r="A1" s="5669" t="s">
        <v>710</v>
      </c>
      <c r="B1" s="5669"/>
      <c r="C1" s="5669"/>
      <c r="D1" s="5669"/>
      <c r="E1" s="5669"/>
      <c r="F1" s="5669"/>
      <c r="G1" s="5669"/>
      <c r="H1" s="5669"/>
      <c r="I1" s="5669"/>
      <c r="J1" s="5669"/>
      <c r="K1" s="5669"/>
    </row>
    <row r="2" spans="1:14" ht="27" customHeight="1">
      <c r="A2" s="5" t="s">
        <v>602</v>
      </c>
    </row>
    <row r="3" spans="1:14" ht="16.5" customHeight="1" thickBot="1"/>
    <row r="4" spans="1:14" ht="27.75" customHeight="1" thickBot="1">
      <c r="A4" s="819"/>
      <c r="B4" s="162" t="s">
        <v>603</v>
      </c>
      <c r="C4" s="235"/>
      <c r="D4" s="236"/>
      <c r="E4" s="820">
        <v>2012</v>
      </c>
      <c r="F4" s="820">
        <v>2013</v>
      </c>
      <c r="G4" s="820">
        <v>2014</v>
      </c>
      <c r="H4" s="820">
        <v>2015</v>
      </c>
      <c r="I4" s="820">
        <v>2016</v>
      </c>
      <c r="J4" s="820">
        <v>2017</v>
      </c>
      <c r="K4" s="820">
        <v>2018</v>
      </c>
      <c r="L4" s="820">
        <v>2019</v>
      </c>
      <c r="M4" s="820">
        <v>2020</v>
      </c>
      <c r="N4" s="820">
        <v>2021</v>
      </c>
    </row>
    <row r="5" spans="1:14" ht="20.25" customHeight="1">
      <c r="A5" s="821"/>
      <c r="B5" s="608" t="s">
        <v>604</v>
      </c>
      <c r="C5" s="711"/>
      <c r="D5" s="623"/>
      <c r="E5" s="354">
        <v>6.8</v>
      </c>
      <c r="F5" s="354">
        <v>6</v>
      </c>
      <c r="G5" s="354">
        <v>6.1</v>
      </c>
      <c r="H5" s="354">
        <v>6.4</v>
      </c>
      <c r="I5" s="354">
        <v>5.0999999999999996</v>
      </c>
      <c r="J5" s="354">
        <v>6.7</v>
      </c>
      <c r="K5" s="354">
        <v>6.9</v>
      </c>
      <c r="L5" s="354">
        <v>7.2</v>
      </c>
      <c r="M5" s="354">
        <v>5.9</v>
      </c>
      <c r="N5" s="354">
        <v>7.5</v>
      </c>
    </row>
    <row r="6" spans="1:14" ht="20.25" customHeight="1">
      <c r="A6" s="627" t="s">
        <v>555</v>
      </c>
      <c r="B6" s="608" t="s">
        <v>605</v>
      </c>
      <c r="C6" s="711"/>
      <c r="D6" s="623"/>
      <c r="E6" s="354">
        <v>3</v>
      </c>
      <c r="F6" s="354">
        <v>3.1</v>
      </c>
      <c r="G6" s="354">
        <v>3.4</v>
      </c>
      <c r="H6" s="354">
        <v>3.1</v>
      </c>
      <c r="I6" s="354">
        <v>2.9</v>
      </c>
      <c r="J6" s="354">
        <v>2.2000000000000002</v>
      </c>
      <c r="K6" s="354">
        <v>3.5</v>
      </c>
      <c r="L6" s="354">
        <v>3.2</v>
      </c>
      <c r="M6" s="354">
        <v>4.4000000000000004</v>
      </c>
      <c r="N6" s="354">
        <v>2.2000000000000002</v>
      </c>
    </row>
    <row r="7" spans="1:14" ht="20.25" customHeight="1">
      <c r="A7" s="627" t="s">
        <v>564</v>
      </c>
      <c r="B7" s="608" t="s">
        <v>606</v>
      </c>
      <c r="C7" s="711"/>
      <c r="D7" s="623"/>
      <c r="E7" s="354">
        <v>9.8000000000000007</v>
      </c>
      <c r="F7" s="354">
        <v>9.1</v>
      </c>
      <c r="G7" s="354">
        <v>9.5</v>
      </c>
      <c r="H7" s="354">
        <v>9.5</v>
      </c>
      <c r="I7" s="354">
        <v>8</v>
      </c>
      <c r="J7" s="354">
        <v>8.9</v>
      </c>
      <c r="K7" s="354">
        <v>10.4</v>
      </c>
      <c r="L7" s="354">
        <v>10.3</v>
      </c>
      <c r="M7" s="354">
        <v>10.199999999999999</v>
      </c>
      <c r="N7" s="354">
        <v>9.6999999999999993</v>
      </c>
    </row>
    <row r="8" spans="1:14" ht="20.25" customHeight="1">
      <c r="A8" s="627" t="s">
        <v>566</v>
      </c>
      <c r="B8" s="608" t="s">
        <v>607</v>
      </c>
      <c r="C8" s="711"/>
      <c r="D8" s="623"/>
      <c r="E8" s="354">
        <v>3.9</v>
      </c>
      <c r="F8" s="354">
        <v>3</v>
      </c>
      <c r="G8" s="354">
        <v>5</v>
      </c>
      <c r="H8" s="354">
        <v>4.0999999999999996</v>
      </c>
      <c r="I8" s="354">
        <v>3.7</v>
      </c>
      <c r="J8" s="354">
        <v>3.8</v>
      </c>
      <c r="K8" s="354">
        <v>3.5</v>
      </c>
      <c r="L8" s="354">
        <v>4.2</v>
      </c>
      <c r="M8" s="354">
        <v>4.5999999999999996</v>
      </c>
      <c r="N8" s="354">
        <v>4.0999999999999996</v>
      </c>
    </row>
    <row r="9" spans="1:14" ht="20.25" customHeight="1" thickBot="1">
      <c r="A9" s="822"/>
      <c r="B9" s="823" t="s">
        <v>608</v>
      </c>
      <c r="C9" s="243"/>
      <c r="D9" s="245"/>
      <c r="E9" s="356">
        <v>16.3</v>
      </c>
      <c r="F9" s="356">
        <v>14.4</v>
      </c>
      <c r="G9" s="356">
        <v>16.2</v>
      </c>
      <c r="H9" s="356">
        <v>16.100000000000001</v>
      </c>
      <c r="I9" s="356">
        <v>14.7</v>
      </c>
      <c r="J9" s="356">
        <v>16.5</v>
      </c>
      <c r="K9" s="356">
        <v>16.7</v>
      </c>
      <c r="L9" s="356">
        <v>17.8</v>
      </c>
      <c r="M9" s="356">
        <v>16.2</v>
      </c>
      <c r="N9" s="356">
        <v>17.5</v>
      </c>
    </row>
    <row r="10" spans="1:14" ht="20.25" customHeight="1">
      <c r="A10" s="821"/>
      <c r="B10" s="608" t="s">
        <v>604</v>
      </c>
      <c r="C10" s="711"/>
      <c r="D10" s="623"/>
      <c r="E10" s="354">
        <v>6.8</v>
      </c>
      <c r="F10" s="354">
        <v>6.2</v>
      </c>
      <c r="G10" s="354">
        <v>5.7</v>
      </c>
      <c r="H10" s="354">
        <v>6.5</v>
      </c>
      <c r="I10" s="354">
        <v>4.9000000000000004</v>
      </c>
      <c r="J10" s="354">
        <v>6</v>
      </c>
      <c r="K10" s="354">
        <v>6.8</v>
      </c>
      <c r="L10" s="354">
        <v>6.8</v>
      </c>
      <c r="M10" s="354">
        <v>5.6</v>
      </c>
      <c r="N10" s="354">
        <v>7.3</v>
      </c>
    </row>
    <row r="11" spans="1:14" ht="20.25" customHeight="1">
      <c r="A11" s="824" t="s">
        <v>4</v>
      </c>
      <c r="B11" s="608" t="s">
        <v>605</v>
      </c>
      <c r="C11" s="711"/>
      <c r="D11" s="623"/>
      <c r="E11" s="354">
        <v>3</v>
      </c>
      <c r="F11" s="354">
        <v>3.2</v>
      </c>
      <c r="G11" s="354">
        <v>3.5</v>
      </c>
      <c r="H11" s="354">
        <v>3.1</v>
      </c>
      <c r="I11" s="354">
        <v>2.8</v>
      </c>
      <c r="J11" s="354">
        <v>2.4</v>
      </c>
      <c r="K11" s="354">
        <v>3.7</v>
      </c>
      <c r="L11" s="354">
        <v>3.3</v>
      </c>
      <c r="M11" s="354">
        <v>4.5</v>
      </c>
      <c r="N11" s="354">
        <v>2.2999999999999998</v>
      </c>
    </row>
    <row r="12" spans="1:14" ht="20.25" customHeight="1">
      <c r="A12" s="627" t="s">
        <v>564</v>
      </c>
      <c r="B12" s="608" t="s">
        <v>606</v>
      </c>
      <c r="C12" s="711"/>
      <c r="D12" s="623"/>
      <c r="E12" s="354">
        <v>9.6999999999999993</v>
      </c>
      <c r="F12" s="354">
        <v>9.4</v>
      </c>
      <c r="G12" s="354">
        <v>9.3000000000000007</v>
      </c>
      <c r="H12" s="354">
        <v>9.5</v>
      </c>
      <c r="I12" s="354">
        <v>7.6</v>
      </c>
      <c r="J12" s="354">
        <v>8.4</v>
      </c>
      <c r="K12" s="354">
        <v>10.5</v>
      </c>
      <c r="L12" s="354">
        <v>10.1</v>
      </c>
      <c r="M12" s="354">
        <v>10.1</v>
      </c>
      <c r="N12" s="354">
        <v>9.6</v>
      </c>
    </row>
    <row r="13" spans="1:14" ht="20.25" customHeight="1">
      <c r="A13" s="627" t="s">
        <v>566</v>
      </c>
      <c r="B13" s="608" t="s">
        <v>607</v>
      </c>
      <c r="C13" s="711"/>
      <c r="D13" s="623"/>
      <c r="E13" s="354">
        <v>3.6</v>
      </c>
      <c r="F13" s="354">
        <v>2.8</v>
      </c>
      <c r="G13" s="354">
        <v>4.8</v>
      </c>
      <c r="H13" s="354">
        <v>4.0999999999999996</v>
      </c>
      <c r="I13" s="354">
        <v>4</v>
      </c>
      <c r="J13" s="354">
        <v>3.3</v>
      </c>
      <c r="K13" s="354">
        <v>3.3</v>
      </c>
      <c r="L13" s="354">
        <v>4.2</v>
      </c>
      <c r="M13" s="354">
        <v>4.5</v>
      </c>
      <c r="N13" s="354">
        <v>4</v>
      </c>
    </row>
    <row r="14" spans="1:14" ht="20.25" customHeight="1" thickBot="1">
      <c r="A14" s="821"/>
      <c r="B14" s="608" t="s">
        <v>608</v>
      </c>
      <c r="C14" s="711"/>
      <c r="D14" s="623"/>
      <c r="E14" s="354">
        <v>16.2</v>
      </c>
      <c r="F14" s="354">
        <v>14.8</v>
      </c>
      <c r="G14" s="354">
        <v>15.8</v>
      </c>
      <c r="H14" s="354">
        <v>16.100000000000001</v>
      </c>
      <c r="I14" s="354">
        <v>14.2</v>
      </c>
      <c r="J14" s="354">
        <v>15.9</v>
      </c>
      <c r="K14" s="354">
        <v>16.7</v>
      </c>
      <c r="L14" s="354">
        <v>17.5</v>
      </c>
      <c r="M14" s="354">
        <v>15.9</v>
      </c>
      <c r="N14" s="354">
        <v>17.100000000000001</v>
      </c>
    </row>
    <row r="15" spans="1:14" ht="20.25" customHeight="1">
      <c r="A15" s="825"/>
      <c r="B15" s="826" t="s">
        <v>604</v>
      </c>
      <c r="C15" s="584"/>
      <c r="D15" s="622"/>
      <c r="E15" s="352">
        <v>6.9</v>
      </c>
      <c r="F15" s="352">
        <v>2.9</v>
      </c>
      <c r="G15" s="352">
        <v>13.1</v>
      </c>
      <c r="H15" s="352">
        <v>5.9</v>
      </c>
      <c r="I15" s="352">
        <v>9.3000000000000007</v>
      </c>
      <c r="J15" s="352">
        <v>17.3</v>
      </c>
      <c r="K15" s="352">
        <v>7.9</v>
      </c>
      <c r="L15" s="352">
        <v>12.4</v>
      </c>
      <c r="M15" s="352">
        <v>9.9</v>
      </c>
      <c r="N15" s="352">
        <v>11.4</v>
      </c>
    </row>
    <row r="16" spans="1:14" ht="20.25" customHeight="1">
      <c r="A16" s="824" t="s">
        <v>609</v>
      </c>
      <c r="B16" s="608" t="s">
        <v>605</v>
      </c>
      <c r="C16" s="711"/>
      <c r="D16" s="623"/>
      <c r="E16" s="827">
        <v>4.0999999999999996</v>
      </c>
      <c r="F16" s="827">
        <v>0</v>
      </c>
      <c r="G16" s="827">
        <v>0</v>
      </c>
      <c r="H16" s="827">
        <v>2.9</v>
      </c>
      <c r="I16" s="827">
        <v>5.3</v>
      </c>
      <c r="J16" s="827">
        <v>0</v>
      </c>
      <c r="K16" s="827">
        <v>1.3</v>
      </c>
      <c r="L16" s="827">
        <v>1.2</v>
      </c>
      <c r="M16" s="827">
        <v>2.2000000000000002</v>
      </c>
      <c r="N16" s="827">
        <v>0</v>
      </c>
    </row>
    <row r="17" spans="1:14" ht="20.25" customHeight="1">
      <c r="A17" s="627" t="s">
        <v>564</v>
      </c>
      <c r="B17" s="608" t="s">
        <v>606</v>
      </c>
      <c r="C17" s="711"/>
      <c r="D17" s="623"/>
      <c r="E17" s="354">
        <v>11</v>
      </c>
      <c r="F17" s="354">
        <v>2.9</v>
      </c>
      <c r="G17" s="354">
        <v>13.1</v>
      </c>
      <c r="H17" s="354">
        <v>8.8000000000000007</v>
      </c>
      <c r="I17" s="354">
        <v>14.6</v>
      </c>
      <c r="J17" s="354">
        <v>17.3</v>
      </c>
      <c r="K17" s="354">
        <v>9.1999999999999993</v>
      </c>
      <c r="L17" s="354">
        <v>13.6</v>
      </c>
      <c r="M17" s="354">
        <v>12.1</v>
      </c>
      <c r="N17" s="354">
        <v>11.4</v>
      </c>
    </row>
    <row r="18" spans="1:14" ht="20.25" customHeight="1">
      <c r="A18" s="627" t="s">
        <v>567</v>
      </c>
      <c r="B18" s="608" t="s">
        <v>607</v>
      </c>
      <c r="C18" s="711"/>
      <c r="D18" s="623"/>
      <c r="E18" s="354">
        <v>9.6</v>
      </c>
      <c r="F18" s="354">
        <v>5.7</v>
      </c>
      <c r="G18" s="354">
        <v>8.6999999999999993</v>
      </c>
      <c r="H18" s="354">
        <v>2.9</v>
      </c>
      <c r="I18" s="354">
        <v>0</v>
      </c>
      <c r="J18" s="354">
        <v>2.5</v>
      </c>
      <c r="K18" s="354">
        <v>7.9</v>
      </c>
      <c r="L18" s="354">
        <v>3.7</v>
      </c>
      <c r="M18" s="354">
        <v>5.5</v>
      </c>
      <c r="N18" s="354">
        <v>4.5999999999999996</v>
      </c>
    </row>
    <row r="19" spans="1:14" ht="20.25" customHeight="1" thickBot="1">
      <c r="A19" s="822"/>
      <c r="B19" s="823" t="s">
        <v>608</v>
      </c>
      <c r="C19" s="243"/>
      <c r="D19" s="245"/>
      <c r="E19" s="356">
        <v>17.7</v>
      </c>
      <c r="F19" s="356">
        <v>7.1</v>
      </c>
      <c r="G19" s="356">
        <v>24.4</v>
      </c>
      <c r="H19" s="356">
        <v>16</v>
      </c>
      <c r="I19" s="356">
        <v>22.3</v>
      </c>
      <c r="J19" s="356">
        <v>25.8</v>
      </c>
      <c r="K19" s="356">
        <v>16.899999999999999</v>
      </c>
      <c r="L19" s="356">
        <v>22.1</v>
      </c>
      <c r="M19" s="356">
        <v>19.600000000000001</v>
      </c>
      <c r="N19" s="356">
        <v>22.6</v>
      </c>
    </row>
    <row r="20" spans="1:14" ht="18.75" customHeight="1">
      <c r="A20" s="437" t="s">
        <v>610</v>
      </c>
      <c r="B20" s="57"/>
      <c r="C20" s="57"/>
      <c r="D20" s="57"/>
      <c r="E20" s="57"/>
      <c r="F20" s="57"/>
      <c r="G20" s="57"/>
      <c r="H20" s="57"/>
      <c r="I20" s="57"/>
      <c r="J20" s="57"/>
      <c r="K20" s="57"/>
      <c r="L20" s="57"/>
      <c r="M20" s="57"/>
      <c r="N20" s="57"/>
    </row>
    <row r="21" spans="1:14">
      <c r="A21" s="437" t="s">
        <v>611</v>
      </c>
      <c r="B21" s="57"/>
      <c r="C21" s="57"/>
      <c r="D21" s="57"/>
      <c r="E21" s="57"/>
      <c r="F21" s="57"/>
      <c r="G21" s="57"/>
      <c r="H21" s="57"/>
      <c r="I21" s="57"/>
      <c r="J21" s="57"/>
      <c r="K21" s="57"/>
      <c r="L21" s="57"/>
      <c r="M21" s="57"/>
      <c r="N21" s="57"/>
    </row>
    <row r="22" spans="1:14">
      <c r="A22" s="437" t="s">
        <v>612</v>
      </c>
      <c r="B22" s="57"/>
      <c r="C22" s="57"/>
      <c r="D22" s="57"/>
      <c r="E22" s="57"/>
      <c r="F22" s="57"/>
      <c r="G22" s="57"/>
      <c r="H22" s="57"/>
      <c r="I22" s="57"/>
      <c r="J22" s="57"/>
      <c r="K22" s="57"/>
      <c r="L22" s="57"/>
      <c r="M22" s="57"/>
      <c r="N22" s="57"/>
    </row>
    <row r="23" spans="1:14">
      <c r="A23" s="437" t="s">
        <v>613</v>
      </c>
      <c r="B23" s="57"/>
      <c r="C23" s="57"/>
      <c r="D23" s="57"/>
      <c r="E23" s="57"/>
      <c r="F23" s="57"/>
      <c r="G23" s="57"/>
      <c r="H23" s="57"/>
      <c r="I23" s="57"/>
      <c r="J23" s="57"/>
      <c r="K23" s="57"/>
      <c r="L23" s="57"/>
      <c r="M23" s="57"/>
      <c r="N23" s="57"/>
    </row>
    <row r="24" spans="1:14">
      <c r="A24" s="437" t="s">
        <v>614</v>
      </c>
      <c r="B24" s="57"/>
      <c r="C24" s="57"/>
      <c r="D24" s="57"/>
      <c r="E24" s="57"/>
      <c r="F24" s="57"/>
      <c r="G24" s="57"/>
      <c r="H24" s="57"/>
      <c r="I24" s="57"/>
      <c r="J24" s="57"/>
      <c r="K24" s="57"/>
      <c r="L24" s="57"/>
      <c r="M24" s="57"/>
      <c r="N24" s="57"/>
    </row>
    <row r="25" spans="1:14">
      <c r="A25" s="57" t="s">
        <v>615</v>
      </c>
      <c r="B25" s="57"/>
      <c r="C25" s="57"/>
      <c r="D25" s="57"/>
      <c r="E25" s="57"/>
      <c r="F25" s="57"/>
      <c r="G25" s="57"/>
      <c r="H25" s="57"/>
      <c r="I25" s="57"/>
      <c r="J25" s="57"/>
      <c r="K25" s="57"/>
      <c r="L25" s="57"/>
      <c r="M25" s="57"/>
      <c r="N25" s="57"/>
    </row>
    <row r="28" spans="1:14" ht="5.0999999999999996" customHeight="1"/>
    <row r="30" spans="1:14" ht="5.0999999999999996" customHeight="1"/>
    <row r="32" spans="1:14" ht="5.0999999999999996" customHeight="1"/>
    <row r="34" ht="5.0999999999999996" customHeight="1"/>
    <row r="36" ht="5.0999999999999996" customHeight="1"/>
    <row r="40" ht="5.0999999999999996" customHeight="1"/>
    <row r="42" ht="5.0999999999999996" customHeight="1"/>
    <row r="44" ht="5.0999999999999996" customHeight="1"/>
    <row r="46" ht="5.0999999999999996" customHeight="1"/>
    <row r="48" ht="5.0999999999999996" customHeight="1"/>
    <row r="52" ht="5.0999999999999996" customHeight="1"/>
    <row r="54" ht="5.0999999999999996" customHeight="1"/>
    <row r="56" ht="5.0999999999999996" customHeight="1"/>
    <row r="58" ht="5.0999999999999996" customHeight="1"/>
    <row r="60" ht="5.0999999999999996" customHeight="1"/>
  </sheetData>
  <mergeCells count="1">
    <mergeCell ref="A1:K1"/>
  </mergeCells>
  <hyperlinks>
    <hyperlink ref="A1" location="CONTENT!A1" display="Back to table of contents" xr:uid="{1D773FD9-FC4F-4238-8DCF-6CC35459559D}"/>
  </hyperlinks>
  <pageMargins left="0.7" right="0.7" top="0.75" bottom="0.75" header="0.3" footer="0.3"/>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21"/>
  <sheetViews>
    <sheetView showGridLines="0" workbookViewId="0">
      <selection sqref="A1:G1"/>
    </sheetView>
  </sheetViews>
  <sheetFormatPr defaultRowHeight="15.75"/>
  <cols>
    <col min="1" max="1" width="12.7109375" style="8" customWidth="1"/>
    <col min="2" max="7" width="11.85546875" style="8" customWidth="1"/>
    <col min="8" max="8" width="12.140625" style="8" customWidth="1"/>
    <col min="9" max="9" width="11.85546875" style="8" customWidth="1"/>
    <col min="10" max="10" width="10" style="8" customWidth="1"/>
    <col min="11" max="11" width="7" style="8" customWidth="1"/>
    <col min="12" max="256" width="9.140625" style="8"/>
    <col min="257" max="257" width="12.7109375" style="8" customWidth="1"/>
    <col min="258" max="263" width="11.85546875" style="8" customWidth="1"/>
    <col min="264" max="264" width="12.140625" style="8" customWidth="1"/>
    <col min="265" max="265" width="11.85546875" style="8" customWidth="1"/>
    <col min="266" max="266" width="10" style="8" customWidth="1"/>
    <col min="267" max="267" width="7" style="8" customWidth="1"/>
    <col min="268" max="512" width="9.140625" style="8"/>
    <col min="513" max="513" width="12.7109375" style="8" customWidth="1"/>
    <col min="514" max="519" width="11.85546875" style="8" customWidth="1"/>
    <col min="520" max="520" width="12.140625" style="8" customWidth="1"/>
    <col min="521" max="521" width="11.85546875" style="8" customWidth="1"/>
    <col min="522" max="522" width="10" style="8" customWidth="1"/>
    <col min="523" max="523" width="7" style="8" customWidth="1"/>
    <col min="524" max="768" width="9.140625" style="8"/>
    <col min="769" max="769" width="12.7109375" style="8" customWidth="1"/>
    <col min="770" max="775" width="11.85546875" style="8" customWidth="1"/>
    <col min="776" max="776" width="12.140625" style="8" customWidth="1"/>
    <col min="777" max="777" width="11.85546875" style="8" customWidth="1"/>
    <col min="778" max="778" width="10" style="8" customWidth="1"/>
    <col min="779" max="779" width="7" style="8" customWidth="1"/>
    <col min="780" max="1024" width="9.140625" style="8"/>
    <col min="1025" max="1025" width="12.7109375" style="8" customWidth="1"/>
    <col min="1026" max="1031" width="11.85546875" style="8" customWidth="1"/>
    <col min="1032" max="1032" width="12.140625" style="8" customWidth="1"/>
    <col min="1033" max="1033" width="11.85546875" style="8" customWidth="1"/>
    <col min="1034" max="1034" width="10" style="8" customWidth="1"/>
    <col min="1035" max="1035" width="7" style="8" customWidth="1"/>
    <col min="1036" max="1280" width="9.140625" style="8"/>
    <col min="1281" max="1281" width="12.7109375" style="8" customWidth="1"/>
    <col min="1282" max="1287" width="11.85546875" style="8" customWidth="1"/>
    <col min="1288" max="1288" width="12.140625" style="8" customWidth="1"/>
    <col min="1289" max="1289" width="11.85546875" style="8" customWidth="1"/>
    <col min="1290" max="1290" width="10" style="8" customWidth="1"/>
    <col min="1291" max="1291" width="7" style="8" customWidth="1"/>
    <col min="1292" max="1536" width="9.140625" style="8"/>
    <col min="1537" max="1537" width="12.7109375" style="8" customWidth="1"/>
    <col min="1538" max="1543" width="11.85546875" style="8" customWidth="1"/>
    <col min="1544" max="1544" width="12.140625" style="8" customWidth="1"/>
    <col min="1545" max="1545" width="11.85546875" style="8" customWidth="1"/>
    <col min="1546" max="1546" width="10" style="8" customWidth="1"/>
    <col min="1547" max="1547" width="7" style="8" customWidth="1"/>
    <col min="1548" max="1792" width="9.140625" style="8"/>
    <col min="1793" max="1793" width="12.7109375" style="8" customWidth="1"/>
    <col min="1794" max="1799" width="11.85546875" style="8" customWidth="1"/>
    <col min="1800" max="1800" width="12.140625" style="8" customWidth="1"/>
    <col min="1801" max="1801" width="11.85546875" style="8" customWidth="1"/>
    <col min="1802" max="1802" width="10" style="8" customWidth="1"/>
    <col min="1803" max="1803" width="7" style="8" customWidth="1"/>
    <col min="1804" max="2048" width="9.140625" style="8"/>
    <col min="2049" max="2049" width="12.7109375" style="8" customWidth="1"/>
    <col min="2050" max="2055" width="11.85546875" style="8" customWidth="1"/>
    <col min="2056" max="2056" width="12.140625" style="8" customWidth="1"/>
    <col min="2057" max="2057" width="11.85546875" style="8" customWidth="1"/>
    <col min="2058" max="2058" width="10" style="8" customWidth="1"/>
    <col min="2059" max="2059" width="7" style="8" customWidth="1"/>
    <col min="2060" max="2304" width="9.140625" style="8"/>
    <col min="2305" max="2305" width="12.7109375" style="8" customWidth="1"/>
    <col min="2306" max="2311" width="11.85546875" style="8" customWidth="1"/>
    <col min="2312" max="2312" width="12.140625" style="8" customWidth="1"/>
    <col min="2313" max="2313" width="11.85546875" style="8" customWidth="1"/>
    <col min="2314" max="2314" width="10" style="8" customWidth="1"/>
    <col min="2315" max="2315" width="7" style="8" customWidth="1"/>
    <col min="2316" max="2560" width="9.140625" style="8"/>
    <col min="2561" max="2561" width="12.7109375" style="8" customWidth="1"/>
    <col min="2562" max="2567" width="11.85546875" style="8" customWidth="1"/>
    <col min="2568" max="2568" width="12.140625" style="8" customWidth="1"/>
    <col min="2569" max="2569" width="11.85546875" style="8" customWidth="1"/>
    <col min="2570" max="2570" width="10" style="8" customWidth="1"/>
    <col min="2571" max="2571" width="7" style="8" customWidth="1"/>
    <col min="2572" max="2816" width="9.140625" style="8"/>
    <col min="2817" max="2817" width="12.7109375" style="8" customWidth="1"/>
    <col min="2818" max="2823" width="11.85546875" style="8" customWidth="1"/>
    <col min="2824" max="2824" width="12.140625" style="8" customWidth="1"/>
    <col min="2825" max="2825" width="11.85546875" style="8" customWidth="1"/>
    <col min="2826" max="2826" width="10" style="8" customWidth="1"/>
    <col min="2827" max="2827" width="7" style="8" customWidth="1"/>
    <col min="2828" max="3072" width="9.140625" style="8"/>
    <col min="3073" max="3073" width="12.7109375" style="8" customWidth="1"/>
    <col min="3074" max="3079" width="11.85546875" style="8" customWidth="1"/>
    <col min="3080" max="3080" width="12.140625" style="8" customWidth="1"/>
    <col min="3081" max="3081" width="11.85546875" style="8" customWidth="1"/>
    <col min="3082" max="3082" width="10" style="8" customWidth="1"/>
    <col min="3083" max="3083" width="7" style="8" customWidth="1"/>
    <col min="3084" max="3328" width="9.140625" style="8"/>
    <col min="3329" max="3329" width="12.7109375" style="8" customWidth="1"/>
    <col min="3330" max="3335" width="11.85546875" style="8" customWidth="1"/>
    <col min="3336" max="3336" width="12.140625" style="8" customWidth="1"/>
    <col min="3337" max="3337" width="11.85546875" style="8" customWidth="1"/>
    <col min="3338" max="3338" width="10" style="8" customWidth="1"/>
    <col min="3339" max="3339" width="7" style="8" customWidth="1"/>
    <col min="3340" max="3584" width="9.140625" style="8"/>
    <col min="3585" max="3585" width="12.7109375" style="8" customWidth="1"/>
    <col min="3586" max="3591" width="11.85546875" style="8" customWidth="1"/>
    <col min="3592" max="3592" width="12.140625" style="8" customWidth="1"/>
    <col min="3593" max="3593" width="11.85546875" style="8" customWidth="1"/>
    <col min="3594" max="3594" width="10" style="8" customWidth="1"/>
    <col min="3595" max="3595" width="7" style="8" customWidth="1"/>
    <col min="3596" max="3840" width="9.140625" style="8"/>
    <col min="3841" max="3841" width="12.7109375" style="8" customWidth="1"/>
    <col min="3842" max="3847" width="11.85546875" style="8" customWidth="1"/>
    <col min="3848" max="3848" width="12.140625" style="8" customWidth="1"/>
    <col min="3849" max="3849" width="11.85546875" style="8" customWidth="1"/>
    <col min="3850" max="3850" width="10" style="8" customWidth="1"/>
    <col min="3851" max="3851" width="7" style="8" customWidth="1"/>
    <col min="3852" max="4096" width="9.140625" style="8"/>
    <col min="4097" max="4097" width="12.7109375" style="8" customWidth="1"/>
    <col min="4098" max="4103" width="11.85546875" style="8" customWidth="1"/>
    <col min="4104" max="4104" width="12.140625" style="8" customWidth="1"/>
    <col min="4105" max="4105" width="11.85546875" style="8" customWidth="1"/>
    <col min="4106" max="4106" width="10" style="8" customWidth="1"/>
    <col min="4107" max="4107" width="7" style="8" customWidth="1"/>
    <col min="4108" max="4352" width="9.140625" style="8"/>
    <col min="4353" max="4353" width="12.7109375" style="8" customWidth="1"/>
    <col min="4354" max="4359" width="11.85546875" style="8" customWidth="1"/>
    <col min="4360" max="4360" width="12.140625" style="8" customWidth="1"/>
    <col min="4361" max="4361" width="11.85546875" style="8" customWidth="1"/>
    <col min="4362" max="4362" width="10" style="8" customWidth="1"/>
    <col min="4363" max="4363" width="7" style="8" customWidth="1"/>
    <col min="4364" max="4608" width="9.140625" style="8"/>
    <col min="4609" max="4609" width="12.7109375" style="8" customWidth="1"/>
    <col min="4610" max="4615" width="11.85546875" style="8" customWidth="1"/>
    <col min="4616" max="4616" width="12.140625" style="8" customWidth="1"/>
    <col min="4617" max="4617" width="11.85546875" style="8" customWidth="1"/>
    <col min="4618" max="4618" width="10" style="8" customWidth="1"/>
    <col min="4619" max="4619" width="7" style="8" customWidth="1"/>
    <col min="4620" max="4864" width="9.140625" style="8"/>
    <col min="4865" max="4865" width="12.7109375" style="8" customWidth="1"/>
    <col min="4866" max="4871" width="11.85546875" style="8" customWidth="1"/>
    <col min="4872" max="4872" width="12.140625" style="8" customWidth="1"/>
    <col min="4873" max="4873" width="11.85546875" style="8" customWidth="1"/>
    <col min="4874" max="4874" width="10" style="8" customWidth="1"/>
    <col min="4875" max="4875" width="7" style="8" customWidth="1"/>
    <col min="4876" max="5120" width="9.140625" style="8"/>
    <col min="5121" max="5121" width="12.7109375" style="8" customWidth="1"/>
    <col min="5122" max="5127" width="11.85546875" style="8" customWidth="1"/>
    <col min="5128" max="5128" width="12.140625" style="8" customWidth="1"/>
    <col min="5129" max="5129" width="11.85546875" style="8" customWidth="1"/>
    <col min="5130" max="5130" width="10" style="8" customWidth="1"/>
    <col min="5131" max="5131" width="7" style="8" customWidth="1"/>
    <col min="5132" max="5376" width="9.140625" style="8"/>
    <col min="5377" max="5377" width="12.7109375" style="8" customWidth="1"/>
    <col min="5378" max="5383" width="11.85546875" style="8" customWidth="1"/>
    <col min="5384" max="5384" width="12.140625" style="8" customWidth="1"/>
    <col min="5385" max="5385" width="11.85546875" style="8" customWidth="1"/>
    <col min="5386" max="5386" width="10" style="8" customWidth="1"/>
    <col min="5387" max="5387" width="7" style="8" customWidth="1"/>
    <col min="5388" max="5632" width="9.140625" style="8"/>
    <col min="5633" max="5633" width="12.7109375" style="8" customWidth="1"/>
    <col min="5634" max="5639" width="11.85546875" style="8" customWidth="1"/>
    <col min="5640" max="5640" width="12.140625" style="8" customWidth="1"/>
    <col min="5641" max="5641" width="11.85546875" style="8" customWidth="1"/>
    <col min="5642" max="5642" width="10" style="8" customWidth="1"/>
    <col min="5643" max="5643" width="7" style="8" customWidth="1"/>
    <col min="5644" max="5888" width="9.140625" style="8"/>
    <col min="5889" max="5889" width="12.7109375" style="8" customWidth="1"/>
    <col min="5890" max="5895" width="11.85546875" style="8" customWidth="1"/>
    <col min="5896" max="5896" width="12.140625" style="8" customWidth="1"/>
    <col min="5897" max="5897" width="11.85546875" style="8" customWidth="1"/>
    <col min="5898" max="5898" width="10" style="8" customWidth="1"/>
    <col min="5899" max="5899" width="7" style="8" customWidth="1"/>
    <col min="5900" max="6144" width="9.140625" style="8"/>
    <col min="6145" max="6145" width="12.7109375" style="8" customWidth="1"/>
    <col min="6146" max="6151" width="11.85546875" style="8" customWidth="1"/>
    <col min="6152" max="6152" width="12.140625" style="8" customWidth="1"/>
    <col min="6153" max="6153" width="11.85546875" style="8" customWidth="1"/>
    <col min="6154" max="6154" width="10" style="8" customWidth="1"/>
    <col min="6155" max="6155" width="7" style="8" customWidth="1"/>
    <col min="6156" max="6400" width="9.140625" style="8"/>
    <col min="6401" max="6401" width="12.7109375" style="8" customWidth="1"/>
    <col min="6402" max="6407" width="11.85546875" style="8" customWidth="1"/>
    <col min="6408" max="6408" width="12.140625" style="8" customWidth="1"/>
    <col min="6409" max="6409" width="11.85546875" style="8" customWidth="1"/>
    <col min="6410" max="6410" width="10" style="8" customWidth="1"/>
    <col min="6411" max="6411" width="7" style="8" customWidth="1"/>
    <col min="6412" max="6656" width="9.140625" style="8"/>
    <col min="6657" max="6657" width="12.7109375" style="8" customWidth="1"/>
    <col min="6658" max="6663" width="11.85546875" style="8" customWidth="1"/>
    <col min="6664" max="6664" width="12.140625" style="8" customWidth="1"/>
    <col min="6665" max="6665" width="11.85546875" style="8" customWidth="1"/>
    <col min="6666" max="6666" width="10" style="8" customWidth="1"/>
    <col min="6667" max="6667" width="7" style="8" customWidth="1"/>
    <col min="6668" max="6912" width="9.140625" style="8"/>
    <col min="6913" max="6913" width="12.7109375" style="8" customWidth="1"/>
    <col min="6914" max="6919" width="11.85546875" style="8" customWidth="1"/>
    <col min="6920" max="6920" width="12.140625" style="8" customWidth="1"/>
    <col min="6921" max="6921" width="11.85546875" style="8" customWidth="1"/>
    <col min="6922" max="6922" width="10" style="8" customWidth="1"/>
    <col min="6923" max="6923" width="7" style="8" customWidth="1"/>
    <col min="6924" max="7168" width="9.140625" style="8"/>
    <col min="7169" max="7169" width="12.7109375" style="8" customWidth="1"/>
    <col min="7170" max="7175" width="11.85546875" style="8" customWidth="1"/>
    <col min="7176" max="7176" width="12.140625" style="8" customWidth="1"/>
    <col min="7177" max="7177" width="11.85546875" style="8" customWidth="1"/>
    <col min="7178" max="7178" width="10" style="8" customWidth="1"/>
    <col min="7179" max="7179" width="7" style="8" customWidth="1"/>
    <col min="7180" max="7424" width="9.140625" style="8"/>
    <col min="7425" max="7425" width="12.7109375" style="8" customWidth="1"/>
    <col min="7426" max="7431" width="11.85546875" style="8" customWidth="1"/>
    <col min="7432" max="7432" width="12.140625" style="8" customWidth="1"/>
    <col min="7433" max="7433" width="11.85546875" style="8" customWidth="1"/>
    <col min="7434" max="7434" width="10" style="8" customWidth="1"/>
    <col min="7435" max="7435" width="7" style="8" customWidth="1"/>
    <col min="7436" max="7680" width="9.140625" style="8"/>
    <col min="7681" max="7681" width="12.7109375" style="8" customWidth="1"/>
    <col min="7682" max="7687" width="11.85546875" style="8" customWidth="1"/>
    <col min="7688" max="7688" width="12.140625" style="8" customWidth="1"/>
    <col min="7689" max="7689" width="11.85546875" style="8" customWidth="1"/>
    <col min="7690" max="7690" width="10" style="8" customWidth="1"/>
    <col min="7691" max="7691" width="7" style="8" customWidth="1"/>
    <col min="7692" max="7936" width="9.140625" style="8"/>
    <col min="7937" max="7937" width="12.7109375" style="8" customWidth="1"/>
    <col min="7938" max="7943" width="11.85546875" style="8" customWidth="1"/>
    <col min="7944" max="7944" width="12.140625" style="8" customWidth="1"/>
    <col min="7945" max="7945" width="11.85546875" style="8" customWidth="1"/>
    <col min="7946" max="7946" width="10" style="8" customWidth="1"/>
    <col min="7947" max="7947" width="7" style="8" customWidth="1"/>
    <col min="7948" max="8192" width="9.140625" style="8"/>
    <col min="8193" max="8193" width="12.7109375" style="8" customWidth="1"/>
    <col min="8194" max="8199" width="11.85546875" style="8" customWidth="1"/>
    <col min="8200" max="8200" width="12.140625" style="8" customWidth="1"/>
    <col min="8201" max="8201" width="11.85546875" style="8" customWidth="1"/>
    <col min="8202" max="8202" width="10" style="8" customWidth="1"/>
    <col min="8203" max="8203" width="7" style="8" customWidth="1"/>
    <col min="8204" max="8448" width="9.140625" style="8"/>
    <col min="8449" max="8449" width="12.7109375" style="8" customWidth="1"/>
    <col min="8450" max="8455" width="11.85546875" style="8" customWidth="1"/>
    <col min="8456" max="8456" width="12.140625" style="8" customWidth="1"/>
    <col min="8457" max="8457" width="11.85546875" style="8" customWidth="1"/>
    <col min="8458" max="8458" width="10" style="8" customWidth="1"/>
    <col min="8459" max="8459" width="7" style="8" customWidth="1"/>
    <col min="8460" max="8704" width="9.140625" style="8"/>
    <col min="8705" max="8705" width="12.7109375" style="8" customWidth="1"/>
    <col min="8706" max="8711" width="11.85546875" style="8" customWidth="1"/>
    <col min="8712" max="8712" width="12.140625" style="8" customWidth="1"/>
    <col min="8713" max="8713" width="11.85546875" style="8" customWidth="1"/>
    <col min="8714" max="8714" width="10" style="8" customWidth="1"/>
    <col min="8715" max="8715" width="7" style="8" customWidth="1"/>
    <col min="8716" max="8960" width="9.140625" style="8"/>
    <col min="8961" max="8961" width="12.7109375" style="8" customWidth="1"/>
    <col min="8962" max="8967" width="11.85546875" style="8" customWidth="1"/>
    <col min="8968" max="8968" width="12.140625" style="8" customWidth="1"/>
    <col min="8969" max="8969" width="11.85546875" style="8" customWidth="1"/>
    <col min="8970" max="8970" width="10" style="8" customWidth="1"/>
    <col min="8971" max="8971" width="7" style="8" customWidth="1"/>
    <col min="8972" max="9216" width="9.140625" style="8"/>
    <col min="9217" max="9217" width="12.7109375" style="8" customWidth="1"/>
    <col min="9218" max="9223" width="11.85546875" style="8" customWidth="1"/>
    <col min="9224" max="9224" width="12.140625" style="8" customWidth="1"/>
    <col min="9225" max="9225" width="11.85546875" style="8" customWidth="1"/>
    <col min="9226" max="9226" width="10" style="8" customWidth="1"/>
    <col min="9227" max="9227" width="7" style="8" customWidth="1"/>
    <col min="9228" max="9472" width="9.140625" style="8"/>
    <col min="9473" max="9473" width="12.7109375" style="8" customWidth="1"/>
    <col min="9474" max="9479" width="11.85546875" style="8" customWidth="1"/>
    <col min="9480" max="9480" width="12.140625" style="8" customWidth="1"/>
    <col min="9481" max="9481" width="11.85546875" style="8" customWidth="1"/>
    <col min="9482" max="9482" width="10" style="8" customWidth="1"/>
    <col min="9483" max="9483" width="7" style="8" customWidth="1"/>
    <col min="9484" max="9728" width="9.140625" style="8"/>
    <col min="9729" max="9729" width="12.7109375" style="8" customWidth="1"/>
    <col min="9730" max="9735" width="11.85546875" style="8" customWidth="1"/>
    <col min="9736" max="9736" width="12.140625" style="8" customWidth="1"/>
    <col min="9737" max="9737" width="11.85546875" style="8" customWidth="1"/>
    <col min="9738" max="9738" width="10" style="8" customWidth="1"/>
    <col min="9739" max="9739" width="7" style="8" customWidth="1"/>
    <col min="9740" max="9984" width="9.140625" style="8"/>
    <col min="9985" max="9985" width="12.7109375" style="8" customWidth="1"/>
    <col min="9986" max="9991" width="11.85546875" style="8" customWidth="1"/>
    <col min="9992" max="9992" width="12.140625" style="8" customWidth="1"/>
    <col min="9993" max="9993" width="11.85546875" style="8" customWidth="1"/>
    <col min="9994" max="9994" width="10" style="8" customWidth="1"/>
    <col min="9995" max="9995" width="7" style="8" customWidth="1"/>
    <col min="9996" max="10240" width="9.140625" style="8"/>
    <col min="10241" max="10241" width="12.7109375" style="8" customWidth="1"/>
    <col min="10242" max="10247" width="11.85546875" style="8" customWidth="1"/>
    <col min="10248" max="10248" width="12.140625" style="8" customWidth="1"/>
    <col min="10249" max="10249" width="11.85546875" style="8" customWidth="1"/>
    <col min="10250" max="10250" width="10" style="8" customWidth="1"/>
    <col min="10251" max="10251" width="7" style="8" customWidth="1"/>
    <col min="10252" max="10496" width="9.140625" style="8"/>
    <col min="10497" max="10497" width="12.7109375" style="8" customWidth="1"/>
    <col min="10498" max="10503" width="11.85546875" style="8" customWidth="1"/>
    <col min="10504" max="10504" width="12.140625" style="8" customWidth="1"/>
    <col min="10505" max="10505" width="11.85546875" style="8" customWidth="1"/>
    <col min="10506" max="10506" width="10" style="8" customWidth="1"/>
    <col min="10507" max="10507" width="7" style="8" customWidth="1"/>
    <col min="10508" max="10752" width="9.140625" style="8"/>
    <col min="10753" max="10753" width="12.7109375" style="8" customWidth="1"/>
    <col min="10754" max="10759" width="11.85546875" style="8" customWidth="1"/>
    <col min="10760" max="10760" width="12.140625" style="8" customWidth="1"/>
    <col min="10761" max="10761" width="11.85546875" style="8" customWidth="1"/>
    <col min="10762" max="10762" width="10" style="8" customWidth="1"/>
    <col min="10763" max="10763" width="7" style="8" customWidth="1"/>
    <col min="10764" max="11008" width="9.140625" style="8"/>
    <col min="11009" max="11009" width="12.7109375" style="8" customWidth="1"/>
    <col min="11010" max="11015" width="11.85546875" style="8" customWidth="1"/>
    <col min="11016" max="11016" width="12.140625" style="8" customWidth="1"/>
    <col min="11017" max="11017" width="11.85546875" style="8" customWidth="1"/>
    <col min="11018" max="11018" width="10" style="8" customWidth="1"/>
    <col min="11019" max="11019" width="7" style="8" customWidth="1"/>
    <col min="11020" max="11264" width="9.140625" style="8"/>
    <col min="11265" max="11265" width="12.7109375" style="8" customWidth="1"/>
    <col min="11266" max="11271" width="11.85546875" style="8" customWidth="1"/>
    <col min="11272" max="11272" width="12.140625" style="8" customWidth="1"/>
    <col min="11273" max="11273" width="11.85546875" style="8" customWidth="1"/>
    <col min="11274" max="11274" width="10" style="8" customWidth="1"/>
    <col min="11275" max="11275" width="7" style="8" customWidth="1"/>
    <col min="11276" max="11520" width="9.140625" style="8"/>
    <col min="11521" max="11521" width="12.7109375" style="8" customWidth="1"/>
    <col min="11522" max="11527" width="11.85546875" style="8" customWidth="1"/>
    <col min="11528" max="11528" width="12.140625" style="8" customWidth="1"/>
    <col min="11529" max="11529" width="11.85546875" style="8" customWidth="1"/>
    <col min="11530" max="11530" width="10" style="8" customWidth="1"/>
    <col min="11531" max="11531" width="7" style="8" customWidth="1"/>
    <col min="11532" max="11776" width="9.140625" style="8"/>
    <col min="11777" max="11777" width="12.7109375" style="8" customWidth="1"/>
    <col min="11778" max="11783" width="11.85546875" style="8" customWidth="1"/>
    <col min="11784" max="11784" width="12.140625" style="8" customWidth="1"/>
    <col min="11785" max="11785" width="11.85546875" style="8" customWidth="1"/>
    <col min="11786" max="11786" width="10" style="8" customWidth="1"/>
    <col min="11787" max="11787" width="7" style="8" customWidth="1"/>
    <col min="11788" max="12032" width="9.140625" style="8"/>
    <col min="12033" max="12033" width="12.7109375" style="8" customWidth="1"/>
    <col min="12034" max="12039" width="11.85546875" style="8" customWidth="1"/>
    <col min="12040" max="12040" width="12.140625" style="8" customWidth="1"/>
    <col min="12041" max="12041" width="11.85546875" style="8" customWidth="1"/>
    <col min="12042" max="12042" width="10" style="8" customWidth="1"/>
    <col min="12043" max="12043" width="7" style="8" customWidth="1"/>
    <col min="12044" max="12288" width="9.140625" style="8"/>
    <col min="12289" max="12289" width="12.7109375" style="8" customWidth="1"/>
    <col min="12290" max="12295" width="11.85546875" style="8" customWidth="1"/>
    <col min="12296" max="12296" width="12.140625" style="8" customWidth="1"/>
    <col min="12297" max="12297" width="11.85546875" style="8" customWidth="1"/>
    <col min="12298" max="12298" width="10" style="8" customWidth="1"/>
    <col min="12299" max="12299" width="7" style="8" customWidth="1"/>
    <col min="12300" max="12544" width="9.140625" style="8"/>
    <col min="12545" max="12545" width="12.7109375" style="8" customWidth="1"/>
    <col min="12546" max="12551" width="11.85546875" style="8" customWidth="1"/>
    <col min="12552" max="12552" width="12.140625" style="8" customWidth="1"/>
    <col min="12553" max="12553" width="11.85546875" style="8" customWidth="1"/>
    <col min="12554" max="12554" width="10" style="8" customWidth="1"/>
    <col min="12555" max="12555" width="7" style="8" customWidth="1"/>
    <col min="12556" max="12800" width="9.140625" style="8"/>
    <col min="12801" max="12801" width="12.7109375" style="8" customWidth="1"/>
    <col min="12802" max="12807" width="11.85546875" style="8" customWidth="1"/>
    <col min="12808" max="12808" width="12.140625" style="8" customWidth="1"/>
    <col min="12809" max="12809" width="11.85546875" style="8" customWidth="1"/>
    <col min="12810" max="12810" width="10" style="8" customWidth="1"/>
    <col min="12811" max="12811" width="7" style="8" customWidth="1"/>
    <col min="12812" max="13056" width="9.140625" style="8"/>
    <col min="13057" max="13057" width="12.7109375" style="8" customWidth="1"/>
    <col min="13058" max="13063" width="11.85546875" style="8" customWidth="1"/>
    <col min="13064" max="13064" width="12.140625" style="8" customWidth="1"/>
    <col min="13065" max="13065" width="11.85546875" style="8" customWidth="1"/>
    <col min="13066" max="13066" width="10" style="8" customWidth="1"/>
    <col min="13067" max="13067" width="7" style="8" customWidth="1"/>
    <col min="13068" max="13312" width="9.140625" style="8"/>
    <col min="13313" max="13313" width="12.7109375" style="8" customWidth="1"/>
    <col min="13314" max="13319" width="11.85546875" style="8" customWidth="1"/>
    <col min="13320" max="13320" width="12.140625" style="8" customWidth="1"/>
    <col min="13321" max="13321" width="11.85546875" style="8" customWidth="1"/>
    <col min="13322" max="13322" width="10" style="8" customWidth="1"/>
    <col min="13323" max="13323" width="7" style="8" customWidth="1"/>
    <col min="13324" max="13568" width="9.140625" style="8"/>
    <col min="13569" max="13569" width="12.7109375" style="8" customWidth="1"/>
    <col min="13570" max="13575" width="11.85546875" style="8" customWidth="1"/>
    <col min="13576" max="13576" width="12.140625" style="8" customWidth="1"/>
    <col min="13577" max="13577" width="11.85546875" style="8" customWidth="1"/>
    <col min="13578" max="13578" width="10" style="8" customWidth="1"/>
    <col min="13579" max="13579" width="7" style="8" customWidth="1"/>
    <col min="13580" max="13824" width="9.140625" style="8"/>
    <col min="13825" max="13825" width="12.7109375" style="8" customWidth="1"/>
    <col min="13826" max="13831" width="11.85546875" style="8" customWidth="1"/>
    <col min="13832" max="13832" width="12.140625" style="8" customWidth="1"/>
    <col min="13833" max="13833" width="11.85546875" style="8" customWidth="1"/>
    <col min="13834" max="13834" width="10" style="8" customWidth="1"/>
    <col min="13835" max="13835" width="7" style="8" customWidth="1"/>
    <col min="13836" max="14080" width="9.140625" style="8"/>
    <col min="14081" max="14081" width="12.7109375" style="8" customWidth="1"/>
    <col min="14082" max="14087" width="11.85546875" style="8" customWidth="1"/>
    <col min="14088" max="14088" width="12.140625" style="8" customWidth="1"/>
    <col min="14089" max="14089" width="11.85546875" style="8" customWidth="1"/>
    <col min="14090" max="14090" width="10" style="8" customWidth="1"/>
    <col min="14091" max="14091" width="7" style="8" customWidth="1"/>
    <col min="14092" max="14336" width="9.140625" style="8"/>
    <col min="14337" max="14337" width="12.7109375" style="8" customWidth="1"/>
    <col min="14338" max="14343" width="11.85546875" style="8" customWidth="1"/>
    <col min="14344" max="14344" width="12.140625" style="8" customWidth="1"/>
    <col min="14345" max="14345" width="11.85546875" style="8" customWidth="1"/>
    <col min="14346" max="14346" width="10" style="8" customWidth="1"/>
    <col min="14347" max="14347" width="7" style="8" customWidth="1"/>
    <col min="14348" max="14592" width="9.140625" style="8"/>
    <col min="14593" max="14593" width="12.7109375" style="8" customWidth="1"/>
    <col min="14594" max="14599" width="11.85546875" style="8" customWidth="1"/>
    <col min="14600" max="14600" width="12.140625" style="8" customWidth="1"/>
    <col min="14601" max="14601" width="11.85546875" style="8" customWidth="1"/>
    <col min="14602" max="14602" width="10" style="8" customWidth="1"/>
    <col min="14603" max="14603" width="7" style="8" customWidth="1"/>
    <col min="14604" max="14848" width="9.140625" style="8"/>
    <col min="14849" max="14849" width="12.7109375" style="8" customWidth="1"/>
    <col min="14850" max="14855" width="11.85546875" style="8" customWidth="1"/>
    <col min="14856" max="14856" width="12.140625" style="8" customWidth="1"/>
    <col min="14857" max="14857" width="11.85546875" style="8" customWidth="1"/>
    <col min="14858" max="14858" width="10" style="8" customWidth="1"/>
    <col min="14859" max="14859" width="7" style="8" customWidth="1"/>
    <col min="14860" max="15104" width="9.140625" style="8"/>
    <col min="15105" max="15105" width="12.7109375" style="8" customWidth="1"/>
    <col min="15106" max="15111" width="11.85546875" style="8" customWidth="1"/>
    <col min="15112" max="15112" width="12.140625" style="8" customWidth="1"/>
    <col min="15113" max="15113" width="11.85546875" style="8" customWidth="1"/>
    <col min="15114" max="15114" width="10" style="8" customWidth="1"/>
    <col min="15115" max="15115" width="7" style="8" customWidth="1"/>
    <col min="15116" max="15360" width="9.140625" style="8"/>
    <col min="15361" max="15361" width="12.7109375" style="8" customWidth="1"/>
    <col min="15362" max="15367" width="11.85546875" style="8" customWidth="1"/>
    <col min="15368" max="15368" width="12.140625" style="8" customWidth="1"/>
    <col min="15369" max="15369" width="11.85546875" style="8" customWidth="1"/>
    <col min="15370" max="15370" width="10" style="8" customWidth="1"/>
    <col min="15371" max="15371" width="7" style="8" customWidth="1"/>
    <col min="15372" max="15616" width="9.140625" style="8"/>
    <col min="15617" max="15617" width="12.7109375" style="8" customWidth="1"/>
    <col min="15618" max="15623" width="11.85546875" style="8" customWidth="1"/>
    <col min="15624" max="15624" width="12.140625" style="8" customWidth="1"/>
    <col min="15625" max="15625" width="11.85546875" style="8" customWidth="1"/>
    <col min="15626" max="15626" width="10" style="8" customWidth="1"/>
    <col min="15627" max="15627" width="7" style="8" customWidth="1"/>
    <col min="15628" max="15872" width="9.140625" style="8"/>
    <col min="15873" max="15873" width="12.7109375" style="8" customWidth="1"/>
    <col min="15874" max="15879" width="11.85546875" style="8" customWidth="1"/>
    <col min="15880" max="15880" width="12.140625" style="8" customWidth="1"/>
    <col min="15881" max="15881" width="11.85546875" style="8" customWidth="1"/>
    <col min="15882" max="15882" width="10" style="8" customWidth="1"/>
    <col min="15883" max="15883" width="7" style="8" customWidth="1"/>
    <col min="15884" max="16128" width="9.140625" style="8"/>
    <col min="16129" max="16129" width="12.7109375" style="8" customWidth="1"/>
    <col min="16130" max="16135" width="11.85546875" style="8" customWidth="1"/>
    <col min="16136" max="16136" width="12.140625" style="8" customWidth="1"/>
    <col min="16137" max="16137" width="11.85546875" style="8" customWidth="1"/>
    <col min="16138" max="16138" width="10" style="8" customWidth="1"/>
    <col min="16139" max="16139" width="7" style="8" customWidth="1"/>
    <col min="16140" max="16384" width="9.140625" style="8"/>
  </cols>
  <sheetData>
    <row r="1" spans="1:10">
      <c r="A1" s="5669" t="s">
        <v>710</v>
      </c>
      <c r="B1" s="5669"/>
      <c r="C1" s="5669"/>
      <c r="D1" s="5669"/>
      <c r="E1" s="5669"/>
      <c r="F1" s="5669"/>
      <c r="G1" s="5669"/>
    </row>
    <row r="2" spans="1:10" ht="20.25" customHeight="1">
      <c r="A2" s="95" t="s">
        <v>60</v>
      </c>
    </row>
    <row r="3" spans="1:10" ht="21" customHeight="1" thickBot="1"/>
    <row r="4" spans="1:10" ht="18.75" customHeight="1" thickBot="1">
      <c r="A4" s="62"/>
      <c r="B4" s="96"/>
      <c r="C4" s="97" t="s">
        <v>61</v>
      </c>
      <c r="D4" s="98"/>
      <c r="E4" s="99"/>
      <c r="F4" s="97" t="s">
        <v>62</v>
      </c>
      <c r="G4" s="98"/>
      <c r="H4" s="99"/>
      <c r="I4" s="97" t="s">
        <v>63</v>
      </c>
      <c r="J4" s="100"/>
    </row>
    <row r="5" spans="1:10" ht="33.75" customHeight="1" thickBot="1">
      <c r="A5" s="101" t="s">
        <v>64</v>
      </c>
      <c r="B5" s="102" t="s">
        <v>5</v>
      </c>
      <c r="C5" s="103" t="s">
        <v>6</v>
      </c>
      <c r="D5" s="104" t="s">
        <v>7</v>
      </c>
      <c r="E5" s="102" t="s">
        <v>5</v>
      </c>
      <c r="F5" s="103" t="s">
        <v>6</v>
      </c>
      <c r="G5" s="104" t="s">
        <v>7</v>
      </c>
      <c r="H5" s="102" t="s">
        <v>5</v>
      </c>
      <c r="I5" s="103" t="s">
        <v>6</v>
      </c>
      <c r="J5" s="104" t="s">
        <v>7</v>
      </c>
    </row>
    <row r="6" spans="1:10" ht="24.95" customHeight="1">
      <c r="A6" s="105">
        <v>1846</v>
      </c>
      <c r="B6" s="106">
        <v>102217</v>
      </c>
      <c r="C6" s="107">
        <v>55663</v>
      </c>
      <c r="D6" s="108">
        <v>46554</v>
      </c>
      <c r="E6" s="106">
        <v>56245</v>
      </c>
      <c r="F6" s="107">
        <v>48935</v>
      </c>
      <c r="G6" s="109">
        <v>7310</v>
      </c>
      <c r="H6" s="110" t="s">
        <v>65</v>
      </c>
      <c r="I6" s="111" t="s">
        <v>65</v>
      </c>
      <c r="J6" s="112" t="s">
        <v>66</v>
      </c>
    </row>
    <row r="7" spans="1:10" ht="24.95" customHeight="1">
      <c r="A7" s="113">
        <v>1851</v>
      </c>
      <c r="B7" s="114">
        <v>102827</v>
      </c>
      <c r="C7" s="115">
        <v>55059</v>
      </c>
      <c r="D7" s="116">
        <v>47768</v>
      </c>
      <c r="E7" s="114">
        <v>77996</v>
      </c>
      <c r="F7" s="115">
        <v>64282</v>
      </c>
      <c r="G7" s="116">
        <v>13714</v>
      </c>
      <c r="H7" s="117" t="s">
        <v>67</v>
      </c>
      <c r="I7" s="118" t="s">
        <v>65</v>
      </c>
      <c r="J7" s="119" t="s">
        <v>66</v>
      </c>
    </row>
    <row r="8" spans="1:10" ht="24.95" customHeight="1">
      <c r="A8" s="113">
        <v>1861</v>
      </c>
      <c r="B8" s="114">
        <v>115864</v>
      </c>
      <c r="C8" s="115">
        <v>59796</v>
      </c>
      <c r="D8" s="116">
        <v>56068</v>
      </c>
      <c r="E8" s="114">
        <v>192634</v>
      </c>
      <c r="F8" s="115">
        <v>141615</v>
      </c>
      <c r="G8" s="116">
        <v>51019</v>
      </c>
      <c r="H8" s="114">
        <v>1552</v>
      </c>
      <c r="I8" s="115">
        <v>1550</v>
      </c>
      <c r="J8" s="116">
        <v>2</v>
      </c>
    </row>
    <row r="9" spans="1:10" ht="24.95" customHeight="1">
      <c r="A9" s="113">
        <v>1871</v>
      </c>
      <c r="B9" s="114">
        <v>97497</v>
      </c>
      <c r="C9" s="115">
        <v>49487</v>
      </c>
      <c r="D9" s="116">
        <v>48010</v>
      </c>
      <c r="E9" s="114">
        <v>216258</v>
      </c>
      <c r="F9" s="115">
        <v>141804</v>
      </c>
      <c r="G9" s="116">
        <v>74454</v>
      </c>
      <c r="H9" s="114">
        <v>2287</v>
      </c>
      <c r="I9" s="115">
        <v>2284</v>
      </c>
      <c r="J9" s="116">
        <v>3</v>
      </c>
    </row>
    <row r="10" spans="1:10" ht="24.95" customHeight="1">
      <c r="A10" s="113">
        <v>1881</v>
      </c>
      <c r="B10" s="114">
        <v>107323</v>
      </c>
      <c r="C10" s="115">
        <v>53754</v>
      </c>
      <c r="D10" s="116">
        <v>53569</v>
      </c>
      <c r="E10" s="114">
        <v>248993</v>
      </c>
      <c r="F10" s="115">
        <v>151352</v>
      </c>
      <c r="G10" s="116">
        <v>97641</v>
      </c>
      <c r="H10" s="114">
        <v>3558</v>
      </c>
      <c r="I10" s="115">
        <v>3549</v>
      </c>
      <c r="J10" s="116">
        <v>9</v>
      </c>
    </row>
    <row r="11" spans="1:10" ht="24.95" customHeight="1">
      <c r="A11" s="113">
        <v>1891</v>
      </c>
      <c r="B11" s="114">
        <v>111517</v>
      </c>
      <c r="C11" s="115">
        <v>55397</v>
      </c>
      <c r="D11" s="116">
        <v>56120</v>
      </c>
      <c r="E11" s="114">
        <v>255920</v>
      </c>
      <c r="F11" s="115">
        <v>147499</v>
      </c>
      <c r="G11" s="116">
        <v>108421</v>
      </c>
      <c r="H11" s="114">
        <v>3151</v>
      </c>
      <c r="I11" s="115">
        <v>3142</v>
      </c>
      <c r="J11" s="116">
        <v>9</v>
      </c>
    </row>
    <row r="12" spans="1:10" ht="24.95" customHeight="1">
      <c r="A12" s="113">
        <v>1901</v>
      </c>
      <c r="B12" s="114">
        <v>108422</v>
      </c>
      <c r="C12" s="115">
        <v>52995</v>
      </c>
      <c r="D12" s="116">
        <v>55427</v>
      </c>
      <c r="E12" s="114">
        <v>259086</v>
      </c>
      <c r="F12" s="115">
        <v>143100</v>
      </c>
      <c r="G12" s="116">
        <v>115986</v>
      </c>
      <c r="H12" s="114">
        <v>3515</v>
      </c>
      <c r="I12" s="115">
        <v>3457</v>
      </c>
      <c r="J12" s="116">
        <v>58</v>
      </c>
    </row>
    <row r="13" spans="1:10" ht="24.95" customHeight="1">
      <c r="A13" s="113">
        <v>1911</v>
      </c>
      <c r="B13" s="114">
        <v>107432</v>
      </c>
      <c r="C13" s="115">
        <v>51808</v>
      </c>
      <c r="D13" s="116">
        <v>55624</v>
      </c>
      <c r="E13" s="114">
        <v>257697</v>
      </c>
      <c r="F13" s="115">
        <v>138974</v>
      </c>
      <c r="G13" s="116">
        <v>118723</v>
      </c>
      <c r="H13" s="114">
        <v>3662</v>
      </c>
      <c r="I13" s="115">
        <v>3313</v>
      </c>
      <c r="J13" s="116">
        <v>349</v>
      </c>
    </row>
    <row r="14" spans="1:10" ht="24.95" customHeight="1">
      <c r="A14" s="113">
        <v>1921</v>
      </c>
      <c r="B14" s="114">
        <v>104216</v>
      </c>
      <c r="C14" s="115">
        <v>49725</v>
      </c>
      <c r="D14" s="116">
        <v>54491</v>
      </c>
      <c r="E14" s="114">
        <v>265524</v>
      </c>
      <c r="F14" s="115">
        <v>139150</v>
      </c>
      <c r="G14" s="116">
        <v>126374</v>
      </c>
      <c r="H14" s="114">
        <v>6745</v>
      </c>
      <c r="I14" s="115">
        <v>5233</v>
      </c>
      <c r="J14" s="116">
        <v>1512</v>
      </c>
    </row>
    <row r="15" spans="1:10" ht="24.95" customHeight="1">
      <c r="A15" s="113">
        <v>1931</v>
      </c>
      <c r="B15" s="114">
        <v>115666</v>
      </c>
      <c r="C15" s="115">
        <v>54733</v>
      </c>
      <c r="D15" s="116">
        <v>60933</v>
      </c>
      <c r="E15" s="114">
        <v>268649</v>
      </c>
      <c r="F15" s="115">
        <v>139533</v>
      </c>
      <c r="G15" s="116">
        <v>129116</v>
      </c>
      <c r="H15" s="114">
        <v>8923</v>
      </c>
      <c r="I15" s="115">
        <v>6343</v>
      </c>
      <c r="J15" s="116">
        <v>2580</v>
      </c>
    </row>
    <row r="16" spans="1:10" ht="24.95" customHeight="1">
      <c r="A16" s="113">
        <v>1944</v>
      </c>
      <c r="B16" s="114">
        <v>143056</v>
      </c>
      <c r="C16" s="115">
        <v>67136</v>
      </c>
      <c r="D16" s="116">
        <v>75920</v>
      </c>
      <c r="E16" s="114">
        <v>265247</v>
      </c>
      <c r="F16" s="115">
        <v>136382</v>
      </c>
      <c r="G16" s="116">
        <v>128865</v>
      </c>
      <c r="H16" s="114">
        <v>10882</v>
      </c>
      <c r="I16" s="115">
        <v>6808</v>
      </c>
      <c r="J16" s="116">
        <v>4074</v>
      </c>
    </row>
    <row r="17" spans="1:10" ht="24.95" customHeight="1" thickBot="1">
      <c r="A17" s="120">
        <v>1952</v>
      </c>
      <c r="B17" s="121">
        <v>148238</v>
      </c>
      <c r="C17" s="122">
        <v>70370</v>
      </c>
      <c r="D17" s="123">
        <v>77868</v>
      </c>
      <c r="E17" s="121">
        <v>335327</v>
      </c>
      <c r="F17" s="122">
        <v>171241</v>
      </c>
      <c r="G17" s="123">
        <v>164086</v>
      </c>
      <c r="H17" s="121">
        <v>17850</v>
      </c>
      <c r="I17" s="122">
        <v>10421</v>
      </c>
      <c r="J17" s="123">
        <v>7429</v>
      </c>
    </row>
    <row r="18" spans="1:10" ht="24" customHeight="1">
      <c r="A18" s="93" t="s">
        <v>68</v>
      </c>
      <c r="B18" s="93"/>
      <c r="C18" s="93"/>
      <c r="D18" s="93"/>
      <c r="E18" s="93"/>
      <c r="F18" s="93"/>
      <c r="G18" s="93"/>
      <c r="H18" s="93"/>
      <c r="I18" s="93"/>
      <c r="J18" s="93"/>
    </row>
    <row r="19" spans="1:10" ht="12.75" customHeight="1">
      <c r="A19" s="93" t="s">
        <v>69</v>
      </c>
      <c r="B19" s="93"/>
      <c r="C19" s="93"/>
      <c r="D19" s="93"/>
      <c r="E19" s="93"/>
      <c r="F19" s="93"/>
      <c r="G19" s="93"/>
      <c r="H19" s="93"/>
      <c r="I19" s="93"/>
      <c r="J19" s="93"/>
    </row>
    <row r="20" spans="1:10">
      <c r="A20" s="93" t="s">
        <v>70</v>
      </c>
      <c r="B20" s="93"/>
      <c r="C20" s="93"/>
      <c r="D20" s="93"/>
      <c r="E20" s="93"/>
      <c r="F20" s="93"/>
      <c r="G20" s="93"/>
      <c r="H20" s="93"/>
      <c r="I20" s="93"/>
      <c r="J20" s="93"/>
    </row>
    <row r="21" spans="1:10">
      <c r="A21" s="93" t="s">
        <v>71</v>
      </c>
      <c r="B21" s="93"/>
      <c r="C21" s="93"/>
      <c r="D21" s="93"/>
      <c r="E21" s="93"/>
      <c r="F21" s="93"/>
      <c r="G21" s="93"/>
      <c r="H21" s="93"/>
      <c r="I21" s="93"/>
      <c r="J21" s="93"/>
    </row>
  </sheetData>
  <mergeCells count="1">
    <mergeCell ref="A1:G1"/>
  </mergeCells>
  <hyperlinks>
    <hyperlink ref="A1" location="CONTENT!A1" display="Back to table of contents" xr:uid="{00000000-0004-0000-0300-000000000000}"/>
  </hyperlinks>
  <pageMargins left="0.7" right="0.7" top="0.75" bottom="0.75" header="0.3" footer="0.3"/>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I38"/>
  <sheetViews>
    <sheetView showGridLines="0" workbookViewId="0">
      <selection sqref="A1:I1"/>
    </sheetView>
  </sheetViews>
  <sheetFormatPr defaultRowHeight="15.75"/>
  <cols>
    <col min="1" max="1" width="11.28515625" style="8" customWidth="1"/>
    <col min="2" max="2" width="49.7109375" style="8" customWidth="1"/>
    <col min="3" max="8" width="11.7109375" style="8" customWidth="1"/>
    <col min="9" max="9" width="11.5703125" style="8" customWidth="1"/>
    <col min="10" max="252" width="9.140625" style="8"/>
    <col min="253" max="253" width="7.85546875" style="8" customWidth="1"/>
    <col min="254" max="254" width="48.28515625" style="8" customWidth="1"/>
    <col min="255" max="256" width="9.5703125" style="8" customWidth="1"/>
    <col min="257" max="258" width="8.28515625" style="8" customWidth="1"/>
    <col min="259" max="259" width="9.140625" style="8"/>
    <col min="260" max="260" width="9.42578125" style="8" customWidth="1"/>
    <col min="261" max="261" width="11.7109375" style="8" customWidth="1"/>
    <col min="262" max="262" width="7.28515625" style="8" customWidth="1"/>
    <col min="263" max="263" width="0" style="8" hidden="1" customWidth="1"/>
    <col min="264" max="508" width="9.140625" style="8"/>
    <col min="509" max="509" width="7.85546875" style="8" customWidth="1"/>
    <col min="510" max="510" width="48.28515625" style="8" customWidth="1"/>
    <col min="511" max="512" width="9.5703125" style="8" customWidth="1"/>
    <col min="513" max="514" width="8.28515625" style="8" customWidth="1"/>
    <col min="515" max="515" width="9.140625" style="8"/>
    <col min="516" max="516" width="9.42578125" style="8" customWidth="1"/>
    <col min="517" max="517" width="11.7109375" style="8" customWidth="1"/>
    <col min="518" max="518" width="7.28515625" style="8" customWidth="1"/>
    <col min="519" max="519" width="0" style="8" hidden="1" customWidth="1"/>
    <col min="520" max="764" width="9.140625" style="8"/>
    <col min="765" max="765" width="7.85546875" style="8" customWidth="1"/>
    <col min="766" max="766" width="48.28515625" style="8" customWidth="1"/>
    <col min="767" max="768" width="9.5703125" style="8" customWidth="1"/>
    <col min="769" max="770" width="8.28515625" style="8" customWidth="1"/>
    <col min="771" max="771" width="9.140625" style="8"/>
    <col min="772" max="772" width="9.42578125" style="8" customWidth="1"/>
    <col min="773" max="773" width="11.7109375" style="8" customWidth="1"/>
    <col min="774" max="774" width="7.28515625" style="8" customWidth="1"/>
    <col min="775" max="775" width="0" style="8" hidden="1" customWidth="1"/>
    <col min="776" max="1020" width="9.140625" style="8"/>
    <col min="1021" max="1021" width="7.85546875" style="8" customWidth="1"/>
    <col min="1022" max="1022" width="48.28515625" style="8" customWidth="1"/>
    <col min="1023" max="1024" width="9.5703125" style="8" customWidth="1"/>
    <col min="1025" max="1026" width="8.28515625" style="8" customWidth="1"/>
    <col min="1027" max="1027" width="9.140625" style="8"/>
    <col min="1028" max="1028" width="9.42578125" style="8" customWidth="1"/>
    <col min="1029" max="1029" width="11.7109375" style="8" customWidth="1"/>
    <col min="1030" max="1030" width="7.28515625" style="8" customWidth="1"/>
    <col min="1031" max="1031" width="0" style="8" hidden="1" customWidth="1"/>
    <col min="1032" max="1276" width="9.140625" style="8"/>
    <col min="1277" max="1277" width="7.85546875" style="8" customWidth="1"/>
    <col min="1278" max="1278" width="48.28515625" style="8" customWidth="1"/>
    <col min="1279" max="1280" width="9.5703125" style="8" customWidth="1"/>
    <col min="1281" max="1282" width="8.28515625" style="8" customWidth="1"/>
    <col min="1283" max="1283" width="9.140625" style="8"/>
    <col min="1284" max="1284" width="9.42578125" style="8" customWidth="1"/>
    <col min="1285" max="1285" width="11.7109375" style="8" customWidth="1"/>
    <col min="1286" max="1286" width="7.28515625" style="8" customWidth="1"/>
    <col min="1287" max="1287" width="0" style="8" hidden="1" customWidth="1"/>
    <col min="1288" max="1532" width="9.140625" style="8"/>
    <col min="1533" max="1533" width="7.85546875" style="8" customWidth="1"/>
    <col min="1534" max="1534" width="48.28515625" style="8" customWidth="1"/>
    <col min="1535" max="1536" width="9.5703125" style="8" customWidth="1"/>
    <col min="1537" max="1538" width="8.28515625" style="8" customWidth="1"/>
    <col min="1539" max="1539" width="9.140625" style="8"/>
    <col min="1540" max="1540" width="9.42578125" style="8" customWidth="1"/>
    <col min="1541" max="1541" width="11.7109375" style="8" customWidth="1"/>
    <col min="1542" max="1542" width="7.28515625" style="8" customWidth="1"/>
    <col min="1543" max="1543" width="0" style="8" hidden="1" customWidth="1"/>
    <col min="1544" max="1788" width="9.140625" style="8"/>
    <col min="1789" max="1789" width="7.85546875" style="8" customWidth="1"/>
    <col min="1790" max="1790" width="48.28515625" style="8" customWidth="1"/>
    <col min="1791" max="1792" width="9.5703125" style="8" customWidth="1"/>
    <col min="1793" max="1794" width="8.28515625" style="8" customWidth="1"/>
    <col min="1795" max="1795" width="9.140625" style="8"/>
    <col min="1796" max="1796" width="9.42578125" style="8" customWidth="1"/>
    <col min="1797" max="1797" width="11.7109375" style="8" customWidth="1"/>
    <col min="1798" max="1798" width="7.28515625" style="8" customWidth="1"/>
    <col min="1799" max="1799" width="0" style="8" hidden="1" customWidth="1"/>
    <col min="1800" max="2044" width="9.140625" style="8"/>
    <col min="2045" max="2045" width="7.85546875" style="8" customWidth="1"/>
    <col min="2046" max="2046" width="48.28515625" style="8" customWidth="1"/>
    <col min="2047" max="2048" width="9.5703125" style="8" customWidth="1"/>
    <col min="2049" max="2050" width="8.28515625" style="8" customWidth="1"/>
    <col min="2051" max="2051" width="9.140625" style="8"/>
    <col min="2052" max="2052" width="9.42578125" style="8" customWidth="1"/>
    <col min="2053" max="2053" width="11.7109375" style="8" customWidth="1"/>
    <col min="2054" max="2054" width="7.28515625" style="8" customWidth="1"/>
    <col min="2055" max="2055" width="0" style="8" hidden="1" customWidth="1"/>
    <col min="2056" max="2300" width="9.140625" style="8"/>
    <col min="2301" max="2301" width="7.85546875" style="8" customWidth="1"/>
    <col min="2302" max="2302" width="48.28515625" style="8" customWidth="1"/>
    <col min="2303" max="2304" width="9.5703125" style="8" customWidth="1"/>
    <col min="2305" max="2306" width="8.28515625" style="8" customWidth="1"/>
    <col min="2307" max="2307" width="9.140625" style="8"/>
    <col min="2308" max="2308" width="9.42578125" style="8" customWidth="1"/>
    <col min="2309" max="2309" width="11.7109375" style="8" customWidth="1"/>
    <col min="2310" max="2310" width="7.28515625" style="8" customWidth="1"/>
    <col min="2311" max="2311" width="0" style="8" hidden="1" customWidth="1"/>
    <col min="2312" max="2556" width="9.140625" style="8"/>
    <col min="2557" max="2557" width="7.85546875" style="8" customWidth="1"/>
    <col min="2558" max="2558" width="48.28515625" style="8" customWidth="1"/>
    <col min="2559" max="2560" width="9.5703125" style="8" customWidth="1"/>
    <col min="2561" max="2562" width="8.28515625" style="8" customWidth="1"/>
    <col min="2563" max="2563" width="9.140625" style="8"/>
    <col min="2564" max="2564" width="9.42578125" style="8" customWidth="1"/>
    <col min="2565" max="2565" width="11.7109375" style="8" customWidth="1"/>
    <col min="2566" max="2566" width="7.28515625" style="8" customWidth="1"/>
    <col min="2567" max="2567" width="0" style="8" hidden="1" customWidth="1"/>
    <col min="2568" max="2812" width="9.140625" style="8"/>
    <col min="2813" max="2813" width="7.85546875" style="8" customWidth="1"/>
    <col min="2814" max="2814" width="48.28515625" style="8" customWidth="1"/>
    <col min="2815" max="2816" width="9.5703125" style="8" customWidth="1"/>
    <col min="2817" max="2818" width="8.28515625" style="8" customWidth="1"/>
    <col min="2819" max="2819" width="9.140625" style="8"/>
    <col min="2820" max="2820" width="9.42578125" style="8" customWidth="1"/>
    <col min="2821" max="2821" width="11.7109375" style="8" customWidth="1"/>
    <col min="2822" max="2822" width="7.28515625" style="8" customWidth="1"/>
    <col min="2823" max="2823" width="0" style="8" hidden="1" customWidth="1"/>
    <col min="2824" max="3068" width="9.140625" style="8"/>
    <col min="3069" max="3069" width="7.85546875" style="8" customWidth="1"/>
    <col min="3070" max="3070" width="48.28515625" style="8" customWidth="1"/>
    <col min="3071" max="3072" width="9.5703125" style="8" customWidth="1"/>
    <col min="3073" max="3074" width="8.28515625" style="8" customWidth="1"/>
    <col min="3075" max="3075" width="9.140625" style="8"/>
    <col min="3076" max="3076" width="9.42578125" style="8" customWidth="1"/>
    <col min="3077" max="3077" width="11.7109375" style="8" customWidth="1"/>
    <col min="3078" max="3078" width="7.28515625" style="8" customWidth="1"/>
    <col min="3079" max="3079" width="0" style="8" hidden="1" customWidth="1"/>
    <col min="3080" max="3324" width="9.140625" style="8"/>
    <col min="3325" max="3325" width="7.85546875" style="8" customWidth="1"/>
    <col min="3326" max="3326" width="48.28515625" style="8" customWidth="1"/>
    <col min="3327" max="3328" width="9.5703125" style="8" customWidth="1"/>
    <col min="3329" max="3330" width="8.28515625" style="8" customWidth="1"/>
    <col min="3331" max="3331" width="9.140625" style="8"/>
    <col min="3332" max="3332" width="9.42578125" style="8" customWidth="1"/>
    <col min="3333" max="3333" width="11.7109375" style="8" customWidth="1"/>
    <col min="3334" max="3334" width="7.28515625" style="8" customWidth="1"/>
    <col min="3335" max="3335" width="0" style="8" hidden="1" customWidth="1"/>
    <col min="3336" max="3580" width="9.140625" style="8"/>
    <col min="3581" max="3581" width="7.85546875" style="8" customWidth="1"/>
    <col min="3582" max="3582" width="48.28515625" style="8" customWidth="1"/>
    <col min="3583" max="3584" width="9.5703125" style="8" customWidth="1"/>
    <col min="3585" max="3586" width="8.28515625" style="8" customWidth="1"/>
    <col min="3587" max="3587" width="9.140625" style="8"/>
    <col min="3588" max="3588" width="9.42578125" style="8" customWidth="1"/>
    <col min="3589" max="3589" width="11.7109375" style="8" customWidth="1"/>
    <col min="3590" max="3590" width="7.28515625" style="8" customWidth="1"/>
    <col min="3591" max="3591" width="0" style="8" hidden="1" customWidth="1"/>
    <col min="3592" max="3836" width="9.140625" style="8"/>
    <col min="3837" max="3837" width="7.85546875" style="8" customWidth="1"/>
    <col min="3838" max="3838" width="48.28515625" style="8" customWidth="1"/>
    <col min="3839" max="3840" width="9.5703125" style="8" customWidth="1"/>
    <col min="3841" max="3842" width="8.28515625" style="8" customWidth="1"/>
    <col min="3843" max="3843" width="9.140625" style="8"/>
    <col min="3844" max="3844" width="9.42578125" style="8" customWidth="1"/>
    <col min="3845" max="3845" width="11.7109375" style="8" customWidth="1"/>
    <col min="3846" max="3846" width="7.28515625" style="8" customWidth="1"/>
    <col min="3847" max="3847" width="0" style="8" hidden="1" customWidth="1"/>
    <col min="3848" max="4092" width="9.140625" style="8"/>
    <col min="4093" max="4093" width="7.85546875" style="8" customWidth="1"/>
    <col min="4094" max="4094" width="48.28515625" style="8" customWidth="1"/>
    <col min="4095" max="4096" width="9.5703125" style="8" customWidth="1"/>
    <col min="4097" max="4098" width="8.28515625" style="8" customWidth="1"/>
    <col min="4099" max="4099" width="9.140625" style="8"/>
    <col min="4100" max="4100" width="9.42578125" style="8" customWidth="1"/>
    <col min="4101" max="4101" width="11.7109375" style="8" customWidth="1"/>
    <col min="4102" max="4102" width="7.28515625" style="8" customWidth="1"/>
    <col min="4103" max="4103" width="0" style="8" hidden="1" customWidth="1"/>
    <col min="4104" max="4348" width="9.140625" style="8"/>
    <col min="4349" max="4349" width="7.85546875" style="8" customWidth="1"/>
    <col min="4350" max="4350" width="48.28515625" style="8" customWidth="1"/>
    <col min="4351" max="4352" width="9.5703125" style="8" customWidth="1"/>
    <col min="4353" max="4354" width="8.28515625" style="8" customWidth="1"/>
    <col min="4355" max="4355" width="9.140625" style="8"/>
    <col min="4356" max="4356" width="9.42578125" style="8" customWidth="1"/>
    <col min="4357" max="4357" width="11.7109375" style="8" customWidth="1"/>
    <col min="4358" max="4358" width="7.28515625" style="8" customWidth="1"/>
    <col min="4359" max="4359" width="0" style="8" hidden="1" customWidth="1"/>
    <col min="4360" max="4604" width="9.140625" style="8"/>
    <col min="4605" max="4605" width="7.85546875" style="8" customWidth="1"/>
    <col min="4606" max="4606" width="48.28515625" style="8" customWidth="1"/>
    <col min="4607" max="4608" width="9.5703125" style="8" customWidth="1"/>
    <col min="4609" max="4610" width="8.28515625" style="8" customWidth="1"/>
    <col min="4611" max="4611" width="9.140625" style="8"/>
    <col min="4612" max="4612" width="9.42578125" style="8" customWidth="1"/>
    <col min="4613" max="4613" width="11.7109375" style="8" customWidth="1"/>
    <col min="4614" max="4614" width="7.28515625" style="8" customWidth="1"/>
    <col min="4615" max="4615" width="0" style="8" hidden="1" customWidth="1"/>
    <col min="4616" max="4860" width="9.140625" style="8"/>
    <col min="4861" max="4861" width="7.85546875" style="8" customWidth="1"/>
    <col min="4862" max="4862" width="48.28515625" style="8" customWidth="1"/>
    <col min="4863" max="4864" width="9.5703125" style="8" customWidth="1"/>
    <col min="4865" max="4866" width="8.28515625" style="8" customWidth="1"/>
    <col min="4867" max="4867" width="9.140625" style="8"/>
    <col min="4868" max="4868" width="9.42578125" style="8" customWidth="1"/>
    <col min="4869" max="4869" width="11.7109375" style="8" customWidth="1"/>
    <col min="4870" max="4870" width="7.28515625" style="8" customWidth="1"/>
    <col min="4871" max="4871" width="0" style="8" hidden="1" customWidth="1"/>
    <col min="4872" max="5116" width="9.140625" style="8"/>
    <col min="5117" max="5117" width="7.85546875" style="8" customWidth="1"/>
    <col min="5118" max="5118" width="48.28515625" style="8" customWidth="1"/>
    <col min="5119" max="5120" width="9.5703125" style="8" customWidth="1"/>
    <col min="5121" max="5122" width="8.28515625" style="8" customWidth="1"/>
    <col min="5123" max="5123" width="9.140625" style="8"/>
    <col min="5124" max="5124" width="9.42578125" style="8" customWidth="1"/>
    <col min="5125" max="5125" width="11.7109375" style="8" customWidth="1"/>
    <col min="5126" max="5126" width="7.28515625" style="8" customWidth="1"/>
    <col min="5127" max="5127" width="0" style="8" hidden="1" customWidth="1"/>
    <col min="5128" max="5372" width="9.140625" style="8"/>
    <col min="5373" max="5373" width="7.85546875" style="8" customWidth="1"/>
    <col min="5374" max="5374" width="48.28515625" style="8" customWidth="1"/>
    <col min="5375" max="5376" width="9.5703125" style="8" customWidth="1"/>
    <col min="5377" max="5378" width="8.28515625" style="8" customWidth="1"/>
    <col min="5379" max="5379" width="9.140625" style="8"/>
    <col min="5380" max="5380" width="9.42578125" style="8" customWidth="1"/>
    <col min="5381" max="5381" width="11.7109375" style="8" customWidth="1"/>
    <col min="5382" max="5382" width="7.28515625" style="8" customWidth="1"/>
    <col min="5383" max="5383" width="0" style="8" hidden="1" customWidth="1"/>
    <col min="5384" max="5628" width="9.140625" style="8"/>
    <col min="5629" max="5629" width="7.85546875" style="8" customWidth="1"/>
    <col min="5630" max="5630" width="48.28515625" style="8" customWidth="1"/>
    <col min="5631" max="5632" width="9.5703125" style="8" customWidth="1"/>
    <col min="5633" max="5634" width="8.28515625" style="8" customWidth="1"/>
    <col min="5635" max="5635" width="9.140625" style="8"/>
    <col min="5636" max="5636" width="9.42578125" style="8" customWidth="1"/>
    <col min="5637" max="5637" width="11.7109375" style="8" customWidth="1"/>
    <col min="5638" max="5638" width="7.28515625" style="8" customWidth="1"/>
    <col min="5639" max="5639" width="0" style="8" hidden="1" customWidth="1"/>
    <col min="5640" max="5884" width="9.140625" style="8"/>
    <col min="5885" max="5885" width="7.85546875" style="8" customWidth="1"/>
    <col min="5886" max="5886" width="48.28515625" style="8" customWidth="1"/>
    <col min="5887" max="5888" width="9.5703125" style="8" customWidth="1"/>
    <col min="5889" max="5890" width="8.28515625" style="8" customWidth="1"/>
    <col min="5891" max="5891" width="9.140625" style="8"/>
    <col min="5892" max="5892" width="9.42578125" style="8" customWidth="1"/>
    <col min="5893" max="5893" width="11.7109375" style="8" customWidth="1"/>
    <col min="5894" max="5894" width="7.28515625" style="8" customWidth="1"/>
    <col min="5895" max="5895" width="0" style="8" hidden="1" customWidth="1"/>
    <col min="5896" max="6140" width="9.140625" style="8"/>
    <col min="6141" max="6141" width="7.85546875" style="8" customWidth="1"/>
    <col min="6142" max="6142" width="48.28515625" style="8" customWidth="1"/>
    <col min="6143" max="6144" width="9.5703125" style="8" customWidth="1"/>
    <col min="6145" max="6146" width="8.28515625" style="8" customWidth="1"/>
    <col min="6147" max="6147" width="9.140625" style="8"/>
    <col min="6148" max="6148" width="9.42578125" style="8" customWidth="1"/>
    <col min="6149" max="6149" width="11.7109375" style="8" customWidth="1"/>
    <col min="6150" max="6150" width="7.28515625" style="8" customWidth="1"/>
    <col min="6151" max="6151" width="0" style="8" hidden="1" customWidth="1"/>
    <col min="6152" max="6396" width="9.140625" style="8"/>
    <col min="6397" max="6397" width="7.85546875" style="8" customWidth="1"/>
    <col min="6398" max="6398" width="48.28515625" style="8" customWidth="1"/>
    <col min="6399" max="6400" width="9.5703125" style="8" customWidth="1"/>
    <col min="6401" max="6402" width="8.28515625" style="8" customWidth="1"/>
    <col min="6403" max="6403" width="9.140625" style="8"/>
    <col min="6404" max="6404" width="9.42578125" style="8" customWidth="1"/>
    <col min="6405" max="6405" width="11.7109375" style="8" customWidth="1"/>
    <col min="6406" max="6406" width="7.28515625" style="8" customWidth="1"/>
    <col min="6407" max="6407" width="0" style="8" hidden="1" customWidth="1"/>
    <col min="6408" max="6652" width="9.140625" style="8"/>
    <col min="6653" max="6653" width="7.85546875" style="8" customWidth="1"/>
    <col min="6654" max="6654" width="48.28515625" style="8" customWidth="1"/>
    <col min="6655" max="6656" width="9.5703125" style="8" customWidth="1"/>
    <col min="6657" max="6658" width="8.28515625" style="8" customWidth="1"/>
    <col min="6659" max="6659" width="9.140625" style="8"/>
    <col min="6660" max="6660" width="9.42578125" style="8" customWidth="1"/>
    <col min="6661" max="6661" width="11.7109375" style="8" customWidth="1"/>
    <col min="6662" max="6662" width="7.28515625" style="8" customWidth="1"/>
    <col min="6663" max="6663" width="0" style="8" hidden="1" customWidth="1"/>
    <col min="6664" max="6908" width="9.140625" style="8"/>
    <col min="6909" max="6909" width="7.85546875" style="8" customWidth="1"/>
    <col min="6910" max="6910" width="48.28515625" style="8" customWidth="1"/>
    <col min="6911" max="6912" width="9.5703125" style="8" customWidth="1"/>
    <col min="6913" max="6914" width="8.28515625" style="8" customWidth="1"/>
    <col min="6915" max="6915" width="9.140625" style="8"/>
    <col min="6916" max="6916" width="9.42578125" style="8" customWidth="1"/>
    <col min="6917" max="6917" width="11.7109375" style="8" customWidth="1"/>
    <col min="6918" max="6918" width="7.28515625" style="8" customWidth="1"/>
    <col min="6919" max="6919" width="0" style="8" hidden="1" customWidth="1"/>
    <col min="6920" max="7164" width="9.140625" style="8"/>
    <col min="7165" max="7165" width="7.85546875" style="8" customWidth="1"/>
    <col min="7166" max="7166" width="48.28515625" style="8" customWidth="1"/>
    <col min="7167" max="7168" width="9.5703125" style="8" customWidth="1"/>
    <col min="7169" max="7170" width="8.28515625" style="8" customWidth="1"/>
    <col min="7171" max="7171" width="9.140625" style="8"/>
    <col min="7172" max="7172" width="9.42578125" style="8" customWidth="1"/>
    <col min="7173" max="7173" width="11.7109375" style="8" customWidth="1"/>
    <col min="7174" max="7174" width="7.28515625" style="8" customWidth="1"/>
    <col min="7175" max="7175" width="0" style="8" hidden="1" customWidth="1"/>
    <col min="7176" max="7420" width="9.140625" style="8"/>
    <col min="7421" max="7421" width="7.85546875" style="8" customWidth="1"/>
    <col min="7422" max="7422" width="48.28515625" style="8" customWidth="1"/>
    <col min="7423" max="7424" width="9.5703125" style="8" customWidth="1"/>
    <col min="7425" max="7426" width="8.28515625" style="8" customWidth="1"/>
    <col min="7427" max="7427" width="9.140625" style="8"/>
    <col min="7428" max="7428" width="9.42578125" style="8" customWidth="1"/>
    <col min="7429" max="7429" width="11.7109375" style="8" customWidth="1"/>
    <col min="7430" max="7430" width="7.28515625" style="8" customWidth="1"/>
    <col min="7431" max="7431" width="0" style="8" hidden="1" customWidth="1"/>
    <col min="7432" max="7676" width="9.140625" style="8"/>
    <col min="7677" max="7677" width="7.85546875" style="8" customWidth="1"/>
    <col min="7678" max="7678" width="48.28515625" style="8" customWidth="1"/>
    <col min="7679" max="7680" width="9.5703125" style="8" customWidth="1"/>
    <col min="7681" max="7682" width="8.28515625" style="8" customWidth="1"/>
    <col min="7683" max="7683" width="9.140625" style="8"/>
    <col min="7684" max="7684" width="9.42578125" style="8" customWidth="1"/>
    <col min="7685" max="7685" width="11.7109375" style="8" customWidth="1"/>
    <col min="7686" max="7686" width="7.28515625" style="8" customWidth="1"/>
    <col min="7687" max="7687" width="0" style="8" hidden="1" customWidth="1"/>
    <col min="7688" max="7932" width="9.140625" style="8"/>
    <col min="7933" max="7933" width="7.85546875" style="8" customWidth="1"/>
    <col min="7934" max="7934" width="48.28515625" style="8" customWidth="1"/>
    <col min="7935" max="7936" width="9.5703125" style="8" customWidth="1"/>
    <col min="7937" max="7938" width="8.28515625" style="8" customWidth="1"/>
    <col min="7939" max="7939" width="9.140625" style="8"/>
    <col min="7940" max="7940" width="9.42578125" style="8" customWidth="1"/>
    <col min="7941" max="7941" width="11.7109375" style="8" customWidth="1"/>
    <col min="7942" max="7942" width="7.28515625" style="8" customWidth="1"/>
    <col min="7943" max="7943" width="0" style="8" hidden="1" customWidth="1"/>
    <col min="7944" max="8188" width="9.140625" style="8"/>
    <col min="8189" max="8189" width="7.85546875" style="8" customWidth="1"/>
    <col min="8190" max="8190" width="48.28515625" style="8" customWidth="1"/>
    <col min="8191" max="8192" width="9.5703125" style="8" customWidth="1"/>
    <col min="8193" max="8194" width="8.28515625" style="8" customWidth="1"/>
    <col min="8195" max="8195" width="9.140625" style="8"/>
    <col min="8196" max="8196" width="9.42578125" style="8" customWidth="1"/>
    <col min="8197" max="8197" width="11.7109375" style="8" customWidth="1"/>
    <col min="8198" max="8198" width="7.28515625" style="8" customWidth="1"/>
    <col min="8199" max="8199" width="0" style="8" hidden="1" customWidth="1"/>
    <col min="8200" max="8444" width="9.140625" style="8"/>
    <col min="8445" max="8445" width="7.85546875" style="8" customWidth="1"/>
    <col min="8446" max="8446" width="48.28515625" style="8" customWidth="1"/>
    <col min="8447" max="8448" width="9.5703125" style="8" customWidth="1"/>
    <col min="8449" max="8450" width="8.28515625" style="8" customWidth="1"/>
    <col min="8451" max="8451" width="9.140625" style="8"/>
    <col min="8452" max="8452" width="9.42578125" style="8" customWidth="1"/>
    <col min="8453" max="8453" width="11.7109375" style="8" customWidth="1"/>
    <col min="8454" max="8454" width="7.28515625" style="8" customWidth="1"/>
    <col min="8455" max="8455" width="0" style="8" hidden="1" customWidth="1"/>
    <col min="8456" max="8700" width="9.140625" style="8"/>
    <col min="8701" max="8701" width="7.85546875" style="8" customWidth="1"/>
    <col min="8702" max="8702" width="48.28515625" style="8" customWidth="1"/>
    <col min="8703" max="8704" width="9.5703125" style="8" customWidth="1"/>
    <col min="8705" max="8706" width="8.28515625" style="8" customWidth="1"/>
    <col min="8707" max="8707" width="9.140625" style="8"/>
    <col min="8708" max="8708" width="9.42578125" style="8" customWidth="1"/>
    <col min="8709" max="8709" width="11.7109375" style="8" customWidth="1"/>
    <col min="8710" max="8710" width="7.28515625" style="8" customWidth="1"/>
    <col min="8711" max="8711" width="0" style="8" hidden="1" customWidth="1"/>
    <col min="8712" max="8956" width="9.140625" style="8"/>
    <col min="8957" max="8957" width="7.85546875" style="8" customWidth="1"/>
    <col min="8958" max="8958" width="48.28515625" style="8" customWidth="1"/>
    <col min="8959" max="8960" width="9.5703125" style="8" customWidth="1"/>
    <col min="8961" max="8962" width="8.28515625" style="8" customWidth="1"/>
    <col min="8963" max="8963" width="9.140625" style="8"/>
    <col min="8964" max="8964" width="9.42578125" style="8" customWidth="1"/>
    <col min="8965" max="8965" width="11.7109375" style="8" customWidth="1"/>
    <col min="8966" max="8966" width="7.28515625" style="8" customWidth="1"/>
    <col min="8967" max="8967" width="0" style="8" hidden="1" customWidth="1"/>
    <col min="8968" max="9212" width="9.140625" style="8"/>
    <col min="9213" max="9213" width="7.85546875" style="8" customWidth="1"/>
    <col min="9214" max="9214" width="48.28515625" style="8" customWidth="1"/>
    <col min="9215" max="9216" width="9.5703125" style="8" customWidth="1"/>
    <col min="9217" max="9218" width="8.28515625" style="8" customWidth="1"/>
    <col min="9219" max="9219" width="9.140625" style="8"/>
    <col min="9220" max="9220" width="9.42578125" style="8" customWidth="1"/>
    <col min="9221" max="9221" width="11.7109375" style="8" customWidth="1"/>
    <col min="9222" max="9222" width="7.28515625" style="8" customWidth="1"/>
    <col min="9223" max="9223" width="0" style="8" hidden="1" customWidth="1"/>
    <col min="9224" max="9468" width="9.140625" style="8"/>
    <col min="9469" max="9469" width="7.85546875" style="8" customWidth="1"/>
    <col min="9470" max="9470" width="48.28515625" style="8" customWidth="1"/>
    <col min="9471" max="9472" width="9.5703125" style="8" customWidth="1"/>
    <col min="9473" max="9474" width="8.28515625" style="8" customWidth="1"/>
    <col min="9475" max="9475" width="9.140625" style="8"/>
    <col min="9476" max="9476" width="9.42578125" style="8" customWidth="1"/>
    <col min="9477" max="9477" width="11.7109375" style="8" customWidth="1"/>
    <col min="9478" max="9478" width="7.28515625" style="8" customWidth="1"/>
    <col min="9479" max="9479" width="0" style="8" hidden="1" customWidth="1"/>
    <col min="9480" max="9724" width="9.140625" style="8"/>
    <col min="9725" max="9725" width="7.85546875" style="8" customWidth="1"/>
    <col min="9726" max="9726" width="48.28515625" style="8" customWidth="1"/>
    <col min="9727" max="9728" width="9.5703125" style="8" customWidth="1"/>
    <col min="9729" max="9730" width="8.28515625" style="8" customWidth="1"/>
    <col min="9731" max="9731" width="9.140625" style="8"/>
    <col min="9732" max="9732" width="9.42578125" style="8" customWidth="1"/>
    <col min="9733" max="9733" width="11.7109375" style="8" customWidth="1"/>
    <col min="9734" max="9734" width="7.28515625" style="8" customWidth="1"/>
    <col min="9735" max="9735" width="0" style="8" hidden="1" customWidth="1"/>
    <col min="9736" max="9980" width="9.140625" style="8"/>
    <col min="9981" max="9981" width="7.85546875" style="8" customWidth="1"/>
    <col min="9982" max="9982" width="48.28515625" style="8" customWidth="1"/>
    <col min="9983" max="9984" width="9.5703125" style="8" customWidth="1"/>
    <col min="9985" max="9986" width="8.28515625" style="8" customWidth="1"/>
    <col min="9987" max="9987" width="9.140625" style="8"/>
    <col min="9988" max="9988" width="9.42578125" style="8" customWidth="1"/>
    <col min="9989" max="9989" width="11.7109375" style="8" customWidth="1"/>
    <col min="9990" max="9990" width="7.28515625" style="8" customWidth="1"/>
    <col min="9991" max="9991" width="0" style="8" hidden="1" customWidth="1"/>
    <col min="9992" max="10236" width="9.140625" style="8"/>
    <col min="10237" max="10237" width="7.85546875" style="8" customWidth="1"/>
    <col min="10238" max="10238" width="48.28515625" style="8" customWidth="1"/>
    <col min="10239" max="10240" width="9.5703125" style="8" customWidth="1"/>
    <col min="10241" max="10242" width="8.28515625" style="8" customWidth="1"/>
    <col min="10243" max="10243" width="9.140625" style="8"/>
    <col min="10244" max="10244" width="9.42578125" style="8" customWidth="1"/>
    <col min="10245" max="10245" width="11.7109375" style="8" customWidth="1"/>
    <col min="10246" max="10246" width="7.28515625" style="8" customWidth="1"/>
    <col min="10247" max="10247" width="0" style="8" hidden="1" customWidth="1"/>
    <col min="10248" max="10492" width="9.140625" style="8"/>
    <col min="10493" max="10493" width="7.85546875" style="8" customWidth="1"/>
    <col min="10494" max="10494" width="48.28515625" style="8" customWidth="1"/>
    <col min="10495" max="10496" width="9.5703125" style="8" customWidth="1"/>
    <col min="10497" max="10498" width="8.28515625" style="8" customWidth="1"/>
    <col min="10499" max="10499" width="9.140625" style="8"/>
    <col min="10500" max="10500" width="9.42578125" style="8" customWidth="1"/>
    <col min="10501" max="10501" width="11.7109375" style="8" customWidth="1"/>
    <col min="10502" max="10502" width="7.28515625" style="8" customWidth="1"/>
    <col min="10503" max="10503" width="0" style="8" hidden="1" customWidth="1"/>
    <col min="10504" max="10748" width="9.140625" style="8"/>
    <col min="10749" max="10749" width="7.85546875" style="8" customWidth="1"/>
    <col min="10750" max="10750" width="48.28515625" style="8" customWidth="1"/>
    <col min="10751" max="10752" width="9.5703125" style="8" customWidth="1"/>
    <col min="10753" max="10754" width="8.28515625" style="8" customWidth="1"/>
    <col min="10755" max="10755" width="9.140625" style="8"/>
    <col min="10756" max="10756" width="9.42578125" style="8" customWidth="1"/>
    <col min="10757" max="10757" width="11.7109375" style="8" customWidth="1"/>
    <col min="10758" max="10758" width="7.28515625" style="8" customWidth="1"/>
    <col min="10759" max="10759" width="0" style="8" hidden="1" customWidth="1"/>
    <col min="10760" max="11004" width="9.140625" style="8"/>
    <col min="11005" max="11005" width="7.85546875" style="8" customWidth="1"/>
    <col min="11006" max="11006" width="48.28515625" style="8" customWidth="1"/>
    <col min="11007" max="11008" width="9.5703125" style="8" customWidth="1"/>
    <col min="11009" max="11010" width="8.28515625" style="8" customWidth="1"/>
    <col min="11011" max="11011" width="9.140625" style="8"/>
    <col min="11012" max="11012" width="9.42578125" style="8" customWidth="1"/>
    <col min="11013" max="11013" width="11.7109375" style="8" customWidth="1"/>
    <col min="11014" max="11014" width="7.28515625" style="8" customWidth="1"/>
    <col min="11015" max="11015" width="0" style="8" hidden="1" customWidth="1"/>
    <col min="11016" max="11260" width="9.140625" style="8"/>
    <col min="11261" max="11261" width="7.85546875" style="8" customWidth="1"/>
    <col min="11262" max="11262" width="48.28515625" style="8" customWidth="1"/>
    <col min="11263" max="11264" width="9.5703125" style="8" customWidth="1"/>
    <col min="11265" max="11266" width="8.28515625" style="8" customWidth="1"/>
    <col min="11267" max="11267" width="9.140625" style="8"/>
    <col min="11268" max="11268" width="9.42578125" style="8" customWidth="1"/>
    <col min="11269" max="11269" width="11.7109375" style="8" customWidth="1"/>
    <col min="11270" max="11270" width="7.28515625" style="8" customWidth="1"/>
    <col min="11271" max="11271" width="0" style="8" hidden="1" customWidth="1"/>
    <col min="11272" max="11516" width="9.140625" style="8"/>
    <col min="11517" max="11517" width="7.85546875" style="8" customWidth="1"/>
    <col min="11518" max="11518" width="48.28515625" style="8" customWidth="1"/>
    <col min="11519" max="11520" width="9.5703125" style="8" customWidth="1"/>
    <col min="11521" max="11522" width="8.28515625" style="8" customWidth="1"/>
    <col min="11523" max="11523" width="9.140625" style="8"/>
    <col min="11524" max="11524" width="9.42578125" style="8" customWidth="1"/>
    <col min="11525" max="11525" width="11.7109375" style="8" customWidth="1"/>
    <col min="11526" max="11526" width="7.28515625" style="8" customWidth="1"/>
    <col min="11527" max="11527" width="0" style="8" hidden="1" customWidth="1"/>
    <col min="11528" max="11772" width="9.140625" style="8"/>
    <col min="11773" max="11773" width="7.85546875" style="8" customWidth="1"/>
    <col min="11774" max="11774" width="48.28515625" style="8" customWidth="1"/>
    <col min="11775" max="11776" width="9.5703125" style="8" customWidth="1"/>
    <col min="11777" max="11778" width="8.28515625" style="8" customWidth="1"/>
    <col min="11779" max="11779" width="9.140625" style="8"/>
    <col min="11780" max="11780" width="9.42578125" style="8" customWidth="1"/>
    <col min="11781" max="11781" width="11.7109375" style="8" customWidth="1"/>
    <col min="11782" max="11782" width="7.28515625" style="8" customWidth="1"/>
    <col min="11783" max="11783" width="0" style="8" hidden="1" customWidth="1"/>
    <col min="11784" max="12028" width="9.140625" style="8"/>
    <col min="12029" max="12029" width="7.85546875" style="8" customWidth="1"/>
    <col min="12030" max="12030" width="48.28515625" style="8" customWidth="1"/>
    <col min="12031" max="12032" width="9.5703125" style="8" customWidth="1"/>
    <col min="12033" max="12034" width="8.28515625" style="8" customWidth="1"/>
    <col min="12035" max="12035" width="9.140625" style="8"/>
    <col min="12036" max="12036" width="9.42578125" style="8" customWidth="1"/>
    <col min="12037" max="12037" width="11.7109375" style="8" customWidth="1"/>
    <col min="12038" max="12038" width="7.28515625" style="8" customWidth="1"/>
    <col min="12039" max="12039" width="0" style="8" hidden="1" customWidth="1"/>
    <col min="12040" max="12284" width="9.140625" style="8"/>
    <col min="12285" max="12285" width="7.85546875" style="8" customWidth="1"/>
    <col min="12286" max="12286" width="48.28515625" style="8" customWidth="1"/>
    <col min="12287" max="12288" width="9.5703125" style="8" customWidth="1"/>
    <col min="12289" max="12290" width="8.28515625" style="8" customWidth="1"/>
    <col min="12291" max="12291" width="9.140625" style="8"/>
    <col min="12292" max="12292" width="9.42578125" style="8" customWidth="1"/>
    <col min="12293" max="12293" width="11.7109375" style="8" customWidth="1"/>
    <col min="12294" max="12294" width="7.28515625" style="8" customWidth="1"/>
    <col min="12295" max="12295" width="0" style="8" hidden="1" customWidth="1"/>
    <col min="12296" max="12540" width="9.140625" style="8"/>
    <col min="12541" max="12541" width="7.85546875" style="8" customWidth="1"/>
    <col min="12542" max="12542" width="48.28515625" style="8" customWidth="1"/>
    <col min="12543" max="12544" width="9.5703125" style="8" customWidth="1"/>
    <col min="12545" max="12546" width="8.28515625" style="8" customWidth="1"/>
    <col min="12547" max="12547" width="9.140625" style="8"/>
    <col min="12548" max="12548" width="9.42578125" style="8" customWidth="1"/>
    <col min="12549" max="12549" width="11.7109375" style="8" customWidth="1"/>
    <col min="12550" max="12550" width="7.28515625" style="8" customWidth="1"/>
    <col min="12551" max="12551" width="0" style="8" hidden="1" customWidth="1"/>
    <col min="12552" max="12796" width="9.140625" style="8"/>
    <col min="12797" max="12797" width="7.85546875" style="8" customWidth="1"/>
    <col min="12798" max="12798" width="48.28515625" style="8" customWidth="1"/>
    <col min="12799" max="12800" width="9.5703125" style="8" customWidth="1"/>
    <col min="12801" max="12802" width="8.28515625" style="8" customWidth="1"/>
    <col min="12803" max="12803" width="9.140625" style="8"/>
    <col min="12804" max="12804" width="9.42578125" style="8" customWidth="1"/>
    <col min="12805" max="12805" width="11.7109375" style="8" customWidth="1"/>
    <col min="12806" max="12806" width="7.28515625" style="8" customWidth="1"/>
    <col min="12807" max="12807" width="0" style="8" hidden="1" customWidth="1"/>
    <col min="12808" max="13052" width="9.140625" style="8"/>
    <col min="13053" max="13053" width="7.85546875" style="8" customWidth="1"/>
    <col min="13054" max="13054" width="48.28515625" style="8" customWidth="1"/>
    <col min="13055" max="13056" width="9.5703125" style="8" customWidth="1"/>
    <col min="13057" max="13058" width="8.28515625" style="8" customWidth="1"/>
    <col min="13059" max="13059" width="9.140625" style="8"/>
    <col min="13060" max="13060" width="9.42578125" style="8" customWidth="1"/>
    <col min="13061" max="13061" width="11.7109375" style="8" customWidth="1"/>
    <col min="13062" max="13062" width="7.28515625" style="8" customWidth="1"/>
    <col min="13063" max="13063" width="0" style="8" hidden="1" customWidth="1"/>
    <col min="13064" max="13308" width="9.140625" style="8"/>
    <col min="13309" max="13309" width="7.85546875" style="8" customWidth="1"/>
    <col min="13310" max="13310" width="48.28515625" style="8" customWidth="1"/>
    <col min="13311" max="13312" width="9.5703125" style="8" customWidth="1"/>
    <col min="13313" max="13314" width="8.28515625" style="8" customWidth="1"/>
    <col min="13315" max="13315" width="9.140625" style="8"/>
    <col min="13316" max="13316" width="9.42578125" style="8" customWidth="1"/>
    <col min="13317" max="13317" width="11.7109375" style="8" customWidth="1"/>
    <col min="13318" max="13318" width="7.28515625" style="8" customWidth="1"/>
    <col min="13319" max="13319" width="0" style="8" hidden="1" customWidth="1"/>
    <col min="13320" max="13564" width="9.140625" style="8"/>
    <col min="13565" max="13565" width="7.85546875" style="8" customWidth="1"/>
    <col min="13566" max="13566" width="48.28515625" style="8" customWidth="1"/>
    <col min="13567" max="13568" width="9.5703125" style="8" customWidth="1"/>
    <col min="13569" max="13570" width="8.28515625" style="8" customWidth="1"/>
    <col min="13571" max="13571" width="9.140625" style="8"/>
    <col min="13572" max="13572" width="9.42578125" style="8" customWidth="1"/>
    <col min="13573" max="13573" width="11.7109375" style="8" customWidth="1"/>
    <col min="13574" max="13574" width="7.28515625" style="8" customWidth="1"/>
    <col min="13575" max="13575" width="0" style="8" hidden="1" customWidth="1"/>
    <col min="13576" max="13820" width="9.140625" style="8"/>
    <col min="13821" max="13821" width="7.85546875" style="8" customWidth="1"/>
    <col min="13822" max="13822" width="48.28515625" style="8" customWidth="1"/>
    <col min="13823" max="13824" width="9.5703125" style="8" customWidth="1"/>
    <col min="13825" max="13826" width="8.28515625" style="8" customWidth="1"/>
    <col min="13827" max="13827" width="9.140625" style="8"/>
    <col min="13828" max="13828" width="9.42578125" style="8" customWidth="1"/>
    <col min="13829" max="13829" width="11.7109375" style="8" customWidth="1"/>
    <col min="13830" max="13830" width="7.28515625" style="8" customWidth="1"/>
    <col min="13831" max="13831" width="0" style="8" hidden="1" customWidth="1"/>
    <col min="13832" max="14076" width="9.140625" style="8"/>
    <col min="14077" max="14077" width="7.85546875" style="8" customWidth="1"/>
    <col min="14078" max="14078" width="48.28515625" style="8" customWidth="1"/>
    <col min="14079" max="14080" width="9.5703125" style="8" customWidth="1"/>
    <col min="14081" max="14082" width="8.28515625" style="8" customWidth="1"/>
    <col min="14083" max="14083" width="9.140625" style="8"/>
    <col min="14084" max="14084" width="9.42578125" style="8" customWidth="1"/>
    <col min="14085" max="14085" width="11.7109375" style="8" customWidth="1"/>
    <col min="14086" max="14086" width="7.28515625" style="8" customWidth="1"/>
    <col min="14087" max="14087" width="0" style="8" hidden="1" customWidth="1"/>
    <col min="14088" max="14332" width="9.140625" style="8"/>
    <col min="14333" max="14333" width="7.85546875" style="8" customWidth="1"/>
    <col min="14334" max="14334" width="48.28515625" style="8" customWidth="1"/>
    <col min="14335" max="14336" width="9.5703125" style="8" customWidth="1"/>
    <col min="14337" max="14338" width="8.28515625" style="8" customWidth="1"/>
    <col min="14339" max="14339" width="9.140625" style="8"/>
    <col min="14340" max="14340" width="9.42578125" style="8" customWidth="1"/>
    <col min="14341" max="14341" width="11.7109375" style="8" customWidth="1"/>
    <col min="14342" max="14342" width="7.28515625" style="8" customWidth="1"/>
    <col min="14343" max="14343" width="0" style="8" hidden="1" customWidth="1"/>
    <col min="14344" max="14588" width="9.140625" style="8"/>
    <col min="14589" max="14589" width="7.85546875" style="8" customWidth="1"/>
    <col min="14590" max="14590" width="48.28515625" style="8" customWidth="1"/>
    <col min="14591" max="14592" width="9.5703125" style="8" customWidth="1"/>
    <col min="14593" max="14594" width="8.28515625" style="8" customWidth="1"/>
    <col min="14595" max="14595" width="9.140625" style="8"/>
    <col min="14596" max="14596" width="9.42578125" style="8" customWidth="1"/>
    <col min="14597" max="14597" width="11.7109375" style="8" customWidth="1"/>
    <col min="14598" max="14598" width="7.28515625" style="8" customWidth="1"/>
    <col min="14599" max="14599" width="0" style="8" hidden="1" customWidth="1"/>
    <col min="14600" max="14844" width="9.140625" style="8"/>
    <col min="14845" max="14845" width="7.85546875" style="8" customWidth="1"/>
    <col min="14846" max="14846" width="48.28515625" style="8" customWidth="1"/>
    <col min="14847" max="14848" width="9.5703125" style="8" customWidth="1"/>
    <col min="14849" max="14850" width="8.28515625" style="8" customWidth="1"/>
    <col min="14851" max="14851" width="9.140625" style="8"/>
    <col min="14852" max="14852" width="9.42578125" style="8" customWidth="1"/>
    <col min="14853" max="14853" width="11.7109375" style="8" customWidth="1"/>
    <col min="14854" max="14854" width="7.28515625" style="8" customWidth="1"/>
    <col min="14855" max="14855" width="0" style="8" hidden="1" customWidth="1"/>
    <col min="14856" max="15100" width="9.140625" style="8"/>
    <col min="15101" max="15101" width="7.85546875" style="8" customWidth="1"/>
    <col min="15102" max="15102" width="48.28515625" style="8" customWidth="1"/>
    <col min="15103" max="15104" width="9.5703125" style="8" customWidth="1"/>
    <col min="15105" max="15106" width="8.28515625" style="8" customWidth="1"/>
    <col min="15107" max="15107" width="9.140625" style="8"/>
    <col min="15108" max="15108" width="9.42578125" style="8" customWidth="1"/>
    <col min="15109" max="15109" width="11.7109375" style="8" customWidth="1"/>
    <col min="15110" max="15110" width="7.28515625" style="8" customWidth="1"/>
    <col min="15111" max="15111" width="0" style="8" hidden="1" customWidth="1"/>
    <col min="15112" max="15356" width="9.140625" style="8"/>
    <col min="15357" max="15357" width="7.85546875" style="8" customWidth="1"/>
    <col min="15358" max="15358" width="48.28515625" style="8" customWidth="1"/>
    <col min="15359" max="15360" width="9.5703125" style="8" customWidth="1"/>
    <col min="15361" max="15362" width="8.28515625" style="8" customWidth="1"/>
    <col min="15363" max="15363" width="9.140625" style="8"/>
    <col min="15364" max="15364" width="9.42578125" style="8" customWidth="1"/>
    <col min="15365" max="15365" width="11.7109375" style="8" customWidth="1"/>
    <col min="15366" max="15366" width="7.28515625" style="8" customWidth="1"/>
    <col min="15367" max="15367" width="0" style="8" hidden="1" customWidth="1"/>
    <col min="15368" max="15612" width="9.140625" style="8"/>
    <col min="15613" max="15613" width="7.85546875" style="8" customWidth="1"/>
    <col min="15614" max="15614" width="48.28515625" style="8" customWidth="1"/>
    <col min="15615" max="15616" width="9.5703125" style="8" customWidth="1"/>
    <col min="15617" max="15618" width="8.28515625" style="8" customWidth="1"/>
    <col min="15619" max="15619" width="9.140625" style="8"/>
    <col min="15620" max="15620" width="9.42578125" style="8" customWidth="1"/>
    <col min="15621" max="15621" width="11.7109375" style="8" customWidth="1"/>
    <col min="15622" max="15622" width="7.28515625" style="8" customWidth="1"/>
    <col min="15623" max="15623" width="0" style="8" hidden="1" customWidth="1"/>
    <col min="15624" max="15868" width="9.140625" style="8"/>
    <col min="15869" max="15869" width="7.85546875" style="8" customWidth="1"/>
    <col min="15870" max="15870" width="48.28515625" style="8" customWidth="1"/>
    <col min="15871" max="15872" width="9.5703125" style="8" customWidth="1"/>
    <col min="15873" max="15874" width="8.28515625" style="8" customWidth="1"/>
    <col min="15875" max="15875" width="9.140625" style="8"/>
    <col min="15876" max="15876" width="9.42578125" style="8" customWidth="1"/>
    <col min="15877" max="15877" width="11.7109375" style="8" customWidth="1"/>
    <col min="15878" max="15878" width="7.28515625" style="8" customWidth="1"/>
    <col min="15879" max="15879" width="0" style="8" hidden="1" customWidth="1"/>
    <col min="15880" max="16124" width="9.140625" style="8"/>
    <col min="16125" max="16125" width="7.85546875" style="8" customWidth="1"/>
    <col min="16126" max="16126" width="48.28515625" style="8" customWidth="1"/>
    <col min="16127" max="16128" width="9.5703125" style="8" customWidth="1"/>
    <col min="16129" max="16130" width="8.28515625" style="8" customWidth="1"/>
    <col min="16131" max="16131" width="9.140625" style="8"/>
    <col min="16132" max="16132" width="9.42578125" style="8" customWidth="1"/>
    <col min="16133" max="16133" width="11.7109375" style="8" customWidth="1"/>
    <col min="16134" max="16134" width="7.28515625" style="8" customWidth="1"/>
    <col min="16135" max="16135" width="0" style="8" hidden="1" customWidth="1"/>
    <col min="16136" max="16384" width="9.140625" style="8"/>
  </cols>
  <sheetData>
    <row r="1" spans="1:9">
      <c r="A1" s="5726" t="s">
        <v>710</v>
      </c>
      <c r="B1" s="5726"/>
      <c r="C1" s="5726"/>
      <c r="D1" s="5726"/>
      <c r="E1" s="5726"/>
      <c r="F1" s="5726"/>
      <c r="G1" s="5726"/>
      <c r="H1" s="5726"/>
      <c r="I1" s="5726"/>
    </row>
    <row r="2" spans="1:9" ht="21.75" customHeight="1" thickBot="1">
      <c r="A2" s="5" t="s">
        <v>616</v>
      </c>
    </row>
    <row r="3" spans="1:9" ht="19.5" customHeight="1">
      <c r="A3" s="828"/>
      <c r="B3" s="594"/>
      <c r="C3" s="829"/>
      <c r="D3" s="594"/>
      <c r="E3" s="584" t="s">
        <v>617</v>
      </c>
      <c r="F3" s="594"/>
      <c r="G3" s="594"/>
      <c r="H3" s="830"/>
      <c r="I3" s="831" t="s">
        <v>618</v>
      </c>
    </row>
    <row r="4" spans="1:9">
      <c r="A4" s="832"/>
      <c r="B4" s="363"/>
      <c r="C4" s="833" t="s">
        <v>619</v>
      </c>
      <c r="D4" s="834" t="s">
        <v>620</v>
      </c>
      <c r="E4" s="835"/>
      <c r="F4" s="836" t="s">
        <v>621</v>
      </c>
      <c r="G4" s="835"/>
      <c r="H4" s="837"/>
      <c r="I4" s="239" t="s">
        <v>622</v>
      </c>
    </row>
    <row r="5" spans="1:9" ht="17.25" customHeight="1">
      <c r="A5" s="627" t="s">
        <v>623</v>
      </c>
      <c r="B5" s="347" t="s">
        <v>624</v>
      </c>
      <c r="C5" s="838" t="s">
        <v>625</v>
      </c>
      <c r="D5" s="839" t="s">
        <v>626</v>
      </c>
      <c r="E5" s="835"/>
      <c r="F5" s="840"/>
      <c r="G5" s="841" t="s">
        <v>627</v>
      </c>
      <c r="H5" s="842"/>
      <c r="I5" s="239" t="s">
        <v>564</v>
      </c>
    </row>
    <row r="6" spans="1:9" ht="15" customHeight="1" thickBot="1">
      <c r="A6" s="630"/>
      <c r="B6" s="619"/>
      <c r="C6" s="843" t="s">
        <v>5</v>
      </c>
      <c r="D6" s="844" t="s">
        <v>5</v>
      </c>
      <c r="E6" s="369" t="s">
        <v>6</v>
      </c>
      <c r="F6" s="666" t="s">
        <v>7</v>
      </c>
      <c r="G6" s="845" t="s">
        <v>97</v>
      </c>
      <c r="H6" s="666" t="s">
        <v>181</v>
      </c>
      <c r="I6" s="667" t="s">
        <v>628</v>
      </c>
    </row>
    <row r="7" spans="1:9" ht="15" customHeight="1">
      <c r="A7" s="846" t="s">
        <v>629</v>
      </c>
      <c r="B7" s="711" t="s">
        <v>630</v>
      </c>
      <c r="C7" s="202">
        <v>2</v>
      </c>
      <c r="D7" s="847">
        <v>1</v>
      </c>
      <c r="E7" s="107">
        <v>206</v>
      </c>
      <c r="F7" s="107">
        <v>113</v>
      </c>
      <c r="G7" s="848">
        <v>319</v>
      </c>
      <c r="H7" s="849">
        <v>2.4031942142534275</v>
      </c>
      <c r="I7" s="850">
        <v>25.196278217462048</v>
      </c>
    </row>
    <row r="8" spans="1:9" ht="14.25" customHeight="1">
      <c r="A8" s="846" t="s">
        <v>631</v>
      </c>
      <c r="B8" s="711" t="s">
        <v>632</v>
      </c>
      <c r="C8" s="205">
        <v>0</v>
      </c>
      <c r="D8" s="696">
        <v>1</v>
      </c>
      <c r="E8" s="115">
        <v>688</v>
      </c>
      <c r="F8" s="115">
        <v>735</v>
      </c>
      <c r="G8" s="848">
        <v>1423</v>
      </c>
      <c r="H8" s="849">
        <v>10.720204911857767</v>
      </c>
      <c r="I8" s="850">
        <v>112.39593700140594</v>
      </c>
    </row>
    <row r="9" spans="1:9" ht="14.25" customHeight="1">
      <c r="A9" s="846" t="s">
        <v>633</v>
      </c>
      <c r="B9" s="711" t="s">
        <v>634</v>
      </c>
      <c r="C9" s="205">
        <v>1</v>
      </c>
      <c r="D9" s="696">
        <v>1</v>
      </c>
      <c r="E9" s="115">
        <v>36</v>
      </c>
      <c r="F9" s="115">
        <v>45</v>
      </c>
      <c r="G9" s="848">
        <v>81</v>
      </c>
      <c r="H9" s="849">
        <v>0.61021545879162276</v>
      </c>
      <c r="I9" s="850">
        <v>6.3978010520828397</v>
      </c>
    </row>
    <row r="10" spans="1:9" ht="15" customHeight="1">
      <c r="A10" s="846"/>
      <c r="B10" s="711" t="s">
        <v>635</v>
      </c>
      <c r="C10" s="205"/>
      <c r="D10" s="696"/>
      <c r="E10" s="115"/>
      <c r="F10" s="115"/>
      <c r="G10" s="848"/>
      <c r="H10" s="849"/>
      <c r="I10" s="850"/>
    </row>
    <row r="11" spans="1:9" ht="15" customHeight="1">
      <c r="A11" s="846" t="s">
        <v>636</v>
      </c>
      <c r="B11" s="711" t="s">
        <v>637</v>
      </c>
      <c r="C11" s="205">
        <v>0</v>
      </c>
      <c r="D11" s="852">
        <v>0</v>
      </c>
      <c r="E11" s="115">
        <v>1424</v>
      </c>
      <c r="F11" s="115">
        <v>1264</v>
      </c>
      <c r="G11" s="848">
        <v>2688</v>
      </c>
      <c r="H11" s="849">
        <v>20.250113002862737</v>
      </c>
      <c r="I11" s="850">
        <v>212.31221269134161</v>
      </c>
    </row>
    <row r="12" spans="1:9" ht="15" customHeight="1">
      <c r="A12" s="846" t="s">
        <v>638</v>
      </c>
      <c r="B12" s="711" t="s">
        <v>639</v>
      </c>
      <c r="C12" s="205">
        <v>0</v>
      </c>
      <c r="D12" s="852">
        <v>0</v>
      </c>
      <c r="E12" s="115">
        <v>109</v>
      </c>
      <c r="F12" s="115">
        <v>16</v>
      </c>
      <c r="G12" s="848">
        <v>125</v>
      </c>
      <c r="H12" s="849">
        <v>0.94169052282657828</v>
      </c>
      <c r="I12" s="850">
        <v>9.873149771732777</v>
      </c>
    </row>
    <row r="13" spans="1:9" ht="15" customHeight="1">
      <c r="A13" s="846" t="s">
        <v>640</v>
      </c>
      <c r="B13" s="711" t="s">
        <v>641</v>
      </c>
      <c r="C13" s="205">
        <v>2</v>
      </c>
      <c r="D13" s="696">
        <v>0</v>
      </c>
      <c r="E13" s="115">
        <v>118</v>
      </c>
      <c r="F13" s="115">
        <v>57</v>
      </c>
      <c r="G13" s="848">
        <v>175</v>
      </c>
      <c r="H13" s="849">
        <v>1.3183667319572097</v>
      </c>
      <c r="I13" s="850">
        <v>13.822409680425888</v>
      </c>
    </row>
    <row r="14" spans="1:9" ht="15" customHeight="1">
      <c r="A14" s="846" t="s">
        <v>642</v>
      </c>
      <c r="B14" s="711" t="s">
        <v>643</v>
      </c>
      <c r="C14" s="205">
        <v>0</v>
      </c>
      <c r="D14" s="852">
        <v>0</v>
      </c>
      <c r="E14" s="115">
        <v>0</v>
      </c>
      <c r="F14" s="115">
        <v>0</v>
      </c>
      <c r="G14" s="848">
        <v>0</v>
      </c>
      <c r="H14" s="849">
        <v>0</v>
      </c>
      <c r="I14" s="850">
        <v>0</v>
      </c>
    </row>
    <row r="15" spans="1:9" ht="15" customHeight="1">
      <c r="A15" s="846" t="s">
        <v>644</v>
      </c>
      <c r="B15" s="711" t="s">
        <v>645</v>
      </c>
      <c r="C15" s="205">
        <v>0</v>
      </c>
      <c r="D15" s="852">
        <v>0</v>
      </c>
      <c r="E15" s="115">
        <v>0</v>
      </c>
      <c r="F15" s="115">
        <v>0</v>
      </c>
      <c r="G15" s="848">
        <v>0</v>
      </c>
      <c r="H15" s="849">
        <v>0</v>
      </c>
      <c r="I15" s="850">
        <v>0</v>
      </c>
    </row>
    <row r="16" spans="1:9" ht="15" customHeight="1">
      <c r="A16" s="846" t="s">
        <v>646</v>
      </c>
      <c r="B16" s="711" t="s">
        <v>647</v>
      </c>
      <c r="C16" s="205">
        <v>0</v>
      </c>
      <c r="D16" s="852">
        <v>2</v>
      </c>
      <c r="E16" s="115">
        <v>2473</v>
      </c>
      <c r="F16" s="115">
        <v>2111</v>
      </c>
      <c r="G16" s="848">
        <v>4584</v>
      </c>
      <c r="H16" s="849">
        <v>34.533674853096279</v>
      </c>
      <c r="I16" s="850">
        <v>362.06814842898439</v>
      </c>
    </row>
    <row r="17" spans="1:9" ht="14.25" customHeight="1">
      <c r="A17" s="846" t="s">
        <v>648</v>
      </c>
      <c r="B17" s="711" t="s">
        <v>649</v>
      </c>
      <c r="C17" s="205">
        <v>9</v>
      </c>
      <c r="D17" s="696">
        <v>5</v>
      </c>
      <c r="E17" s="115">
        <v>698</v>
      </c>
      <c r="F17" s="115">
        <v>520</v>
      </c>
      <c r="G17" s="848">
        <v>1218</v>
      </c>
      <c r="H17" s="849">
        <v>9.1758324544221779</v>
      </c>
      <c r="I17" s="850">
        <v>96.203971375764183</v>
      </c>
    </row>
    <row r="18" spans="1:9" ht="14.25" customHeight="1">
      <c r="A18" s="846" t="s">
        <v>650</v>
      </c>
      <c r="B18" s="711" t="s">
        <v>651</v>
      </c>
      <c r="C18" s="205">
        <v>0</v>
      </c>
      <c r="D18" s="852">
        <v>1</v>
      </c>
      <c r="E18" s="115">
        <v>337</v>
      </c>
      <c r="F18" s="115">
        <v>161</v>
      </c>
      <c r="G18" s="848">
        <v>498</v>
      </c>
      <c r="H18" s="849">
        <v>3.7516950429410874</v>
      </c>
      <c r="I18" s="850">
        <v>39.334628690583386</v>
      </c>
    </row>
    <row r="19" spans="1:9" ht="15" customHeight="1">
      <c r="A19" s="846" t="s">
        <v>652</v>
      </c>
      <c r="B19" s="711" t="s">
        <v>653</v>
      </c>
      <c r="C19" s="205">
        <v>0</v>
      </c>
      <c r="D19" s="852">
        <v>0</v>
      </c>
      <c r="E19" s="115">
        <v>48</v>
      </c>
      <c r="F19" s="115">
        <v>57</v>
      </c>
      <c r="G19" s="848">
        <v>105</v>
      </c>
      <c r="H19" s="849">
        <v>0.79102003917432573</v>
      </c>
      <c r="I19" s="850">
        <v>8.2934458082555338</v>
      </c>
    </row>
    <row r="20" spans="1:9" ht="15" customHeight="1">
      <c r="A20" s="846" t="s">
        <v>654</v>
      </c>
      <c r="B20" s="711" t="s">
        <v>655</v>
      </c>
      <c r="C20" s="205">
        <v>0</v>
      </c>
      <c r="D20" s="696">
        <v>0</v>
      </c>
      <c r="E20" s="115">
        <v>8</v>
      </c>
      <c r="F20" s="115">
        <v>21</v>
      </c>
      <c r="G20" s="848">
        <v>29</v>
      </c>
      <c r="H20" s="849">
        <v>0.21847220129576614</v>
      </c>
      <c r="I20" s="850">
        <v>2.2905707470420045</v>
      </c>
    </row>
    <row r="21" spans="1:9" ht="14.25" customHeight="1">
      <c r="A21" s="846"/>
      <c r="B21" s="711" t="s">
        <v>656</v>
      </c>
      <c r="C21" s="205"/>
      <c r="D21" s="852"/>
      <c r="E21" s="115"/>
      <c r="F21" s="115"/>
      <c r="G21" s="848"/>
      <c r="H21" s="849"/>
      <c r="I21" s="850"/>
    </row>
    <row r="22" spans="1:9" ht="14.25" customHeight="1">
      <c r="A22" s="846" t="s">
        <v>657</v>
      </c>
      <c r="B22" s="711" t="s">
        <v>658</v>
      </c>
      <c r="C22" s="205">
        <v>0</v>
      </c>
      <c r="D22" s="852">
        <v>0</v>
      </c>
      <c r="E22" s="115">
        <v>220</v>
      </c>
      <c r="F22" s="115">
        <v>191</v>
      </c>
      <c r="G22" s="848">
        <v>411</v>
      </c>
      <c r="H22" s="849">
        <v>3.0962784390537892</v>
      </c>
      <c r="I22" s="850">
        <v>32.462916449457374</v>
      </c>
    </row>
    <row r="23" spans="1:9" ht="14.25" customHeight="1">
      <c r="A23" s="846" t="s">
        <v>659</v>
      </c>
      <c r="B23" s="711" t="s">
        <v>660</v>
      </c>
      <c r="C23" s="205">
        <v>0</v>
      </c>
      <c r="D23" s="852">
        <v>0</v>
      </c>
      <c r="E23" s="115">
        <v>0</v>
      </c>
      <c r="F23" s="115">
        <v>7</v>
      </c>
      <c r="G23" s="848">
        <v>7</v>
      </c>
      <c r="H23" s="849">
        <v>5.2734669278288383E-2</v>
      </c>
      <c r="I23" s="850">
        <v>0.55289638721703549</v>
      </c>
    </row>
    <row r="24" spans="1:9" ht="13.5" customHeight="1">
      <c r="A24" s="846" t="s">
        <v>661</v>
      </c>
      <c r="B24" s="711" t="s">
        <v>662</v>
      </c>
      <c r="C24" s="205">
        <v>120</v>
      </c>
      <c r="D24" s="696">
        <v>0</v>
      </c>
      <c r="E24" s="115">
        <v>65</v>
      </c>
      <c r="F24" s="115">
        <v>55</v>
      </c>
      <c r="G24" s="848">
        <v>120</v>
      </c>
      <c r="H24" s="849">
        <v>0.9040229019135152</v>
      </c>
      <c r="I24" s="850">
        <v>9.4</v>
      </c>
    </row>
    <row r="25" spans="1:9" ht="14.25" customHeight="1">
      <c r="A25" s="846"/>
      <c r="B25" s="711" t="s">
        <v>356</v>
      </c>
      <c r="C25" s="205"/>
      <c r="D25" s="696"/>
      <c r="E25" s="115"/>
      <c r="F25" s="115"/>
      <c r="G25" s="848"/>
      <c r="H25" s="849"/>
      <c r="I25" s="850"/>
    </row>
    <row r="26" spans="1:9" ht="15.75" customHeight="1">
      <c r="A26" s="846" t="s">
        <v>663</v>
      </c>
      <c r="B26" s="711" t="s">
        <v>664</v>
      </c>
      <c r="C26" s="205">
        <v>33</v>
      </c>
      <c r="D26" s="696">
        <v>1</v>
      </c>
      <c r="E26" s="115">
        <v>19</v>
      </c>
      <c r="F26" s="115">
        <v>22</v>
      </c>
      <c r="G26" s="848">
        <v>41</v>
      </c>
      <c r="H26" s="849">
        <v>0.30887449148711765</v>
      </c>
      <c r="I26" s="850">
        <v>3.2383931251283511</v>
      </c>
    </row>
    <row r="27" spans="1:9" ht="14.25" customHeight="1">
      <c r="A27" s="846"/>
      <c r="B27" s="711" t="s">
        <v>665</v>
      </c>
      <c r="C27" s="205"/>
      <c r="D27" s="696"/>
      <c r="E27" s="115"/>
      <c r="F27" s="115"/>
      <c r="G27" s="848"/>
      <c r="H27" s="849"/>
      <c r="I27" s="850"/>
    </row>
    <row r="28" spans="1:9" ht="14.25" customHeight="1">
      <c r="A28" s="853" t="s">
        <v>666</v>
      </c>
      <c r="B28" s="711" t="s">
        <v>667</v>
      </c>
      <c r="C28" s="205">
        <v>6</v>
      </c>
      <c r="D28" s="696">
        <v>0</v>
      </c>
      <c r="E28" s="115">
        <v>92</v>
      </c>
      <c r="F28" s="115">
        <v>100</v>
      </c>
      <c r="G28" s="848">
        <v>192</v>
      </c>
      <c r="H28" s="849">
        <v>1.4464366430616242</v>
      </c>
      <c r="I28" s="850">
        <v>15.165158049381546</v>
      </c>
    </row>
    <row r="29" spans="1:9" ht="15" customHeight="1">
      <c r="A29" s="846"/>
      <c r="B29" s="711" t="s">
        <v>668</v>
      </c>
      <c r="C29" s="205"/>
      <c r="D29" s="696"/>
      <c r="E29" s="115"/>
      <c r="F29" s="115"/>
      <c r="G29" s="848"/>
      <c r="H29" s="849"/>
      <c r="I29" s="850"/>
    </row>
    <row r="30" spans="1:9" ht="17.25" customHeight="1">
      <c r="A30" s="853" t="s">
        <v>669</v>
      </c>
      <c r="B30" s="346" t="s">
        <v>670</v>
      </c>
      <c r="C30" s="205">
        <v>6</v>
      </c>
      <c r="D30" s="696">
        <v>5</v>
      </c>
      <c r="E30" s="115">
        <v>382</v>
      </c>
      <c r="F30" s="115">
        <v>91</v>
      </c>
      <c r="G30" s="848">
        <v>473</v>
      </c>
      <c r="H30" s="849">
        <v>3.5633569383757724</v>
      </c>
      <c r="I30" s="850">
        <v>37.299999999999997</v>
      </c>
    </row>
    <row r="31" spans="1:9" ht="9.75" customHeight="1">
      <c r="A31" s="846"/>
      <c r="B31" s="711" t="s">
        <v>671</v>
      </c>
      <c r="C31" s="205"/>
      <c r="D31" s="696"/>
      <c r="E31" s="115"/>
      <c r="F31" s="115"/>
      <c r="G31" s="848"/>
      <c r="H31" s="849"/>
      <c r="I31" s="850"/>
    </row>
    <row r="32" spans="1:9" ht="17.25" customHeight="1">
      <c r="A32" s="846"/>
      <c r="B32" s="854"/>
      <c r="C32" s="852"/>
      <c r="D32" s="696"/>
      <c r="E32" s="115"/>
      <c r="F32" s="115"/>
      <c r="G32" s="848"/>
      <c r="H32" s="849"/>
      <c r="I32" s="850"/>
    </row>
    <row r="33" spans="1:9" ht="18" customHeight="1">
      <c r="A33" s="846"/>
      <c r="B33" s="854" t="s">
        <v>672</v>
      </c>
      <c r="C33" s="852">
        <v>0</v>
      </c>
      <c r="D33" s="696">
        <v>3</v>
      </c>
      <c r="E33" s="115">
        <v>411</v>
      </c>
      <c r="F33" s="115">
        <v>374</v>
      </c>
      <c r="G33" s="848">
        <v>785</v>
      </c>
      <c r="H33" s="849">
        <v>5.9138164833509119</v>
      </c>
      <c r="I33" s="850">
        <v>62.003380566481837</v>
      </c>
    </row>
    <row r="34" spans="1:9" ht="14.25" customHeight="1" thickBot="1">
      <c r="A34" s="855"/>
      <c r="B34" s="856" t="s">
        <v>673</v>
      </c>
      <c r="C34" s="857">
        <v>179</v>
      </c>
      <c r="D34" s="858">
        <v>20</v>
      </c>
      <c r="E34" s="859">
        <v>7334</v>
      </c>
      <c r="F34" s="859">
        <v>5940</v>
      </c>
      <c r="G34" s="859">
        <v>13274</v>
      </c>
      <c r="H34" s="860">
        <v>100.00000000000004</v>
      </c>
      <c r="I34" s="861">
        <v>1048.4495205598471</v>
      </c>
    </row>
    <row r="35" spans="1:9" ht="13.5" customHeight="1">
      <c r="C35" s="862"/>
      <c r="D35" s="862"/>
      <c r="E35" s="862"/>
      <c r="F35" s="862"/>
      <c r="G35" s="862"/>
      <c r="H35" s="863"/>
      <c r="I35" s="863"/>
    </row>
    <row r="36" spans="1:9" ht="14.25" customHeight="1">
      <c r="A36" s="92" t="s">
        <v>674</v>
      </c>
      <c r="B36" s="93"/>
      <c r="C36" s="93"/>
      <c r="D36" s="93"/>
      <c r="E36" s="93"/>
      <c r="F36" s="663"/>
      <c r="G36" s="862"/>
    </row>
    <row r="37" spans="1:9" ht="16.5">
      <c r="A37" s="92" t="s">
        <v>675</v>
      </c>
      <c r="B37" s="93"/>
      <c r="C37" s="93"/>
      <c r="D37" s="93"/>
      <c r="E37" s="93"/>
      <c r="F37" s="864"/>
      <c r="G37" s="862"/>
      <c r="I37" s="863"/>
    </row>
    <row r="38" spans="1:9">
      <c r="A38" s="93" t="s">
        <v>676</v>
      </c>
      <c r="C38" s="862"/>
      <c r="D38" s="862"/>
      <c r="E38" s="862"/>
      <c r="F38" s="862"/>
      <c r="G38" s="862"/>
      <c r="H38" s="862"/>
    </row>
  </sheetData>
  <mergeCells count="1">
    <mergeCell ref="A1:I1"/>
  </mergeCells>
  <hyperlinks>
    <hyperlink ref="A1" location="CONTENT!A1" display="Back to table of contents" xr:uid="{760E704D-0763-494E-8F27-1877BA93C46F}"/>
  </hyperlinks>
  <pageMargins left="0.7" right="0.28000000000000003" top="0.75" bottom="0.46" header="0.3" footer="0.3"/>
  <pageSetup paperSize="9" scale="9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K37"/>
  <sheetViews>
    <sheetView showGridLines="0" workbookViewId="0">
      <selection sqref="A1:K1"/>
    </sheetView>
  </sheetViews>
  <sheetFormatPr defaultRowHeight="15.75"/>
  <cols>
    <col min="1" max="1" width="8.140625" style="8" customWidth="1"/>
    <col min="2" max="2" width="48.42578125" style="8" customWidth="1"/>
    <col min="3" max="3" width="10.28515625" style="8" customWidth="1"/>
    <col min="4" max="4" width="11.28515625" style="8" customWidth="1"/>
    <col min="5" max="5" width="7.85546875" style="8" customWidth="1"/>
    <col min="6" max="6" width="8.140625" style="8" customWidth="1"/>
    <col min="7" max="7" width="10.28515625" style="8" customWidth="1"/>
    <col min="8" max="8" width="8.7109375" style="8" customWidth="1"/>
    <col min="9" max="9" width="11.42578125" style="8" customWidth="1"/>
    <col min="10" max="10" width="5.140625" style="8" customWidth="1"/>
    <col min="11" max="11" width="0" style="8" hidden="1" customWidth="1"/>
    <col min="12" max="256" width="9.140625" style="8"/>
    <col min="257" max="257" width="8.140625" style="8" customWidth="1"/>
    <col min="258" max="258" width="48.42578125" style="8" customWidth="1"/>
    <col min="259" max="259" width="10.28515625" style="8" customWidth="1"/>
    <col min="260" max="260" width="11.28515625" style="8" customWidth="1"/>
    <col min="261" max="261" width="7.85546875" style="8" customWidth="1"/>
    <col min="262" max="262" width="8.140625" style="8" customWidth="1"/>
    <col min="263" max="263" width="10.28515625" style="8" customWidth="1"/>
    <col min="264" max="264" width="8.7109375" style="8" customWidth="1"/>
    <col min="265" max="265" width="11.42578125" style="8" customWidth="1"/>
    <col min="266" max="266" width="5.140625" style="8" customWidth="1"/>
    <col min="267" max="267" width="0" style="8" hidden="1" customWidth="1"/>
    <col min="268" max="512" width="9.140625" style="8"/>
    <col min="513" max="513" width="8.140625" style="8" customWidth="1"/>
    <col min="514" max="514" width="48.42578125" style="8" customWidth="1"/>
    <col min="515" max="515" width="10.28515625" style="8" customWidth="1"/>
    <col min="516" max="516" width="11.28515625" style="8" customWidth="1"/>
    <col min="517" max="517" width="7.85546875" style="8" customWidth="1"/>
    <col min="518" max="518" width="8.140625" style="8" customWidth="1"/>
    <col min="519" max="519" width="10.28515625" style="8" customWidth="1"/>
    <col min="520" max="520" width="8.7109375" style="8" customWidth="1"/>
    <col min="521" max="521" width="11.42578125" style="8" customWidth="1"/>
    <col min="522" max="522" width="5.140625" style="8" customWidth="1"/>
    <col min="523" max="523" width="0" style="8" hidden="1" customWidth="1"/>
    <col min="524" max="768" width="9.140625" style="8"/>
    <col min="769" max="769" width="8.140625" style="8" customWidth="1"/>
    <col min="770" max="770" width="48.42578125" style="8" customWidth="1"/>
    <col min="771" max="771" width="10.28515625" style="8" customWidth="1"/>
    <col min="772" max="772" width="11.28515625" style="8" customWidth="1"/>
    <col min="773" max="773" width="7.85546875" style="8" customWidth="1"/>
    <col min="774" max="774" width="8.140625" style="8" customWidth="1"/>
    <col min="775" max="775" width="10.28515625" style="8" customWidth="1"/>
    <col min="776" max="776" width="8.7109375" style="8" customWidth="1"/>
    <col min="777" max="777" width="11.42578125" style="8" customWidth="1"/>
    <col min="778" max="778" width="5.140625" style="8" customWidth="1"/>
    <col min="779" max="779" width="0" style="8" hidden="1" customWidth="1"/>
    <col min="780" max="1024" width="9.140625" style="8"/>
    <col min="1025" max="1025" width="8.140625" style="8" customWidth="1"/>
    <col min="1026" max="1026" width="48.42578125" style="8" customWidth="1"/>
    <col min="1027" max="1027" width="10.28515625" style="8" customWidth="1"/>
    <col min="1028" max="1028" width="11.28515625" style="8" customWidth="1"/>
    <col min="1029" max="1029" width="7.85546875" style="8" customWidth="1"/>
    <col min="1030" max="1030" width="8.140625" style="8" customWidth="1"/>
    <col min="1031" max="1031" width="10.28515625" style="8" customWidth="1"/>
    <col min="1032" max="1032" width="8.7109375" style="8" customWidth="1"/>
    <col min="1033" max="1033" width="11.42578125" style="8" customWidth="1"/>
    <col min="1034" max="1034" width="5.140625" style="8" customWidth="1"/>
    <col min="1035" max="1035" width="0" style="8" hidden="1" customWidth="1"/>
    <col min="1036" max="1280" width="9.140625" style="8"/>
    <col min="1281" max="1281" width="8.140625" style="8" customWidth="1"/>
    <col min="1282" max="1282" width="48.42578125" style="8" customWidth="1"/>
    <col min="1283" max="1283" width="10.28515625" style="8" customWidth="1"/>
    <col min="1284" max="1284" width="11.28515625" style="8" customWidth="1"/>
    <col min="1285" max="1285" width="7.85546875" style="8" customWidth="1"/>
    <col min="1286" max="1286" width="8.140625" style="8" customWidth="1"/>
    <col min="1287" max="1287" width="10.28515625" style="8" customWidth="1"/>
    <col min="1288" max="1288" width="8.7109375" style="8" customWidth="1"/>
    <col min="1289" max="1289" width="11.42578125" style="8" customWidth="1"/>
    <col min="1290" max="1290" width="5.140625" style="8" customWidth="1"/>
    <col min="1291" max="1291" width="0" style="8" hidden="1" customWidth="1"/>
    <col min="1292" max="1536" width="9.140625" style="8"/>
    <col min="1537" max="1537" width="8.140625" style="8" customWidth="1"/>
    <col min="1538" max="1538" width="48.42578125" style="8" customWidth="1"/>
    <col min="1539" max="1539" width="10.28515625" style="8" customWidth="1"/>
    <col min="1540" max="1540" width="11.28515625" style="8" customWidth="1"/>
    <col min="1541" max="1541" width="7.85546875" style="8" customWidth="1"/>
    <col min="1542" max="1542" width="8.140625" style="8" customWidth="1"/>
    <col min="1543" max="1543" width="10.28515625" style="8" customWidth="1"/>
    <col min="1544" max="1544" width="8.7109375" style="8" customWidth="1"/>
    <col min="1545" max="1545" width="11.42578125" style="8" customWidth="1"/>
    <col min="1546" max="1546" width="5.140625" style="8" customWidth="1"/>
    <col min="1547" max="1547" width="0" style="8" hidden="1" customWidth="1"/>
    <col min="1548" max="1792" width="9.140625" style="8"/>
    <col min="1793" max="1793" width="8.140625" style="8" customWidth="1"/>
    <col min="1794" max="1794" width="48.42578125" style="8" customWidth="1"/>
    <col min="1795" max="1795" width="10.28515625" style="8" customWidth="1"/>
    <col min="1796" max="1796" width="11.28515625" style="8" customWidth="1"/>
    <col min="1797" max="1797" width="7.85546875" style="8" customWidth="1"/>
    <col min="1798" max="1798" width="8.140625" style="8" customWidth="1"/>
    <col min="1799" max="1799" width="10.28515625" style="8" customWidth="1"/>
    <col min="1800" max="1800" width="8.7109375" style="8" customWidth="1"/>
    <col min="1801" max="1801" width="11.42578125" style="8" customWidth="1"/>
    <col min="1802" max="1802" width="5.140625" style="8" customWidth="1"/>
    <col min="1803" max="1803" width="0" style="8" hidden="1" customWidth="1"/>
    <col min="1804" max="2048" width="9.140625" style="8"/>
    <col min="2049" max="2049" width="8.140625" style="8" customWidth="1"/>
    <col min="2050" max="2050" width="48.42578125" style="8" customWidth="1"/>
    <col min="2051" max="2051" width="10.28515625" style="8" customWidth="1"/>
    <col min="2052" max="2052" width="11.28515625" style="8" customWidth="1"/>
    <col min="2053" max="2053" width="7.85546875" style="8" customWidth="1"/>
    <col min="2054" max="2054" width="8.140625" style="8" customWidth="1"/>
    <col min="2055" max="2055" width="10.28515625" style="8" customWidth="1"/>
    <col min="2056" max="2056" width="8.7109375" style="8" customWidth="1"/>
    <col min="2057" max="2057" width="11.42578125" style="8" customWidth="1"/>
    <col min="2058" max="2058" width="5.140625" style="8" customWidth="1"/>
    <col min="2059" max="2059" width="0" style="8" hidden="1" customWidth="1"/>
    <col min="2060" max="2304" width="9.140625" style="8"/>
    <col min="2305" max="2305" width="8.140625" style="8" customWidth="1"/>
    <col min="2306" max="2306" width="48.42578125" style="8" customWidth="1"/>
    <col min="2307" max="2307" width="10.28515625" style="8" customWidth="1"/>
    <col min="2308" max="2308" width="11.28515625" style="8" customWidth="1"/>
    <col min="2309" max="2309" width="7.85546875" style="8" customWidth="1"/>
    <col min="2310" max="2310" width="8.140625" style="8" customWidth="1"/>
    <col min="2311" max="2311" width="10.28515625" style="8" customWidth="1"/>
    <col min="2312" max="2312" width="8.7109375" style="8" customWidth="1"/>
    <col min="2313" max="2313" width="11.42578125" style="8" customWidth="1"/>
    <col min="2314" max="2314" width="5.140625" style="8" customWidth="1"/>
    <col min="2315" max="2315" width="0" style="8" hidden="1" customWidth="1"/>
    <col min="2316" max="2560" width="9.140625" style="8"/>
    <col min="2561" max="2561" width="8.140625" style="8" customWidth="1"/>
    <col min="2562" max="2562" width="48.42578125" style="8" customWidth="1"/>
    <col min="2563" max="2563" width="10.28515625" style="8" customWidth="1"/>
    <col min="2564" max="2564" width="11.28515625" style="8" customWidth="1"/>
    <col min="2565" max="2565" width="7.85546875" style="8" customWidth="1"/>
    <col min="2566" max="2566" width="8.140625" style="8" customWidth="1"/>
    <col min="2567" max="2567" width="10.28515625" style="8" customWidth="1"/>
    <col min="2568" max="2568" width="8.7109375" style="8" customWidth="1"/>
    <col min="2569" max="2569" width="11.42578125" style="8" customWidth="1"/>
    <col min="2570" max="2570" width="5.140625" style="8" customWidth="1"/>
    <col min="2571" max="2571" width="0" style="8" hidden="1" customWidth="1"/>
    <col min="2572" max="2816" width="9.140625" style="8"/>
    <col min="2817" max="2817" width="8.140625" style="8" customWidth="1"/>
    <col min="2818" max="2818" width="48.42578125" style="8" customWidth="1"/>
    <col min="2819" max="2819" width="10.28515625" style="8" customWidth="1"/>
    <col min="2820" max="2820" width="11.28515625" style="8" customWidth="1"/>
    <col min="2821" max="2821" width="7.85546875" style="8" customWidth="1"/>
    <col min="2822" max="2822" width="8.140625" style="8" customWidth="1"/>
    <col min="2823" max="2823" width="10.28515625" style="8" customWidth="1"/>
    <col min="2824" max="2824" width="8.7109375" style="8" customWidth="1"/>
    <col min="2825" max="2825" width="11.42578125" style="8" customWidth="1"/>
    <col min="2826" max="2826" width="5.140625" style="8" customWidth="1"/>
    <col min="2827" max="2827" width="0" style="8" hidden="1" customWidth="1"/>
    <col min="2828" max="3072" width="9.140625" style="8"/>
    <col min="3073" max="3073" width="8.140625" style="8" customWidth="1"/>
    <col min="3074" max="3074" width="48.42578125" style="8" customWidth="1"/>
    <col min="3075" max="3075" width="10.28515625" style="8" customWidth="1"/>
    <col min="3076" max="3076" width="11.28515625" style="8" customWidth="1"/>
    <col min="3077" max="3077" width="7.85546875" style="8" customWidth="1"/>
    <col min="3078" max="3078" width="8.140625" style="8" customWidth="1"/>
    <col min="3079" max="3079" width="10.28515625" style="8" customWidth="1"/>
    <col min="3080" max="3080" width="8.7109375" style="8" customWidth="1"/>
    <col min="3081" max="3081" width="11.42578125" style="8" customWidth="1"/>
    <col min="3082" max="3082" width="5.140625" style="8" customWidth="1"/>
    <col min="3083" max="3083" width="0" style="8" hidden="1" customWidth="1"/>
    <col min="3084" max="3328" width="9.140625" style="8"/>
    <col min="3329" max="3329" width="8.140625" style="8" customWidth="1"/>
    <col min="3330" max="3330" width="48.42578125" style="8" customWidth="1"/>
    <col min="3331" max="3331" width="10.28515625" style="8" customWidth="1"/>
    <col min="3332" max="3332" width="11.28515625" style="8" customWidth="1"/>
    <col min="3333" max="3333" width="7.85546875" style="8" customWidth="1"/>
    <col min="3334" max="3334" width="8.140625" style="8" customWidth="1"/>
    <col min="3335" max="3335" width="10.28515625" style="8" customWidth="1"/>
    <col min="3336" max="3336" width="8.7109375" style="8" customWidth="1"/>
    <col min="3337" max="3337" width="11.42578125" style="8" customWidth="1"/>
    <col min="3338" max="3338" width="5.140625" style="8" customWidth="1"/>
    <col min="3339" max="3339" width="0" style="8" hidden="1" customWidth="1"/>
    <col min="3340" max="3584" width="9.140625" style="8"/>
    <col min="3585" max="3585" width="8.140625" style="8" customWidth="1"/>
    <col min="3586" max="3586" width="48.42578125" style="8" customWidth="1"/>
    <col min="3587" max="3587" width="10.28515625" style="8" customWidth="1"/>
    <col min="3588" max="3588" width="11.28515625" style="8" customWidth="1"/>
    <col min="3589" max="3589" width="7.85546875" style="8" customWidth="1"/>
    <col min="3590" max="3590" width="8.140625" style="8" customWidth="1"/>
    <col min="3591" max="3591" width="10.28515625" style="8" customWidth="1"/>
    <col min="3592" max="3592" width="8.7109375" style="8" customWidth="1"/>
    <col min="3593" max="3593" width="11.42578125" style="8" customWidth="1"/>
    <col min="3594" max="3594" width="5.140625" style="8" customWidth="1"/>
    <col min="3595" max="3595" width="0" style="8" hidden="1" customWidth="1"/>
    <col min="3596" max="3840" width="9.140625" style="8"/>
    <col min="3841" max="3841" width="8.140625" style="8" customWidth="1"/>
    <col min="3842" max="3842" width="48.42578125" style="8" customWidth="1"/>
    <col min="3843" max="3843" width="10.28515625" style="8" customWidth="1"/>
    <col min="3844" max="3844" width="11.28515625" style="8" customWidth="1"/>
    <col min="3845" max="3845" width="7.85546875" style="8" customWidth="1"/>
    <col min="3846" max="3846" width="8.140625" style="8" customWidth="1"/>
    <col min="3847" max="3847" width="10.28515625" style="8" customWidth="1"/>
    <col min="3848" max="3848" width="8.7109375" style="8" customWidth="1"/>
    <col min="3849" max="3849" width="11.42578125" style="8" customWidth="1"/>
    <col min="3850" max="3850" width="5.140625" style="8" customWidth="1"/>
    <col min="3851" max="3851" width="0" style="8" hidden="1" customWidth="1"/>
    <col min="3852" max="4096" width="9.140625" style="8"/>
    <col min="4097" max="4097" width="8.140625" style="8" customWidth="1"/>
    <col min="4098" max="4098" width="48.42578125" style="8" customWidth="1"/>
    <col min="4099" max="4099" width="10.28515625" style="8" customWidth="1"/>
    <col min="4100" max="4100" width="11.28515625" style="8" customWidth="1"/>
    <col min="4101" max="4101" width="7.85546875" style="8" customWidth="1"/>
    <col min="4102" max="4102" width="8.140625" style="8" customWidth="1"/>
    <col min="4103" max="4103" width="10.28515625" style="8" customWidth="1"/>
    <col min="4104" max="4104" width="8.7109375" style="8" customWidth="1"/>
    <col min="4105" max="4105" width="11.42578125" style="8" customWidth="1"/>
    <col min="4106" max="4106" width="5.140625" style="8" customWidth="1"/>
    <col min="4107" max="4107" width="0" style="8" hidden="1" customWidth="1"/>
    <col min="4108" max="4352" width="9.140625" style="8"/>
    <col min="4353" max="4353" width="8.140625" style="8" customWidth="1"/>
    <col min="4354" max="4354" width="48.42578125" style="8" customWidth="1"/>
    <col min="4355" max="4355" width="10.28515625" style="8" customWidth="1"/>
    <col min="4356" max="4356" width="11.28515625" style="8" customWidth="1"/>
    <col min="4357" max="4357" width="7.85546875" style="8" customWidth="1"/>
    <col min="4358" max="4358" width="8.140625" style="8" customWidth="1"/>
    <col min="4359" max="4359" width="10.28515625" style="8" customWidth="1"/>
    <col min="4360" max="4360" width="8.7109375" style="8" customWidth="1"/>
    <col min="4361" max="4361" width="11.42578125" style="8" customWidth="1"/>
    <col min="4362" max="4362" width="5.140625" style="8" customWidth="1"/>
    <col min="4363" max="4363" width="0" style="8" hidden="1" customWidth="1"/>
    <col min="4364" max="4608" width="9.140625" style="8"/>
    <col min="4609" max="4609" width="8.140625" style="8" customWidth="1"/>
    <col min="4610" max="4610" width="48.42578125" style="8" customWidth="1"/>
    <col min="4611" max="4611" width="10.28515625" style="8" customWidth="1"/>
    <col min="4612" max="4612" width="11.28515625" style="8" customWidth="1"/>
    <col min="4613" max="4613" width="7.85546875" style="8" customWidth="1"/>
    <col min="4614" max="4614" width="8.140625" style="8" customWidth="1"/>
    <col min="4615" max="4615" width="10.28515625" style="8" customWidth="1"/>
    <col min="4616" max="4616" width="8.7109375" style="8" customWidth="1"/>
    <col min="4617" max="4617" width="11.42578125" style="8" customWidth="1"/>
    <col min="4618" max="4618" width="5.140625" style="8" customWidth="1"/>
    <col min="4619" max="4619" width="0" style="8" hidden="1" customWidth="1"/>
    <col min="4620" max="4864" width="9.140625" style="8"/>
    <col min="4865" max="4865" width="8.140625" style="8" customWidth="1"/>
    <col min="4866" max="4866" width="48.42578125" style="8" customWidth="1"/>
    <col min="4867" max="4867" width="10.28515625" style="8" customWidth="1"/>
    <col min="4868" max="4868" width="11.28515625" style="8" customWidth="1"/>
    <col min="4869" max="4869" width="7.85546875" style="8" customWidth="1"/>
    <col min="4870" max="4870" width="8.140625" style="8" customWidth="1"/>
    <col min="4871" max="4871" width="10.28515625" style="8" customWidth="1"/>
    <col min="4872" max="4872" width="8.7109375" style="8" customWidth="1"/>
    <col min="4873" max="4873" width="11.42578125" style="8" customWidth="1"/>
    <col min="4874" max="4874" width="5.140625" style="8" customWidth="1"/>
    <col min="4875" max="4875" width="0" style="8" hidden="1" customWidth="1"/>
    <col min="4876" max="5120" width="9.140625" style="8"/>
    <col min="5121" max="5121" width="8.140625" style="8" customWidth="1"/>
    <col min="5122" max="5122" width="48.42578125" style="8" customWidth="1"/>
    <col min="5123" max="5123" width="10.28515625" style="8" customWidth="1"/>
    <col min="5124" max="5124" width="11.28515625" style="8" customWidth="1"/>
    <col min="5125" max="5125" width="7.85546875" style="8" customWidth="1"/>
    <col min="5126" max="5126" width="8.140625" style="8" customWidth="1"/>
    <col min="5127" max="5127" width="10.28515625" style="8" customWidth="1"/>
    <col min="5128" max="5128" width="8.7109375" style="8" customWidth="1"/>
    <col min="5129" max="5129" width="11.42578125" style="8" customWidth="1"/>
    <col min="5130" max="5130" width="5.140625" style="8" customWidth="1"/>
    <col min="5131" max="5131" width="0" style="8" hidden="1" customWidth="1"/>
    <col min="5132" max="5376" width="9.140625" style="8"/>
    <col min="5377" max="5377" width="8.140625" style="8" customWidth="1"/>
    <col min="5378" max="5378" width="48.42578125" style="8" customWidth="1"/>
    <col min="5379" max="5379" width="10.28515625" style="8" customWidth="1"/>
    <col min="5380" max="5380" width="11.28515625" style="8" customWidth="1"/>
    <col min="5381" max="5381" width="7.85546875" style="8" customWidth="1"/>
    <col min="5382" max="5382" width="8.140625" style="8" customWidth="1"/>
    <col min="5383" max="5383" width="10.28515625" style="8" customWidth="1"/>
    <col min="5384" max="5384" width="8.7109375" style="8" customWidth="1"/>
    <col min="5385" max="5385" width="11.42578125" style="8" customWidth="1"/>
    <col min="5386" max="5386" width="5.140625" style="8" customWidth="1"/>
    <col min="5387" max="5387" width="0" style="8" hidden="1" customWidth="1"/>
    <col min="5388" max="5632" width="9.140625" style="8"/>
    <col min="5633" max="5633" width="8.140625" style="8" customWidth="1"/>
    <col min="5634" max="5634" width="48.42578125" style="8" customWidth="1"/>
    <col min="5635" max="5635" width="10.28515625" style="8" customWidth="1"/>
    <col min="5636" max="5636" width="11.28515625" style="8" customWidth="1"/>
    <col min="5637" max="5637" width="7.85546875" style="8" customWidth="1"/>
    <col min="5638" max="5638" width="8.140625" style="8" customWidth="1"/>
    <col min="5639" max="5639" width="10.28515625" style="8" customWidth="1"/>
    <col min="5640" max="5640" width="8.7109375" style="8" customWidth="1"/>
    <col min="5641" max="5641" width="11.42578125" style="8" customWidth="1"/>
    <col min="5642" max="5642" width="5.140625" style="8" customWidth="1"/>
    <col min="5643" max="5643" width="0" style="8" hidden="1" customWidth="1"/>
    <col min="5644" max="5888" width="9.140625" style="8"/>
    <col min="5889" max="5889" width="8.140625" style="8" customWidth="1"/>
    <col min="5890" max="5890" width="48.42578125" style="8" customWidth="1"/>
    <col min="5891" max="5891" width="10.28515625" style="8" customWidth="1"/>
    <col min="5892" max="5892" width="11.28515625" style="8" customWidth="1"/>
    <col min="5893" max="5893" width="7.85546875" style="8" customWidth="1"/>
    <col min="5894" max="5894" width="8.140625" style="8" customWidth="1"/>
    <col min="5895" max="5895" width="10.28515625" style="8" customWidth="1"/>
    <col min="5896" max="5896" width="8.7109375" style="8" customWidth="1"/>
    <col min="5897" max="5897" width="11.42578125" style="8" customWidth="1"/>
    <col min="5898" max="5898" width="5.140625" style="8" customWidth="1"/>
    <col min="5899" max="5899" width="0" style="8" hidden="1" customWidth="1"/>
    <col min="5900" max="6144" width="9.140625" style="8"/>
    <col min="6145" max="6145" width="8.140625" style="8" customWidth="1"/>
    <col min="6146" max="6146" width="48.42578125" style="8" customWidth="1"/>
    <col min="6147" max="6147" width="10.28515625" style="8" customWidth="1"/>
    <col min="6148" max="6148" width="11.28515625" style="8" customWidth="1"/>
    <col min="6149" max="6149" width="7.85546875" style="8" customWidth="1"/>
    <col min="6150" max="6150" width="8.140625" style="8" customWidth="1"/>
    <col min="6151" max="6151" width="10.28515625" style="8" customWidth="1"/>
    <col min="6152" max="6152" width="8.7109375" style="8" customWidth="1"/>
    <col min="6153" max="6153" width="11.42578125" style="8" customWidth="1"/>
    <col min="6154" max="6154" width="5.140625" style="8" customWidth="1"/>
    <col min="6155" max="6155" width="0" style="8" hidden="1" customWidth="1"/>
    <col min="6156" max="6400" width="9.140625" style="8"/>
    <col min="6401" max="6401" width="8.140625" style="8" customWidth="1"/>
    <col min="6402" max="6402" width="48.42578125" style="8" customWidth="1"/>
    <col min="6403" max="6403" width="10.28515625" style="8" customWidth="1"/>
    <col min="6404" max="6404" width="11.28515625" style="8" customWidth="1"/>
    <col min="6405" max="6405" width="7.85546875" style="8" customWidth="1"/>
    <col min="6406" max="6406" width="8.140625" style="8" customWidth="1"/>
    <col min="6407" max="6407" width="10.28515625" style="8" customWidth="1"/>
    <col min="6408" max="6408" width="8.7109375" style="8" customWidth="1"/>
    <col min="6409" max="6409" width="11.42578125" style="8" customWidth="1"/>
    <col min="6410" max="6410" width="5.140625" style="8" customWidth="1"/>
    <col min="6411" max="6411" width="0" style="8" hidden="1" customWidth="1"/>
    <col min="6412" max="6656" width="9.140625" style="8"/>
    <col min="6657" max="6657" width="8.140625" style="8" customWidth="1"/>
    <col min="6658" max="6658" width="48.42578125" style="8" customWidth="1"/>
    <col min="6659" max="6659" width="10.28515625" style="8" customWidth="1"/>
    <col min="6660" max="6660" width="11.28515625" style="8" customWidth="1"/>
    <col min="6661" max="6661" width="7.85546875" style="8" customWidth="1"/>
    <col min="6662" max="6662" width="8.140625" style="8" customWidth="1"/>
    <col min="6663" max="6663" width="10.28515625" style="8" customWidth="1"/>
    <col min="6664" max="6664" width="8.7109375" style="8" customWidth="1"/>
    <col min="6665" max="6665" width="11.42578125" style="8" customWidth="1"/>
    <col min="6666" max="6666" width="5.140625" style="8" customWidth="1"/>
    <col min="6667" max="6667" width="0" style="8" hidden="1" customWidth="1"/>
    <col min="6668" max="6912" width="9.140625" style="8"/>
    <col min="6913" max="6913" width="8.140625" style="8" customWidth="1"/>
    <col min="6914" max="6914" width="48.42578125" style="8" customWidth="1"/>
    <col min="6915" max="6915" width="10.28515625" style="8" customWidth="1"/>
    <col min="6916" max="6916" width="11.28515625" style="8" customWidth="1"/>
    <col min="6917" max="6917" width="7.85546875" style="8" customWidth="1"/>
    <col min="6918" max="6918" width="8.140625" style="8" customWidth="1"/>
    <col min="6919" max="6919" width="10.28515625" style="8" customWidth="1"/>
    <col min="6920" max="6920" width="8.7109375" style="8" customWidth="1"/>
    <col min="6921" max="6921" width="11.42578125" style="8" customWidth="1"/>
    <col min="6922" max="6922" width="5.140625" style="8" customWidth="1"/>
    <col min="6923" max="6923" width="0" style="8" hidden="1" customWidth="1"/>
    <col min="6924" max="7168" width="9.140625" style="8"/>
    <col min="7169" max="7169" width="8.140625" style="8" customWidth="1"/>
    <col min="7170" max="7170" width="48.42578125" style="8" customWidth="1"/>
    <col min="7171" max="7171" width="10.28515625" style="8" customWidth="1"/>
    <col min="7172" max="7172" width="11.28515625" style="8" customWidth="1"/>
    <col min="7173" max="7173" width="7.85546875" style="8" customWidth="1"/>
    <col min="7174" max="7174" width="8.140625" style="8" customWidth="1"/>
    <col min="7175" max="7175" width="10.28515625" style="8" customWidth="1"/>
    <col min="7176" max="7176" width="8.7109375" style="8" customWidth="1"/>
    <col min="7177" max="7177" width="11.42578125" style="8" customWidth="1"/>
    <col min="7178" max="7178" width="5.140625" style="8" customWidth="1"/>
    <col min="7179" max="7179" width="0" style="8" hidden="1" customWidth="1"/>
    <col min="7180" max="7424" width="9.140625" style="8"/>
    <col min="7425" max="7425" width="8.140625" style="8" customWidth="1"/>
    <col min="7426" max="7426" width="48.42578125" style="8" customWidth="1"/>
    <col min="7427" max="7427" width="10.28515625" style="8" customWidth="1"/>
    <col min="7428" max="7428" width="11.28515625" style="8" customWidth="1"/>
    <col min="7429" max="7429" width="7.85546875" style="8" customWidth="1"/>
    <col min="7430" max="7430" width="8.140625" style="8" customWidth="1"/>
    <col min="7431" max="7431" width="10.28515625" style="8" customWidth="1"/>
    <col min="7432" max="7432" width="8.7109375" style="8" customWidth="1"/>
    <col min="7433" max="7433" width="11.42578125" style="8" customWidth="1"/>
    <col min="7434" max="7434" width="5.140625" style="8" customWidth="1"/>
    <col min="7435" max="7435" width="0" style="8" hidden="1" customWidth="1"/>
    <col min="7436" max="7680" width="9.140625" style="8"/>
    <col min="7681" max="7681" width="8.140625" style="8" customWidth="1"/>
    <col min="7682" max="7682" width="48.42578125" style="8" customWidth="1"/>
    <col min="7683" max="7683" width="10.28515625" style="8" customWidth="1"/>
    <col min="7684" max="7684" width="11.28515625" style="8" customWidth="1"/>
    <col min="7685" max="7685" width="7.85546875" style="8" customWidth="1"/>
    <col min="7686" max="7686" width="8.140625" style="8" customWidth="1"/>
    <col min="7687" max="7687" width="10.28515625" style="8" customWidth="1"/>
    <col min="7688" max="7688" width="8.7109375" style="8" customWidth="1"/>
    <col min="7689" max="7689" width="11.42578125" style="8" customWidth="1"/>
    <col min="7690" max="7690" width="5.140625" style="8" customWidth="1"/>
    <col min="7691" max="7691" width="0" style="8" hidden="1" customWidth="1"/>
    <col min="7692" max="7936" width="9.140625" style="8"/>
    <col min="7937" max="7937" width="8.140625" style="8" customWidth="1"/>
    <col min="7938" max="7938" width="48.42578125" style="8" customWidth="1"/>
    <col min="7939" max="7939" width="10.28515625" style="8" customWidth="1"/>
    <col min="7940" max="7940" width="11.28515625" style="8" customWidth="1"/>
    <col min="7941" max="7941" width="7.85546875" style="8" customWidth="1"/>
    <col min="7942" max="7942" width="8.140625" style="8" customWidth="1"/>
    <col min="7943" max="7943" width="10.28515625" style="8" customWidth="1"/>
    <col min="7944" max="7944" width="8.7109375" style="8" customWidth="1"/>
    <col min="7945" max="7945" width="11.42578125" style="8" customWidth="1"/>
    <col min="7946" max="7946" width="5.140625" style="8" customWidth="1"/>
    <col min="7947" max="7947" width="0" style="8" hidden="1" customWidth="1"/>
    <col min="7948" max="8192" width="9.140625" style="8"/>
    <col min="8193" max="8193" width="8.140625" style="8" customWidth="1"/>
    <col min="8194" max="8194" width="48.42578125" style="8" customWidth="1"/>
    <col min="8195" max="8195" width="10.28515625" style="8" customWidth="1"/>
    <col min="8196" max="8196" width="11.28515625" style="8" customWidth="1"/>
    <col min="8197" max="8197" width="7.85546875" style="8" customWidth="1"/>
    <col min="8198" max="8198" width="8.140625" style="8" customWidth="1"/>
    <col min="8199" max="8199" width="10.28515625" style="8" customWidth="1"/>
    <col min="8200" max="8200" width="8.7109375" style="8" customWidth="1"/>
    <col min="8201" max="8201" width="11.42578125" style="8" customWidth="1"/>
    <col min="8202" max="8202" width="5.140625" style="8" customWidth="1"/>
    <col min="8203" max="8203" width="0" style="8" hidden="1" customWidth="1"/>
    <col min="8204" max="8448" width="9.140625" style="8"/>
    <col min="8449" max="8449" width="8.140625" style="8" customWidth="1"/>
    <col min="8450" max="8450" width="48.42578125" style="8" customWidth="1"/>
    <col min="8451" max="8451" width="10.28515625" style="8" customWidth="1"/>
    <col min="8452" max="8452" width="11.28515625" style="8" customWidth="1"/>
    <col min="8453" max="8453" width="7.85546875" style="8" customWidth="1"/>
    <col min="8454" max="8454" width="8.140625" style="8" customWidth="1"/>
    <col min="8455" max="8455" width="10.28515625" style="8" customWidth="1"/>
    <col min="8456" max="8456" width="8.7109375" style="8" customWidth="1"/>
    <col min="8457" max="8457" width="11.42578125" style="8" customWidth="1"/>
    <col min="8458" max="8458" width="5.140625" style="8" customWidth="1"/>
    <col min="8459" max="8459" width="0" style="8" hidden="1" customWidth="1"/>
    <col min="8460" max="8704" width="9.140625" style="8"/>
    <col min="8705" max="8705" width="8.140625" style="8" customWidth="1"/>
    <col min="8706" max="8706" width="48.42578125" style="8" customWidth="1"/>
    <col min="8707" max="8707" width="10.28515625" style="8" customWidth="1"/>
    <col min="8708" max="8708" width="11.28515625" style="8" customWidth="1"/>
    <col min="8709" max="8709" width="7.85546875" style="8" customWidth="1"/>
    <col min="8710" max="8710" width="8.140625" style="8" customWidth="1"/>
    <col min="8711" max="8711" width="10.28515625" style="8" customWidth="1"/>
    <col min="8712" max="8712" width="8.7109375" style="8" customWidth="1"/>
    <col min="8713" max="8713" width="11.42578125" style="8" customWidth="1"/>
    <col min="8714" max="8714" width="5.140625" style="8" customWidth="1"/>
    <col min="8715" max="8715" width="0" style="8" hidden="1" customWidth="1"/>
    <col min="8716" max="8960" width="9.140625" style="8"/>
    <col min="8961" max="8961" width="8.140625" style="8" customWidth="1"/>
    <col min="8962" max="8962" width="48.42578125" style="8" customWidth="1"/>
    <col min="8963" max="8963" width="10.28515625" style="8" customWidth="1"/>
    <col min="8964" max="8964" width="11.28515625" style="8" customWidth="1"/>
    <col min="8965" max="8965" width="7.85546875" style="8" customWidth="1"/>
    <col min="8966" max="8966" width="8.140625" style="8" customWidth="1"/>
    <col min="8967" max="8967" width="10.28515625" style="8" customWidth="1"/>
    <col min="8968" max="8968" width="8.7109375" style="8" customWidth="1"/>
    <col min="8969" max="8969" width="11.42578125" style="8" customWidth="1"/>
    <col min="8970" max="8970" width="5.140625" style="8" customWidth="1"/>
    <col min="8971" max="8971" width="0" style="8" hidden="1" customWidth="1"/>
    <col min="8972" max="9216" width="9.140625" style="8"/>
    <col min="9217" max="9217" width="8.140625" style="8" customWidth="1"/>
    <col min="9218" max="9218" width="48.42578125" style="8" customWidth="1"/>
    <col min="9219" max="9219" width="10.28515625" style="8" customWidth="1"/>
    <col min="9220" max="9220" width="11.28515625" style="8" customWidth="1"/>
    <col min="9221" max="9221" width="7.85546875" style="8" customWidth="1"/>
    <col min="9222" max="9222" width="8.140625" style="8" customWidth="1"/>
    <col min="9223" max="9223" width="10.28515625" style="8" customWidth="1"/>
    <col min="9224" max="9224" width="8.7109375" style="8" customWidth="1"/>
    <col min="9225" max="9225" width="11.42578125" style="8" customWidth="1"/>
    <col min="9226" max="9226" width="5.140625" style="8" customWidth="1"/>
    <col min="9227" max="9227" width="0" style="8" hidden="1" customWidth="1"/>
    <col min="9228" max="9472" width="9.140625" style="8"/>
    <col min="9473" max="9473" width="8.140625" style="8" customWidth="1"/>
    <col min="9474" max="9474" width="48.42578125" style="8" customWidth="1"/>
    <col min="9475" max="9475" width="10.28515625" style="8" customWidth="1"/>
    <col min="9476" max="9476" width="11.28515625" style="8" customWidth="1"/>
    <col min="9477" max="9477" width="7.85546875" style="8" customWidth="1"/>
    <col min="9478" max="9478" width="8.140625" style="8" customWidth="1"/>
    <col min="9479" max="9479" width="10.28515625" style="8" customWidth="1"/>
    <col min="9480" max="9480" width="8.7109375" style="8" customWidth="1"/>
    <col min="9481" max="9481" width="11.42578125" style="8" customWidth="1"/>
    <col min="9482" max="9482" width="5.140625" style="8" customWidth="1"/>
    <col min="9483" max="9483" width="0" style="8" hidden="1" customWidth="1"/>
    <col min="9484" max="9728" width="9.140625" style="8"/>
    <col min="9729" max="9729" width="8.140625" style="8" customWidth="1"/>
    <col min="9730" max="9730" width="48.42578125" style="8" customWidth="1"/>
    <col min="9731" max="9731" width="10.28515625" style="8" customWidth="1"/>
    <col min="9732" max="9732" width="11.28515625" style="8" customWidth="1"/>
    <col min="9733" max="9733" width="7.85546875" style="8" customWidth="1"/>
    <col min="9734" max="9734" width="8.140625" style="8" customWidth="1"/>
    <col min="9735" max="9735" width="10.28515625" style="8" customWidth="1"/>
    <col min="9736" max="9736" width="8.7109375" style="8" customWidth="1"/>
    <col min="9737" max="9737" width="11.42578125" style="8" customWidth="1"/>
    <col min="9738" max="9738" width="5.140625" style="8" customWidth="1"/>
    <col min="9739" max="9739" width="0" style="8" hidden="1" customWidth="1"/>
    <col min="9740" max="9984" width="9.140625" style="8"/>
    <col min="9985" max="9985" width="8.140625" style="8" customWidth="1"/>
    <col min="9986" max="9986" width="48.42578125" style="8" customWidth="1"/>
    <col min="9987" max="9987" width="10.28515625" style="8" customWidth="1"/>
    <col min="9988" max="9988" width="11.28515625" style="8" customWidth="1"/>
    <col min="9989" max="9989" width="7.85546875" style="8" customWidth="1"/>
    <col min="9990" max="9990" width="8.140625" style="8" customWidth="1"/>
    <col min="9991" max="9991" width="10.28515625" style="8" customWidth="1"/>
    <col min="9992" max="9992" width="8.7109375" style="8" customWidth="1"/>
    <col min="9993" max="9993" width="11.42578125" style="8" customWidth="1"/>
    <col min="9994" max="9994" width="5.140625" style="8" customWidth="1"/>
    <col min="9995" max="9995" width="0" style="8" hidden="1" customWidth="1"/>
    <col min="9996" max="10240" width="9.140625" style="8"/>
    <col min="10241" max="10241" width="8.140625" style="8" customWidth="1"/>
    <col min="10242" max="10242" width="48.42578125" style="8" customWidth="1"/>
    <col min="10243" max="10243" width="10.28515625" style="8" customWidth="1"/>
    <col min="10244" max="10244" width="11.28515625" style="8" customWidth="1"/>
    <col min="10245" max="10245" width="7.85546875" style="8" customWidth="1"/>
    <col min="10246" max="10246" width="8.140625" style="8" customWidth="1"/>
    <col min="10247" max="10247" width="10.28515625" style="8" customWidth="1"/>
    <col min="10248" max="10248" width="8.7109375" style="8" customWidth="1"/>
    <col min="10249" max="10249" width="11.42578125" style="8" customWidth="1"/>
    <col min="10250" max="10250" width="5.140625" style="8" customWidth="1"/>
    <col min="10251" max="10251" width="0" style="8" hidden="1" customWidth="1"/>
    <col min="10252" max="10496" width="9.140625" style="8"/>
    <col min="10497" max="10497" width="8.140625" style="8" customWidth="1"/>
    <col min="10498" max="10498" width="48.42578125" style="8" customWidth="1"/>
    <col min="10499" max="10499" width="10.28515625" style="8" customWidth="1"/>
    <col min="10500" max="10500" width="11.28515625" style="8" customWidth="1"/>
    <col min="10501" max="10501" width="7.85546875" style="8" customWidth="1"/>
    <col min="10502" max="10502" width="8.140625" style="8" customWidth="1"/>
    <col min="10503" max="10503" width="10.28515625" style="8" customWidth="1"/>
    <col min="10504" max="10504" width="8.7109375" style="8" customWidth="1"/>
    <col min="10505" max="10505" width="11.42578125" style="8" customWidth="1"/>
    <col min="10506" max="10506" width="5.140625" style="8" customWidth="1"/>
    <col min="10507" max="10507" width="0" style="8" hidden="1" customWidth="1"/>
    <col min="10508" max="10752" width="9.140625" style="8"/>
    <col min="10753" max="10753" width="8.140625" style="8" customWidth="1"/>
    <col min="10754" max="10754" width="48.42578125" style="8" customWidth="1"/>
    <col min="10755" max="10755" width="10.28515625" style="8" customWidth="1"/>
    <col min="10756" max="10756" width="11.28515625" style="8" customWidth="1"/>
    <col min="10757" max="10757" width="7.85546875" style="8" customWidth="1"/>
    <col min="10758" max="10758" width="8.140625" style="8" customWidth="1"/>
    <col min="10759" max="10759" width="10.28515625" style="8" customWidth="1"/>
    <col min="10760" max="10760" width="8.7109375" style="8" customWidth="1"/>
    <col min="10761" max="10761" width="11.42578125" style="8" customWidth="1"/>
    <col min="10762" max="10762" width="5.140625" style="8" customWidth="1"/>
    <col min="10763" max="10763" width="0" style="8" hidden="1" customWidth="1"/>
    <col min="10764" max="11008" width="9.140625" style="8"/>
    <col min="11009" max="11009" width="8.140625" style="8" customWidth="1"/>
    <col min="11010" max="11010" width="48.42578125" style="8" customWidth="1"/>
    <col min="11011" max="11011" width="10.28515625" style="8" customWidth="1"/>
    <col min="11012" max="11012" width="11.28515625" style="8" customWidth="1"/>
    <col min="11013" max="11013" width="7.85546875" style="8" customWidth="1"/>
    <col min="11014" max="11014" width="8.140625" style="8" customWidth="1"/>
    <col min="11015" max="11015" width="10.28515625" style="8" customWidth="1"/>
    <col min="11016" max="11016" width="8.7109375" style="8" customWidth="1"/>
    <col min="11017" max="11017" width="11.42578125" style="8" customWidth="1"/>
    <col min="11018" max="11018" width="5.140625" style="8" customWidth="1"/>
    <col min="11019" max="11019" width="0" style="8" hidden="1" customWidth="1"/>
    <col min="11020" max="11264" width="9.140625" style="8"/>
    <col min="11265" max="11265" width="8.140625" style="8" customWidth="1"/>
    <col min="11266" max="11266" width="48.42578125" style="8" customWidth="1"/>
    <col min="11267" max="11267" width="10.28515625" style="8" customWidth="1"/>
    <col min="11268" max="11268" width="11.28515625" style="8" customWidth="1"/>
    <col min="11269" max="11269" width="7.85546875" style="8" customWidth="1"/>
    <col min="11270" max="11270" width="8.140625" style="8" customWidth="1"/>
    <col min="11271" max="11271" width="10.28515625" style="8" customWidth="1"/>
    <col min="11272" max="11272" width="8.7109375" style="8" customWidth="1"/>
    <col min="11273" max="11273" width="11.42578125" style="8" customWidth="1"/>
    <col min="11274" max="11274" width="5.140625" style="8" customWidth="1"/>
    <col min="11275" max="11275" width="0" style="8" hidden="1" customWidth="1"/>
    <col min="11276" max="11520" width="9.140625" style="8"/>
    <col min="11521" max="11521" width="8.140625" style="8" customWidth="1"/>
    <col min="11522" max="11522" width="48.42578125" style="8" customWidth="1"/>
    <col min="11523" max="11523" width="10.28515625" style="8" customWidth="1"/>
    <col min="11524" max="11524" width="11.28515625" style="8" customWidth="1"/>
    <col min="11525" max="11525" width="7.85546875" style="8" customWidth="1"/>
    <col min="11526" max="11526" width="8.140625" style="8" customWidth="1"/>
    <col min="11527" max="11527" width="10.28515625" style="8" customWidth="1"/>
    <col min="11528" max="11528" width="8.7109375" style="8" customWidth="1"/>
    <col min="11529" max="11529" width="11.42578125" style="8" customWidth="1"/>
    <col min="11530" max="11530" width="5.140625" style="8" customWidth="1"/>
    <col min="11531" max="11531" width="0" style="8" hidden="1" customWidth="1"/>
    <col min="11532" max="11776" width="9.140625" style="8"/>
    <col min="11777" max="11777" width="8.140625" style="8" customWidth="1"/>
    <col min="11778" max="11778" width="48.42578125" style="8" customWidth="1"/>
    <col min="11779" max="11779" width="10.28515625" style="8" customWidth="1"/>
    <col min="11780" max="11780" width="11.28515625" style="8" customWidth="1"/>
    <col min="11781" max="11781" width="7.85546875" style="8" customWidth="1"/>
    <col min="11782" max="11782" width="8.140625" style="8" customWidth="1"/>
    <col min="11783" max="11783" width="10.28515625" style="8" customWidth="1"/>
    <col min="11784" max="11784" width="8.7109375" style="8" customWidth="1"/>
    <col min="11785" max="11785" width="11.42578125" style="8" customWidth="1"/>
    <col min="11786" max="11786" width="5.140625" style="8" customWidth="1"/>
    <col min="11787" max="11787" width="0" style="8" hidden="1" customWidth="1"/>
    <col min="11788" max="12032" width="9.140625" style="8"/>
    <col min="12033" max="12033" width="8.140625" style="8" customWidth="1"/>
    <col min="12034" max="12034" width="48.42578125" style="8" customWidth="1"/>
    <col min="12035" max="12035" width="10.28515625" style="8" customWidth="1"/>
    <col min="12036" max="12036" width="11.28515625" style="8" customWidth="1"/>
    <col min="12037" max="12037" width="7.85546875" style="8" customWidth="1"/>
    <col min="12038" max="12038" width="8.140625" style="8" customWidth="1"/>
    <col min="12039" max="12039" width="10.28515625" style="8" customWidth="1"/>
    <col min="12040" max="12040" width="8.7109375" style="8" customWidth="1"/>
    <col min="12041" max="12041" width="11.42578125" style="8" customWidth="1"/>
    <col min="12042" max="12042" width="5.140625" style="8" customWidth="1"/>
    <col min="12043" max="12043" width="0" style="8" hidden="1" customWidth="1"/>
    <col min="12044" max="12288" width="9.140625" style="8"/>
    <col min="12289" max="12289" width="8.140625" style="8" customWidth="1"/>
    <col min="12290" max="12290" width="48.42578125" style="8" customWidth="1"/>
    <col min="12291" max="12291" width="10.28515625" style="8" customWidth="1"/>
    <col min="12292" max="12292" width="11.28515625" style="8" customWidth="1"/>
    <col min="12293" max="12293" width="7.85546875" style="8" customWidth="1"/>
    <col min="12294" max="12294" width="8.140625" style="8" customWidth="1"/>
    <col min="12295" max="12295" width="10.28515625" style="8" customWidth="1"/>
    <col min="12296" max="12296" width="8.7109375" style="8" customWidth="1"/>
    <col min="12297" max="12297" width="11.42578125" style="8" customWidth="1"/>
    <col min="12298" max="12298" width="5.140625" style="8" customWidth="1"/>
    <col min="12299" max="12299" width="0" style="8" hidden="1" customWidth="1"/>
    <col min="12300" max="12544" width="9.140625" style="8"/>
    <col min="12545" max="12545" width="8.140625" style="8" customWidth="1"/>
    <col min="12546" max="12546" width="48.42578125" style="8" customWidth="1"/>
    <col min="12547" max="12547" width="10.28515625" style="8" customWidth="1"/>
    <col min="12548" max="12548" width="11.28515625" style="8" customWidth="1"/>
    <col min="12549" max="12549" width="7.85546875" style="8" customWidth="1"/>
    <col min="12550" max="12550" width="8.140625" style="8" customWidth="1"/>
    <col min="12551" max="12551" width="10.28515625" style="8" customWidth="1"/>
    <col min="12552" max="12552" width="8.7109375" style="8" customWidth="1"/>
    <col min="12553" max="12553" width="11.42578125" style="8" customWidth="1"/>
    <col min="12554" max="12554" width="5.140625" style="8" customWidth="1"/>
    <col min="12555" max="12555" width="0" style="8" hidden="1" customWidth="1"/>
    <col min="12556" max="12800" width="9.140625" style="8"/>
    <col min="12801" max="12801" width="8.140625" style="8" customWidth="1"/>
    <col min="12802" max="12802" width="48.42578125" style="8" customWidth="1"/>
    <col min="12803" max="12803" width="10.28515625" style="8" customWidth="1"/>
    <col min="12804" max="12804" width="11.28515625" style="8" customWidth="1"/>
    <col min="12805" max="12805" width="7.85546875" style="8" customWidth="1"/>
    <col min="12806" max="12806" width="8.140625" style="8" customWidth="1"/>
    <col min="12807" max="12807" width="10.28515625" style="8" customWidth="1"/>
    <col min="12808" max="12808" width="8.7109375" style="8" customWidth="1"/>
    <col min="12809" max="12809" width="11.42578125" style="8" customWidth="1"/>
    <col min="12810" max="12810" width="5.140625" style="8" customWidth="1"/>
    <col min="12811" max="12811" width="0" style="8" hidden="1" customWidth="1"/>
    <col min="12812" max="13056" width="9.140625" style="8"/>
    <col min="13057" max="13057" width="8.140625" style="8" customWidth="1"/>
    <col min="13058" max="13058" width="48.42578125" style="8" customWidth="1"/>
    <col min="13059" max="13059" width="10.28515625" style="8" customWidth="1"/>
    <col min="13060" max="13060" width="11.28515625" style="8" customWidth="1"/>
    <col min="13061" max="13061" width="7.85546875" style="8" customWidth="1"/>
    <col min="13062" max="13062" width="8.140625" style="8" customWidth="1"/>
    <col min="13063" max="13063" width="10.28515625" style="8" customWidth="1"/>
    <col min="13064" max="13064" width="8.7109375" style="8" customWidth="1"/>
    <col min="13065" max="13065" width="11.42578125" style="8" customWidth="1"/>
    <col min="13066" max="13066" width="5.140625" style="8" customWidth="1"/>
    <col min="13067" max="13067" width="0" style="8" hidden="1" customWidth="1"/>
    <col min="13068" max="13312" width="9.140625" style="8"/>
    <col min="13313" max="13313" width="8.140625" style="8" customWidth="1"/>
    <col min="13314" max="13314" width="48.42578125" style="8" customWidth="1"/>
    <col min="13315" max="13315" width="10.28515625" style="8" customWidth="1"/>
    <col min="13316" max="13316" width="11.28515625" style="8" customWidth="1"/>
    <col min="13317" max="13317" width="7.85546875" style="8" customWidth="1"/>
    <col min="13318" max="13318" width="8.140625" style="8" customWidth="1"/>
    <col min="13319" max="13319" width="10.28515625" style="8" customWidth="1"/>
    <col min="13320" max="13320" width="8.7109375" style="8" customWidth="1"/>
    <col min="13321" max="13321" width="11.42578125" style="8" customWidth="1"/>
    <col min="13322" max="13322" width="5.140625" style="8" customWidth="1"/>
    <col min="13323" max="13323" width="0" style="8" hidden="1" customWidth="1"/>
    <col min="13324" max="13568" width="9.140625" style="8"/>
    <col min="13569" max="13569" width="8.140625" style="8" customWidth="1"/>
    <col min="13570" max="13570" width="48.42578125" style="8" customWidth="1"/>
    <col min="13571" max="13571" width="10.28515625" style="8" customWidth="1"/>
    <col min="13572" max="13572" width="11.28515625" style="8" customWidth="1"/>
    <col min="13573" max="13573" width="7.85546875" style="8" customWidth="1"/>
    <col min="13574" max="13574" width="8.140625" style="8" customWidth="1"/>
    <col min="13575" max="13575" width="10.28515625" style="8" customWidth="1"/>
    <col min="13576" max="13576" width="8.7109375" style="8" customWidth="1"/>
    <col min="13577" max="13577" width="11.42578125" style="8" customWidth="1"/>
    <col min="13578" max="13578" width="5.140625" style="8" customWidth="1"/>
    <col min="13579" max="13579" width="0" style="8" hidden="1" customWidth="1"/>
    <col min="13580" max="13824" width="9.140625" style="8"/>
    <col min="13825" max="13825" width="8.140625" style="8" customWidth="1"/>
    <col min="13826" max="13826" width="48.42578125" style="8" customWidth="1"/>
    <col min="13827" max="13827" width="10.28515625" style="8" customWidth="1"/>
    <col min="13828" max="13828" width="11.28515625" style="8" customWidth="1"/>
    <col min="13829" max="13829" width="7.85546875" style="8" customWidth="1"/>
    <col min="13830" max="13830" width="8.140625" style="8" customWidth="1"/>
    <col min="13831" max="13831" width="10.28515625" style="8" customWidth="1"/>
    <col min="13832" max="13832" width="8.7109375" style="8" customWidth="1"/>
    <col min="13833" max="13833" width="11.42578125" style="8" customWidth="1"/>
    <col min="13834" max="13834" width="5.140625" style="8" customWidth="1"/>
    <col min="13835" max="13835" width="0" style="8" hidden="1" customWidth="1"/>
    <col min="13836" max="14080" width="9.140625" style="8"/>
    <col min="14081" max="14081" width="8.140625" style="8" customWidth="1"/>
    <col min="14082" max="14082" width="48.42578125" style="8" customWidth="1"/>
    <col min="14083" max="14083" width="10.28515625" style="8" customWidth="1"/>
    <col min="14084" max="14084" width="11.28515625" style="8" customWidth="1"/>
    <col min="14085" max="14085" width="7.85546875" style="8" customWidth="1"/>
    <col min="14086" max="14086" width="8.140625" style="8" customWidth="1"/>
    <col min="14087" max="14087" width="10.28515625" style="8" customWidth="1"/>
    <col min="14088" max="14088" width="8.7109375" style="8" customWidth="1"/>
    <col min="14089" max="14089" width="11.42578125" style="8" customWidth="1"/>
    <col min="14090" max="14090" width="5.140625" style="8" customWidth="1"/>
    <col min="14091" max="14091" width="0" style="8" hidden="1" customWidth="1"/>
    <col min="14092" max="14336" width="9.140625" style="8"/>
    <col min="14337" max="14337" width="8.140625" style="8" customWidth="1"/>
    <col min="14338" max="14338" width="48.42578125" style="8" customWidth="1"/>
    <col min="14339" max="14339" width="10.28515625" style="8" customWidth="1"/>
    <col min="14340" max="14340" width="11.28515625" style="8" customWidth="1"/>
    <col min="14341" max="14341" width="7.85546875" style="8" customWidth="1"/>
    <col min="14342" max="14342" width="8.140625" style="8" customWidth="1"/>
    <col min="14343" max="14343" width="10.28515625" style="8" customWidth="1"/>
    <col min="14344" max="14344" width="8.7109375" style="8" customWidth="1"/>
    <col min="14345" max="14345" width="11.42578125" style="8" customWidth="1"/>
    <col min="14346" max="14346" width="5.140625" style="8" customWidth="1"/>
    <col min="14347" max="14347" width="0" style="8" hidden="1" customWidth="1"/>
    <col min="14348" max="14592" width="9.140625" style="8"/>
    <col min="14593" max="14593" width="8.140625" style="8" customWidth="1"/>
    <col min="14594" max="14594" width="48.42578125" style="8" customWidth="1"/>
    <col min="14595" max="14595" width="10.28515625" style="8" customWidth="1"/>
    <col min="14596" max="14596" width="11.28515625" style="8" customWidth="1"/>
    <col min="14597" max="14597" width="7.85546875" style="8" customWidth="1"/>
    <col min="14598" max="14598" width="8.140625" style="8" customWidth="1"/>
    <col min="14599" max="14599" width="10.28515625" style="8" customWidth="1"/>
    <col min="14600" max="14600" width="8.7109375" style="8" customWidth="1"/>
    <col min="14601" max="14601" width="11.42578125" style="8" customWidth="1"/>
    <col min="14602" max="14602" width="5.140625" style="8" customWidth="1"/>
    <col min="14603" max="14603" width="0" style="8" hidden="1" customWidth="1"/>
    <col min="14604" max="14848" width="9.140625" style="8"/>
    <col min="14849" max="14849" width="8.140625" style="8" customWidth="1"/>
    <col min="14850" max="14850" width="48.42578125" style="8" customWidth="1"/>
    <col min="14851" max="14851" width="10.28515625" style="8" customWidth="1"/>
    <col min="14852" max="14852" width="11.28515625" style="8" customWidth="1"/>
    <col min="14853" max="14853" width="7.85546875" style="8" customWidth="1"/>
    <col min="14854" max="14854" width="8.140625" style="8" customWidth="1"/>
    <col min="14855" max="14855" width="10.28515625" style="8" customWidth="1"/>
    <col min="14856" max="14856" width="8.7109375" style="8" customWidth="1"/>
    <col min="14857" max="14857" width="11.42578125" style="8" customWidth="1"/>
    <col min="14858" max="14858" width="5.140625" style="8" customWidth="1"/>
    <col min="14859" max="14859" width="0" style="8" hidden="1" customWidth="1"/>
    <col min="14860" max="15104" width="9.140625" style="8"/>
    <col min="15105" max="15105" width="8.140625" style="8" customWidth="1"/>
    <col min="15106" max="15106" width="48.42578125" style="8" customWidth="1"/>
    <col min="15107" max="15107" width="10.28515625" style="8" customWidth="1"/>
    <col min="15108" max="15108" width="11.28515625" style="8" customWidth="1"/>
    <col min="15109" max="15109" width="7.85546875" style="8" customWidth="1"/>
    <col min="15110" max="15110" width="8.140625" style="8" customWidth="1"/>
    <col min="15111" max="15111" width="10.28515625" style="8" customWidth="1"/>
    <col min="15112" max="15112" width="8.7109375" style="8" customWidth="1"/>
    <col min="15113" max="15113" width="11.42578125" style="8" customWidth="1"/>
    <col min="15114" max="15114" width="5.140625" style="8" customWidth="1"/>
    <col min="15115" max="15115" width="0" style="8" hidden="1" customWidth="1"/>
    <col min="15116" max="15360" width="9.140625" style="8"/>
    <col min="15361" max="15361" width="8.140625" style="8" customWidth="1"/>
    <col min="15362" max="15362" width="48.42578125" style="8" customWidth="1"/>
    <col min="15363" max="15363" width="10.28515625" style="8" customWidth="1"/>
    <col min="15364" max="15364" width="11.28515625" style="8" customWidth="1"/>
    <col min="15365" max="15365" width="7.85546875" style="8" customWidth="1"/>
    <col min="15366" max="15366" width="8.140625" style="8" customWidth="1"/>
    <col min="15367" max="15367" width="10.28515625" style="8" customWidth="1"/>
    <col min="15368" max="15368" width="8.7109375" style="8" customWidth="1"/>
    <col min="15369" max="15369" width="11.42578125" style="8" customWidth="1"/>
    <col min="15370" max="15370" width="5.140625" style="8" customWidth="1"/>
    <col min="15371" max="15371" width="0" style="8" hidden="1" customWidth="1"/>
    <col min="15372" max="15616" width="9.140625" style="8"/>
    <col min="15617" max="15617" width="8.140625" style="8" customWidth="1"/>
    <col min="15618" max="15618" width="48.42578125" style="8" customWidth="1"/>
    <col min="15619" max="15619" width="10.28515625" style="8" customWidth="1"/>
    <col min="15620" max="15620" width="11.28515625" style="8" customWidth="1"/>
    <col min="15621" max="15621" width="7.85546875" style="8" customWidth="1"/>
    <col min="15622" max="15622" width="8.140625" style="8" customWidth="1"/>
    <col min="15623" max="15623" width="10.28515625" style="8" customWidth="1"/>
    <col min="15624" max="15624" width="8.7109375" style="8" customWidth="1"/>
    <col min="15625" max="15625" width="11.42578125" style="8" customWidth="1"/>
    <col min="15626" max="15626" width="5.140625" style="8" customWidth="1"/>
    <col min="15627" max="15627" width="0" style="8" hidden="1" customWidth="1"/>
    <col min="15628" max="15872" width="9.140625" style="8"/>
    <col min="15873" max="15873" width="8.140625" style="8" customWidth="1"/>
    <col min="15874" max="15874" width="48.42578125" style="8" customWidth="1"/>
    <col min="15875" max="15875" width="10.28515625" style="8" customWidth="1"/>
    <col min="15876" max="15876" width="11.28515625" style="8" customWidth="1"/>
    <col min="15877" max="15877" width="7.85546875" style="8" customWidth="1"/>
    <col min="15878" max="15878" width="8.140625" style="8" customWidth="1"/>
    <col min="15879" max="15879" width="10.28515625" style="8" customWidth="1"/>
    <col min="15880" max="15880" width="8.7109375" style="8" customWidth="1"/>
    <col min="15881" max="15881" width="11.42578125" style="8" customWidth="1"/>
    <col min="15882" max="15882" width="5.140625" style="8" customWidth="1"/>
    <col min="15883" max="15883" width="0" style="8" hidden="1" customWidth="1"/>
    <col min="15884" max="16128" width="9.140625" style="8"/>
    <col min="16129" max="16129" width="8.140625" style="8" customWidth="1"/>
    <col min="16130" max="16130" width="48.42578125" style="8" customWidth="1"/>
    <col min="16131" max="16131" width="10.28515625" style="8" customWidth="1"/>
    <col min="16132" max="16132" width="11.28515625" style="8" customWidth="1"/>
    <col min="16133" max="16133" width="7.85546875" style="8" customWidth="1"/>
    <col min="16134" max="16134" width="8.140625" style="8" customWidth="1"/>
    <col min="16135" max="16135" width="10.28515625" style="8" customWidth="1"/>
    <col min="16136" max="16136" width="8.7109375" style="8" customWidth="1"/>
    <col min="16137" max="16137" width="11.42578125" style="8" customWidth="1"/>
    <col min="16138" max="16138" width="5.140625" style="8" customWidth="1"/>
    <col min="16139" max="16139" width="0" style="8" hidden="1" customWidth="1"/>
    <col min="16140" max="16384" width="9.140625" style="8"/>
  </cols>
  <sheetData>
    <row r="1" spans="1:11" ht="15.6" customHeight="1">
      <c r="A1" s="5708" t="s">
        <v>710</v>
      </c>
      <c r="B1" s="5708"/>
      <c r="C1" s="5708"/>
      <c r="D1" s="5708"/>
      <c r="E1" s="5708"/>
      <c r="F1" s="5708"/>
      <c r="G1" s="5708"/>
      <c r="H1" s="5708"/>
      <c r="I1" s="5708"/>
      <c r="J1" s="5708"/>
      <c r="K1" s="5708"/>
    </row>
    <row r="2" spans="1:11" ht="19.5" thickBot="1">
      <c r="A2" s="5" t="s">
        <v>677</v>
      </c>
    </row>
    <row r="3" spans="1:11" ht="15" customHeight="1">
      <c r="A3" s="828"/>
      <c r="B3" s="594"/>
      <c r="C3" s="865"/>
      <c r="D3" s="866"/>
      <c r="E3" s="867" t="s">
        <v>617</v>
      </c>
      <c r="F3" s="866"/>
      <c r="G3" s="866"/>
      <c r="H3" s="868"/>
      <c r="I3" s="869" t="s">
        <v>618</v>
      </c>
    </row>
    <row r="4" spans="1:11" ht="19.5" customHeight="1">
      <c r="A4" s="832"/>
      <c r="B4" s="363"/>
      <c r="C4" s="870" t="s">
        <v>619</v>
      </c>
      <c r="D4" s="10" t="s">
        <v>620</v>
      </c>
      <c r="E4" s="363"/>
      <c r="F4" s="711" t="s">
        <v>621</v>
      </c>
      <c r="G4" s="363"/>
      <c r="H4" s="837"/>
      <c r="I4" s="871" t="s">
        <v>622</v>
      </c>
    </row>
    <row r="5" spans="1:11" ht="12.75" customHeight="1">
      <c r="A5" s="627" t="s">
        <v>623</v>
      </c>
      <c r="B5" s="347" t="s">
        <v>624</v>
      </c>
      <c r="C5" s="872" t="s">
        <v>625</v>
      </c>
      <c r="D5" s="14" t="s">
        <v>678</v>
      </c>
      <c r="E5" s="840"/>
      <c r="F5" s="840"/>
      <c r="G5" s="873" t="s">
        <v>627</v>
      </c>
      <c r="H5" s="837"/>
      <c r="I5" s="871" t="s">
        <v>564</v>
      </c>
    </row>
    <row r="6" spans="1:11" ht="15" customHeight="1" thickBot="1">
      <c r="A6" s="630"/>
      <c r="B6" s="619"/>
      <c r="C6" s="874" t="s">
        <v>5</v>
      </c>
      <c r="D6" s="875" t="s">
        <v>5</v>
      </c>
      <c r="E6" s="666" t="s">
        <v>6</v>
      </c>
      <c r="F6" s="666" t="s">
        <v>7</v>
      </c>
      <c r="G6" s="876" t="s">
        <v>97</v>
      </c>
      <c r="H6" s="876" t="s">
        <v>181</v>
      </c>
      <c r="I6" s="877" t="s">
        <v>628</v>
      </c>
    </row>
    <row r="7" spans="1:11" ht="15" customHeight="1">
      <c r="A7" s="846" t="s">
        <v>629</v>
      </c>
      <c r="B7" s="711" t="s">
        <v>630</v>
      </c>
      <c r="C7" s="202">
        <v>2</v>
      </c>
      <c r="D7" s="847">
        <v>1</v>
      </c>
      <c r="E7" s="107">
        <v>198</v>
      </c>
      <c r="F7" s="107">
        <v>107</v>
      </c>
      <c r="G7" s="847">
        <v>305</v>
      </c>
      <c r="H7" s="878">
        <v>2.3479599692070825</v>
      </c>
      <c r="I7" s="879">
        <v>24.962351862764358</v>
      </c>
      <c r="K7" s="851">
        <v>25.291007529362862</v>
      </c>
    </row>
    <row r="8" spans="1:11" ht="15" customHeight="1">
      <c r="A8" s="846" t="s">
        <v>631</v>
      </c>
      <c r="B8" s="711" t="s">
        <v>632</v>
      </c>
      <c r="C8" s="205">
        <v>0</v>
      </c>
      <c r="D8" s="696">
        <v>1</v>
      </c>
      <c r="E8" s="115">
        <v>662</v>
      </c>
      <c r="F8" s="115">
        <v>714</v>
      </c>
      <c r="G8" s="696">
        <v>1376</v>
      </c>
      <c r="H8" s="879">
        <v>10.592763664357198</v>
      </c>
      <c r="I8" s="879">
        <v>112.61703660053689</v>
      </c>
      <c r="K8" s="851">
        <v>93.990580709123066</v>
      </c>
    </row>
    <row r="9" spans="1:11" ht="15" customHeight="1">
      <c r="A9" s="846" t="s">
        <v>633</v>
      </c>
      <c r="B9" s="711" t="s">
        <v>634</v>
      </c>
      <c r="C9" s="205">
        <v>1</v>
      </c>
      <c r="D9" s="696">
        <v>1</v>
      </c>
      <c r="E9" s="115">
        <v>35</v>
      </c>
      <c r="F9" s="115">
        <v>45</v>
      </c>
      <c r="G9" s="696">
        <v>80</v>
      </c>
      <c r="H9" s="879">
        <v>0.61585835257890686</v>
      </c>
      <c r="I9" s="879">
        <v>6.6</v>
      </c>
      <c r="K9" s="851">
        <v>0</v>
      </c>
    </row>
    <row r="10" spans="1:11" ht="15" customHeight="1">
      <c r="A10" s="846"/>
      <c r="B10" s="711" t="s">
        <v>635</v>
      </c>
      <c r="C10" s="205"/>
      <c r="D10" s="696"/>
      <c r="E10" s="115"/>
      <c r="F10" s="115"/>
      <c r="G10" s="696"/>
      <c r="H10" s="879"/>
      <c r="I10" s="879"/>
      <c r="K10" s="851">
        <v>6.9895148081148264</v>
      </c>
    </row>
    <row r="11" spans="1:11" ht="15" customHeight="1">
      <c r="A11" s="846" t="s">
        <v>636</v>
      </c>
      <c r="B11" s="711" t="s">
        <v>637</v>
      </c>
      <c r="C11" s="205">
        <v>0</v>
      </c>
      <c r="D11" s="852">
        <v>0</v>
      </c>
      <c r="E11" s="115">
        <v>1410</v>
      </c>
      <c r="F11" s="115">
        <v>1242</v>
      </c>
      <c r="G11" s="696">
        <v>2652</v>
      </c>
      <c r="H11" s="879">
        <v>20.415704387990765</v>
      </c>
      <c r="I11" s="879">
        <v>217.04969554115104</v>
      </c>
      <c r="K11" s="851">
        <v>214.65167844921061</v>
      </c>
    </row>
    <row r="12" spans="1:11" ht="15" customHeight="1">
      <c r="A12" s="846" t="s">
        <v>638</v>
      </c>
      <c r="B12" s="711" t="s">
        <v>639</v>
      </c>
      <c r="C12" s="205">
        <v>0</v>
      </c>
      <c r="D12" s="852">
        <v>0</v>
      </c>
      <c r="E12" s="115">
        <v>106</v>
      </c>
      <c r="F12" s="115">
        <v>16</v>
      </c>
      <c r="G12" s="696">
        <v>122</v>
      </c>
      <c r="H12" s="879">
        <v>0.93918398768283295</v>
      </c>
      <c r="I12" s="879">
        <v>9.9849407451057424</v>
      </c>
      <c r="K12" s="851">
        <v>6.2537764072606343</v>
      </c>
    </row>
    <row r="13" spans="1:11" ht="15" customHeight="1">
      <c r="A13" s="846" t="s">
        <v>640</v>
      </c>
      <c r="B13" s="711" t="s">
        <v>641</v>
      </c>
      <c r="C13" s="205">
        <v>1</v>
      </c>
      <c r="D13" s="696">
        <v>0</v>
      </c>
      <c r="E13" s="115">
        <v>113</v>
      </c>
      <c r="F13" s="115">
        <v>55</v>
      </c>
      <c r="G13" s="696">
        <v>168</v>
      </c>
      <c r="H13" s="879">
        <v>1.2933025404157044</v>
      </c>
      <c r="I13" s="879">
        <v>13.8</v>
      </c>
      <c r="K13" s="851">
        <v>13.70312771590933</v>
      </c>
    </row>
    <row r="14" spans="1:11" ht="15" customHeight="1">
      <c r="A14" s="846" t="s">
        <v>642</v>
      </c>
      <c r="B14" s="711" t="s">
        <v>643</v>
      </c>
      <c r="C14" s="205">
        <v>0</v>
      </c>
      <c r="D14" s="852">
        <v>0</v>
      </c>
      <c r="E14" s="115">
        <v>0</v>
      </c>
      <c r="F14" s="115">
        <v>0</v>
      </c>
      <c r="G14" s="696">
        <v>0</v>
      </c>
      <c r="H14" s="879">
        <v>0</v>
      </c>
      <c r="I14" s="879">
        <v>0</v>
      </c>
      <c r="K14" s="851">
        <v>0</v>
      </c>
    </row>
    <row r="15" spans="1:11" ht="15" customHeight="1">
      <c r="A15" s="846" t="s">
        <v>644</v>
      </c>
      <c r="B15" s="711" t="s">
        <v>645</v>
      </c>
      <c r="C15" s="205">
        <v>0</v>
      </c>
      <c r="D15" s="852">
        <v>0</v>
      </c>
      <c r="E15" s="115">
        <v>0</v>
      </c>
      <c r="F15" s="115">
        <v>0</v>
      </c>
      <c r="G15" s="696">
        <v>0</v>
      </c>
      <c r="H15" s="879">
        <v>0</v>
      </c>
      <c r="I15" s="879">
        <v>0</v>
      </c>
      <c r="K15" s="851">
        <v>0</v>
      </c>
    </row>
    <row r="16" spans="1:11" ht="15" customHeight="1">
      <c r="A16" s="846" t="s">
        <v>646</v>
      </c>
      <c r="B16" s="711" t="s">
        <v>647</v>
      </c>
      <c r="C16" s="205">
        <v>0</v>
      </c>
      <c r="D16" s="852">
        <v>2</v>
      </c>
      <c r="E16" s="115">
        <v>2425</v>
      </c>
      <c r="F16" s="115">
        <v>2052</v>
      </c>
      <c r="G16" s="696">
        <v>4477</v>
      </c>
      <c r="H16" s="879">
        <v>34.464973056197074</v>
      </c>
      <c r="I16" s="879">
        <v>366.41458783474104</v>
      </c>
      <c r="K16" s="851">
        <v>256.12893079736568</v>
      </c>
    </row>
    <row r="17" spans="1:11" ht="15" customHeight="1">
      <c r="A17" s="846" t="s">
        <v>648</v>
      </c>
      <c r="B17" s="711" t="s">
        <v>649</v>
      </c>
      <c r="C17" s="205">
        <v>9</v>
      </c>
      <c r="D17" s="696">
        <v>3</v>
      </c>
      <c r="E17" s="115">
        <v>687</v>
      </c>
      <c r="F17" s="115">
        <v>508</v>
      </c>
      <c r="G17" s="696">
        <v>1195</v>
      </c>
      <c r="H17" s="879">
        <v>9.1993841416474211</v>
      </c>
      <c r="I17" s="879">
        <v>97.803313036076744</v>
      </c>
      <c r="K17" s="851">
        <v>63.917273574207961</v>
      </c>
    </row>
    <row r="18" spans="1:11" ht="15" customHeight="1">
      <c r="A18" s="846" t="s">
        <v>650</v>
      </c>
      <c r="B18" s="711" t="s">
        <v>651</v>
      </c>
      <c r="C18" s="205">
        <v>0</v>
      </c>
      <c r="D18" s="852">
        <v>1</v>
      </c>
      <c r="E18" s="115">
        <v>331</v>
      </c>
      <c r="F18" s="115">
        <v>161</v>
      </c>
      <c r="G18" s="696">
        <v>492</v>
      </c>
      <c r="H18" s="879">
        <v>3.787528868360277</v>
      </c>
      <c r="I18" s="879">
        <v>40.267138086819884</v>
      </c>
      <c r="K18" s="851">
        <v>32.648391537904779</v>
      </c>
    </row>
    <row r="19" spans="1:11" ht="15" customHeight="1">
      <c r="A19" s="846" t="s">
        <v>652</v>
      </c>
      <c r="B19" s="711" t="s">
        <v>653</v>
      </c>
      <c r="C19" s="205">
        <v>0</v>
      </c>
      <c r="D19" s="852">
        <v>0</v>
      </c>
      <c r="E19" s="115">
        <v>44</v>
      </c>
      <c r="F19" s="115">
        <v>54</v>
      </c>
      <c r="G19" s="696">
        <v>98</v>
      </c>
      <c r="H19" s="879">
        <v>0.75442648190916084</v>
      </c>
      <c r="I19" s="879">
        <v>8.0206901067242846</v>
      </c>
      <c r="K19" s="851">
        <v>2.7590190032032211</v>
      </c>
    </row>
    <row r="20" spans="1:11" ht="15" customHeight="1">
      <c r="A20" s="846" t="s">
        <v>654</v>
      </c>
      <c r="B20" s="711" t="s">
        <v>655</v>
      </c>
      <c r="C20" s="205">
        <v>0</v>
      </c>
      <c r="D20" s="696">
        <v>0</v>
      </c>
      <c r="E20" s="115">
        <v>8</v>
      </c>
      <c r="F20" s="115">
        <v>21</v>
      </c>
      <c r="G20" s="696">
        <v>29</v>
      </c>
      <c r="H20" s="879">
        <v>0.22324865280985373</v>
      </c>
      <c r="I20" s="879">
        <v>2.3734695213775945</v>
      </c>
      <c r="K20" s="851">
        <v>0</v>
      </c>
    </row>
    <row r="21" spans="1:11" ht="12.75" customHeight="1">
      <c r="A21" s="846"/>
      <c r="B21" s="711" t="s">
        <v>656</v>
      </c>
      <c r="C21" s="205"/>
      <c r="D21" s="852"/>
      <c r="E21" s="115"/>
      <c r="F21" s="115"/>
      <c r="G21" s="696"/>
      <c r="H21" s="879"/>
      <c r="I21" s="879"/>
      <c r="K21" s="851">
        <v>2.2991825026693511</v>
      </c>
    </row>
    <row r="22" spans="1:11" ht="15" customHeight="1">
      <c r="A22" s="846" t="s">
        <v>657</v>
      </c>
      <c r="B22" s="711" t="s">
        <v>658</v>
      </c>
      <c r="C22" s="205">
        <v>0</v>
      </c>
      <c r="D22" s="852">
        <v>0</v>
      </c>
      <c r="E22" s="115">
        <v>219</v>
      </c>
      <c r="F22" s="115">
        <v>186</v>
      </c>
      <c r="G22" s="696">
        <v>405</v>
      </c>
      <c r="H22" s="879">
        <v>3.1177829099307162</v>
      </c>
      <c r="I22" s="879">
        <v>33.146729522687096</v>
      </c>
      <c r="K22" s="851">
        <v>18.761329221781903</v>
      </c>
    </row>
    <row r="23" spans="1:11" ht="15" customHeight="1">
      <c r="A23" s="846" t="s">
        <v>659</v>
      </c>
      <c r="B23" s="711" t="s">
        <v>660</v>
      </c>
      <c r="C23" s="205">
        <v>0</v>
      </c>
      <c r="D23" s="852">
        <v>0</v>
      </c>
      <c r="E23" s="115">
        <v>0</v>
      </c>
      <c r="F23" s="115">
        <v>7</v>
      </c>
      <c r="G23" s="696">
        <v>7</v>
      </c>
      <c r="H23" s="879">
        <v>5.3887605850654344E-2</v>
      </c>
      <c r="I23" s="879">
        <v>0.57290643619459181</v>
      </c>
      <c r="K23" s="851"/>
    </row>
    <row r="24" spans="1:11" ht="15" customHeight="1">
      <c r="A24" s="846" t="s">
        <v>661</v>
      </c>
      <c r="B24" s="711" t="s">
        <v>662</v>
      </c>
      <c r="C24" s="205">
        <v>110</v>
      </c>
      <c r="D24" s="696">
        <v>0</v>
      </c>
      <c r="E24" s="115">
        <v>62</v>
      </c>
      <c r="F24" s="115">
        <v>48</v>
      </c>
      <c r="G24" s="696">
        <v>110</v>
      </c>
      <c r="H24" s="879">
        <v>0.84680523479599679</v>
      </c>
      <c r="I24" s="879">
        <v>9.0028154259150135</v>
      </c>
      <c r="K24" s="851"/>
    </row>
    <row r="25" spans="1:11" ht="12" customHeight="1">
      <c r="A25" s="846"/>
      <c r="B25" s="711" t="s">
        <v>356</v>
      </c>
      <c r="C25" s="205"/>
      <c r="D25" s="696"/>
      <c r="E25" s="115"/>
      <c r="F25" s="115"/>
      <c r="G25" s="696"/>
      <c r="H25" s="879"/>
      <c r="I25" s="879"/>
      <c r="K25" s="851"/>
    </row>
    <row r="26" spans="1:11" ht="15" customHeight="1">
      <c r="A26" s="846" t="s">
        <v>663</v>
      </c>
      <c r="B26" s="711" t="s">
        <v>664</v>
      </c>
      <c r="C26" s="205">
        <v>32</v>
      </c>
      <c r="D26" s="696">
        <v>1</v>
      </c>
      <c r="E26" s="115">
        <v>18</v>
      </c>
      <c r="F26" s="115">
        <v>21</v>
      </c>
      <c r="G26" s="696">
        <v>39</v>
      </c>
      <c r="H26" s="879">
        <v>0.30023094688221713</v>
      </c>
      <c r="I26" s="879">
        <v>3.1919072873698684</v>
      </c>
      <c r="K26" s="851"/>
    </row>
    <row r="27" spans="1:11" ht="15" customHeight="1">
      <c r="A27" s="846"/>
      <c r="B27" s="711" t="s">
        <v>665</v>
      </c>
      <c r="C27" s="205"/>
      <c r="D27" s="696"/>
      <c r="E27" s="115"/>
      <c r="F27" s="115"/>
      <c r="G27" s="696"/>
      <c r="H27" s="879"/>
      <c r="I27" s="879"/>
      <c r="K27" s="851">
        <v>5.6100053065132167</v>
      </c>
    </row>
    <row r="28" spans="1:11" ht="15" customHeight="1">
      <c r="A28" s="853" t="s">
        <v>666</v>
      </c>
      <c r="B28" s="711" t="s">
        <v>667</v>
      </c>
      <c r="C28" s="205">
        <v>6</v>
      </c>
      <c r="D28" s="696">
        <v>0</v>
      </c>
      <c r="E28" s="115">
        <v>90</v>
      </c>
      <c r="F28" s="115">
        <v>100</v>
      </c>
      <c r="G28" s="696">
        <v>190</v>
      </c>
      <c r="H28" s="879">
        <v>1.4626635873749037</v>
      </c>
      <c r="I28" s="879">
        <v>15.550317553853203</v>
      </c>
      <c r="K28" s="851">
        <v>0</v>
      </c>
    </row>
    <row r="29" spans="1:11" ht="15" customHeight="1">
      <c r="A29" s="846"/>
      <c r="B29" s="711" t="s">
        <v>668</v>
      </c>
      <c r="C29" s="205"/>
      <c r="D29" s="696"/>
      <c r="E29" s="115"/>
      <c r="F29" s="115"/>
      <c r="G29" s="696"/>
      <c r="H29" s="879"/>
      <c r="I29" s="879"/>
      <c r="K29" s="851">
        <v>17.013950519753195</v>
      </c>
    </row>
    <row r="30" spans="1:11" ht="15" customHeight="1">
      <c r="A30" s="853" t="s">
        <v>669</v>
      </c>
      <c r="B30" s="711" t="s">
        <v>670</v>
      </c>
      <c r="C30" s="205">
        <v>4</v>
      </c>
      <c r="D30" s="696">
        <v>5</v>
      </c>
      <c r="E30" s="115">
        <v>370</v>
      </c>
      <c r="F30" s="115">
        <v>90</v>
      </c>
      <c r="G30" s="696">
        <v>460</v>
      </c>
      <c r="H30" s="879">
        <v>3.5411855273287141</v>
      </c>
      <c r="I30" s="879">
        <v>37.648137235644604</v>
      </c>
      <c r="K30" s="851">
        <v>0</v>
      </c>
    </row>
    <row r="31" spans="1:11" ht="14.25" customHeight="1">
      <c r="A31" s="846"/>
      <c r="B31" s="711" t="s">
        <v>671</v>
      </c>
      <c r="C31" s="205"/>
      <c r="D31" s="696"/>
      <c r="E31" s="115"/>
      <c r="F31" s="115"/>
      <c r="G31" s="696"/>
      <c r="H31" s="879"/>
      <c r="I31" s="879"/>
      <c r="K31" s="851">
        <v>53.708903262356039</v>
      </c>
    </row>
    <row r="32" spans="1:11" ht="8.25" customHeight="1">
      <c r="A32" s="846"/>
      <c r="B32" s="711"/>
      <c r="C32" s="114"/>
      <c r="D32" s="696"/>
      <c r="E32" s="115"/>
      <c r="F32" s="115"/>
      <c r="G32" s="696"/>
      <c r="H32" s="880"/>
      <c r="I32" s="879"/>
      <c r="K32" s="851"/>
    </row>
    <row r="33" spans="1:11" ht="14.25" customHeight="1" thickBot="1">
      <c r="A33" s="846"/>
      <c r="B33" s="711" t="s">
        <v>672</v>
      </c>
      <c r="C33" s="114">
        <v>0</v>
      </c>
      <c r="D33" s="696">
        <v>3</v>
      </c>
      <c r="E33" s="115">
        <v>411</v>
      </c>
      <c r="F33" s="115">
        <v>374</v>
      </c>
      <c r="G33" s="696">
        <v>785</v>
      </c>
      <c r="H33" s="880">
        <v>6.0431100846805235</v>
      </c>
      <c r="I33" s="881">
        <v>64.247364630393506</v>
      </c>
      <c r="K33" s="851"/>
    </row>
    <row r="34" spans="1:11" ht="15" customHeight="1" thickBot="1">
      <c r="A34" s="882"/>
      <c r="B34" s="97" t="s">
        <v>673</v>
      </c>
      <c r="C34" s="883">
        <v>165</v>
      </c>
      <c r="D34" s="884">
        <v>18</v>
      </c>
      <c r="E34" s="885">
        <v>7189</v>
      </c>
      <c r="F34" s="885">
        <v>5801</v>
      </c>
      <c r="G34" s="885">
        <v>12990</v>
      </c>
      <c r="H34" s="886">
        <v>99.999999999999986</v>
      </c>
      <c r="I34" s="887">
        <v>1063.1506580239638</v>
      </c>
      <c r="K34" s="851">
        <v>823.19930325573443</v>
      </c>
    </row>
    <row r="35" spans="1:11" ht="23.25" customHeight="1">
      <c r="A35" s="94" t="s">
        <v>679</v>
      </c>
      <c r="B35" s="93"/>
      <c r="C35" s="93"/>
      <c r="D35" s="93"/>
      <c r="E35" s="93"/>
      <c r="F35" s="93"/>
      <c r="I35" s="863"/>
    </row>
    <row r="36" spans="1:11">
      <c r="A36" s="93" t="s">
        <v>676</v>
      </c>
    </row>
    <row r="37" spans="1:11">
      <c r="C37" s="862"/>
      <c r="D37" s="862"/>
      <c r="E37" s="862"/>
      <c r="F37" s="862"/>
      <c r="G37" s="862"/>
      <c r="H37" s="862"/>
      <c r="I37" s="862"/>
    </row>
  </sheetData>
  <mergeCells count="1">
    <mergeCell ref="A1:K1"/>
  </mergeCells>
  <hyperlinks>
    <hyperlink ref="A1" location="CONTENT!A1" display="Back to table of contents" xr:uid="{91DDBF00-273F-46F9-9EC4-A23A6112725B}"/>
  </hyperlinks>
  <pageMargins left="0.7" right="0.7" top="0.75" bottom="0.36" header="0.3" footer="0.3"/>
  <pageSetup paperSize="9" scale="9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K33"/>
  <sheetViews>
    <sheetView showGridLines="0" workbookViewId="0">
      <selection sqref="A1:I1"/>
    </sheetView>
  </sheetViews>
  <sheetFormatPr defaultRowHeight="15.75"/>
  <cols>
    <col min="1" max="1" width="8.85546875" style="8" customWidth="1"/>
    <col min="2" max="2" width="48.28515625" style="8" customWidth="1"/>
    <col min="3" max="3" width="10.140625" style="8" customWidth="1"/>
    <col min="4" max="4" width="9.85546875" style="8" customWidth="1"/>
    <col min="5" max="5" width="8.28515625" style="8" customWidth="1"/>
    <col min="6" max="6" width="8.42578125" style="8" customWidth="1"/>
    <col min="7" max="8" width="9.7109375" style="8" customWidth="1"/>
    <col min="9" max="9" width="12.28515625" style="8" customWidth="1"/>
    <col min="10" max="10" width="5.140625" style="8" customWidth="1"/>
    <col min="11" max="256" width="9.140625" style="8"/>
    <col min="257" max="257" width="8.85546875" style="8" customWidth="1"/>
    <col min="258" max="258" width="48.28515625" style="8" customWidth="1"/>
    <col min="259" max="259" width="10.140625" style="8" customWidth="1"/>
    <col min="260" max="260" width="9.85546875" style="8" customWidth="1"/>
    <col min="261" max="261" width="8.28515625" style="8" customWidth="1"/>
    <col min="262" max="262" width="8.42578125" style="8" customWidth="1"/>
    <col min="263" max="264" width="9.7109375" style="8" customWidth="1"/>
    <col min="265" max="265" width="12.28515625" style="8" customWidth="1"/>
    <col min="266" max="266" width="5.140625" style="8" customWidth="1"/>
    <col min="267" max="512" width="9.140625" style="8"/>
    <col min="513" max="513" width="8.85546875" style="8" customWidth="1"/>
    <col min="514" max="514" width="48.28515625" style="8" customWidth="1"/>
    <col min="515" max="515" width="10.140625" style="8" customWidth="1"/>
    <col min="516" max="516" width="9.85546875" style="8" customWidth="1"/>
    <col min="517" max="517" width="8.28515625" style="8" customWidth="1"/>
    <col min="518" max="518" width="8.42578125" style="8" customWidth="1"/>
    <col min="519" max="520" width="9.7109375" style="8" customWidth="1"/>
    <col min="521" max="521" width="12.28515625" style="8" customWidth="1"/>
    <col min="522" max="522" width="5.140625" style="8" customWidth="1"/>
    <col min="523" max="768" width="9.140625" style="8"/>
    <col min="769" max="769" width="8.85546875" style="8" customWidth="1"/>
    <col min="770" max="770" width="48.28515625" style="8" customWidth="1"/>
    <col min="771" max="771" width="10.140625" style="8" customWidth="1"/>
    <col min="772" max="772" width="9.85546875" style="8" customWidth="1"/>
    <col min="773" max="773" width="8.28515625" style="8" customWidth="1"/>
    <col min="774" max="774" width="8.42578125" style="8" customWidth="1"/>
    <col min="775" max="776" width="9.7109375" style="8" customWidth="1"/>
    <col min="777" max="777" width="12.28515625" style="8" customWidth="1"/>
    <col min="778" max="778" width="5.140625" style="8" customWidth="1"/>
    <col min="779" max="1024" width="9.140625" style="8"/>
    <col min="1025" max="1025" width="8.85546875" style="8" customWidth="1"/>
    <col min="1026" max="1026" width="48.28515625" style="8" customWidth="1"/>
    <col min="1027" max="1027" width="10.140625" style="8" customWidth="1"/>
    <col min="1028" max="1028" width="9.85546875" style="8" customWidth="1"/>
    <col min="1029" max="1029" width="8.28515625" style="8" customWidth="1"/>
    <col min="1030" max="1030" width="8.42578125" style="8" customWidth="1"/>
    <col min="1031" max="1032" width="9.7109375" style="8" customWidth="1"/>
    <col min="1033" max="1033" width="12.28515625" style="8" customWidth="1"/>
    <col min="1034" max="1034" width="5.140625" style="8" customWidth="1"/>
    <col min="1035" max="1280" width="9.140625" style="8"/>
    <col min="1281" max="1281" width="8.85546875" style="8" customWidth="1"/>
    <col min="1282" max="1282" width="48.28515625" style="8" customWidth="1"/>
    <col min="1283" max="1283" width="10.140625" style="8" customWidth="1"/>
    <col min="1284" max="1284" width="9.85546875" style="8" customWidth="1"/>
    <col min="1285" max="1285" width="8.28515625" style="8" customWidth="1"/>
    <col min="1286" max="1286" width="8.42578125" style="8" customWidth="1"/>
    <col min="1287" max="1288" width="9.7109375" style="8" customWidth="1"/>
    <col min="1289" max="1289" width="12.28515625" style="8" customWidth="1"/>
    <col min="1290" max="1290" width="5.140625" style="8" customWidth="1"/>
    <col min="1291" max="1536" width="9.140625" style="8"/>
    <col min="1537" max="1537" width="8.85546875" style="8" customWidth="1"/>
    <col min="1538" max="1538" width="48.28515625" style="8" customWidth="1"/>
    <col min="1539" max="1539" width="10.140625" style="8" customWidth="1"/>
    <col min="1540" max="1540" width="9.85546875" style="8" customWidth="1"/>
    <col min="1541" max="1541" width="8.28515625" style="8" customWidth="1"/>
    <col min="1542" max="1542" width="8.42578125" style="8" customWidth="1"/>
    <col min="1543" max="1544" width="9.7109375" style="8" customWidth="1"/>
    <col min="1545" max="1545" width="12.28515625" style="8" customWidth="1"/>
    <col min="1546" max="1546" width="5.140625" style="8" customWidth="1"/>
    <col min="1547" max="1792" width="9.140625" style="8"/>
    <col min="1793" max="1793" width="8.85546875" style="8" customWidth="1"/>
    <col min="1794" max="1794" width="48.28515625" style="8" customWidth="1"/>
    <col min="1795" max="1795" width="10.140625" style="8" customWidth="1"/>
    <col min="1796" max="1796" width="9.85546875" style="8" customWidth="1"/>
    <col min="1797" max="1797" width="8.28515625" style="8" customWidth="1"/>
    <col min="1798" max="1798" width="8.42578125" style="8" customWidth="1"/>
    <col min="1799" max="1800" width="9.7109375" style="8" customWidth="1"/>
    <col min="1801" max="1801" width="12.28515625" style="8" customWidth="1"/>
    <col min="1802" max="1802" width="5.140625" style="8" customWidth="1"/>
    <col min="1803" max="2048" width="9.140625" style="8"/>
    <col min="2049" max="2049" width="8.85546875" style="8" customWidth="1"/>
    <col min="2050" max="2050" width="48.28515625" style="8" customWidth="1"/>
    <col min="2051" max="2051" width="10.140625" style="8" customWidth="1"/>
    <col min="2052" max="2052" width="9.85546875" style="8" customWidth="1"/>
    <col min="2053" max="2053" width="8.28515625" style="8" customWidth="1"/>
    <col min="2054" max="2054" width="8.42578125" style="8" customWidth="1"/>
    <col min="2055" max="2056" width="9.7109375" style="8" customWidth="1"/>
    <col min="2057" max="2057" width="12.28515625" style="8" customWidth="1"/>
    <col min="2058" max="2058" width="5.140625" style="8" customWidth="1"/>
    <col min="2059" max="2304" width="9.140625" style="8"/>
    <col min="2305" max="2305" width="8.85546875" style="8" customWidth="1"/>
    <col min="2306" max="2306" width="48.28515625" style="8" customWidth="1"/>
    <col min="2307" max="2307" width="10.140625" style="8" customWidth="1"/>
    <col min="2308" max="2308" width="9.85546875" style="8" customWidth="1"/>
    <col min="2309" max="2309" width="8.28515625" style="8" customWidth="1"/>
    <col min="2310" max="2310" width="8.42578125" style="8" customWidth="1"/>
    <col min="2311" max="2312" width="9.7109375" style="8" customWidth="1"/>
    <col min="2313" max="2313" width="12.28515625" style="8" customWidth="1"/>
    <col min="2314" max="2314" width="5.140625" style="8" customWidth="1"/>
    <col min="2315" max="2560" width="9.140625" style="8"/>
    <col min="2561" max="2561" width="8.85546875" style="8" customWidth="1"/>
    <col min="2562" max="2562" width="48.28515625" style="8" customWidth="1"/>
    <col min="2563" max="2563" width="10.140625" style="8" customWidth="1"/>
    <col min="2564" max="2564" width="9.85546875" style="8" customWidth="1"/>
    <col min="2565" max="2565" width="8.28515625" style="8" customWidth="1"/>
    <col min="2566" max="2566" width="8.42578125" style="8" customWidth="1"/>
    <col min="2567" max="2568" width="9.7109375" style="8" customWidth="1"/>
    <col min="2569" max="2569" width="12.28515625" style="8" customWidth="1"/>
    <col min="2570" max="2570" width="5.140625" style="8" customWidth="1"/>
    <col min="2571" max="2816" width="9.140625" style="8"/>
    <col min="2817" max="2817" width="8.85546875" style="8" customWidth="1"/>
    <col min="2818" max="2818" width="48.28515625" style="8" customWidth="1"/>
    <col min="2819" max="2819" width="10.140625" style="8" customWidth="1"/>
    <col min="2820" max="2820" width="9.85546875" style="8" customWidth="1"/>
    <col min="2821" max="2821" width="8.28515625" style="8" customWidth="1"/>
    <col min="2822" max="2822" width="8.42578125" style="8" customWidth="1"/>
    <col min="2823" max="2824" width="9.7109375" style="8" customWidth="1"/>
    <col min="2825" max="2825" width="12.28515625" style="8" customWidth="1"/>
    <col min="2826" max="2826" width="5.140625" style="8" customWidth="1"/>
    <col min="2827" max="3072" width="9.140625" style="8"/>
    <col min="3073" max="3073" width="8.85546875" style="8" customWidth="1"/>
    <col min="3074" max="3074" width="48.28515625" style="8" customWidth="1"/>
    <col min="3075" max="3075" width="10.140625" style="8" customWidth="1"/>
    <col min="3076" max="3076" width="9.85546875" style="8" customWidth="1"/>
    <col min="3077" max="3077" width="8.28515625" style="8" customWidth="1"/>
    <col min="3078" max="3078" width="8.42578125" style="8" customWidth="1"/>
    <col min="3079" max="3080" width="9.7109375" style="8" customWidth="1"/>
    <col min="3081" max="3081" width="12.28515625" style="8" customWidth="1"/>
    <col min="3082" max="3082" width="5.140625" style="8" customWidth="1"/>
    <col min="3083" max="3328" width="9.140625" style="8"/>
    <col min="3329" max="3329" width="8.85546875" style="8" customWidth="1"/>
    <col min="3330" max="3330" width="48.28515625" style="8" customWidth="1"/>
    <col min="3331" max="3331" width="10.140625" style="8" customWidth="1"/>
    <col min="3332" max="3332" width="9.85546875" style="8" customWidth="1"/>
    <col min="3333" max="3333" width="8.28515625" style="8" customWidth="1"/>
    <col min="3334" max="3334" width="8.42578125" style="8" customWidth="1"/>
    <col min="3335" max="3336" width="9.7109375" style="8" customWidth="1"/>
    <col min="3337" max="3337" width="12.28515625" style="8" customWidth="1"/>
    <col min="3338" max="3338" width="5.140625" style="8" customWidth="1"/>
    <col min="3339" max="3584" width="9.140625" style="8"/>
    <col min="3585" max="3585" width="8.85546875" style="8" customWidth="1"/>
    <col min="3586" max="3586" width="48.28515625" style="8" customWidth="1"/>
    <col min="3587" max="3587" width="10.140625" style="8" customWidth="1"/>
    <col min="3588" max="3588" width="9.85546875" style="8" customWidth="1"/>
    <col min="3589" max="3589" width="8.28515625" style="8" customWidth="1"/>
    <col min="3590" max="3590" width="8.42578125" style="8" customWidth="1"/>
    <col min="3591" max="3592" width="9.7109375" style="8" customWidth="1"/>
    <col min="3593" max="3593" width="12.28515625" style="8" customWidth="1"/>
    <col min="3594" max="3594" width="5.140625" style="8" customWidth="1"/>
    <col min="3595" max="3840" width="9.140625" style="8"/>
    <col min="3841" max="3841" width="8.85546875" style="8" customWidth="1"/>
    <col min="3842" max="3842" width="48.28515625" style="8" customWidth="1"/>
    <col min="3843" max="3843" width="10.140625" style="8" customWidth="1"/>
    <col min="3844" max="3844" width="9.85546875" style="8" customWidth="1"/>
    <col min="3845" max="3845" width="8.28515625" style="8" customWidth="1"/>
    <col min="3846" max="3846" width="8.42578125" style="8" customWidth="1"/>
    <col min="3847" max="3848" width="9.7109375" style="8" customWidth="1"/>
    <col min="3849" max="3849" width="12.28515625" style="8" customWidth="1"/>
    <col min="3850" max="3850" width="5.140625" style="8" customWidth="1"/>
    <col min="3851" max="4096" width="9.140625" style="8"/>
    <col min="4097" max="4097" width="8.85546875" style="8" customWidth="1"/>
    <col min="4098" max="4098" width="48.28515625" style="8" customWidth="1"/>
    <col min="4099" max="4099" width="10.140625" style="8" customWidth="1"/>
    <col min="4100" max="4100" width="9.85546875" style="8" customWidth="1"/>
    <col min="4101" max="4101" width="8.28515625" style="8" customWidth="1"/>
    <col min="4102" max="4102" width="8.42578125" style="8" customWidth="1"/>
    <col min="4103" max="4104" width="9.7109375" style="8" customWidth="1"/>
    <col min="4105" max="4105" width="12.28515625" style="8" customWidth="1"/>
    <col min="4106" max="4106" width="5.140625" style="8" customWidth="1"/>
    <col min="4107" max="4352" width="9.140625" style="8"/>
    <col min="4353" max="4353" width="8.85546875" style="8" customWidth="1"/>
    <col min="4354" max="4354" width="48.28515625" style="8" customWidth="1"/>
    <col min="4355" max="4355" width="10.140625" style="8" customWidth="1"/>
    <col min="4356" max="4356" width="9.85546875" style="8" customWidth="1"/>
    <col min="4357" max="4357" width="8.28515625" style="8" customWidth="1"/>
    <col min="4358" max="4358" width="8.42578125" style="8" customWidth="1"/>
    <col min="4359" max="4360" width="9.7109375" style="8" customWidth="1"/>
    <col min="4361" max="4361" width="12.28515625" style="8" customWidth="1"/>
    <col min="4362" max="4362" width="5.140625" style="8" customWidth="1"/>
    <col min="4363" max="4608" width="9.140625" style="8"/>
    <col min="4609" max="4609" width="8.85546875" style="8" customWidth="1"/>
    <col min="4610" max="4610" width="48.28515625" style="8" customWidth="1"/>
    <col min="4611" max="4611" width="10.140625" style="8" customWidth="1"/>
    <col min="4612" max="4612" width="9.85546875" style="8" customWidth="1"/>
    <col min="4613" max="4613" width="8.28515625" style="8" customWidth="1"/>
    <col min="4614" max="4614" width="8.42578125" style="8" customWidth="1"/>
    <col min="4615" max="4616" width="9.7109375" style="8" customWidth="1"/>
    <col min="4617" max="4617" width="12.28515625" style="8" customWidth="1"/>
    <col min="4618" max="4618" width="5.140625" style="8" customWidth="1"/>
    <col min="4619" max="4864" width="9.140625" style="8"/>
    <col min="4865" max="4865" width="8.85546875" style="8" customWidth="1"/>
    <col min="4866" max="4866" width="48.28515625" style="8" customWidth="1"/>
    <col min="4867" max="4867" width="10.140625" style="8" customWidth="1"/>
    <col min="4868" max="4868" width="9.85546875" style="8" customWidth="1"/>
    <col min="4869" max="4869" width="8.28515625" style="8" customWidth="1"/>
    <col min="4870" max="4870" width="8.42578125" style="8" customWidth="1"/>
    <col min="4871" max="4872" width="9.7109375" style="8" customWidth="1"/>
    <col min="4873" max="4873" width="12.28515625" style="8" customWidth="1"/>
    <col min="4874" max="4874" width="5.140625" style="8" customWidth="1"/>
    <col min="4875" max="5120" width="9.140625" style="8"/>
    <col min="5121" max="5121" width="8.85546875" style="8" customWidth="1"/>
    <col min="5122" max="5122" width="48.28515625" style="8" customWidth="1"/>
    <col min="5123" max="5123" width="10.140625" style="8" customWidth="1"/>
    <col min="5124" max="5124" width="9.85546875" style="8" customWidth="1"/>
    <col min="5125" max="5125" width="8.28515625" style="8" customWidth="1"/>
    <col min="5126" max="5126" width="8.42578125" style="8" customWidth="1"/>
    <col min="5127" max="5128" width="9.7109375" style="8" customWidth="1"/>
    <col min="5129" max="5129" width="12.28515625" style="8" customWidth="1"/>
    <col min="5130" max="5130" width="5.140625" style="8" customWidth="1"/>
    <col min="5131" max="5376" width="9.140625" style="8"/>
    <col min="5377" max="5377" width="8.85546875" style="8" customWidth="1"/>
    <col min="5378" max="5378" width="48.28515625" style="8" customWidth="1"/>
    <col min="5379" max="5379" width="10.140625" style="8" customWidth="1"/>
    <col min="5380" max="5380" width="9.85546875" style="8" customWidth="1"/>
    <col min="5381" max="5381" width="8.28515625" style="8" customWidth="1"/>
    <col min="5382" max="5382" width="8.42578125" style="8" customWidth="1"/>
    <col min="5383" max="5384" width="9.7109375" style="8" customWidth="1"/>
    <col min="5385" max="5385" width="12.28515625" style="8" customWidth="1"/>
    <col min="5386" max="5386" width="5.140625" style="8" customWidth="1"/>
    <col min="5387" max="5632" width="9.140625" style="8"/>
    <col min="5633" max="5633" width="8.85546875" style="8" customWidth="1"/>
    <col min="5634" max="5634" width="48.28515625" style="8" customWidth="1"/>
    <col min="5635" max="5635" width="10.140625" style="8" customWidth="1"/>
    <col min="5636" max="5636" width="9.85546875" style="8" customWidth="1"/>
    <col min="5637" max="5637" width="8.28515625" style="8" customWidth="1"/>
    <col min="5638" max="5638" width="8.42578125" style="8" customWidth="1"/>
    <col min="5639" max="5640" width="9.7109375" style="8" customWidth="1"/>
    <col min="5641" max="5641" width="12.28515625" style="8" customWidth="1"/>
    <col min="5642" max="5642" width="5.140625" style="8" customWidth="1"/>
    <col min="5643" max="5888" width="9.140625" style="8"/>
    <col min="5889" max="5889" width="8.85546875" style="8" customWidth="1"/>
    <col min="5890" max="5890" width="48.28515625" style="8" customWidth="1"/>
    <col min="5891" max="5891" width="10.140625" style="8" customWidth="1"/>
    <col min="5892" max="5892" width="9.85546875" style="8" customWidth="1"/>
    <col min="5893" max="5893" width="8.28515625" style="8" customWidth="1"/>
    <col min="5894" max="5894" width="8.42578125" style="8" customWidth="1"/>
    <col min="5895" max="5896" width="9.7109375" style="8" customWidth="1"/>
    <col min="5897" max="5897" width="12.28515625" style="8" customWidth="1"/>
    <col min="5898" max="5898" width="5.140625" style="8" customWidth="1"/>
    <col min="5899" max="6144" width="9.140625" style="8"/>
    <col min="6145" max="6145" width="8.85546875" style="8" customWidth="1"/>
    <col min="6146" max="6146" width="48.28515625" style="8" customWidth="1"/>
    <col min="6147" max="6147" width="10.140625" style="8" customWidth="1"/>
    <col min="6148" max="6148" width="9.85546875" style="8" customWidth="1"/>
    <col min="6149" max="6149" width="8.28515625" style="8" customWidth="1"/>
    <col min="6150" max="6150" width="8.42578125" style="8" customWidth="1"/>
    <col min="6151" max="6152" width="9.7109375" style="8" customWidth="1"/>
    <col min="6153" max="6153" width="12.28515625" style="8" customWidth="1"/>
    <col min="6154" max="6154" width="5.140625" style="8" customWidth="1"/>
    <col min="6155" max="6400" width="9.140625" style="8"/>
    <col min="6401" max="6401" width="8.85546875" style="8" customWidth="1"/>
    <col min="6402" max="6402" width="48.28515625" style="8" customWidth="1"/>
    <col min="6403" max="6403" width="10.140625" style="8" customWidth="1"/>
    <col min="6404" max="6404" width="9.85546875" style="8" customWidth="1"/>
    <col min="6405" max="6405" width="8.28515625" style="8" customWidth="1"/>
    <col min="6406" max="6406" width="8.42578125" style="8" customWidth="1"/>
    <col min="6407" max="6408" width="9.7109375" style="8" customWidth="1"/>
    <col min="6409" max="6409" width="12.28515625" style="8" customWidth="1"/>
    <col min="6410" max="6410" width="5.140625" style="8" customWidth="1"/>
    <col min="6411" max="6656" width="9.140625" style="8"/>
    <col min="6657" max="6657" width="8.85546875" style="8" customWidth="1"/>
    <col min="6658" max="6658" width="48.28515625" style="8" customWidth="1"/>
    <col min="6659" max="6659" width="10.140625" style="8" customWidth="1"/>
    <col min="6660" max="6660" width="9.85546875" style="8" customWidth="1"/>
    <col min="6661" max="6661" width="8.28515625" style="8" customWidth="1"/>
    <col min="6662" max="6662" width="8.42578125" style="8" customWidth="1"/>
    <col min="6663" max="6664" width="9.7109375" style="8" customWidth="1"/>
    <col min="6665" max="6665" width="12.28515625" style="8" customWidth="1"/>
    <col min="6666" max="6666" width="5.140625" style="8" customWidth="1"/>
    <col min="6667" max="6912" width="9.140625" style="8"/>
    <col min="6913" max="6913" width="8.85546875" style="8" customWidth="1"/>
    <col min="6914" max="6914" width="48.28515625" style="8" customWidth="1"/>
    <col min="6915" max="6915" width="10.140625" style="8" customWidth="1"/>
    <col min="6916" max="6916" width="9.85546875" style="8" customWidth="1"/>
    <col min="6917" max="6917" width="8.28515625" style="8" customWidth="1"/>
    <col min="6918" max="6918" width="8.42578125" style="8" customWidth="1"/>
    <col min="6919" max="6920" width="9.7109375" style="8" customWidth="1"/>
    <col min="6921" max="6921" width="12.28515625" style="8" customWidth="1"/>
    <col min="6922" max="6922" width="5.140625" style="8" customWidth="1"/>
    <col min="6923" max="7168" width="9.140625" style="8"/>
    <col min="7169" max="7169" width="8.85546875" style="8" customWidth="1"/>
    <col min="7170" max="7170" width="48.28515625" style="8" customWidth="1"/>
    <col min="7171" max="7171" width="10.140625" style="8" customWidth="1"/>
    <col min="7172" max="7172" width="9.85546875" style="8" customWidth="1"/>
    <col min="7173" max="7173" width="8.28515625" style="8" customWidth="1"/>
    <col min="7174" max="7174" width="8.42578125" style="8" customWidth="1"/>
    <col min="7175" max="7176" width="9.7109375" style="8" customWidth="1"/>
    <col min="7177" max="7177" width="12.28515625" style="8" customWidth="1"/>
    <col min="7178" max="7178" width="5.140625" style="8" customWidth="1"/>
    <col min="7179" max="7424" width="9.140625" style="8"/>
    <col min="7425" max="7425" width="8.85546875" style="8" customWidth="1"/>
    <col min="7426" max="7426" width="48.28515625" style="8" customWidth="1"/>
    <col min="7427" max="7427" width="10.140625" style="8" customWidth="1"/>
    <col min="7428" max="7428" width="9.85546875" style="8" customWidth="1"/>
    <col min="7429" max="7429" width="8.28515625" style="8" customWidth="1"/>
    <col min="7430" max="7430" width="8.42578125" style="8" customWidth="1"/>
    <col min="7431" max="7432" width="9.7109375" style="8" customWidth="1"/>
    <col min="7433" max="7433" width="12.28515625" style="8" customWidth="1"/>
    <col min="7434" max="7434" width="5.140625" style="8" customWidth="1"/>
    <col min="7435" max="7680" width="9.140625" style="8"/>
    <col min="7681" max="7681" width="8.85546875" style="8" customWidth="1"/>
    <col min="7682" max="7682" width="48.28515625" style="8" customWidth="1"/>
    <col min="7683" max="7683" width="10.140625" style="8" customWidth="1"/>
    <col min="7684" max="7684" width="9.85546875" style="8" customWidth="1"/>
    <col min="7685" max="7685" width="8.28515625" style="8" customWidth="1"/>
    <col min="7686" max="7686" width="8.42578125" style="8" customWidth="1"/>
    <col min="7687" max="7688" width="9.7109375" style="8" customWidth="1"/>
    <col min="7689" max="7689" width="12.28515625" style="8" customWidth="1"/>
    <col min="7690" max="7690" width="5.140625" style="8" customWidth="1"/>
    <col min="7691" max="7936" width="9.140625" style="8"/>
    <col min="7937" max="7937" width="8.85546875" style="8" customWidth="1"/>
    <col min="7938" max="7938" width="48.28515625" style="8" customWidth="1"/>
    <col min="7939" max="7939" width="10.140625" style="8" customWidth="1"/>
    <col min="7940" max="7940" width="9.85546875" style="8" customWidth="1"/>
    <col min="7941" max="7941" width="8.28515625" style="8" customWidth="1"/>
    <col min="7942" max="7942" width="8.42578125" style="8" customWidth="1"/>
    <col min="7943" max="7944" width="9.7109375" style="8" customWidth="1"/>
    <col min="7945" max="7945" width="12.28515625" style="8" customWidth="1"/>
    <col min="7946" max="7946" width="5.140625" style="8" customWidth="1"/>
    <col min="7947" max="8192" width="9.140625" style="8"/>
    <col min="8193" max="8193" width="8.85546875" style="8" customWidth="1"/>
    <col min="8194" max="8194" width="48.28515625" style="8" customWidth="1"/>
    <col min="8195" max="8195" width="10.140625" style="8" customWidth="1"/>
    <col min="8196" max="8196" width="9.85546875" style="8" customWidth="1"/>
    <col min="8197" max="8197" width="8.28515625" style="8" customWidth="1"/>
    <col min="8198" max="8198" width="8.42578125" style="8" customWidth="1"/>
    <col min="8199" max="8200" width="9.7109375" style="8" customWidth="1"/>
    <col min="8201" max="8201" width="12.28515625" style="8" customWidth="1"/>
    <col min="8202" max="8202" width="5.140625" style="8" customWidth="1"/>
    <col min="8203" max="8448" width="9.140625" style="8"/>
    <col min="8449" max="8449" width="8.85546875" style="8" customWidth="1"/>
    <col min="8450" max="8450" width="48.28515625" style="8" customWidth="1"/>
    <col min="8451" max="8451" width="10.140625" style="8" customWidth="1"/>
    <col min="8452" max="8452" width="9.85546875" style="8" customWidth="1"/>
    <col min="8453" max="8453" width="8.28515625" style="8" customWidth="1"/>
    <col min="8454" max="8454" width="8.42578125" style="8" customWidth="1"/>
    <col min="8455" max="8456" width="9.7109375" style="8" customWidth="1"/>
    <col min="8457" max="8457" width="12.28515625" style="8" customWidth="1"/>
    <col min="8458" max="8458" width="5.140625" style="8" customWidth="1"/>
    <col min="8459" max="8704" width="9.140625" style="8"/>
    <col min="8705" max="8705" width="8.85546875" style="8" customWidth="1"/>
    <col min="8706" max="8706" width="48.28515625" style="8" customWidth="1"/>
    <col min="8707" max="8707" width="10.140625" style="8" customWidth="1"/>
    <col min="8708" max="8708" width="9.85546875" style="8" customWidth="1"/>
    <col min="8709" max="8709" width="8.28515625" style="8" customWidth="1"/>
    <col min="8710" max="8710" width="8.42578125" style="8" customWidth="1"/>
    <col min="8711" max="8712" width="9.7109375" style="8" customWidth="1"/>
    <col min="8713" max="8713" width="12.28515625" style="8" customWidth="1"/>
    <col min="8714" max="8714" width="5.140625" style="8" customWidth="1"/>
    <col min="8715" max="8960" width="9.140625" style="8"/>
    <col min="8961" max="8961" width="8.85546875" style="8" customWidth="1"/>
    <col min="8962" max="8962" width="48.28515625" style="8" customWidth="1"/>
    <col min="8963" max="8963" width="10.140625" style="8" customWidth="1"/>
    <col min="8964" max="8964" width="9.85546875" style="8" customWidth="1"/>
    <col min="8965" max="8965" width="8.28515625" style="8" customWidth="1"/>
    <col min="8966" max="8966" width="8.42578125" style="8" customWidth="1"/>
    <col min="8967" max="8968" width="9.7109375" style="8" customWidth="1"/>
    <col min="8969" max="8969" width="12.28515625" style="8" customWidth="1"/>
    <col min="8970" max="8970" width="5.140625" style="8" customWidth="1"/>
    <col min="8971" max="9216" width="9.140625" style="8"/>
    <col min="9217" max="9217" width="8.85546875" style="8" customWidth="1"/>
    <col min="9218" max="9218" width="48.28515625" style="8" customWidth="1"/>
    <col min="9219" max="9219" width="10.140625" style="8" customWidth="1"/>
    <col min="9220" max="9220" width="9.85546875" style="8" customWidth="1"/>
    <col min="9221" max="9221" width="8.28515625" style="8" customWidth="1"/>
    <col min="9222" max="9222" width="8.42578125" style="8" customWidth="1"/>
    <col min="9223" max="9224" width="9.7109375" style="8" customWidth="1"/>
    <col min="9225" max="9225" width="12.28515625" style="8" customWidth="1"/>
    <col min="9226" max="9226" width="5.140625" style="8" customWidth="1"/>
    <col min="9227" max="9472" width="9.140625" style="8"/>
    <col min="9473" max="9473" width="8.85546875" style="8" customWidth="1"/>
    <col min="9474" max="9474" width="48.28515625" style="8" customWidth="1"/>
    <col min="9475" max="9475" width="10.140625" style="8" customWidth="1"/>
    <col min="9476" max="9476" width="9.85546875" style="8" customWidth="1"/>
    <col min="9477" max="9477" width="8.28515625" style="8" customWidth="1"/>
    <col min="9478" max="9478" width="8.42578125" style="8" customWidth="1"/>
    <col min="9479" max="9480" width="9.7109375" style="8" customWidth="1"/>
    <col min="9481" max="9481" width="12.28515625" style="8" customWidth="1"/>
    <col min="9482" max="9482" width="5.140625" style="8" customWidth="1"/>
    <col min="9483" max="9728" width="9.140625" style="8"/>
    <col min="9729" max="9729" width="8.85546875" style="8" customWidth="1"/>
    <col min="9730" max="9730" width="48.28515625" style="8" customWidth="1"/>
    <col min="9731" max="9731" width="10.140625" style="8" customWidth="1"/>
    <col min="9732" max="9732" width="9.85546875" style="8" customWidth="1"/>
    <col min="9733" max="9733" width="8.28515625" style="8" customWidth="1"/>
    <col min="9734" max="9734" width="8.42578125" style="8" customWidth="1"/>
    <col min="9735" max="9736" width="9.7109375" style="8" customWidth="1"/>
    <col min="9737" max="9737" width="12.28515625" style="8" customWidth="1"/>
    <col min="9738" max="9738" width="5.140625" style="8" customWidth="1"/>
    <col min="9739" max="9984" width="9.140625" style="8"/>
    <col min="9985" max="9985" width="8.85546875" style="8" customWidth="1"/>
    <col min="9986" max="9986" width="48.28515625" style="8" customWidth="1"/>
    <col min="9987" max="9987" width="10.140625" style="8" customWidth="1"/>
    <col min="9988" max="9988" width="9.85546875" style="8" customWidth="1"/>
    <col min="9989" max="9989" width="8.28515625" style="8" customWidth="1"/>
    <col min="9990" max="9990" width="8.42578125" style="8" customWidth="1"/>
    <col min="9991" max="9992" width="9.7109375" style="8" customWidth="1"/>
    <col min="9993" max="9993" width="12.28515625" style="8" customWidth="1"/>
    <col min="9994" max="9994" width="5.140625" style="8" customWidth="1"/>
    <col min="9995" max="10240" width="9.140625" style="8"/>
    <col min="10241" max="10241" width="8.85546875" style="8" customWidth="1"/>
    <col min="10242" max="10242" width="48.28515625" style="8" customWidth="1"/>
    <col min="10243" max="10243" width="10.140625" style="8" customWidth="1"/>
    <col min="10244" max="10244" width="9.85546875" style="8" customWidth="1"/>
    <col min="10245" max="10245" width="8.28515625" style="8" customWidth="1"/>
    <col min="10246" max="10246" width="8.42578125" style="8" customWidth="1"/>
    <col min="10247" max="10248" width="9.7109375" style="8" customWidth="1"/>
    <col min="10249" max="10249" width="12.28515625" style="8" customWidth="1"/>
    <col min="10250" max="10250" width="5.140625" style="8" customWidth="1"/>
    <col min="10251" max="10496" width="9.140625" style="8"/>
    <col min="10497" max="10497" width="8.85546875" style="8" customWidth="1"/>
    <col min="10498" max="10498" width="48.28515625" style="8" customWidth="1"/>
    <col min="10499" max="10499" width="10.140625" style="8" customWidth="1"/>
    <col min="10500" max="10500" width="9.85546875" style="8" customWidth="1"/>
    <col min="10501" max="10501" width="8.28515625" style="8" customWidth="1"/>
    <col min="10502" max="10502" width="8.42578125" style="8" customWidth="1"/>
    <col min="10503" max="10504" width="9.7109375" style="8" customWidth="1"/>
    <col min="10505" max="10505" width="12.28515625" style="8" customWidth="1"/>
    <col min="10506" max="10506" width="5.140625" style="8" customWidth="1"/>
    <col min="10507" max="10752" width="9.140625" style="8"/>
    <col min="10753" max="10753" width="8.85546875" style="8" customWidth="1"/>
    <col min="10754" max="10754" width="48.28515625" style="8" customWidth="1"/>
    <col min="10755" max="10755" width="10.140625" style="8" customWidth="1"/>
    <col min="10756" max="10756" width="9.85546875" style="8" customWidth="1"/>
    <col min="10757" max="10757" width="8.28515625" style="8" customWidth="1"/>
    <col min="10758" max="10758" width="8.42578125" style="8" customWidth="1"/>
    <col min="10759" max="10760" width="9.7109375" style="8" customWidth="1"/>
    <col min="10761" max="10761" width="12.28515625" style="8" customWidth="1"/>
    <col min="10762" max="10762" width="5.140625" style="8" customWidth="1"/>
    <col min="10763" max="11008" width="9.140625" style="8"/>
    <col min="11009" max="11009" width="8.85546875" style="8" customWidth="1"/>
    <col min="11010" max="11010" width="48.28515625" style="8" customWidth="1"/>
    <col min="11011" max="11011" width="10.140625" style="8" customWidth="1"/>
    <col min="11012" max="11012" width="9.85546875" style="8" customWidth="1"/>
    <col min="11013" max="11013" width="8.28515625" style="8" customWidth="1"/>
    <col min="11014" max="11014" width="8.42578125" style="8" customWidth="1"/>
    <col min="11015" max="11016" width="9.7109375" style="8" customWidth="1"/>
    <col min="11017" max="11017" width="12.28515625" style="8" customWidth="1"/>
    <col min="11018" max="11018" width="5.140625" style="8" customWidth="1"/>
    <col min="11019" max="11264" width="9.140625" style="8"/>
    <col min="11265" max="11265" width="8.85546875" style="8" customWidth="1"/>
    <col min="11266" max="11266" width="48.28515625" style="8" customWidth="1"/>
    <col min="11267" max="11267" width="10.140625" style="8" customWidth="1"/>
    <col min="11268" max="11268" width="9.85546875" style="8" customWidth="1"/>
    <col min="11269" max="11269" width="8.28515625" style="8" customWidth="1"/>
    <col min="11270" max="11270" width="8.42578125" style="8" customWidth="1"/>
    <col min="11271" max="11272" width="9.7109375" style="8" customWidth="1"/>
    <col min="11273" max="11273" width="12.28515625" style="8" customWidth="1"/>
    <col min="11274" max="11274" width="5.140625" style="8" customWidth="1"/>
    <col min="11275" max="11520" width="9.140625" style="8"/>
    <col min="11521" max="11521" width="8.85546875" style="8" customWidth="1"/>
    <col min="11522" max="11522" width="48.28515625" style="8" customWidth="1"/>
    <col min="11523" max="11523" width="10.140625" style="8" customWidth="1"/>
    <col min="11524" max="11524" width="9.85546875" style="8" customWidth="1"/>
    <col min="11525" max="11525" width="8.28515625" style="8" customWidth="1"/>
    <col min="11526" max="11526" width="8.42578125" style="8" customWidth="1"/>
    <col min="11527" max="11528" width="9.7109375" style="8" customWidth="1"/>
    <col min="11529" max="11529" width="12.28515625" style="8" customWidth="1"/>
    <col min="11530" max="11530" width="5.140625" style="8" customWidth="1"/>
    <col min="11531" max="11776" width="9.140625" style="8"/>
    <col min="11777" max="11777" width="8.85546875" style="8" customWidth="1"/>
    <col min="11778" max="11778" width="48.28515625" style="8" customWidth="1"/>
    <col min="11779" max="11779" width="10.140625" style="8" customWidth="1"/>
    <col min="11780" max="11780" width="9.85546875" style="8" customWidth="1"/>
    <col min="11781" max="11781" width="8.28515625" style="8" customWidth="1"/>
    <col min="11782" max="11782" width="8.42578125" style="8" customWidth="1"/>
    <col min="11783" max="11784" width="9.7109375" style="8" customWidth="1"/>
    <col min="11785" max="11785" width="12.28515625" style="8" customWidth="1"/>
    <col min="11786" max="11786" width="5.140625" style="8" customWidth="1"/>
    <col min="11787" max="12032" width="9.140625" style="8"/>
    <col min="12033" max="12033" width="8.85546875" style="8" customWidth="1"/>
    <col min="12034" max="12034" width="48.28515625" style="8" customWidth="1"/>
    <col min="12035" max="12035" width="10.140625" style="8" customWidth="1"/>
    <col min="12036" max="12036" width="9.85546875" style="8" customWidth="1"/>
    <col min="12037" max="12037" width="8.28515625" style="8" customWidth="1"/>
    <col min="12038" max="12038" width="8.42578125" style="8" customWidth="1"/>
    <col min="12039" max="12040" width="9.7109375" style="8" customWidth="1"/>
    <col min="12041" max="12041" width="12.28515625" style="8" customWidth="1"/>
    <col min="12042" max="12042" width="5.140625" style="8" customWidth="1"/>
    <col min="12043" max="12288" width="9.140625" style="8"/>
    <col min="12289" max="12289" width="8.85546875" style="8" customWidth="1"/>
    <col min="12290" max="12290" width="48.28515625" style="8" customWidth="1"/>
    <col min="12291" max="12291" width="10.140625" style="8" customWidth="1"/>
    <col min="12292" max="12292" width="9.85546875" style="8" customWidth="1"/>
    <col min="12293" max="12293" width="8.28515625" style="8" customWidth="1"/>
    <col min="12294" max="12294" width="8.42578125" style="8" customWidth="1"/>
    <col min="12295" max="12296" width="9.7109375" style="8" customWidth="1"/>
    <col min="12297" max="12297" width="12.28515625" style="8" customWidth="1"/>
    <col min="12298" max="12298" width="5.140625" style="8" customWidth="1"/>
    <col min="12299" max="12544" width="9.140625" style="8"/>
    <col min="12545" max="12545" width="8.85546875" style="8" customWidth="1"/>
    <col min="12546" max="12546" width="48.28515625" style="8" customWidth="1"/>
    <col min="12547" max="12547" width="10.140625" style="8" customWidth="1"/>
    <col min="12548" max="12548" width="9.85546875" style="8" customWidth="1"/>
    <col min="12549" max="12549" width="8.28515625" style="8" customWidth="1"/>
    <col min="12550" max="12550" width="8.42578125" style="8" customWidth="1"/>
    <col min="12551" max="12552" width="9.7109375" style="8" customWidth="1"/>
    <col min="12553" max="12553" width="12.28515625" style="8" customWidth="1"/>
    <col min="12554" max="12554" width="5.140625" style="8" customWidth="1"/>
    <col min="12555" max="12800" width="9.140625" style="8"/>
    <col min="12801" max="12801" width="8.85546875" style="8" customWidth="1"/>
    <col min="12802" max="12802" width="48.28515625" style="8" customWidth="1"/>
    <col min="12803" max="12803" width="10.140625" style="8" customWidth="1"/>
    <col min="12804" max="12804" width="9.85546875" style="8" customWidth="1"/>
    <col min="12805" max="12805" width="8.28515625" style="8" customWidth="1"/>
    <col min="12806" max="12806" width="8.42578125" style="8" customWidth="1"/>
    <col min="12807" max="12808" width="9.7109375" style="8" customWidth="1"/>
    <col min="12809" max="12809" width="12.28515625" style="8" customWidth="1"/>
    <col min="12810" max="12810" width="5.140625" style="8" customWidth="1"/>
    <col min="12811" max="13056" width="9.140625" style="8"/>
    <col min="13057" max="13057" width="8.85546875" style="8" customWidth="1"/>
    <col min="13058" max="13058" width="48.28515625" style="8" customWidth="1"/>
    <col min="13059" max="13059" width="10.140625" style="8" customWidth="1"/>
    <col min="13060" max="13060" width="9.85546875" style="8" customWidth="1"/>
    <col min="13061" max="13061" width="8.28515625" style="8" customWidth="1"/>
    <col min="13062" max="13062" width="8.42578125" style="8" customWidth="1"/>
    <col min="13063" max="13064" width="9.7109375" style="8" customWidth="1"/>
    <col min="13065" max="13065" width="12.28515625" style="8" customWidth="1"/>
    <col min="13066" max="13066" width="5.140625" style="8" customWidth="1"/>
    <col min="13067" max="13312" width="9.140625" style="8"/>
    <col min="13313" max="13313" width="8.85546875" style="8" customWidth="1"/>
    <col min="13314" max="13314" width="48.28515625" style="8" customWidth="1"/>
    <col min="13315" max="13315" width="10.140625" style="8" customWidth="1"/>
    <col min="13316" max="13316" width="9.85546875" style="8" customWidth="1"/>
    <col min="13317" max="13317" width="8.28515625" style="8" customWidth="1"/>
    <col min="13318" max="13318" width="8.42578125" style="8" customWidth="1"/>
    <col min="13319" max="13320" width="9.7109375" style="8" customWidth="1"/>
    <col min="13321" max="13321" width="12.28515625" style="8" customWidth="1"/>
    <col min="13322" max="13322" width="5.140625" style="8" customWidth="1"/>
    <col min="13323" max="13568" width="9.140625" style="8"/>
    <col min="13569" max="13569" width="8.85546875" style="8" customWidth="1"/>
    <col min="13570" max="13570" width="48.28515625" style="8" customWidth="1"/>
    <col min="13571" max="13571" width="10.140625" style="8" customWidth="1"/>
    <col min="13572" max="13572" width="9.85546875" style="8" customWidth="1"/>
    <col min="13573" max="13573" width="8.28515625" style="8" customWidth="1"/>
    <col min="13574" max="13574" width="8.42578125" style="8" customWidth="1"/>
    <col min="13575" max="13576" width="9.7109375" style="8" customWidth="1"/>
    <col min="13577" max="13577" width="12.28515625" style="8" customWidth="1"/>
    <col min="13578" max="13578" width="5.140625" style="8" customWidth="1"/>
    <col min="13579" max="13824" width="9.140625" style="8"/>
    <col min="13825" max="13825" width="8.85546875" style="8" customWidth="1"/>
    <col min="13826" max="13826" width="48.28515625" style="8" customWidth="1"/>
    <col min="13827" max="13827" width="10.140625" style="8" customWidth="1"/>
    <col min="13828" max="13828" width="9.85546875" style="8" customWidth="1"/>
    <col min="13829" max="13829" width="8.28515625" style="8" customWidth="1"/>
    <col min="13830" max="13830" width="8.42578125" style="8" customWidth="1"/>
    <col min="13831" max="13832" width="9.7109375" style="8" customWidth="1"/>
    <col min="13833" max="13833" width="12.28515625" style="8" customWidth="1"/>
    <col min="13834" max="13834" width="5.140625" style="8" customWidth="1"/>
    <col min="13835" max="14080" width="9.140625" style="8"/>
    <col min="14081" max="14081" width="8.85546875" style="8" customWidth="1"/>
    <col min="14082" max="14082" width="48.28515625" style="8" customWidth="1"/>
    <col min="14083" max="14083" width="10.140625" style="8" customWidth="1"/>
    <col min="14084" max="14084" width="9.85546875" style="8" customWidth="1"/>
    <col min="14085" max="14085" width="8.28515625" style="8" customWidth="1"/>
    <col min="14086" max="14086" width="8.42578125" style="8" customWidth="1"/>
    <col min="14087" max="14088" width="9.7109375" style="8" customWidth="1"/>
    <col min="14089" max="14089" width="12.28515625" style="8" customWidth="1"/>
    <col min="14090" max="14090" width="5.140625" style="8" customWidth="1"/>
    <col min="14091" max="14336" width="9.140625" style="8"/>
    <col min="14337" max="14337" width="8.85546875" style="8" customWidth="1"/>
    <col min="14338" max="14338" width="48.28515625" style="8" customWidth="1"/>
    <col min="14339" max="14339" width="10.140625" style="8" customWidth="1"/>
    <col min="14340" max="14340" width="9.85546875" style="8" customWidth="1"/>
    <col min="14341" max="14341" width="8.28515625" style="8" customWidth="1"/>
    <col min="14342" max="14342" width="8.42578125" style="8" customWidth="1"/>
    <col min="14343" max="14344" width="9.7109375" style="8" customWidth="1"/>
    <col min="14345" max="14345" width="12.28515625" style="8" customWidth="1"/>
    <col min="14346" max="14346" width="5.140625" style="8" customWidth="1"/>
    <col min="14347" max="14592" width="9.140625" style="8"/>
    <col min="14593" max="14593" width="8.85546875" style="8" customWidth="1"/>
    <col min="14594" max="14594" width="48.28515625" style="8" customWidth="1"/>
    <col min="14595" max="14595" width="10.140625" style="8" customWidth="1"/>
    <col min="14596" max="14596" width="9.85546875" style="8" customWidth="1"/>
    <col min="14597" max="14597" width="8.28515625" style="8" customWidth="1"/>
    <col min="14598" max="14598" width="8.42578125" style="8" customWidth="1"/>
    <col min="14599" max="14600" width="9.7109375" style="8" customWidth="1"/>
    <col min="14601" max="14601" width="12.28515625" style="8" customWidth="1"/>
    <col min="14602" max="14602" width="5.140625" style="8" customWidth="1"/>
    <col min="14603" max="14848" width="9.140625" style="8"/>
    <col min="14849" max="14849" width="8.85546875" style="8" customWidth="1"/>
    <col min="14850" max="14850" width="48.28515625" style="8" customWidth="1"/>
    <col min="14851" max="14851" width="10.140625" style="8" customWidth="1"/>
    <col min="14852" max="14852" width="9.85546875" style="8" customWidth="1"/>
    <col min="14853" max="14853" width="8.28515625" style="8" customWidth="1"/>
    <col min="14854" max="14854" width="8.42578125" style="8" customWidth="1"/>
    <col min="14855" max="14856" width="9.7109375" style="8" customWidth="1"/>
    <col min="14857" max="14857" width="12.28515625" style="8" customWidth="1"/>
    <col min="14858" max="14858" width="5.140625" style="8" customWidth="1"/>
    <col min="14859" max="15104" width="9.140625" style="8"/>
    <col min="15105" max="15105" width="8.85546875" style="8" customWidth="1"/>
    <col min="15106" max="15106" width="48.28515625" style="8" customWidth="1"/>
    <col min="15107" max="15107" width="10.140625" style="8" customWidth="1"/>
    <col min="15108" max="15108" width="9.85546875" style="8" customWidth="1"/>
    <col min="15109" max="15109" width="8.28515625" style="8" customWidth="1"/>
    <col min="15110" max="15110" width="8.42578125" style="8" customWidth="1"/>
    <col min="15111" max="15112" width="9.7109375" style="8" customWidth="1"/>
    <col min="15113" max="15113" width="12.28515625" style="8" customWidth="1"/>
    <col min="15114" max="15114" width="5.140625" style="8" customWidth="1"/>
    <col min="15115" max="15360" width="9.140625" style="8"/>
    <col min="15361" max="15361" width="8.85546875" style="8" customWidth="1"/>
    <col min="15362" max="15362" width="48.28515625" style="8" customWidth="1"/>
    <col min="15363" max="15363" width="10.140625" style="8" customWidth="1"/>
    <col min="15364" max="15364" width="9.85546875" style="8" customWidth="1"/>
    <col min="15365" max="15365" width="8.28515625" style="8" customWidth="1"/>
    <col min="15366" max="15366" width="8.42578125" style="8" customWidth="1"/>
    <col min="15367" max="15368" width="9.7109375" style="8" customWidth="1"/>
    <col min="15369" max="15369" width="12.28515625" style="8" customWidth="1"/>
    <col min="15370" max="15370" width="5.140625" style="8" customWidth="1"/>
    <col min="15371" max="15616" width="9.140625" style="8"/>
    <col min="15617" max="15617" width="8.85546875" style="8" customWidth="1"/>
    <col min="15618" max="15618" width="48.28515625" style="8" customWidth="1"/>
    <col min="15619" max="15619" width="10.140625" style="8" customWidth="1"/>
    <col min="15620" max="15620" width="9.85546875" style="8" customWidth="1"/>
    <col min="15621" max="15621" width="8.28515625" style="8" customWidth="1"/>
    <col min="15622" max="15622" width="8.42578125" style="8" customWidth="1"/>
    <col min="15623" max="15624" width="9.7109375" style="8" customWidth="1"/>
    <col min="15625" max="15625" width="12.28515625" style="8" customWidth="1"/>
    <col min="15626" max="15626" width="5.140625" style="8" customWidth="1"/>
    <col min="15627" max="15872" width="9.140625" style="8"/>
    <col min="15873" max="15873" width="8.85546875" style="8" customWidth="1"/>
    <col min="15874" max="15874" width="48.28515625" style="8" customWidth="1"/>
    <col min="15875" max="15875" width="10.140625" style="8" customWidth="1"/>
    <col min="15876" max="15876" width="9.85546875" style="8" customWidth="1"/>
    <col min="15877" max="15877" width="8.28515625" style="8" customWidth="1"/>
    <col min="15878" max="15878" width="8.42578125" style="8" customWidth="1"/>
    <col min="15879" max="15880" width="9.7109375" style="8" customWidth="1"/>
    <col min="15881" max="15881" width="12.28515625" style="8" customWidth="1"/>
    <col min="15882" max="15882" width="5.140625" style="8" customWidth="1"/>
    <col min="15883" max="16128" width="9.140625" style="8"/>
    <col min="16129" max="16129" width="8.85546875" style="8" customWidth="1"/>
    <col min="16130" max="16130" width="48.28515625" style="8" customWidth="1"/>
    <col min="16131" max="16131" width="10.140625" style="8" customWidth="1"/>
    <col min="16132" max="16132" width="9.85546875" style="8" customWidth="1"/>
    <col min="16133" max="16133" width="8.28515625" style="8" customWidth="1"/>
    <col min="16134" max="16134" width="8.42578125" style="8" customWidth="1"/>
    <col min="16135" max="16136" width="9.7109375" style="8" customWidth="1"/>
    <col min="16137" max="16137" width="12.28515625" style="8" customWidth="1"/>
    <col min="16138" max="16138" width="5.140625" style="8" customWidth="1"/>
    <col min="16139" max="16384" width="9.140625" style="8"/>
  </cols>
  <sheetData>
    <row r="1" spans="1:11" ht="15.6" customHeight="1">
      <c r="A1" s="5708" t="s">
        <v>710</v>
      </c>
      <c r="B1" s="5708"/>
      <c r="C1" s="5708"/>
      <c r="D1" s="5708"/>
      <c r="E1" s="5708"/>
      <c r="F1" s="5708"/>
      <c r="G1" s="5708"/>
      <c r="H1" s="5708"/>
      <c r="I1" s="5708"/>
      <c r="J1" s="4869"/>
      <c r="K1" s="4869"/>
    </row>
    <row r="2" spans="1:11" ht="21" customHeight="1" thickBot="1">
      <c r="A2" s="5" t="s">
        <v>680</v>
      </c>
    </row>
    <row r="3" spans="1:11" ht="15" customHeight="1">
      <c r="A3" s="828"/>
      <c r="B3" s="830"/>
      <c r="C3" s="888"/>
      <c r="D3" s="866"/>
      <c r="E3" s="867" t="s">
        <v>617</v>
      </c>
      <c r="F3" s="866"/>
      <c r="G3" s="866"/>
      <c r="H3" s="868"/>
      <c r="I3" s="831" t="s">
        <v>618</v>
      </c>
    </row>
    <row r="4" spans="1:11" ht="12.75" customHeight="1">
      <c r="A4" s="832"/>
      <c r="B4" s="889"/>
      <c r="C4" s="10" t="s">
        <v>619</v>
      </c>
      <c r="D4" s="10" t="s">
        <v>620</v>
      </c>
      <c r="E4" s="363"/>
      <c r="F4" s="711" t="s">
        <v>621</v>
      </c>
      <c r="G4" s="363"/>
      <c r="H4" s="837"/>
      <c r="I4" s="239" t="s">
        <v>622</v>
      </c>
    </row>
    <row r="5" spans="1:11" ht="18.75" customHeight="1">
      <c r="A5" s="627" t="s">
        <v>623</v>
      </c>
      <c r="B5" s="890" t="s">
        <v>624</v>
      </c>
      <c r="C5" s="14" t="s">
        <v>625</v>
      </c>
      <c r="D5" s="14" t="s">
        <v>678</v>
      </c>
      <c r="E5" s="840"/>
      <c r="F5" s="840"/>
      <c r="G5" s="873" t="s">
        <v>681</v>
      </c>
      <c r="H5" s="837"/>
      <c r="I5" s="239" t="s">
        <v>564</v>
      </c>
    </row>
    <row r="6" spans="1:11" ht="16.5" thickBot="1">
      <c r="A6" s="630"/>
      <c r="B6" s="891"/>
      <c r="C6" s="892" t="s">
        <v>5</v>
      </c>
      <c r="D6" s="875" t="s">
        <v>5</v>
      </c>
      <c r="E6" s="666" t="s">
        <v>6</v>
      </c>
      <c r="F6" s="666" t="s">
        <v>7</v>
      </c>
      <c r="G6" s="876" t="s">
        <v>97</v>
      </c>
      <c r="H6" s="876" t="s">
        <v>181</v>
      </c>
      <c r="I6" s="667" t="s">
        <v>628</v>
      </c>
    </row>
    <row r="7" spans="1:11" ht="15" customHeight="1">
      <c r="A7" s="846" t="s">
        <v>629</v>
      </c>
      <c r="B7" s="711" t="s">
        <v>630</v>
      </c>
      <c r="C7" s="118">
        <v>0</v>
      </c>
      <c r="D7" s="118">
        <v>0</v>
      </c>
      <c r="E7" s="115">
        <v>8</v>
      </c>
      <c r="F7" s="115">
        <v>6</v>
      </c>
      <c r="G7" s="696">
        <v>14</v>
      </c>
      <c r="H7" s="849">
        <v>4.929577464788732</v>
      </c>
      <c r="I7" s="850">
        <v>31.6</v>
      </c>
    </row>
    <row r="8" spans="1:11" ht="15" customHeight="1">
      <c r="A8" s="846" t="s">
        <v>631</v>
      </c>
      <c r="B8" s="711" t="s">
        <v>632</v>
      </c>
      <c r="C8" s="118">
        <v>0</v>
      </c>
      <c r="D8" s="118">
        <v>0</v>
      </c>
      <c r="E8" s="115">
        <v>26</v>
      </c>
      <c r="F8" s="115">
        <v>21</v>
      </c>
      <c r="G8" s="696">
        <v>47</v>
      </c>
      <c r="H8" s="849">
        <v>16.549295774647888</v>
      </c>
      <c r="I8" s="850">
        <v>106.28674807779286</v>
      </c>
    </row>
    <row r="9" spans="1:11" ht="15" customHeight="1">
      <c r="A9" s="846" t="s">
        <v>633</v>
      </c>
      <c r="B9" s="711" t="s">
        <v>634</v>
      </c>
      <c r="C9" s="118">
        <v>0</v>
      </c>
      <c r="D9" s="118">
        <v>0</v>
      </c>
      <c r="E9" s="115">
        <v>1</v>
      </c>
      <c r="F9" s="115">
        <v>0</v>
      </c>
      <c r="G9" s="696">
        <v>1</v>
      </c>
      <c r="H9" s="849">
        <v>0.35211267605633806</v>
      </c>
      <c r="I9" s="850">
        <v>2.261420171867933</v>
      </c>
    </row>
    <row r="10" spans="1:11" ht="15" customHeight="1">
      <c r="A10" s="846"/>
      <c r="B10" s="711" t="s">
        <v>635</v>
      </c>
      <c r="C10" s="118"/>
      <c r="D10" s="118"/>
      <c r="E10" s="115"/>
      <c r="F10" s="115"/>
      <c r="G10" s="696"/>
      <c r="H10" s="849"/>
      <c r="I10" s="850"/>
    </row>
    <row r="11" spans="1:11" ht="15" customHeight="1">
      <c r="A11" s="846" t="s">
        <v>636</v>
      </c>
      <c r="B11" s="711" t="s">
        <v>637</v>
      </c>
      <c r="C11" s="118">
        <v>0</v>
      </c>
      <c r="D11" s="118">
        <v>0</v>
      </c>
      <c r="E11" s="115">
        <v>14</v>
      </c>
      <c r="F11" s="115">
        <v>22</v>
      </c>
      <c r="G11" s="696">
        <v>36</v>
      </c>
      <c r="H11" s="849">
        <v>12.676056338028168</v>
      </c>
      <c r="I11" s="850">
        <v>81.411126187245586</v>
      </c>
    </row>
    <row r="12" spans="1:11" ht="15" customHeight="1">
      <c r="A12" s="846" t="s">
        <v>638</v>
      </c>
      <c r="B12" s="711" t="s">
        <v>639</v>
      </c>
      <c r="C12" s="118">
        <v>0</v>
      </c>
      <c r="D12" s="118">
        <v>0</v>
      </c>
      <c r="E12" s="115">
        <v>3</v>
      </c>
      <c r="F12" s="115">
        <v>0</v>
      </c>
      <c r="G12" s="696">
        <v>3</v>
      </c>
      <c r="H12" s="849">
        <v>1.056338028169014</v>
      </c>
      <c r="I12" s="850">
        <v>6.7842605156037994</v>
      </c>
    </row>
    <row r="13" spans="1:11" ht="15" customHeight="1">
      <c r="A13" s="846" t="s">
        <v>640</v>
      </c>
      <c r="B13" s="711" t="s">
        <v>641</v>
      </c>
      <c r="C13" s="118">
        <v>1</v>
      </c>
      <c r="D13" s="118">
        <v>0</v>
      </c>
      <c r="E13" s="115">
        <v>5</v>
      </c>
      <c r="F13" s="115">
        <v>2</v>
      </c>
      <c r="G13" s="696">
        <v>7</v>
      </c>
      <c r="H13" s="849">
        <v>2.464788732394366</v>
      </c>
      <c r="I13" s="850">
        <v>15.829941203075531</v>
      </c>
    </row>
    <row r="14" spans="1:11" ht="15" customHeight="1">
      <c r="A14" s="846" t="s">
        <v>642</v>
      </c>
      <c r="B14" s="711" t="s">
        <v>643</v>
      </c>
      <c r="C14" s="118">
        <v>0</v>
      </c>
      <c r="D14" s="118">
        <v>0</v>
      </c>
      <c r="E14" s="115">
        <v>0</v>
      </c>
      <c r="F14" s="115">
        <v>0</v>
      </c>
      <c r="G14" s="696">
        <v>0</v>
      </c>
      <c r="H14" s="849">
        <v>0</v>
      </c>
      <c r="I14" s="850">
        <v>0</v>
      </c>
    </row>
    <row r="15" spans="1:11" ht="15" customHeight="1">
      <c r="A15" s="846" t="s">
        <v>644</v>
      </c>
      <c r="B15" s="711" t="s">
        <v>645</v>
      </c>
      <c r="C15" s="118">
        <v>0</v>
      </c>
      <c r="D15" s="118">
        <v>0</v>
      </c>
      <c r="E15" s="115">
        <v>0</v>
      </c>
      <c r="F15" s="115">
        <v>0</v>
      </c>
      <c r="G15" s="696">
        <v>0</v>
      </c>
      <c r="H15" s="849">
        <v>0</v>
      </c>
      <c r="I15" s="850">
        <v>0</v>
      </c>
    </row>
    <row r="16" spans="1:11" ht="15" customHeight="1">
      <c r="A16" s="846" t="s">
        <v>646</v>
      </c>
      <c r="B16" s="711" t="s">
        <v>647</v>
      </c>
      <c r="C16" s="118">
        <v>0</v>
      </c>
      <c r="D16" s="118">
        <v>0</v>
      </c>
      <c r="E16" s="115">
        <v>48</v>
      </c>
      <c r="F16" s="115">
        <v>59</v>
      </c>
      <c r="G16" s="696">
        <v>107</v>
      </c>
      <c r="H16" s="849">
        <v>37.676056338028168</v>
      </c>
      <c r="I16" s="850">
        <v>241.97195838986883</v>
      </c>
    </row>
    <row r="17" spans="1:9" ht="15" customHeight="1">
      <c r="A17" s="846" t="s">
        <v>648</v>
      </c>
      <c r="B17" s="711" t="s">
        <v>649</v>
      </c>
      <c r="C17" s="118">
        <v>0</v>
      </c>
      <c r="D17" s="118">
        <v>2</v>
      </c>
      <c r="E17" s="115">
        <v>11</v>
      </c>
      <c r="F17" s="115">
        <v>12</v>
      </c>
      <c r="G17" s="696">
        <v>23</v>
      </c>
      <c r="H17" s="849">
        <v>8.0985915492957758</v>
      </c>
      <c r="I17" s="850">
        <v>52.012663952962455</v>
      </c>
    </row>
    <row r="18" spans="1:9" ht="15" customHeight="1">
      <c r="A18" s="846" t="s">
        <v>650</v>
      </c>
      <c r="B18" s="711" t="s">
        <v>651</v>
      </c>
      <c r="C18" s="118">
        <v>0</v>
      </c>
      <c r="D18" s="118">
        <v>0</v>
      </c>
      <c r="E18" s="115">
        <v>6</v>
      </c>
      <c r="F18" s="115">
        <v>0</v>
      </c>
      <c r="G18" s="696">
        <v>6</v>
      </c>
      <c r="H18" s="849">
        <v>2.112676056338028</v>
      </c>
      <c r="I18" s="850">
        <v>13.568521031207599</v>
      </c>
    </row>
    <row r="19" spans="1:9" ht="15" customHeight="1">
      <c r="A19" s="846" t="s">
        <v>652</v>
      </c>
      <c r="B19" s="711" t="s">
        <v>653</v>
      </c>
      <c r="C19" s="118">
        <v>0</v>
      </c>
      <c r="D19" s="118">
        <v>0</v>
      </c>
      <c r="E19" s="115">
        <v>4</v>
      </c>
      <c r="F19" s="115">
        <v>3</v>
      </c>
      <c r="G19" s="696">
        <v>7</v>
      </c>
      <c r="H19" s="849">
        <v>2.464788732394366</v>
      </c>
      <c r="I19" s="850">
        <v>15.829941203075531</v>
      </c>
    </row>
    <row r="20" spans="1:9" ht="15" customHeight="1">
      <c r="A20" s="846" t="s">
        <v>654</v>
      </c>
      <c r="B20" s="711" t="s">
        <v>655</v>
      </c>
      <c r="C20" s="118">
        <v>0</v>
      </c>
      <c r="D20" s="118">
        <v>0</v>
      </c>
      <c r="E20" s="115">
        <v>0</v>
      </c>
      <c r="F20" s="115">
        <v>0</v>
      </c>
      <c r="G20" s="696">
        <v>0</v>
      </c>
      <c r="H20" s="849">
        <v>0</v>
      </c>
      <c r="I20" s="850">
        <v>0</v>
      </c>
    </row>
    <row r="21" spans="1:9" ht="15" customHeight="1">
      <c r="A21" s="846"/>
      <c r="B21" s="711" t="s">
        <v>656</v>
      </c>
      <c r="C21" s="118"/>
      <c r="D21" s="118"/>
      <c r="E21" s="115"/>
      <c r="F21" s="115"/>
      <c r="G21" s="696"/>
      <c r="H21" s="849"/>
      <c r="I21" s="850"/>
    </row>
    <row r="22" spans="1:9" ht="15" customHeight="1">
      <c r="A22" s="846" t="s">
        <v>657</v>
      </c>
      <c r="B22" s="711" t="s">
        <v>658</v>
      </c>
      <c r="C22" s="118">
        <v>0</v>
      </c>
      <c r="D22" s="118">
        <v>0</v>
      </c>
      <c r="E22" s="115">
        <v>1</v>
      </c>
      <c r="F22" s="115">
        <v>5</v>
      </c>
      <c r="G22" s="696">
        <v>6</v>
      </c>
      <c r="H22" s="849">
        <v>2.112676056338028</v>
      </c>
      <c r="I22" s="850">
        <v>13.568521031207599</v>
      </c>
    </row>
    <row r="23" spans="1:9" ht="15" customHeight="1">
      <c r="A23" s="846" t="s">
        <v>659</v>
      </c>
      <c r="B23" s="711" t="s">
        <v>660</v>
      </c>
      <c r="C23" s="118">
        <v>0</v>
      </c>
      <c r="D23" s="118">
        <v>0</v>
      </c>
      <c r="E23" s="115">
        <v>0</v>
      </c>
      <c r="F23" s="115">
        <v>0</v>
      </c>
      <c r="G23" s="696">
        <v>0</v>
      </c>
      <c r="H23" s="849">
        <v>0</v>
      </c>
      <c r="I23" s="850">
        <v>0</v>
      </c>
    </row>
    <row r="24" spans="1:9" ht="15" customHeight="1">
      <c r="A24" s="846" t="s">
        <v>661</v>
      </c>
      <c r="B24" s="711" t="s">
        <v>662</v>
      </c>
      <c r="C24" s="118">
        <v>10</v>
      </c>
      <c r="D24" s="118">
        <v>0</v>
      </c>
      <c r="E24" s="115">
        <v>3</v>
      </c>
      <c r="F24" s="115">
        <v>7</v>
      </c>
      <c r="G24" s="696">
        <v>10</v>
      </c>
      <c r="H24" s="849">
        <v>3.5211267605633805</v>
      </c>
      <c r="I24" s="850">
        <v>22.614201718679329</v>
      </c>
    </row>
    <row r="25" spans="1:9" ht="15" customHeight="1">
      <c r="A25" s="846"/>
      <c r="B25" s="711" t="s">
        <v>356</v>
      </c>
      <c r="C25" s="118"/>
      <c r="D25" s="118"/>
      <c r="E25" s="115"/>
      <c r="F25" s="115"/>
      <c r="G25" s="696"/>
      <c r="H25" s="849"/>
      <c r="I25" s="850"/>
    </row>
    <row r="26" spans="1:9" ht="15" customHeight="1">
      <c r="A26" s="846" t="s">
        <v>663</v>
      </c>
      <c r="B26" s="711" t="s">
        <v>664</v>
      </c>
      <c r="C26" s="118">
        <v>1</v>
      </c>
      <c r="D26" s="118">
        <v>0</v>
      </c>
      <c r="E26" s="115">
        <v>1</v>
      </c>
      <c r="F26" s="115">
        <v>1</v>
      </c>
      <c r="G26" s="696">
        <v>2</v>
      </c>
      <c r="H26" s="849">
        <v>0.70422535211267612</v>
      </c>
      <c r="I26" s="850">
        <v>4.522840343735866</v>
      </c>
    </row>
    <row r="27" spans="1:9" ht="15" customHeight="1">
      <c r="A27" s="846"/>
      <c r="B27" s="711" t="s">
        <v>665</v>
      </c>
      <c r="C27" s="118"/>
      <c r="D27" s="118"/>
      <c r="E27" s="115"/>
      <c r="F27" s="115"/>
      <c r="G27" s="696"/>
      <c r="H27" s="849"/>
      <c r="I27" s="850"/>
    </row>
    <row r="28" spans="1:9" ht="15" customHeight="1">
      <c r="A28" s="853" t="s">
        <v>666</v>
      </c>
      <c r="B28" s="711" t="s">
        <v>667</v>
      </c>
      <c r="C28" s="118">
        <v>0</v>
      </c>
      <c r="D28" s="118">
        <v>0</v>
      </c>
      <c r="E28" s="115">
        <v>2</v>
      </c>
      <c r="F28" s="115">
        <v>0</v>
      </c>
      <c r="G28" s="696">
        <v>2</v>
      </c>
      <c r="H28" s="849">
        <v>0.70422535211267612</v>
      </c>
      <c r="I28" s="850">
        <v>4.522840343735866</v>
      </c>
    </row>
    <row r="29" spans="1:9" ht="15" customHeight="1">
      <c r="A29" s="846"/>
      <c r="B29" s="711" t="s">
        <v>668</v>
      </c>
      <c r="C29" s="118"/>
      <c r="D29" s="118"/>
      <c r="E29" s="115"/>
      <c r="F29" s="115"/>
      <c r="G29" s="696"/>
      <c r="H29" s="849"/>
      <c r="I29" s="850"/>
    </row>
    <row r="30" spans="1:9" ht="15" customHeight="1">
      <c r="A30" s="853" t="s">
        <v>669</v>
      </c>
      <c r="B30" s="711" t="s">
        <v>670</v>
      </c>
      <c r="C30" s="118">
        <v>2</v>
      </c>
      <c r="D30" s="118">
        <v>0</v>
      </c>
      <c r="E30" s="115">
        <v>12</v>
      </c>
      <c r="F30" s="115">
        <v>1</v>
      </c>
      <c r="G30" s="696">
        <v>13</v>
      </c>
      <c r="H30" s="849">
        <v>4.5774647887323949</v>
      </c>
      <c r="I30" s="850">
        <v>29.39846223428313</v>
      </c>
    </row>
    <row r="31" spans="1:9" ht="15" customHeight="1">
      <c r="A31" s="846"/>
      <c r="B31" s="711" t="s">
        <v>671</v>
      </c>
      <c r="C31" s="118"/>
      <c r="D31" s="118"/>
      <c r="E31" s="115"/>
      <c r="F31" s="115"/>
      <c r="G31" s="696"/>
      <c r="H31" s="849"/>
      <c r="I31" s="850"/>
    </row>
    <row r="32" spans="1:9" ht="15" customHeight="1" thickBot="1">
      <c r="A32" s="893"/>
      <c r="B32" s="894" t="s">
        <v>673</v>
      </c>
      <c r="C32" s="895">
        <v>14</v>
      </c>
      <c r="D32" s="895">
        <v>2</v>
      </c>
      <c r="E32" s="896">
        <v>145</v>
      </c>
      <c r="F32" s="896">
        <v>139</v>
      </c>
      <c r="G32" s="896">
        <v>284</v>
      </c>
      <c r="H32" s="897">
        <v>100</v>
      </c>
      <c r="I32" s="898">
        <v>642.24332881049304</v>
      </c>
    </row>
    <row r="33" spans="1:7" ht="20.25" customHeight="1">
      <c r="A33" s="94" t="s">
        <v>682</v>
      </c>
      <c r="B33" s="93"/>
      <c r="C33" s="93"/>
      <c r="D33" s="93"/>
      <c r="E33" s="93"/>
      <c r="F33" s="93"/>
      <c r="G33" s="93"/>
    </row>
  </sheetData>
  <mergeCells count="1">
    <mergeCell ref="A1:I1"/>
  </mergeCells>
  <hyperlinks>
    <hyperlink ref="A1" location="CONTENT!A1" display="Back to table of contents" xr:uid="{0A89352B-02D9-4303-8299-F1C3CF70F7C1}"/>
  </hyperlinks>
  <pageMargins left="0.7" right="0.7" top="0.75" bottom="0.39" header="0.3" footer="0.3"/>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Q29"/>
  <sheetViews>
    <sheetView showGridLines="0" zoomScale="112" zoomScaleNormal="112" workbookViewId="0">
      <pane xSplit="1" ySplit="4" topLeftCell="B5" activePane="bottomRight" state="frozen"/>
      <selection sqref="A1:G1"/>
      <selection pane="topRight" sqref="A1:G1"/>
      <selection pane="bottomLeft" sqref="A1:G1"/>
      <selection pane="bottomRight" sqref="A1:K1"/>
    </sheetView>
  </sheetViews>
  <sheetFormatPr defaultColWidth="9.140625" defaultRowHeight="12.75"/>
  <cols>
    <col min="1" max="1" width="6.140625" style="901" customWidth="1"/>
    <col min="2" max="2" width="8.5703125" style="901" customWidth="1"/>
    <col min="3" max="3" width="8.42578125" style="901" customWidth="1"/>
    <col min="4" max="4" width="9.85546875" style="901" customWidth="1"/>
    <col min="5" max="6" width="8.5703125" style="901" bestFit="1" customWidth="1"/>
    <col min="7" max="7" width="9.5703125" style="901" bestFit="1" customWidth="1"/>
    <col min="8" max="9" width="8.5703125" style="901" bestFit="1" customWidth="1"/>
    <col min="10" max="10" width="9.5703125" style="901" bestFit="1" customWidth="1"/>
    <col min="11" max="12" width="8.5703125" style="901" bestFit="1" customWidth="1"/>
    <col min="13" max="13" width="9.5703125" style="901" bestFit="1" customWidth="1"/>
    <col min="14" max="15" width="8.5703125" style="901" bestFit="1" customWidth="1"/>
    <col min="16" max="16" width="9.5703125" style="901" bestFit="1" customWidth="1"/>
    <col min="17" max="17" width="3.140625" style="901" customWidth="1"/>
    <col min="18" max="18" width="4.28515625" style="901" customWidth="1"/>
    <col min="19" max="256" width="9.140625" style="901"/>
    <col min="257" max="257" width="6.140625" style="901" customWidth="1"/>
    <col min="258" max="258" width="8.5703125" style="901" customWidth="1"/>
    <col min="259" max="259" width="8.42578125" style="901" customWidth="1"/>
    <col min="260" max="260" width="9.85546875" style="901" customWidth="1"/>
    <col min="261" max="262" width="8.5703125" style="901" bestFit="1" customWidth="1"/>
    <col min="263" max="263" width="9.5703125" style="901" bestFit="1" customWidth="1"/>
    <col min="264" max="265" width="8.5703125" style="901" bestFit="1" customWidth="1"/>
    <col min="266" max="266" width="9.5703125" style="901" bestFit="1" customWidth="1"/>
    <col min="267" max="268" width="8.5703125" style="901" bestFit="1" customWidth="1"/>
    <col min="269" max="269" width="9.5703125" style="901" bestFit="1" customWidth="1"/>
    <col min="270" max="271" width="8.5703125" style="901" bestFit="1" customWidth="1"/>
    <col min="272" max="272" width="9.5703125" style="901" bestFit="1" customWidth="1"/>
    <col min="273" max="273" width="3.140625" style="901" customWidth="1"/>
    <col min="274" max="274" width="4.28515625" style="901" customWidth="1"/>
    <col min="275" max="512" width="9.140625" style="901"/>
    <col min="513" max="513" width="6.140625" style="901" customWidth="1"/>
    <col min="514" max="514" width="8.5703125" style="901" customWidth="1"/>
    <col min="515" max="515" width="8.42578125" style="901" customWidth="1"/>
    <col min="516" max="516" width="9.85546875" style="901" customWidth="1"/>
    <col min="517" max="518" width="8.5703125" style="901" bestFit="1" customWidth="1"/>
    <col min="519" max="519" width="9.5703125" style="901" bestFit="1" customWidth="1"/>
    <col min="520" max="521" width="8.5703125" style="901" bestFit="1" customWidth="1"/>
    <col min="522" max="522" width="9.5703125" style="901" bestFit="1" customWidth="1"/>
    <col min="523" max="524" width="8.5703125" style="901" bestFit="1" customWidth="1"/>
    <col min="525" max="525" width="9.5703125" style="901" bestFit="1" customWidth="1"/>
    <col min="526" max="527" width="8.5703125" style="901" bestFit="1" customWidth="1"/>
    <col min="528" max="528" width="9.5703125" style="901" bestFit="1" customWidth="1"/>
    <col min="529" max="529" width="3.140625" style="901" customWidth="1"/>
    <col min="530" max="530" width="4.28515625" style="901" customWidth="1"/>
    <col min="531" max="768" width="9.140625" style="901"/>
    <col min="769" max="769" width="6.140625" style="901" customWidth="1"/>
    <col min="770" max="770" width="8.5703125" style="901" customWidth="1"/>
    <col min="771" max="771" width="8.42578125" style="901" customWidth="1"/>
    <col min="772" max="772" width="9.85546875" style="901" customWidth="1"/>
    <col min="773" max="774" width="8.5703125" style="901" bestFit="1" customWidth="1"/>
    <col min="775" max="775" width="9.5703125" style="901" bestFit="1" customWidth="1"/>
    <col min="776" max="777" width="8.5703125" style="901" bestFit="1" customWidth="1"/>
    <col min="778" max="778" width="9.5703125" style="901" bestFit="1" customWidth="1"/>
    <col min="779" max="780" width="8.5703125" style="901" bestFit="1" customWidth="1"/>
    <col min="781" max="781" width="9.5703125" style="901" bestFit="1" customWidth="1"/>
    <col min="782" max="783" width="8.5703125" style="901" bestFit="1" customWidth="1"/>
    <col min="784" max="784" width="9.5703125" style="901" bestFit="1" customWidth="1"/>
    <col min="785" max="785" width="3.140625" style="901" customWidth="1"/>
    <col min="786" max="786" width="4.28515625" style="901" customWidth="1"/>
    <col min="787" max="1024" width="9.140625" style="901"/>
    <col min="1025" max="1025" width="6.140625" style="901" customWidth="1"/>
    <col min="1026" max="1026" width="8.5703125" style="901" customWidth="1"/>
    <col min="1027" max="1027" width="8.42578125" style="901" customWidth="1"/>
    <col min="1028" max="1028" width="9.85546875" style="901" customWidth="1"/>
    <col min="1029" max="1030" width="8.5703125" style="901" bestFit="1" customWidth="1"/>
    <col min="1031" max="1031" width="9.5703125" style="901" bestFit="1" customWidth="1"/>
    <col min="1032" max="1033" width="8.5703125" style="901" bestFit="1" customWidth="1"/>
    <col min="1034" max="1034" width="9.5703125" style="901" bestFit="1" customWidth="1"/>
    <col min="1035" max="1036" width="8.5703125" style="901" bestFit="1" customWidth="1"/>
    <col min="1037" max="1037" width="9.5703125" style="901" bestFit="1" customWidth="1"/>
    <col min="1038" max="1039" width="8.5703125" style="901" bestFit="1" customWidth="1"/>
    <col min="1040" max="1040" width="9.5703125" style="901" bestFit="1" customWidth="1"/>
    <col min="1041" max="1041" width="3.140625" style="901" customWidth="1"/>
    <col min="1042" max="1042" width="4.28515625" style="901" customWidth="1"/>
    <col min="1043" max="1280" width="9.140625" style="901"/>
    <col min="1281" max="1281" width="6.140625" style="901" customWidth="1"/>
    <col min="1282" max="1282" width="8.5703125" style="901" customWidth="1"/>
    <col min="1283" max="1283" width="8.42578125" style="901" customWidth="1"/>
    <col min="1284" max="1284" width="9.85546875" style="901" customWidth="1"/>
    <col min="1285" max="1286" width="8.5703125" style="901" bestFit="1" customWidth="1"/>
    <col min="1287" max="1287" width="9.5703125" style="901" bestFit="1" customWidth="1"/>
    <col min="1288" max="1289" width="8.5703125" style="901" bestFit="1" customWidth="1"/>
    <col min="1290" max="1290" width="9.5703125" style="901" bestFit="1" customWidth="1"/>
    <col min="1291" max="1292" width="8.5703125" style="901" bestFit="1" customWidth="1"/>
    <col min="1293" max="1293" width="9.5703125" style="901" bestFit="1" customWidth="1"/>
    <col min="1294" max="1295" width="8.5703125" style="901" bestFit="1" customWidth="1"/>
    <col min="1296" max="1296" width="9.5703125" style="901" bestFit="1" customWidth="1"/>
    <col min="1297" max="1297" width="3.140625" style="901" customWidth="1"/>
    <col min="1298" max="1298" width="4.28515625" style="901" customWidth="1"/>
    <col min="1299" max="1536" width="9.140625" style="901"/>
    <col min="1537" max="1537" width="6.140625" style="901" customWidth="1"/>
    <col min="1538" max="1538" width="8.5703125" style="901" customWidth="1"/>
    <col min="1539" max="1539" width="8.42578125" style="901" customWidth="1"/>
    <col min="1540" max="1540" width="9.85546875" style="901" customWidth="1"/>
    <col min="1541" max="1542" width="8.5703125" style="901" bestFit="1" customWidth="1"/>
    <col min="1543" max="1543" width="9.5703125" style="901" bestFit="1" customWidth="1"/>
    <col min="1544" max="1545" width="8.5703125" style="901" bestFit="1" customWidth="1"/>
    <col min="1546" max="1546" width="9.5703125" style="901" bestFit="1" customWidth="1"/>
    <col min="1547" max="1548" width="8.5703125" style="901" bestFit="1" customWidth="1"/>
    <col min="1549" max="1549" width="9.5703125" style="901" bestFit="1" customWidth="1"/>
    <col min="1550" max="1551" width="8.5703125" style="901" bestFit="1" customWidth="1"/>
    <col min="1552" max="1552" width="9.5703125" style="901" bestFit="1" customWidth="1"/>
    <col min="1553" max="1553" width="3.140625" style="901" customWidth="1"/>
    <col min="1554" max="1554" width="4.28515625" style="901" customWidth="1"/>
    <col min="1555" max="1792" width="9.140625" style="901"/>
    <col min="1793" max="1793" width="6.140625" style="901" customWidth="1"/>
    <col min="1794" max="1794" width="8.5703125" style="901" customWidth="1"/>
    <col min="1795" max="1795" width="8.42578125" style="901" customWidth="1"/>
    <col min="1796" max="1796" width="9.85546875" style="901" customWidth="1"/>
    <col min="1797" max="1798" width="8.5703125" style="901" bestFit="1" customWidth="1"/>
    <col min="1799" max="1799" width="9.5703125" style="901" bestFit="1" customWidth="1"/>
    <col min="1800" max="1801" width="8.5703125" style="901" bestFit="1" customWidth="1"/>
    <col min="1802" max="1802" width="9.5703125" style="901" bestFit="1" customWidth="1"/>
    <col min="1803" max="1804" width="8.5703125" style="901" bestFit="1" customWidth="1"/>
    <col min="1805" max="1805" width="9.5703125" style="901" bestFit="1" customWidth="1"/>
    <col min="1806" max="1807" width="8.5703125" style="901" bestFit="1" customWidth="1"/>
    <col min="1808" max="1808" width="9.5703125" style="901" bestFit="1" customWidth="1"/>
    <col min="1809" max="1809" width="3.140625" style="901" customWidth="1"/>
    <col min="1810" max="1810" width="4.28515625" style="901" customWidth="1"/>
    <col min="1811" max="2048" width="9.140625" style="901"/>
    <col min="2049" max="2049" width="6.140625" style="901" customWidth="1"/>
    <col min="2050" max="2050" width="8.5703125" style="901" customWidth="1"/>
    <col min="2051" max="2051" width="8.42578125" style="901" customWidth="1"/>
    <col min="2052" max="2052" width="9.85546875" style="901" customWidth="1"/>
    <col min="2053" max="2054" width="8.5703125" style="901" bestFit="1" customWidth="1"/>
    <col min="2055" max="2055" width="9.5703125" style="901" bestFit="1" customWidth="1"/>
    <col min="2056" max="2057" width="8.5703125" style="901" bestFit="1" customWidth="1"/>
    <col min="2058" max="2058" width="9.5703125" style="901" bestFit="1" customWidth="1"/>
    <col min="2059" max="2060" width="8.5703125" style="901" bestFit="1" customWidth="1"/>
    <col min="2061" max="2061" width="9.5703125" style="901" bestFit="1" customWidth="1"/>
    <col min="2062" max="2063" width="8.5703125" style="901" bestFit="1" customWidth="1"/>
    <col min="2064" max="2064" width="9.5703125" style="901" bestFit="1" customWidth="1"/>
    <col min="2065" max="2065" width="3.140625" style="901" customWidth="1"/>
    <col min="2066" max="2066" width="4.28515625" style="901" customWidth="1"/>
    <col min="2067" max="2304" width="9.140625" style="901"/>
    <col min="2305" max="2305" width="6.140625" style="901" customWidth="1"/>
    <col min="2306" max="2306" width="8.5703125" style="901" customWidth="1"/>
    <col min="2307" max="2307" width="8.42578125" style="901" customWidth="1"/>
    <col min="2308" max="2308" width="9.85546875" style="901" customWidth="1"/>
    <col min="2309" max="2310" width="8.5703125" style="901" bestFit="1" customWidth="1"/>
    <col min="2311" max="2311" width="9.5703125" style="901" bestFit="1" customWidth="1"/>
    <col min="2312" max="2313" width="8.5703125" style="901" bestFit="1" customWidth="1"/>
    <col min="2314" max="2314" width="9.5703125" style="901" bestFit="1" customWidth="1"/>
    <col min="2315" max="2316" width="8.5703125" style="901" bestFit="1" customWidth="1"/>
    <col min="2317" max="2317" width="9.5703125" style="901" bestFit="1" customWidth="1"/>
    <col min="2318" max="2319" width="8.5703125" style="901" bestFit="1" customWidth="1"/>
    <col min="2320" max="2320" width="9.5703125" style="901" bestFit="1" customWidth="1"/>
    <col min="2321" max="2321" width="3.140625" style="901" customWidth="1"/>
    <col min="2322" max="2322" width="4.28515625" style="901" customWidth="1"/>
    <col min="2323" max="2560" width="9.140625" style="901"/>
    <col min="2561" max="2561" width="6.140625" style="901" customWidth="1"/>
    <col min="2562" max="2562" width="8.5703125" style="901" customWidth="1"/>
    <col min="2563" max="2563" width="8.42578125" style="901" customWidth="1"/>
    <col min="2564" max="2564" width="9.85546875" style="901" customWidth="1"/>
    <col min="2565" max="2566" width="8.5703125" style="901" bestFit="1" customWidth="1"/>
    <col min="2567" max="2567" width="9.5703125" style="901" bestFit="1" customWidth="1"/>
    <col min="2568" max="2569" width="8.5703125" style="901" bestFit="1" customWidth="1"/>
    <col min="2570" max="2570" width="9.5703125" style="901" bestFit="1" customWidth="1"/>
    <col min="2571" max="2572" width="8.5703125" style="901" bestFit="1" customWidth="1"/>
    <col min="2573" max="2573" width="9.5703125" style="901" bestFit="1" customWidth="1"/>
    <col min="2574" max="2575" width="8.5703125" style="901" bestFit="1" customWidth="1"/>
    <col min="2576" max="2576" width="9.5703125" style="901" bestFit="1" customWidth="1"/>
    <col min="2577" max="2577" width="3.140625" style="901" customWidth="1"/>
    <col min="2578" max="2578" width="4.28515625" style="901" customWidth="1"/>
    <col min="2579" max="2816" width="9.140625" style="901"/>
    <col min="2817" max="2817" width="6.140625" style="901" customWidth="1"/>
    <col min="2818" max="2818" width="8.5703125" style="901" customWidth="1"/>
    <col min="2819" max="2819" width="8.42578125" style="901" customWidth="1"/>
    <col min="2820" max="2820" width="9.85546875" style="901" customWidth="1"/>
    <col min="2821" max="2822" width="8.5703125" style="901" bestFit="1" customWidth="1"/>
    <col min="2823" max="2823" width="9.5703125" style="901" bestFit="1" customWidth="1"/>
    <col min="2824" max="2825" width="8.5703125" style="901" bestFit="1" customWidth="1"/>
    <col min="2826" max="2826" width="9.5703125" style="901" bestFit="1" customWidth="1"/>
    <col min="2827" max="2828" width="8.5703125" style="901" bestFit="1" customWidth="1"/>
    <col min="2829" max="2829" width="9.5703125" style="901" bestFit="1" customWidth="1"/>
    <col min="2830" max="2831" width="8.5703125" style="901" bestFit="1" customWidth="1"/>
    <col min="2832" max="2832" width="9.5703125" style="901" bestFit="1" customWidth="1"/>
    <col min="2833" max="2833" width="3.140625" style="901" customWidth="1"/>
    <col min="2834" max="2834" width="4.28515625" style="901" customWidth="1"/>
    <col min="2835" max="3072" width="9.140625" style="901"/>
    <col min="3073" max="3073" width="6.140625" style="901" customWidth="1"/>
    <col min="3074" max="3074" width="8.5703125" style="901" customWidth="1"/>
    <col min="3075" max="3075" width="8.42578125" style="901" customWidth="1"/>
    <col min="3076" max="3076" width="9.85546875" style="901" customWidth="1"/>
    <col min="3077" max="3078" width="8.5703125" style="901" bestFit="1" customWidth="1"/>
    <col min="3079" max="3079" width="9.5703125" style="901" bestFit="1" customWidth="1"/>
    <col min="3080" max="3081" width="8.5703125" style="901" bestFit="1" customWidth="1"/>
    <col min="3082" max="3082" width="9.5703125" style="901" bestFit="1" customWidth="1"/>
    <col min="3083" max="3084" width="8.5703125" style="901" bestFit="1" customWidth="1"/>
    <col min="3085" max="3085" width="9.5703125" style="901" bestFit="1" customWidth="1"/>
    <col min="3086" max="3087" width="8.5703125" style="901" bestFit="1" customWidth="1"/>
    <col min="3088" max="3088" width="9.5703125" style="901" bestFit="1" customWidth="1"/>
    <col min="3089" max="3089" width="3.140625" style="901" customWidth="1"/>
    <col min="3090" max="3090" width="4.28515625" style="901" customWidth="1"/>
    <col min="3091" max="3328" width="9.140625" style="901"/>
    <col min="3329" max="3329" width="6.140625" style="901" customWidth="1"/>
    <col min="3330" max="3330" width="8.5703125" style="901" customWidth="1"/>
    <col min="3331" max="3331" width="8.42578125" style="901" customWidth="1"/>
    <col min="3332" max="3332" width="9.85546875" style="901" customWidth="1"/>
    <col min="3333" max="3334" width="8.5703125" style="901" bestFit="1" customWidth="1"/>
    <col min="3335" max="3335" width="9.5703125" style="901" bestFit="1" customWidth="1"/>
    <col min="3336" max="3337" width="8.5703125" style="901" bestFit="1" customWidth="1"/>
    <col min="3338" max="3338" width="9.5703125" style="901" bestFit="1" customWidth="1"/>
    <col min="3339" max="3340" width="8.5703125" style="901" bestFit="1" customWidth="1"/>
    <col min="3341" max="3341" width="9.5703125" style="901" bestFit="1" customWidth="1"/>
    <col min="3342" max="3343" width="8.5703125" style="901" bestFit="1" customWidth="1"/>
    <col min="3344" max="3344" width="9.5703125" style="901" bestFit="1" customWidth="1"/>
    <col min="3345" max="3345" width="3.140625" style="901" customWidth="1"/>
    <col min="3346" max="3346" width="4.28515625" style="901" customWidth="1"/>
    <col min="3347" max="3584" width="9.140625" style="901"/>
    <col min="3585" max="3585" width="6.140625" style="901" customWidth="1"/>
    <col min="3586" max="3586" width="8.5703125" style="901" customWidth="1"/>
    <col min="3587" max="3587" width="8.42578125" style="901" customWidth="1"/>
    <col min="3588" max="3588" width="9.85546875" style="901" customWidth="1"/>
    <col min="3589" max="3590" width="8.5703125" style="901" bestFit="1" customWidth="1"/>
    <col min="3591" max="3591" width="9.5703125" style="901" bestFit="1" customWidth="1"/>
    <col min="3592" max="3593" width="8.5703125" style="901" bestFit="1" customWidth="1"/>
    <col min="3594" max="3594" width="9.5703125" style="901" bestFit="1" customWidth="1"/>
    <col min="3595" max="3596" width="8.5703125" style="901" bestFit="1" customWidth="1"/>
    <col min="3597" max="3597" width="9.5703125" style="901" bestFit="1" customWidth="1"/>
    <col min="3598" max="3599" width="8.5703125" style="901" bestFit="1" customWidth="1"/>
    <col min="3600" max="3600" width="9.5703125" style="901" bestFit="1" customWidth="1"/>
    <col min="3601" max="3601" width="3.140625" style="901" customWidth="1"/>
    <col min="3602" max="3602" width="4.28515625" style="901" customWidth="1"/>
    <col min="3603" max="3840" width="9.140625" style="901"/>
    <col min="3841" max="3841" width="6.140625" style="901" customWidth="1"/>
    <col min="3842" max="3842" width="8.5703125" style="901" customWidth="1"/>
    <col min="3843" max="3843" width="8.42578125" style="901" customWidth="1"/>
    <col min="3844" max="3844" width="9.85546875" style="901" customWidth="1"/>
    <col min="3845" max="3846" width="8.5703125" style="901" bestFit="1" customWidth="1"/>
    <col min="3847" max="3847" width="9.5703125" style="901" bestFit="1" customWidth="1"/>
    <col min="3848" max="3849" width="8.5703125" style="901" bestFit="1" customWidth="1"/>
    <col min="3850" max="3850" width="9.5703125" style="901" bestFit="1" customWidth="1"/>
    <col min="3851" max="3852" width="8.5703125" style="901" bestFit="1" customWidth="1"/>
    <col min="3853" max="3853" width="9.5703125" style="901" bestFit="1" customWidth="1"/>
    <col min="3854" max="3855" width="8.5703125" style="901" bestFit="1" customWidth="1"/>
    <col min="3856" max="3856" width="9.5703125" style="901" bestFit="1" customWidth="1"/>
    <col min="3857" max="3857" width="3.140625" style="901" customWidth="1"/>
    <col min="3858" max="3858" width="4.28515625" style="901" customWidth="1"/>
    <col min="3859" max="4096" width="9.140625" style="901"/>
    <col min="4097" max="4097" width="6.140625" style="901" customWidth="1"/>
    <col min="4098" max="4098" width="8.5703125" style="901" customWidth="1"/>
    <col min="4099" max="4099" width="8.42578125" style="901" customWidth="1"/>
    <col min="4100" max="4100" width="9.85546875" style="901" customWidth="1"/>
    <col min="4101" max="4102" width="8.5703125" style="901" bestFit="1" customWidth="1"/>
    <col min="4103" max="4103" width="9.5703125" style="901" bestFit="1" customWidth="1"/>
    <col min="4104" max="4105" width="8.5703125" style="901" bestFit="1" customWidth="1"/>
    <col min="4106" max="4106" width="9.5703125" style="901" bestFit="1" customWidth="1"/>
    <col min="4107" max="4108" width="8.5703125" style="901" bestFit="1" customWidth="1"/>
    <col min="4109" max="4109" width="9.5703125" style="901" bestFit="1" customWidth="1"/>
    <col min="4110" max="4111" width="8.5703125" style="901" bestFit="1" customWidth="1"/>
    <col min="4112" max="4112" width="9.5703125" style="901" bestFit="1" customWidth="1"/>
    <col min="4113" max="4113" width="3.140625" style="901" customWidth="1"/>
    <col min="4114" max="4114" width="4.28515625" style="901" customWidth="1"/>
    <col min="4115" max="4352" width="9.140625" style="901"/>
    <col min="4353" max="4353" width="6.140625" style="901" customWidth="1"/>
    <col min="4354" max="4354" width="8.5703125" style="901" customWidth="1"/>
    <col min="4355" max="4355" width="8.42578125" style="901" customWidth="1"/>
    <col min="4356" max="4356" width="9.85546875" style="901" customWidth="1"/>
    <col min="4357" max="4358" width="8.5703125" style="901" bestFit="1" customWidth="1"/>
    <col min="4359" max="4359" width="9.5703125" style="901" bestFit="1" customWidth="1"/>
    <col min="4360" max="4361" width="8.5703125" style="901" bestFit="1" customWidth="1"/>
    <col min="4362" max="4362" width="9.5703125" style="901" bestFit="1" customWidth="1"/>
    <col min="4363" max="4364" width="8.5703125" style="901" bestFit="1" customWidth="1"/>
    <col min="4365" max="4365" width="9.5703125" style="901" bestFit="1" customWidth="1"/>
    <col min="4366" max="4367" width="8.5703125" style="901" bestFit="1" customWidth="1"/>
    <col min="4368" max="4368" width="9.5703125" style="901" bestFit="1" customWidth="1"/>
    <col min="4369" max="4369" width="3.140625" style="901" customWidth="1"/>
    <col min="4370" max="4370" width="4.28515625" style="901" customWidth="1"/>
    <col min="4371" max="4608" width="9.140625" style="901"/>
    <col min="4609" max="4609" width="6.140625" style="901" customWidth="1"/>
    <col min="4610" max="4610" width="8.5703125" style="901" customWidth="1"/>
    <col min="4611" max="4611" width="8.42578125" style="901" customWidth="1"/>
    <col min="4612" max="4612" width="9.85546875" style="901" customWidth="1"/>
    <col min="4613" max="4614" width="8.5703125" style="901" bestFit="1" customWidth="1"/>
    <col min="4615" max="4615" width="9.5703125" style="901" bestFit="1" customWidth="1"/>
    <col min="4616" max="4617" width="8.5703125" style="901" bestFit="1" customWidth="1"/>
    <col min="4618" max="4618" width="9.5703125" style="901" bestFit="1" customWidth="1"/>
    <col min="4619" max="4620" width="8.5703125" style="901" bestFit="1" customWidth="1"/>
    <col min="4621" max="4621" width="9.5703125" style="901" bestFit="1" customWidth="1"/>
    <col min="4622" max="4623" width="8.5703125" style="901" bestFit="1" customWidth="1"/>
    <col min="4624" max="4624" width="9.5703125" style="901" bestFit="1" customWidth="1"/>
    <col min="4625" max="4625" width="3.140625" style="901" customWidth="1"/>
    <col min="4626" max="4626" width="4.28515625" style="901" customWidth="1"/>
    <col min="4627" max="4864" width="9.140625" style="901"/>
    <col min="4865" max="4865" width="6.140625" style="901" customWidth="1"/>
    <col min="4866" max="4866" width="8.5703125" style="901" customWidth="1"/>
    <col min="4867" max="4867" width="8.42578125" style="901" customWidth="1"/>
    <col min="4868" max="4868" width="9.85546875" style="901" customWidth="1"/>
    <col min="4869" max="4870" width="8.5703125" style="901" bestFit="1" customWidth="1"/>
    <col min="4871" max="4871" width="9.5703125" style="901" bestFit="1" customWidth="1"/>
    <col min="4872" max="4873" width="8.5703125" style="901" bestFit="1" customWidth="1"/>
    <col min="4874" max="4874" width="9.5703125" style="901" bestFit="1" customWidth="1"/>
    <col min="4875" max="4876" width="8.5703125" style="901" bestFit="1" customWidth="1"/>
    <col min="4877" max="4877" width="9.5703125" style="901" bestFit="1" customWidth="1"/>
    <col min="4878" max="4879" width="8.5703125" style="901" bestFit="1" customWidth="1"/>
    <col min="4880" max="4880" width="9.5703125" style="901" bestFit="1" customWidth="1"/>
    <col min="4881" max="4881" width="3.140625" style="901" customWidth="1"/>
    <col min="4882" max="4882" width="4.28515625" style="901" customWidth="1"/>
    <col min="4883" max="5120" width="9.140625" style="901"/>
    <col min="5121" max="5121" width="6.140625" style="901" customWidth="1"/>
    <col min="5122" max="5122" width="8.5703125" style="901" customWidth="1"/>
    <col min="5123" max="5123" width="8.42578125" style="901" customWidth="1"/>
    <col min="5124" max="5124" width="9.85546875" style="901" customWidth="1"/>
    <col min="5125" max="5126" width="8.5703125" style="901" bestFit="1" customWidth="1"/>
    <col min="5127" max="5127" width="9.5703125" style="901" bestFit="1" customWidth="1"/>
    <col min="5128" max="5129" width="8.5703125" style="901" bestFit="1" customWidth="1"/>
    <col min="5130" max="5130" width="9.5703125" style="901" bestFit="1" customWidth="1"/>
    <col min="5131" max="5132" width="8.5703125" style="901" bestFit="1" customWidth="1"/>
    <col min="5133" max="5133" width="9.5703125" style="901" bestFit="1" customWidth="1"/>
    <col min="5134" max="5135" width="8.5703125" style="901" bestFit="1" customWidth="1"/>
    <col min="5136" max="5136" width="9.5703125" style="901" bestFit="1" customWidth="1"/>
    <col min="5137" max="5137" width="3.140625" style="901" customWidth="1"/>
    <col min="5138" max="5138" width="4.28515625" style="901" customWidth="1"/>
    <col min="5139" max="5376" width="9.140625" style="901"/>
    <col min="5377" max="5377" width="6.140625" style="901" customWidth="1"/>
    <col min="5378" max="5378" width="8.5703125" style="901" customWidth="1"/>
    <col min="5379" max="5379" width="8.42578125" style="901" customWidth="1"/>
    <col min="5380" max="5380" width="9.85546875" style="901" customWidth="1"/>
    <col min="5381" max="5382" width="8.5703125" style="901" bestFit="1" customWidth="1"/>
    <col min="5383" max="5383" width="9.5703125" style="901" bestFit="1" customWidth="1"/>
    <col min="5384" max="5385" width="8.5703125" style="901" bestFit="1" customWidth="1"/>
    <col min="5386" max="5386" width="9.5703125" style="901" bestFit="1" customWidth="1"/>
    <col min="5387" max="5388" width="8.5703125" style="901" bestFit="1" customWidth="1"/>
    <col min="5389" max="5389" width="9.5703125" style="901" bestFit="1" customWidth="1"/>
    <col min="5390" max="5391" width="8.5703125" style="901" bestFit="1" customWidth="1"/>
    <col min="5392" max="5392" width="9.5703125" style="901" bestFit="1" customWidth="1"/>
    <col min="5393" max="5393" width="3.140625" style="901" customWidth="1"/>
    <col min="5394" max="5394" width="4.28515625" style="901" customWidth="1"/>
    <col min="5395" max="5632" width="9.140625" style="901"/>
    <col min="5633" max="5633" width="6.140625" style="901" customWidth="1"/>
    <col min="5634" max="5634" width="8.5703125" style="901" customWidth="1"/>
    <col min="5635" max="5635" width="8.42578125" style="901" customWidth="1"/>
    <col min="5636" max="5636" width="9.85546875" style="901" customWidth="1"/>
    <col min="5637" max="5638" width="8.5703125" style="901" bestFit="1" customWidth="1"/>
    <col min="5639" max="5639" width="9.5703125" style="901" bestFit="1" customWidth="1"/>
    <col min="5640" max="5641" width="8.5703125" style="901" bestFit="1" customWidth="1"/>
    <col min="5642" max="5642" width="9.5703125" style="901" bestFit="1" customWidth="1"/>
    <col min="5643" max="5644" width="8.5703125" style="901" bestFit="1" customWidth="1"/>
    <col min="5645" max="5645" width="9.5703125" style="901" bestFit="1" customWidth="1"/>
    <col min="5646" max="5647" width="8.5703125" style="901" bestFit="1" customWidth="1"/>
    <col min="5648" max="5648" width="9.5703125" style="901" bestFit="1" customWidth="1"/>
    <col min="5649" max="5649" width="3.140625" style="901" customWidth="1"/>
    <col min="5650" max="5650" width="4.28515625" style="901" customWidth="1"/>
    <col min="5651" max="5888" width="9.140625" style="901"/>
    <col min="5889" max="5889" width="6.140625" style="901" customWidth="1"/>
    <col min="5890" max="5890" width="8.5703125" style="901" customWidth="1"/>
    <col min="5891" max="5891" width="8.42578125" style="901" customWidth="1"/>
    <col min="5892" max="5892" width="9.85546875" style="901" customWidth="1"/>
    <col min="5893" max="5894" width="8.5703125" style="901" bestFit="1" customWidth="1"/>
    <col min="5895" max="5895" width="9.5703125" style="901" bestFit="1" customWidth="1"/>
    <col min="5896" max="5897" width="8.5703125" style="901" bestFit="1" customWidth="1"/>
    <col min="5898" max="5898" width="9.5703125" style="901" bestFit="1" customWidth="1"/>
    <col min="5899" max="5900" width="8.5703125" style="901" bestFit="1" customWidth="1"/>
    <col min="5901" max="5901" width="9.5703125" style="901" bestFit="1" customWidth="1"/>
    <col min="5902" max="5903" width="8.5703125" style="901" bestFit="1" customWidth="1"/>
    <col min="5904" max="5904" width="9.5703125" style="901" bestFit="1" customWidth="1"/>
    <col min="5905" max="5905" width="3.140625" style="901" customWidth="1"/>
    <col min="5906" max="5906" width="4.28515625" style="901" customWidth="1"/>
    <col min="5907" max="6144" width="9.140625" style="901"/>
    <col min="6145" max="6145" width="6.140625" style="901" customWidth="1"/>
    <col min="6146" max="6146" width="8.5703125" style="901" customWidth="1"/>
    <col min="6147" max="6147" width="8.42578125" style="901" customWidth="1"/>
    <col min="6148" max="6148" width="9.85546875" style="901" customWidth="1"/>
    <col min="6149" max="6150" width="8.5703125" style="901" bestFit="1" customWidth="1"/>
    <col min="6151" max="6151" width="9.5703125" style="901" bestFit="1" customWidth="1"/>
    <col min="6152" max="6153" width="8.5703125" style="901" bestFit="1" customWidth="1"/>
    <col min="6154" max="6154" width="9.5703125" style="901" bestFit="1" customWidth="1"/>
    <col min="6155" max="6156" width="8.5703125" style="901" bestFit="1" customWidth="1"/>
    <col min="6157" max="6157" width="9.5703125" style="901" bestFit="1" customWidth="1"/>
    <col min="6158" max="6159" width="8.5703125" style="901" bestFit="1" customWidth="1"/>
    <col min="6160" max="6160" width="9.5703125" style="901" bestFit="1" customWidth="1"/>
    <col min="6161" max="6161" width="3.140625" style="901" customWidth="1"/>
    <col min="6162" max="6162" width="4.28515625" style="901" customWidth="1"/>
    <col min="6163" max="6400" width="9.140625" style="901"/>
    <col min="6401" max="6401" width="6.140625" style="901" customWidth="1"/>
    <col min="6402" max="6402" width="8.5703125" style="901" customWidth="1"/>
    <col min="6403" max="6403" width="8.42578125" style="901" customWidth="1"/>
    <col min="6404" max="6404" width="9.85546875" style="901" customWidth="1"/>
    <col min="6405" max="6406" width="8.5703125" style="901" bestFit="1" customWidth="1"/>
    <col min="6407" max="6407" width="9.5703125" style="901" bestFit="1" customWidth="1"/>
    <col min="6408" max="6409" width="8.5703125" style="901" bestFit="1" customWidth="1"/>
    <col min="6410" max="6410" width="9.5703125" style="901" bestFit="1" customWidth="1"/>
    <col min="6411" max="6412" width="8.5703125" style="901" bestFit="1" customWidth="1"/>
    <col min="6413" max="6413" width="9.5703125" style="901" bestFit="1" customWidth="1"/>
    <col min="6414" max="6415" width="8.5703125" style="901" bestFit="1" customWidth="1"/>
    <col min="6416" max="6416" width="9.5703125" style="901" bestFit="1" customWidth="1"/>
    <col min="6417" max="6417" width="3.140625" style="901" customWidth="1"/>
    <col min="6418" max="6418" width="4.28515625" style="901" customWidth="1"/>
    <col min="6419" max="6656" width="9.140625" style="901"/>
    <col min="6657" max="6657" width="6.140625" style="901" customWidth="1"/>
    <col min="6658" max="6658" width="8.5703125" style="901" customWidth="1"/>
    <col min="6659" max="6659" width="8.42578125" style="901" customWidth="1"/>
    <col min="6660" max="6660" width="9.85546875" style="901" customWidth="1"/>
    <col min="6661" max="6662" width="8.5703125" style="901" bestFit="1" customWidth="1"/>
    <col min="6663" max="6663" width="9.5703125" style="901" bestFit="1" customWidth="1"/>
    <col min="6664" max="6665" width="8.5703125" style="901" bestFit="1" customWidth="1"/>
    <col min="6666" max="6666" width="9.5703125" style="901" bestFit="1" customWidth="1"/>
    <col min="6667" max="6668" width="8.5703125" style="901" bestFit="1" customWidth="1"/>
    <col min="6669" max="6669" width="9.5703125" style="901" bestFit="1" customWidth="1"/>
    <col min="6670" max="6671" width="8.5703125" style="901" bestFit="1" customWidth="1"/>
    <col min="6672" max="6672" width="9.5703125" style="901" bestFit="1" customWidth="1"/>
    <col min="6673" max="6673" width="3.140625" style="901" customWidth="1"/>
    <col min="6674" max="6674" width="4.28515625" style="901" customWidth="1"/>
    <col min="6675" max="6912" width="9.140625" style="901"/>
    <col min="6913" max="6913" width="6.140625" style="901" customWidth="1"/>
    <col min="6914" max="6914" width="8.5703125" style="901" customWidth="1"/>
    <col min="6915" max="6915" width="8.42578125" style="901" customWidth="1"/>
    <col min="6916" max="6916" width="9.85546875" style="901" customWidth="1"/>
    <col min="6917" max="6918" width="8.5703125" style="901" bestFit="1" customWidth="1"/>
    <col min="6919" max="6919" width="9.5703125" style="901" bestFit="1" customWidth="1"/>
    <col min="6920" max="6921" width="8.5703125" style="901" bestFit="1" customWidth="1"/>
    <col min="6922" max="6922" width="9.5703125" style="901" bestFit="1" customWidth="1"/>
    <col min="6923" max="6924" width="8.5703125" style="901" bestFit="1" customWidth="1"/>
    <col min="6925" max="6925" width="9.5703125" style="901" bestFit="1" customWidth="1"/>
    <col min="6926" max="6927" width="8.5703125" style="901" bestFit="1" customWidth="1"/>
    <col min="6928" max="6928" width="9.5703125" style="901" bestFit="1" customWidth="1"/>
    <col min="6929" max="6929" width="3.140625" style="901" customWidth="1"/>
    <col min="6930" max="6930" width="4.28515625" style="901" customWidth="1"/>
    <col min="6931" max="7168" width="9.140625" style="901"/>
    <col min="7169" max="7169" width="6.140625" style="901" customWidth="1"/>
    <col min="7170" max="7170" width="8.5703125" style="901" customWidth="1"/>
    <col min="7171" max="7171" width="8.42578125" style="901" customWidth="1"/>
    <col min="7172" max="7172" width="9.85546875" style="901" customWidth="1"/>
    <col min="7173" max="7174" width="8.5703125" style="901" bestFit="1" customWidth="1"/>
    <col min="7175" max="7175" width="9.5703125" style="901" bestFit="1" customWidth="1"/>
    <col min="7176" max="7177" width="8.5703125" style="901" bestFit="1" customWidth="1"/>
    <col min="7178" max="7178" width="9.5703125" style="901" bestFit="1" customWidth="1"/>
    <col min="7179" max="7180" width="8.5703125" style="901" bestFit="1" customWidth="1"/>
    <col min="7181" max="7181" width="9.5703125" style="901" bestFit="1" customWidth="1"/>
    <col min="7182" max="7183" width="8.5703125" style="901" bestFit="1" customWidth="1"/>
    <col min="7184" max="7184" width="9.5703125" style="901" bestFit="1" customWidth="1"/>
    <col min="7185" max="7185" width="3.140625" style="901" customWidth="1"/>
    <col min="7186" max="7186" width="4.28515625" style="901" customWidth="1"/>
    <col min="7187" max="7424" width="9.140625" style="901"/>
    <col min="7425" max="7425" width="6.140625" style="901" customWidth="1"/>
    <col min="7426" max="7426" width="8.5703125" style="901" customWidth="1"/>
    <col min="7427" max="7427" width="8.42578125" style="901" customWidth="1"/>
    <col min="7428" max="7428" width="9.85546875" style="901" customWidth="1"/>
    <col min="7429" max="7430" width="8.5703125" style="901" bestFit="1" customWidth="1"/>
    <col min="7431" max="7431" width="9.5703125" style="901" bestFit="1" customWidth="1"/>
    <col min="7432" max="7433" width="8.5703125" style="901" bestFit="1" customWidth="1"/>
    <col min="7434" max="7434" width="9.5703125" style="901" bestFit="1" customWidth="1"/>
    <col min="7435" max="7436" width="8.5703125" style="901" bestFit="1" customWidth="1"/>
    <col min="7437" max="7437" width="9.5703125" style="901" bestFit="1" customWidth="1"/>
    <col min="7438" max="7439" width="8.5703125" style="901" bestFit="1" customWidth="1"/>
    <col min="7440" max="7440" width="9.5703125" style="901" bestFit="1" customWidth="1"/>
    <col min="7441" max="7441" width="3.140625" style="901" customWidth="1"/>
    <col min="7442" max="7442" width="4.28515625" style="901" customWidth="1"/>
    <col min="7443" max="7680" width="9.140625" style="901"/>
    <col min="7681" max="7681" width="6.140625" style="901" customWidth="1"/>
    <col min="7682" max="7682" width="8.5703125" style="901" customWidth="1"/>
    <col min="7683" max="7683" width="8.42578125" style="901" customWidth="1"/>
    <col min="7684" max="7684" width="9.85546875" style="901" customWidth="1"/>
    <col min="7685" max="7686" width="8.5703125" style="901" bestFit="1" customWidth="1"/>
    <col min="7687" max="7687" width="9.5703125" style="901" bestFit="1" customWidth="1"/>
    <col min="7688" max="7689" width="8.5703125" style="901" bestFit="1" customWidth="1"/>
    <col min="7690" max="7690" width="9.5703125" style="901" bestFit="1" customWidth="1"/>
    <col min="7691" max="7692" width="8.5703125" style="901" bestFit="1" customWidth="1"/>
    <col min="7693" max="7693" width="9.5703125" style="901" bestFit="1" customWidth="1"/>
    <col min="7694" max="7695" width="8.5703125" style="901" bestFit="1" customWidth="1"/>
    <col min="7696" max="7696" width="9.5703125" style="901" bestFit="1" customWidth="1"/>
    <col min="7697" max="7697" width="3.140625" style="901" customWidth="1"/>
    <col min="7698" max="7698" width="4.28515625" style="901" customWidth="1"/>
    <col min="7699" max="7936" width="9.140625" style="901"/>
    <col min="7937" max="7937" width="6.140625" style="901" customWidth="1"/>
    <col min="7938" max="7938" width="8.5703125" style="901" customWidth="1"/>
    <col min="7939" max="7939" width="8.42578125" style="901" customWidth="1"/>
    <col min="7940" max="7940" width="9.85546875" style="901" customWidth="1"/>
    <col min="7941" max="7942" width="8.5703125" style="901" bestFit="1" customWidth="1"/>
    <col min="7943" max="7943" width="9.5703125" style="901" bestFit="1" customWidth="1"/>
    <col min="7944" max="7945" width="8.5703125" style="901" bestFit="1" customWidth="1"/>
    <col min="7946" max="7946" width="9.5703125" style="901" bestFit="1" customWidth="1"/>
    <col min="7947" max="7948" width="8.5703125" style="901" bestFit="1" customWidth="1"/>
    <col min="7949" max="7949" width="9.5703125" style="901" bestFit="1" customWidth="1"/>
    <col min="7950" max="7951" width="8.5703125" style="901" bestFit="1" customWidth="1"/>
    <col min="7952" max="7952" width="9.5703125" style="901" bestFit="1" customWidth="1"/>
    <col min="7953" max="7953" width="3.140625" style="901" customWidth="1"/>
    <col min="7954" max="7954" width="4.28515625" style="901" customWidth="1"/>
    <col min="7955" max="8192" width="9.140625" style="901"/>
    <col min="8193" max="8193" width="6.140625" style="901" customWidth="1"/>
    <col min="8194" max="8194" width="8.5703125" style="901" customWidth="1"/>
    <col min="8195" max="8195" width="8.42578125" style="901" customWidth="1"/>
    <col min="8196" max="8196" width="9.85546875" style="901" customWidth="1"/>
    <col min="8197" max="8198" width="8.5703125" style="901" bestFit="1" customWidth="1"/>
    <col min="8199" max="8199" width="9.5703125" style="901" bestFit="1" customWidth="1"/>
    <col min="8200" max="8201" width="8.5703125" style="901" bestFit="1" customWidth="1"/>
    <col min="8202" max="8202" width="9.5703125" style="901" bestFit="1" customWidth="1"/>
    <col min="8203" max="8204" width="8.5703125" style="901" bestFit="1" customWidth="1"/>
    <col min="8205" max="8205" width="9.5703125" style="901" bestFit="1" customWidth="1"/>
    <col min="8206" max="8207" width="8.5703125" style="901" bestFit="1" customWidth="1"/>
    <col min="8208" max="8208" width="9.5703125" style="901" bestFit="1" customWidth="1"/>
    <col min="8209" max="8209" width="3.140625" style="901" customWidth="1"/>
    <col min="8210" max="8210" width="4.28515625" style="901" customWidth="1"/>
    <col min="8211" max="8448" width="9.140625" style="901"/>
    <col min="8449" max="8449" width="6.140625" style="901" customWidth="1"/>
    <col min="8450" max="8450" width="8.5703125" style="901" customWidth="1"/>
    <col min="8451" max="8451" width="8.42578125" style="901" customWidth="1"/>
    <col min="8452" max="8452" width="9.85546875" style="901" customWidth="1"/>
    <col min="8453" max="8454" width="8.5703125" style="901" bestFit="1" customWidth="1"/>
    <col min="8455" max="8455" width="9.5703125" style="901" bestFit="1" customWidth="1"/>
    <col min="8456" max="8457" width="8.5703125" style="901" bestFit="1" customWidth="1"/>
    <col min="8458" max="8458" width="9.5703125" style="901" bestFit="1" customWidth="1"/>
    <col min="8459" max="8460" width="8.5703125" style="901" bestFit="1" customWidth="1"/>
    <col min="8461" max="8461" width="9.5703125" style="901" bestFit="1" customWidth="1"/>
    <col min="8462" max="8463" width="8.5703125" style="901" bestFit="1" customWidth="1"/>
    <col min="8464" max="8464" width="9.5703125" style="901" bestFit="1" customWidth="1"/>
    <col min="8465" max="8465" width="3.140625" style="901" customWidth="1"/>
    <col min="8466" max="8466" width="4.28515625" style="901" customWidth="1"/>
    <col min="8467" max="8704" width="9.140625" style="901"/>
    <col min="8705" max="8705" width="6.140625" style="901" customWidth="1"/>
    <col min="8706" max="8706" width="8.5703125" style="901" customWidth="1"/>
    <col min="8707" max="8707" width="8.42578125" style="901" customWidth="1"/>
    <col min="8708" max="8708" width="9.85546875" style="901" customWidth="1"/>
    <col min="8709" max="8710" width="8.5703125" style="901" bestFit="1" customWidth="1"/>
    <col min="8711" max="8711" width="9.5703125" style="901" bestFit="1" customWidth="1"/>
    <col min="8712" max="8713" width="8.5703125" style="901" bestFit="1" customWidth="1"/>
    <col min="8714" max="8714" width="9.5703125" style="901" bestFit="1" customWidth="1"/>
    <col min="8715" max="8716" width="8.5703125" style="901" bestFit="1" customWidth="1"/>
    <col min="8717" max="8717" width="9.5703125" style="901" bestFit="1" customWidth="1"/>
    <col min="8718" max="8719" width="8.5703125" style="901" bestFit="1" customWidth="1"/>
    <col min="8720" max="8720" width="9.5703125" style="901" bestFit="1" customWidth="1"/>
    <col min="8721" max="8721" width="3.140625" style="901" customWidth="1"/>
    <col min="8722" max="8722" width="4.28515625" style="901" customWidth="1"/>
    <col min="8723" max="8960" width="9.140625" style="901"/>
    <col min="8961" max="8961" width="6.140625" style="901" customWidth="1"/>
    <col min="8962" max="8962" width="8.5703125" style="901" customWidth="1"/>
    <col min="8963" max="8963" width="8.42578125" style="901" customWidth="1"/>
    <col min="8964" max="8964" width="9.85546875" style="901" customWidth="1"/>
    <col min="8965" max="8966" width="8.5703125" style="901" bestFit="1" customWidth="1"/>
    <col min="8967" max="8967" width="9.5703125" style="901" bestFit="1" customWidth="1"/>
    <col min="8968" max="8969" width="8.5703125" style="901" bestFit="1" customWidth="1"/>
    <col min="8970" max="8970" width="9.5703125" style="901" bestFit="1" customWidth="1"/>
    <col min="8971" max="8972" width="8.5703125" style="901" bestFit="1" customWidth="1"/>
    <col min="8973" max="8973" width="9.5703125" style="901" bestFit="1" customWidth="1"/>
    <col min="8974" max="8975" width="8.5703125" style="901" bestFit="1" customWidth="1"/>
    <col min="8976" max="8976" width="9.5703125" style="901" bestFit="1" customWidth="1"/>
    <col min="8977" max="8977" width="3.140625" style="901" customWidth="1"/>
    <col min="8978" max="8978" width="4.28515625" style="901" customWidth="1"/>
    <col min="8979" max="9216" width="9.140625" style="901"/>
    <col min="9217" max="9217" width="6.140625" style="901" customWidth="1"/>
    <col min="9218" max="9218" width="8.5703125" style="901" customWidth="1"/>
    <col min="9219" max="9219" width="8.42578125" style="901" customWidth="1"/>
    <col min="9220" max="9220" width="9.85546875" style="901" customWidth="1"/>
    <col min="9221" max="9222" width="8.5703125" style="901" bestFit="1" customWidth="1"/>
    <col min="9223" max="9223" width="9.5703125" style="901" bestFit="1" customWidth="1"/>
    <col min="9224" max="9225" width="8.5703125" style="901" bestFit="1" customWidth="1"/>
    <col min="9226" max="9226" width="9.5703125" style="901" bestFit="1" customWidth="1"/>
    <col min="9227" max="9228" width="8.5703125" style="901" bestFit="1" customWidth="1"/>
    <col min="9229" max="9229" width="9.5703125" style="901" bestFit="1" customWidth="1"/>
    <col min="9230" max="9231" width="8.5703125" style="901" bestFit="1" customWidth="1"/>
    <col min="9232" max="9232" width="9.5703125" style="901" bestFit="1" customWidth="1"/>
    <col min="9233" max="9233" width="3.140625" style="901" customWidth="1"/>
    <col min="9234" max="9234" width="4.28515625" style="901" customWidth="1"/>
    <col min="9235" max="9472" width="9.140625" style="901"/>
    <col min="9473" max="9473" width="6.140625" style="901" customWidth="1"/>
    <col min="9474" max="9474" width="8.5703125" style="901" customWidth="1"/>
    <col min="9475" max="9475" width="8.42578125" style="901" customWidth="1"/>
    <col min="9476" max="9476" width="9.85546875" style="901" customWidth="1"/>
    <col min="9477" max="9478" width="8.5703125" style="901" bestFit="1" customWidth="1"/>
    <col min="9479" max="9479" width="9.5703125" style="901" bestFit="1" customWidth="1"/>
    <col min="9480" max="9481" width="8.5703125" style="901" bestFit="1" customWidth="1"/>
    <col min="9482" max="9482" width="9.5703125" style="901" bestFit="1" customWidth="1"/>
    <col min="9483" max="9484" width="8.5703125" style="901" bestFit="1" customWidth="1"/>
    <col min="9485" max="9485" width="9.5703125" style="901" bestFit="1" customWidth="1"/>
    <col min="9486" max="9487" width="8.5703125" style="901" bestFit="1" customWidth="1"/>
    <col min="9488" max="9488" width="9.5703125" style="901" bestFit="1" customWidth="1"/>
    <col min="9489" max="9489" width="3.140625" style="901" customWidth="1"/>
    <col min="9490" max="9490" width="4.28515625" style="901" customWidth="1"/>
    <col min="9491" max="9728" width="9.140625" style="901"/>
    <col min="9729" max="9729" width="6.140625" style="901" customWidth="1"/>
    <col min="9730" max="9730" width="8.5703125" style="901" customWidth="1"/>
    <col min="9731" max="9731" width="8.42578125" style="901" customWidth="1"/>
    <col min="9732" max="9732" width="9.85546875" style="901" customWidth="1"/>
    <col min="9733" max="9734" width="8.5703125" style="901" bestFit="1" customWidth="1"/>
    <col min="9735" max="9735" width="9.5703125" style="901" bestFit="1" customWidth="1"/>
    <col min="9736" max="9737" width="8.5703125" style="901" bestFit="1" customWidth="1"/>
    <col min="9738" max="9738" width="9.5703125" style="901" bestFit="1" customWidth="1"/>
    <col min="9739" max="9740" width="8.5703125" style="901" bestFit="1" customWidth="1"/>
    <col min="9741" max="9741" width="9.5703125" style="901" bestFit="1" customWidth="1"/>
    <col min="9742" max="9743" width="8.5703125" style="901" bestFit="1" customWidth="1"/>
    <col min="9744" max="9744" width="9.5703125" style="901" bestFit="1" customWidth="1"/>
    <col min="9745" max="9745" width="3.140625" style="901" customWidth="1"/>
    <col min="9746" max="9746" width="4.28515625" style="901" customWidth="1"/>
    <col min="9747" max="9984" width="9.140625" style="901"/>
    <col min="9985" max="9985" width="6.140625" style="901" customWidth="1"/>
    <col min="9986" max="9986" width="8.5703125" style="901" customWidth="1"/>
    <col min="9987" max="9987" width="8.42578125" style="901" customWidth="1"/>
    <col min="9988" max="9988" width="9.85546875" style="901" customWidth="1"/>
    <col min="9989" max="9990" width="8.5703125" style="901" bestFit="1" customWidth="1"/>
    <col min="9991" max="9991" width="9.5703125" style="901" bestFit="1" customWidth="1"/>
    <col min="9992" max="9993" width="8.5703125" style="901" bestFit="1" customWidth="1"/>
    <col min="9994" max="9994" width="9.5703125" style="901" bestFit="1" customWidth="1"/>
    <col min="9995" max="9996" width="8.5703125" style="901" bestFit="1" customWidth="1"/>
    <col min="9997" max="9997" width="9.5703125" style="901" bestFit="1" customWidth="1"/>
    <col min="9998" max="9999" width="8.5703125" style="901" bestFit="1" customWidth="1"/>
    <col min="10000" max="10000" width="9.5703125" style="901" bestFit="1" customWidth="1"/>
    <col min="10001" max="10001" width="3.140625" style="901" customWidth="1"/>
    <col min="10002" max="10002" width="4.28515625" style="901" customWidth="1"/>
    <col min="10003" max="10240" width="9.140625" style="901"/>
    <col min="10241" max="10241" width="6.140625" style="901" customWidth="1"/>
    <col min="10242" max="10242" width="8.5703125" style="901" customWidth="1"/>
    <col min="10243" max="10243" width="8.42578125" style="901" customWidth="1"/>
    <col min="10244" max="10244" width="9.85546875" style="901" customWidth="1"/>
    <col min="10245" max="10246" width="8.5703125" style="901" bestFit="1" customWidth="1"/>
    <col min="10247" max="10247" width="9.5703125" style="901" bestFit="1" customWidth="1"/>
    <col min="10248" max="10249" width="8.5703125" style="901" bestFit="1" customWidth="1"/>
    <col min="10250" max="10250" width="9.5703125" style="901" bestFit="1" customWidth="1"/>
    <col min="10251" max="10252" width="8.5703125" style="901" bestFit="1" customWidth="1"/>
    <col min="10253" max="10253" width="9.5703125" style="901" bestFit="1" customWidth="1"/>
    <col min="10254" max="10255" width="8.5703125" style="901" bestFit="1" customWidth="1"/>
    <col min="10256" max="10256" width="9.5703125" style="901" bestFit="1" customWidth="1"/>
    <col min="10257" max="10257" width="3.140625" style="901" customWidth="1"/>
    <col min="10258" max="10258" width="4.28515625" style="901" customWidth="1"/>
    <col min="10259" max="10496" width="9.140625" style="901"/>
    <col min="10497" max="10497" width="6.140625" style="901" customWidth="1"/>
    <col min="10498" max="10498" width="8.5703125" style="901" customWidth="1"/>
    <col min="10499" max="10499" width="8.42578125" style="901" customWidth="1"/>
    <col min="10500" max="10500" width="9.85546875" style="901" customWidth="1"/>
    <col min="10501" max="10502" width="8.5703125" style="901" bestFit="1" customWidth="1"/>
    <col min="10503" max="10503" width="9.5703125" style="901" bestFit="1" customWidth="1"/>
    <col min="10504" max="10505" width="8.5703125" style="901" bestFit="1" customWidth="1"/>
    <col min="10506" max="10506" width="9.5703125" style="901" bestFit="1" customWidth="1"/>
    <col min="10507" max="10508" width="8.5703125" style="901" bestFit="1" customWidth="1"/>
    <col min="10509" max="10509" width="9.5703125" style="901" bestFit="1" customWidth="1"/>
    <col min="10510" max="10511" width="8.5703125" style="901" bestFit="1" customWidth="1"/>
    <col min="10512" max="10512" width="9.5703125" style="901" bestFit="1" customWidth="1"/>
    <col min="10513" max="10513" width="3.140625" style="901" customWidth="1"/>
    <col min="10514" max="10514" width="4.28515625" style="901" customWidth="1"/>
    <col min="10515" max="10752" width="9.140625" style="901"/>
    <col min="10753" max="10753" width="6.140625" style="901" customWidth="1"/>
    <col min="10754" max="10754" width="8.5703125" style="901" customWidth="1"/>
    <col min="10755" max="10755" width="8.42578125" style="901" customWidth="1"/>
    <col min="10756" max="10756" width="9.85546875" style="901" customWidth="1"/>
    <col min="10757" max="10758" width="8.5703125" style="901" bestFit="1" customWidth="1"/>
    <col min="10759" max="10759" width="9.5703125" style="901" bestFit="1" customWidth="1"/>
    <col min="10760" max="10761" width="8.5703125" style="901" bestFit="1" customWidth="1"/>
    <col min="10762" max="10762" width="9.5703125" style="901" bestFit="1" customWidth="1"/>
    <col min="10763" max="10764" width="8.5703125" style="901" bestFit="1" customWidth="1"/>
    <col min="10765" max="10765" width="9.5703125" style="901" bestFit="1" customWidth="1"/>
    <col min="10766" max="10767" width="8.5703125" style="901" bestFit="1" customWidth="1"/>
    <col min="10768" max="10768" width="9.5703125" style="901" bestFit="1" customWidth="1"/>
    <col min="10769" max="10769" width="3.140625" style="901" customWidth="1"/>
    <col min="10770" max="10770" width="4.28515625" style="901" customWidth="1"/>
    <col min="10771" max="11008" width="9.140625" style="901"/>
    <col min="11009" max="11009" width="6.140625" style="901" customWidth="1"/>
    <col min="11010" max="11010" width="8.5703125" style="901" customWidth="1"/>
    <col min="11011" max="11011" width="8.42578125" style="901" customWidth="1"/>
    <col min="11012" max="11012" width="9.85546875" style="901" customWidth="1"/>
    <col min="11013" max="11014" width="8.5703125" style="901" bestFit="1" customWidth="1"/>
    <col min="11015" max="11015" width="9.5703125" style="901" bestFit="1" customWidth="1"/>
    <col min="11016" max="11017" width="8.5703125" style="901" bestFit="1" customWidth="1"/>
    <col min="11018" max="11018" width="9.5703125" style="901" bestFit="1" customWidth="1"/>
    <col min="11019" max="11020" width="8.5703125" style="901" bestFit="1" customWidth="1"/>
    <col min="11021" max="11021" width="9.5703125" style="901" bestFit="1" customWidth="1"/>
    <col min="11022" max="11023" width="8.5703125" style="901" bestFit="1" customWidth="1"/>
    <col min="11024" max="11024" width="9.5703125" style="901" bestFit="1" customWidth="1"/>
    <col min="11025" max="11025" width="3.140625" style="901" customWidth="1"/>
    <col min="11026" max="11026" width="4.28515625" style="901" customWidth="1"/>
    <col min="11027" max="11264" width="9.140625" style="901"/>
    <col min="11265" max="11265" width="6.140625" style="901" customWidth="1"/>
    <col min="11266" max="11266" width="8.5703125" style="901" customWidth="1"/>
    <col min="11267" max="11267" width="8.42578125" style="901" customWidth="1"/>
    <col min="11268" max="11268" width="9.85546875" style="901" customWidth="1"/>
    <col min="11269" max="11270" width="8.5703125" style="901" bestFit="1" customWidth="1"/>
    <col min="11271" max="11271" width="9.5703125" style="901" bestFit="1" customWidth="1"/>
    <col min="11272" max="11273" width="8.5703125" style="901" bestFit="1" customWidth="1"/>
    <col min="11274" max="11274" width="9.5703125" style="901" bestFit="1" customWidth="1"/>
    <col min="11275" max="11276" width="8.5703125" style="901" bestFit="1" customWidth="1"/>
    <col min="11277" max="11277" width="9.5703125" style="901" bestFit="1" customWidth="1"/>
    <col min="11278" max="11279" width="8.5703125" style="901" bestFit="1" customWidth="1"/>
    <col min="11280" max="11280" width="9.5703125" style="901" bestFit="1" customWidth="1"/>
    <col min="11281" max="11281" width="3.140625" style="901" customWidth="1"/>
    <col min="11282" max="11282" width="4.28515625" style="901" customWidth="1"/>
    <col min="11283" max="11520" width="9.140625" style="901"/>
    <col min="11521" max="11521" width="6.140625" style="901" customWidth="1"/>
    <col min="11522" max="11522" width="8.5703125" style="901" customWidth="1"/>
    <col min="11523" max="11523" width="8.42578125" style="901" customWidth="1"/>
    <col min="11524" max="11524" width="9.85546875" style="901" customWidth="1"/>
    <col min="11525" max="11526" width="8.5703125" style="901" bestFit="1" customWidth="1"/>
    <col min="11527" max="11527" width="9.5703125" style="901" bestFit="1" customWidth="1"/>
    <col min="11528" max="11529" width="8.5703125" style="901" bestFit="1" customWidth="1"/>
    <col min="11530" max="11530" width="9.5703125" style="901" bestFit="1" customWidth="1"/>
    <col min="11531" max="11532" width="8.5703125" style="901" bestFit="1" customWidth="1"/>
    <col min="11533" max="11533" width="9.5703125" style="901" bestFit="1" customWidth="1"/>
    <col min="11534" max="11535" width="8.5703125" style="901" bestFit="1" customWidth="1"/>
    <col min="11536" max="11536" width="9.5703125" style="901" bestFit="1" customWidth="1"/>
    <col min="11537" max="11537" width="3.140625" style="901" customWidth="1"/>
    <col min="11538" max="11538" width="4.28515625" style="901" customWidth="1"/>
    <col min="11539" max="11776" width="9.140625" style="901"/>
    <col min="11777" max="11777" width="6.140625" style="901" customWidth="1"/>
    <col min="11778" max="11778" width="8.5703125" style="901" customWidth="1"/>
    <col min="11779" max="11779" width="8.42578125" style="901" customWidth="1"/>
    <col min="11780" max="11780" width="9.85546875" style="901" customWidth="1"/>
    <col min="11781" max="11782" width="8.5703125" style="901" bestFit="1" customWidth="1"/>
    <col min="11783" max="11783" width="9.5703125" style="901" bestFit="1" customWidth="1"/>
    <col min="11784" max="11785" width="8.5703125" style="901" bestFit="1" customWidth="1"/>
    <col min="11786" max="11786" width="9.5703125" style="901" bestFit="1" customWidth="1"/>
    <col min="11787" max="11788" width="8.5703125" style="901" bestFit="1" customWidth="1"/>
    <col min="11789" max="11789" width="9.5703125" style="901" bestFit="1" customWidth="1"/>
    <col min="11790" max="11791" width="8.5703125" style="901" bestFit="1" customWidth="1"/>
    <col min="11792" max="11792" width="9.5703125" style="901" bestFit="1" customWidth="1"/>
    <col min="11793" max="11793" width="3.140625" style="901" customWidth="1"/>
    <col min="11794" max="11794" width="4.28515625" style="901" customWidth="1"/>
    <col min="11795" max="12032" width="9.140625" style="901"/>
    <col min="12033" max="12033" width="6.140625" style="901" customWidth="1"/>
    <col min="12034" max="12034" width="8.5703125" style="901" customWidth="1"/>
    <col min="12035" max="12035" width="8.42578125" style="901" customWidth="1"/>
    <col min="12036" max="12036" width="9.85546875" style="901" customWidth="1"/>
    <col min="12037" max="12038" width="8.5703125" style="901" bestFit="1" customWidth="1"/>
    <col min="12039" max="12039" width="9.5703125" style="901" bestFit="1" customWidth="1"/>
    <col min="12040" max="12041" width="8.5703125" style="901" bestFit="1" customWidth="1"/>
    <col min="12042" max="12042" width="9.5703125" style="901" bestFit="1" customWidth="1"/>
    <col min="12043" max="12044" width="8.5703125" style="901" bestFit="1" customWidth="1"/>
    <col min="12045" max="12045" width="9.5703125" style="901" bestFit="1" customWidth="1"/>
    <col min="12046" max="12047" width="8.5703125" style="901" bestFit="1" customWidth="1"/>
    <col min="12048" max="12048" width="9.5703125" style="901" bestFit="1" customWidth="1"/>
    <col min="12049" max="12049" width="3.140625" style="901" customWidth="1"/>
    <col min="12050" max="12050" width="4.28515625" style="901" customWidth="1"/>
    <col min="12051" max="12288" width="9.140625" style="901"/>
    <col min="12289" max="12289" width="6.140625" style="901" customWidth="1"/>
    <col min="12290" max="12290" width="8.5703125" style="901" customWidth="1"/>
    <col min="12291" max="12291" width="8.42578125" style="901" customWidth="1"/>
    <col min="12292" max="12292" width="9.85546875" style="901" customWidth="1"/>
    <col min="12293" max="12294" width="8.5703125" style="901" bestFit="1" customWidth="1"/>
    <col min="12295" max="12295" width="9.5703125" style="901" bestFit="1" customWidth="1"/>
    <col min="12296" max="12297" width="8.5703125" style="901" bestFit="1" customWidth="1"/>
    <col min="12298" max="12298" width="9.5703125" style="901" bestFit="1" customWidth="1"/>
    <col min="12299" max="12300" width="8.5703125" style="901" bestFit="1" customWidth="1"/>
    <col min="12301" max="12301" width="9.5703125" style="901" bestFit="1" customWidth="1"/>
    <col min="12302" max="12303" width="8.5703125" style="901" bestFit="1" customWidth="1"/>
    <col min="12304" max="12304" width="9.5703125" style="901" bestFit="1" customWidth="1"/>
    <col min="12305" max="12305" width="3.140625" style="901" customWidth="1"/>
    <col min="12306" max="12306" width="4.28515625" style="901" customWidth="1"/>
    <col min="12307" max="12544" width="9.140625" style="901"/>
    <col min="12545" max="12545" width="6.140625" style="901" customWidth="1"/>
    <col min="12546" max="12546" width="8.5703125" style="901" customWidth="1"/>
    <col min="12547" max="12547" width="8.42578125" style="901" customWidth="1"/>
    <col min="12548" max="12548" width="9.85546875" style="901" customWidth="1"/>
    <col min="12549" max="12550" width="8.5703125" style="901" bestFit="1" customWidth="1"/>
    <col min="12551" max="12551" width="9.5703125" style="901" bestFit="1" customWidth="1"/>
    <col min="12552" max="12553" width="8.5703125" style="901" bestFit="1" customWidth="1"/>
    <col min="12554" max="12554" width="9.5703125" style="901" bestFit="1" customWidth="1"/>
    <col min="12555" max="12556" width="8.5703125" style="901" bestFit="1" customWidth="1"/>
    <col min="12557" max="12557" width="9.5703125" style="901" bestFit="1" customWidth="1"/>
    <col min="12558" max="12559" width="8.5703125" style="901" bestFit="1" customWidth="1"/>
    <col min="12560" max="12560" width="9.5703125" style="901" bestFit="1" customWidth="1"/>
    <col min="12561" max="12561" width="3.140625" style="901" customWidth="1"/>
    <col min="12562" max="12562" width="4.28515625" style="901" customWidth="1"/>
    <col min="12563" max="12800" width="9.140625" style="901"/>
    <col min="12801" max="12801" width="6.140625" style="901" customWidth="1"/>
    <col min="12802" max="12802" width="8.5703125" style="901" customWidth="1"/>
    <col min="12803" max="12803" width="8.42578125" style="901" customWidth="1"/>
    <col min="12804" max="12804" width="9.85546875" style="901" customWidth="1"/>
    <col min="12805" max="12806" width="8.5703125" style="901" bestFit="1" customWidth="1"/>
    <col min="12807" max="12807" width="9.5703125" style="901" bestFit="1" customWidth="1"/>
    <col min="12808" max="12809" width="8.5703125" style="901" bestFit="1" customWidth="1"/>
    <col min="12810" max="12810" width="9.5703125" style="901" bestFit="1" customWidth="1"/>
    <col min="12811" max="12812" width="8.5703125" style="901" bestFit="1" customWidth="1"/>
    <col min="12813" max="12813" width="9.5703125" style="901" bestFit="1" customWidth="1"/>
    <col min="12814" max="12815" width="8.5703125" style="901" bestFit="1" customWidth="1"/>
    <col min="12816" max="12816" width="9.5703125" style="901" bestFit="1" customWidth="1"/>
    <col min="12817" max="12817" width="3.140625" style="901" customWidth="1"/>
    <col min="12818" max="12818" width="4.28515625" style="901" customWidth="1"/>
    <col min="12819" max="13056" width="9.140625" style="901"/>
    <col min="13057" max="13057" width="6.140625" style="901" customWidth="1"/>
    <col min="13058" max="13058" width="8.5703125" style="901" customWidth="1"/>
    <col min="13059" max="13059" width="8.42578125" style="901" customWidth="1"/>
    <col min="13060" max="13060" width="9.85546875" style="901" customWidth="1"/>
    <col min="13061" max="13062" width="8.5703125" style="901" bestFit="1" customWidth="1"/>
    <col min="13063" max="13063" width="9.5703125" style="901" bestFit="1" customWidth="1"/>
    <col min="13064" max="13065" width="8.5703125" style="901" bestFit="1" customWidth="1"/>
    <col min="13066" max="13066" width="9.5703125" style="901" bestFit="1" customWidth="1"/>
    <col min="13067" max="13068" width="8.5703125" style="901" bestFit="1" customWidth="1"/>
    <col min="13069" max="13069" width="9.5703125" style="901" bestFit="1" customWidth="1"/>
    <col min="13070" max="13071" width="8.5703125" style="901" bestFit="1" customWidth="1"/>
    <col min="13072" max="13072" width="9.5703125" style="901" bestFit="1" customWidth="1"/>
    <col min="13073" max="13073" width="3.140625" style="901" customWidth="1"/>
    <col min="13074" max="13074" width="4.28515625" style="901" customWidth="1"/>
    <col min="13075" max="13312" width="9.140625" style="901"/>
    <col min="13313" max="13313" width="6.140625" style="901" customWidth="1"/>
    <col min="13314" max="13314" width="8.5703125" style="901" customWidth="1"/>
    <col min="13315" max="13315" width="8.42578125" style="901" customWidth="1"/>
    <col min="13316" max="13316" width="9.85546875" style="901" customWidth="1"/>
    <col min="13317" max="13318" width="8.5703125" style="901" bestFit="1" customWidth="1"/>
    <col min="13319" max="13319" width="9.5703125" style="901" bestFit="1" customWidth="1"/>
    <col min="13320" max="13321" width="8.5703125" style="901" bestFit="1" customWidth="1"/>
    <col min="13322" max="13322" width="9.5703125" style="901" bestFit="1" customWidth="1"/>
    <col min="13323" max="13324" width="8.5703125" style="901" bestFit="1" customWidth="1"/>
    <col min="13325" max="13325" width="9.5703125" style="901" bestFit="1" customWidth="1"/>
    <col min="13326" max="13327" width="8.5703125" style="901" bestFit="1" customWidth="1"/>
    <col min="13328" max="13328" width="9.5703125" style="901" bestFit="1" customWidth="1"/>
    <col min="13329" max="13329" width="3.140625" style="901" customWidth="1"/>
    <col min="13330" max="13330" width="4.28515625" style="901" customWidth="1"/>
    <col min="13331" max="13568" width="9.140625" style="901"/>
    <col min="13569" max="13569" width="6.140625" style="901" customWidth="1"/>
    <col min="13570" max="13570" width="8.5703125" style="901" customWidth="1"/>
    <col min="13571" max="13571" width="8.42578125" style="901" customWidth="1"/>
    <col min="13572" max="13572" width="9.85546875" style="901" customWidth="1"/>
    <col min="13573" max="13574" width="8.5703125" style="901" bestFit="1" customWidth="1"/>
    <col min="13575" max="13575" width="9.5703125" style="901" bestFit="1" customWidth="1"/>
    <col min="13576" max="13577" width="8.5703125" style="901" bestFit="1" customWidth="1"/>
    <col min="13578" max="13578" width="9.5703125" style="901" bestFit="1" customWidth="1"/>
    <col min="13579" max="13580" width="8.5703125" style="901" bestFit="1" customWidth="1"/>
    <col min="13581" max="13581" width="9.5703125" style="901" bestFit="1" customWidth="1"/>
    <col min="13582" max="13583" width="8.5703125" style="901" bestFit="1" customWidth="1"/>
    <col min="13584" max="13584" width="9.5703125" style="901" bestFit="1" customWidth="1"/>
    <col min="13585" max="13585" width="3.140625" style="901" customWidth="1"/>
    <col min="13586" max="13586" width="4.28515625" style="901" customWidth="1"/>
    <col min="13587" max="13824" width="9.140625" style="901"/>
    <col min="13825" max="13825" width="6.140625" style="901" customWidth="1"/>
    <col min="13826" max="13826" width="8.5703125" style="901" customWidth="1"/>
    <col min="13827" max="13827" width="8.42578125" style="901" customWidth="1"/>
    <col min="13828" max="13828" width="9.85546875" style="901" customWidth="1"/>
    <col min="13829" max="13830" width="8.5703125" style="901" bestFit="1" customWidth="1"/>
    <col min="13831" max="13831" width="9.5703125" style="901" bestFit="1" customWidth="1"/>
    <col min="13832" max="13833" width="8.5703125" style="901" bestFit="1" customWidth="1"/>
    <col min="13834" max="13834" width="9.5703125" style="901" bestFit="1" customWidth="1"/>
    <col min="13835" max="13836" width="8.5703125" style="901" bestFit="1" customWidth="1"/>
    <col min="13837" max="13837" width="9.5703125" style="901" bestFit="1" customWidth="1"/>
    <col min="13838" max="13839" width="8.5703125" style="901" bestFit="1" customWidth="1"/>
    <col min="13840" max="13840" width="9.5703125" style="901" bestFit="1" customWidth="1"/>
    <col min="13841" max="13841" width="3.140625" style="901" customWidth="1"/>
    <col min="13842" max="13842" width="4.28515625" style="901" customWidth="1"/>
    <col min="13843" max="14080" width="9.140625" style="901"/>
    <col min="14081" max="14081" width="6.140625" style="901" customWidth="1"/>
    <col min="14082" max="14082" width="8.5703125" style="901" customWidth="1"/>
    <col min="14083" max="14083" width="8.42578125" style="901" customWidth="1"/>
    <col min="14084" max="14084" width="9.85546875" style="901" customWidth="1"/>
    <col min="14085" max="14086" width="8.5703125" style="901" bestFit="1" customWidth="1"/>
    <col min="14087" max="14087" width="9.5703125" style="901" bestFit="1" customWidth="1"/>
    <col min="14088" max="14089" width="8.5703125" style="901" bestFit="1" customWidth="1"/>
    <col min="14090" max="14090" width="9.5703125" style="901" bestFit="1" customWidth="1"/>
    <col min="14091" max="14092" width="8.5703125" style="901" bestFit="1" customWidth="1"/>
    <col min="14093" max="14093" width="9.5703125" style="901" bestFit="1" customWidth="1"/>
    <col min="14094" max="14095" width="8.5703125" style="901" bestFit="1" customWidth="1"/>
    <col min="14096" max="14096" width="9.5703125" style="901" bestFit="1" customWidth="1"/>
    <col min="14097" max="14097" width="3.140625" style="901" customWidth="1"/>
    <col min="14098" max="14098" width="4.28515625" style="901" customWidth="1"/>
    <col min="14099" max="14336" width="9.140625" style="901"/>
    <col min="14337" max="14337" width="6.140625" style="901" customWidth="1"/>
    <col min="14338" max="14338" width="8.5703125" style="901" customWidth="1"/>
    <col min="14339" max="14339" width="8.42578125" style="901" customWidth="1"/>
    <col min="14340" max="14340" width="9.85546875" style="901" customWidth="1"/>
    <col min="14341" max="14342" width="8.5703125" style="901" bestFit="1" customWidth="1"/>
    <col min="14343" max="14343" width="9.5703125" style="901" bestFit="1" customWidth="1"/>
    <col min="14344" max="14345" width="8.5703125" style="901" bestFit="1" customWidth="1"/>
    <col min="14346" max="14346" width="9.5703125" style="901" bestFit="1" customWidth="1"/>
    <col min="14347" max="14348" width="8.5703125" style="901" bestFit="1" customWidth="1"/>
    <col min="14349" max="14349" width="9.5703125" style="901" bestFit="1" customWidth="1"/>
    <col min="14350" max="14351" width="8.5703125" style="901" bestFit="1" customWidth="1"/>
    <col min="14352" max="14352" width="9.5703125" style="901" bestFit="1" customWidth="1"/>
    <col min="14353" max="14353" width="3.140625" style="901" customWidth="1"/>
    <col min="14354" max="14354" width="4.28515625" style="901" customWidth="1"/>
    <col min="14355" max="14592" width="9.140625" style="901"/>
    <col min="14593" max="14593" width="6.140625" style="901" customWidth="1"/>
    <col min="14594" max="14594" width="8.5703125" style="901" customWidth="1"/>
    <col min="14595" max="14595" width="8.42578125" style="901" customWidth="1"/>
    <col min="14596" max="14596" width="9.85546875" style="901" customWidth="1"/>
    <col min="14597" max="14598" width="8.5703125" style="901" bestFit="1" customWidth="1"/>
    <col min="14599" max="14599" width="9.5703125" style="901" bestFit="1" customWidth="1"/>
    <col min="14600" max="14601" width="8.5703125" style="901" bestFit="1" customWidth="1"/>
    <col min="14602" max="14602" width="9.5703125" style="901" bestFit="1" customWidth="1"/>
    <col min="14603" max="14604" width="8.5703125" style="901" bestFit="1" customWidth="1"/>
    <col min="14605" max="14605" width="9.5703125" style="901" bestFit="1" customWidth="1"/>
    <col min="14606" max="14607" width="8.5703125" style="901" bestFit="1" customWidth="1"/>
    <col min="14608" max="14608" width="9.5703125" style="901" bestFit="1" customWidth="1"/>
    <col min="14609" max="14609" width="3.140625" style="901" customWidth="1"/>
    <col min="14610" max="14610" width="4.28515625" style="901" customWidth="1"/>
    <col min="14611" max="14848" width="9.140625" style="901"/>
    <col min="14849" max="14849" width="6.140625" style="901" customWidth="1"/>
    <col min="14850" max="14850" width="8.5703125" style="901" customWidth="1"/>
    <col min="14851" max="14851" width="8.42578125" style="901" customWidth="1"/>
    <col min="14852" max="14852" width="9.85546875" style="901" customWidth="1"/>
    <col min="14853" max="14854" width="8.5703125" style="901" bestFit="1" customWidth="1"/>
    <col min="14855" max="14855" width="9.5703125" style="901" bestFit="1" customWidth="1"/>
    <col min="14856" max="14857" width="8.5703125" style="901" bestFit="1" customWidth="1"/>
    <col min="14858" max="14858" width="9.5703125" style="901" bestFit="1" customWidth="1"/>
    <col min="14859" max="14860" width="8.5703125" style="901" bestFit="1" customWidth="1"/>
    <col min="14861" max="14861" width="9.5703125" style="901" bestFit="1" customWidth="1"/>
    <col min="14862" max="14863" width="8.5703125" style="901" bestFit="1" customWidth="1"/>
    <col min="14864" max="14864" width="9.5703125" style="901" bestFit="1" customWidth="1"/>
    <col min="14865" max="14865" width="3.140625" style="901" customWidth="1"/>
    <col min="14866" max="14866" width="4.28515625" style="901" customWidth="1"/>
    <col min="14867" max="15104" width="9.140625" style="901"/>
    <col min="15105" max="15105" width="6.140625" style="901" customWidth="1"/>
    <col min="15106" max="15106" width="8.5703125" style="901" customWidth="1"/>
    <col min="15107" max="15107" width="8.42578125" style="901" customWidth="1"/>
    <col min="15108" max="15108" width="9.85546875" style="901" customWidth="1"/>
    <col min="15109" max="15110" width="8.5703125" style="901" bestFit="1" customWidth="1"/>
    <col min="15111" max="15111" width="9.5703125" style="901" bestFit="1" customWidth="1"/>
    <col min="15112" max="15113" width="8.5703125" style="901" bestFit="1" customWidth="1"/>
    <col min="15114" max="15114" width="9.5703125" style="901" bestFit="1" customWidth="1"/>
    <col min="15115" max="15116" width="8.5703125" style="901" bestFit="1" customWidth="1"/>
    <col min="15117" max="15117" width="9.5703125" style="901" bestFit="1" customWidth="1"/>
    <col min="15118" max="15119" width="8.5703125" style="901" bestFit="1" customWidth="1"/>
    <col min="15120" max="15120" width="9.5703125" style="901" bestFit="1" customWidth="1"/>
    <col min="15121" max="15121" width="3.140625" style="901" customWidth="1"/>
    <col min="15122" max="15122" width="4.28515625" style="901" customWidth="1"/>
    <col min="15123" max="15360" width="9.140625" style="901"/>
    <col min="15361" max="15361" width="6.140625" style="901" customWidth="1"/>
    <col min="15362" max="15362" width="8.5703125" style="901" customWidth="1"/>
    <col min="15363" max="15363" width="8.42578125" style="901" customWidth="1"/>
    <col min="15364" max="15364" width="9.85546875" style="901" customWidth="1"/>
    <col min="15365" max="15366" width="8.5703125" style="901" bestFit="1" customWidth="1"/>
    <col min="15367" max="15367" width="9.5703125" style="901" bestFit="1" customWidth="1"/>
    <col min="15368" max="15369" width="8.5703125" style="901" bestFit="1" customWidth="1"/>
    <col min="15370" max="15370" width="9.5703125" style="901" bestFit="1" customWidth="1"/>
    <col min="15371" max="15372" width="8.5703125" style="901" bestFit="1" customWidth="1"/>
    <col min="15373" max="15373" width="9.5703125" style="901" bestFit="1" customWidth="1"/>
    <col min="15374" max="15375" width="8.5703125" style="901" bestFit="1" customWidth="1"/>
    <col min="15376" max="15376" width="9.5703125" style="901" bestFit="1" customWidth="1"/>
    <col min="15377" max="15377" width="3.140625" style="901" customWidth="1"/>
    <col min="15378" max="15378" width="4.28515625" style="901" customWidth="1"/>
    <col min="15379" max="15616" width="9.140625" style="901"/>
    <col min="15617" max="15617" width="6.140625" style="901" customWidth="1"/>
    <col min="15618" max="15618" width="8.5703125" style="901" customWidth="1"/>
    <col min="15619" max="15619" width="8.42578125" style="901" customWidth="1"/>
    <col min="15620" max="15620" width="9.85546875" style="901" customWidth="1"/>
    <col min="15621" max="15622" width="8.5703125" style="901" bestFit="1" customWidth="1"/>
    <col min="15623" max="15623" width="9.5703125" style="901" bestFit="1" customWidth="1"/>
    <col min="15624" max="15625" width="8.5703125" style="901" bestFit="1" customWidth="1"/>
    <col min="15626" max="15626" width="9.5703125" style="901" bestFit="1" customWidth="1"/>
    <col min="15627" max="15628" width="8.5703125" style="901" bestFit="1" customWidth="1"/>
    <col min="15629" max="15629" width="9.5703125" style="901" bestFit="1" customWidth="1"/>
    <col min="15630" max="15631" width="8.5703125" style="901" bestFit="1" customWidth="1"/>
    <col min="15632" max="15632" width="9.5703125" style="901" bestFit="1" customWidth="1"/>
    <col min="15633" max="15633" width="3.140625" style="901" customWidth="1"/>
    <col min="15634" max="15634" width="4.28515625" style="901" customWidth="1"/>
    <col min="15635" max="15872" width="9.140625" style="901"/>
    <col min="15873" max="15873" width="6.140625" style="901" customWidth="1"/>
    <col min="15874" max="15874" width="8.5703125" style="901" customWidth="1"/>
    <col min="15875" max="15875" width="8.42578125" style="901" customWidth="1"/>
    <col min="15876" max="15876" width="9.85546875" style="901" customWidth="1"/>
    <col min="15877" max="15878" width="8.5703125" style="901" bestFit="1" customWidth="1"/>
    <col min="15879" max="15879" width="9.5703125" style="901" bestFit="1" customWidth="1"/>
    <col min="15880" max="15881" width="8.5703125" style="901" bestFit="1" customWidth="1"/>
    <col min="15882" max="15882" width="9.5703125" style="901" bestFit="1" customWidth="1"/>
    <col min="15883" max="15884" width="8.5703125" style="901" bestFit="1" customWidth="1"/>
    <col min="15885" max="15885" width="9.5703125" style="901" bestFit="1" customWidth="1"/>
    <col min="15886" max="15887" width="8.5703125" style="901" bestFit="1" customWidth="1"/>
    <col min="15888" max="15888" width="9.5703125" style="901" bestFit="1" customWidth="1"/>
    <col min="15889" max="15889" width="3.140625" style="901" customWidth="1"/>
    <col min="15890" max="15890" width="4.28515625" style="901" customWidth="1"/>
    <col min="15891" max="16128" width="9.140625" style="901"/>
    <col min="16129" max="16129" width="6.140625" style="901" customWidth="1"/>
    <col min="16130" max="16130" width="8.5703125" style="901" customWidth="1"/>
    <col min="16131" max="16131" width="8.42578125" style="901" customWidth="1"/>
    <col min="16132" max="16132" width="9.85546875" style="901" customWidth="1"/>
    <col min="16133" max="16134" width="8.5703125" style="901" bestFit="1" customWidth="1"/>
    <col min="16135" max="16135" width="9.5703125" style="901" bestFit="1" customWidth="1"/>
    <col min="16136" max="16137" width="8.5703125" style="901" bestFit="1" customWidth="1"/>
    <col min="16138" max="16138" width="9.5703125" style="901" bestFit="1" customWidth="1"/>
    <col min="16139" max="16140" width="8.5703125" style="901" bestFit="1" customWidth="1"/>
    <col min="16141" max="16141" width="9.5703125" style="901" bestFit="1" customWidth="1"/>
    <col min="16142" max="16143" width="8.5703125" style="901" bestFit="1" customWidth="1"/>
    <col min="16144" max="16144" width="9.5703125" style="901" bestFit="1" customWidth="1"/>
    <col min="16145" max="16145" width="3.140625" style="901" customWidth="1"/>
    <col min="16146" max="16146" width="4.28515625" style="901" customWidth="1"/>
    <col min="16147" max="16384" width="9.140625" style="901"/>
  </cols>
  <sheetData>
    <row r="1" spans="1:17" s="8" customFormat="1" ht="15.6" customHeight="1">
      <c r="A1" s="5708" t="s">
        <v>710</v>
      </c>
      <c r="B1" s="5708"/>
      <c r="C1" s="5708"/>
      <c r="D1" s="5708"/>
      <c r="E1" s="5708"/>
      <c r="F1" s="5708"/>
      <c r="G1" s="5708"/>
      <c r="H1" s="5708"/>
      <c r="I1" s="5708"/>
      <c r="J1" s="5708"/>
      <c r="K1" s="5708"/>
      <c r="L1" s="4870"/>
      <c r="M1" s="4870"/>
      <c r="N1" s="4870"/>
      <c r="O1" s="4870"/>
      <c r="P1" s="4870"/>
    </row>
    <row r="2" spans="1:17" ht="18" customHeight="1" thickBot="1">
      <c r="A2" s="899" t="s">
        <v>683</v>
      </c>
      <c r="B2" s="900"/>
      <c r="C2" s="900"/>
      <c r="D2" s="900"/>
      <c r="E2" s="900"/>
      <c r="F2" s="900"/>
      <c r="G2" s="900"/>
      <c r="H2" s="900"/>
      <c r="I2" s="900"/>
      <c r="J2" s="900"/>
      <c r="M2" s="902"/>
      <c r="N2" s="902"/>
    </row>
    <row r="3" spans="1:17" ht="21" customHeight="1" thickBot="1">
      <c r="A3" s="903"/>
      <c r="B3" s="5728">
        <v>2021</v>
      </c>
      <c r="C3" s="5729"/>
      <c r="D3" s="5728"/>
      <c r="E3" s="5728">
        <v>2026</v>
      </c>
      <c r="F3" s="5728">
        <v>2020</v>
      </c>
      <c r="G3" s="5728"/>
      <c r="H3" s="5728">
        <v>2031</v>
      </c>
      <c r="I3" s="5728">
        <v>2025</v>
      </c>
      <c r="J3" s="5728"/>
      <c r="K3" s="5728">
        <v>2036</v>
      </c>
      <c r="L3" s="5728">
        <v>2030</v>
      </c>
      <c r="M3" s="5728"/>
      <c r="N3" s="5728">
        <v>2041</v>
      </c>
      <c r="O3" s="5728">
        <v>2035</v>
      </c>
      <c r="P3" s="5728"/>
      <c r="Q3" s="904"/>
    </row>
    <row r="4" spans="1:17" ht="21" customHeight="1" thickBot="1">
      <c r="A4" s="905" t="s">
        <v>684</v>
      </c>
      <c r="B4" s="906" t="s">
        <v>6</v>
      </c>
      <c r="C4" s="907" t="s">
        <v>7</v>
      </c>
      <c r="D4" s="908" t="s">
        <v>421</v>
      </c>
      <c r="E4" s="906" t="s">
        <v>6</v>
      </c>
      <c r="F4" s="907" t="s">
        <v>7</v>
      </c>
      <c r="G4" s="908" t="s">
        <v>421</v>
      </c>
      <c r="H4" s="906" t="s">
        <v>6</v>
      </c>
      <c r="I4" s="907" t="s">
        <v>7</v>
      </c>
      <c r="J4" s="908" t="s">
        <v>421</v>
      </c>
      <c r="K4" s="906" t="s">
        <v>6</v>
      </c>
      <c r="L4" s="907" t="s">
        <v>7</v>
      </c>
      <c r="M4" s="908" t="s">
        <v>421</v>
      </c>
      <c r="N4" s="906" t="s">
        <v>6</v>
      </c>
      <c r="O4" s="907" t="s">
        <v>7</v>
      </c>
      <c r="P4" s="908" t="s">
        <v>421</v>
      </c>
      <c r="Q4" s="909"/>
    </row>
    <row r="5" spans="1:17" ht="19.5" customHeight="1">
      <c r="A5" s="910" t="s">
        <v>685</v>
      </c>
      <c r="B5" s="911">
        <v>33043</v>
      </c>
      <c r="C5" s="912">
        <v>31717</v>
      </c>
      <c r="D5" s="913">
        <v>64760</v>
      </c>
      <c r="E5" s="914">
        <v>31891</v>
      </c>
      <c r="F5" s="914">
        <v>30748</v>
      </c>
      <c r="G5" s="915">
        <v>62639</v>
      </c>
      <c r="H5" s="916">
        <v>30176</v>
      </c>
      <c r="I5" s="916">
        <v>29098</v>
      </c>
      <c r="J5" s="915">
        <v>59274</v>
      </c>
      <c r="K5" s="916">
        <v>27268</v>
      </c>
      <c r="L5" s="916">
        <v>26300</v>
      </c>
      <c r="M5" s="915">
        <v>53568</v>
      </c>
      <c r="N5" s="916">
        <v>23982</v>
      </c>
      <c r="O5" s="916">
        <v>23138</v>
      </c>
      <c r="P5" s="915">
        <v>47120</v>
      </c>
      <c r="Q5" s="917"/>
    </row>
    <row r="6" spans="1:17" ht="19.5" customHeight="1">
      <c r="A6" s="910" t="s">
        <v>686</v>
      </c>
      <c r="B6" s="911">
        <v>34331</v>
      </c>
      <c r="C6" s="912">
        <v>33057</v>
      </c>
      <c r="D6" s="918">
        <v>67388</v>
      </c>
      <c r="E6" s="914">
        <v>32979</v>
      </c>
      <c r="F6" s="914">
        <v>31673</v>
      </c>
      <c r="G6" s="915">
        <v>64652</v>
      </c>
      <c r="H6" s="916">
        <v>31838</v>
      </c>
      <c r="I6" s="916">
        <v>30710</v>
      </c>
      <c r="J6" s="915">
        <v>62548</v>
      </c>
      <c r="K6" s="916">
        <v>30130</v>
      </c>
      <c r="L6" s="916">
        <v>29068</v>
      </c>
      <c r="M6" s="915">
        <v>59198</v>
      </c>
      <c r="N6" s="916">
        <v>27231</v>
      </c>
      <c r="O6" s="916">
        <v>26277</v>
      </c>
      <c r="P6" s="915">
        <v>53508</v>
      </c>
      <c r="Q6" s="917"/>
    </row>
    <row r="7" spans="1:17" ht="19.5" customHeight="1">
      <c r="A7" s="910" t="s">
        <v>687</v>
      </c>
      <c r="B7" s="911">
        <v>39626</v>
      </c>
      <c r="C7" s="912">
        <v>38789</v>
      </c>
      <c r="D7" s="918">
        <v>78415</v>
      </c>
      <c r="E7" s="914">
        <v>34295</v>
      </c>
      <c r="F7" s="914">
        <v>33038</v>
      </c>
      <c r="G7" s="915">
        <v>67333</v>
      </c>
      <c r="H7" s="916">
        <v>32949</v>
      </c>
      <c r="I7" s="916">
        <v>31657</v>
      </c>
      <c r="J7" s="915">
        <v>64606</v>
      </c>
      <c r="K7" s="916">
        <v>31811</v>
      </c>
      <c r="L7" s="916">
        <v>30696</v>
      </c>
      <c r="M7" s="915">
        <v>62507</v>
      </c>
      <c r="N7" s="916">
        <v>30108</v>
      </c>
      <c r="O7" s="916">
        <v>29056</v>
      </c>
      <c r="P7" s="915">
        <v>59164</v>
      </c>
      <c r="Q7" s="917"/>
    </row>
    <row r="8" spans="1:17" ht="19.5" customHeight="1">
      <c r="A8" s="910" t="s">
        <v>688</v>
      </c>
      <c r="B8" s="911">
        <v>47743</v>
      </c>
      <c r="C8" s="912">
        <v>46238</v>
      </c>
      <c r="D8" s="918">
        <v>93981</v>
      </c>
      <c r="E8" s="912">
        <v>38582</v>
      </c>
      <c r="F8" s="912">
        <v>37614</v>
      </c>
      <c r="G8" s="915">
        <v>76196</v>
      </c>
      <c r="H8" s="919">
        <v>33273</v>
      </c>
      <c r="I8" s="919">
        <v>31878</v>
      </c>
      <c r="J8" s="915">
        <v>65151</v>
      </c>
      <c r="K8" s="919">
        <v>31938</v>
      </c>
      <c r="L8" s="919">
        <v>30504</v>
      </c>
      <c r="M8" s="915">
        <v>62442</v>
      </c>
      <c r="N8" s="919">
        <v>30971</v>
      </c>
      <c r="O8" s="919">
        <v>29639</v>
      </c>
      <c r="P8" s="915">
        <v>60610</v>
      </c>
      <c r="Q8" s="917"/>
    </row>
    <row r="9" spans="1:17" ht="19.5" customHeight="1">
      <c r="A9" s="910" t="s">
        <v>689</v>
      </c>
      <c r="B9" s="911">
        <v>49171</v>
      </c>
      <c r="C9" s="912">
        <v>47392</v>
      </c>
      <c r="D9" s="918">
        <v>96563</v>
      </c>
      <c r="E9" s="912">
        <v>45905</v>
      </c>
      <c r="F9" s="912">
        <v>44169</v>
      </c>
      <c r="G9" s="915">
        <v>90074</v>
      </c>
      <c r="H9" s="919">
        <v>36817</v>
      </c>
      <c r="I9" s="919">
        <v>35575</v>
      </c>
      <c r="J9" s="915">
        <v>72392</v>
      </c>
      <c r="K9" s="919">
        <v>31555</v>
      </c>
      <c r="L9" s="919">
        <v>29858</v>
      </c>
      <c r="M9" s="915">
        <v>61413</v>
      </c>
      <c r="N9" s="919">
        <v>30505</v>
      </c>
      <c r="O9" s="919">
        <v>28650</v>
      </c>
      <c r="P9" s="915">
        <v>59155</v>
      </c>
      <c r="Q9" s="917"/>
    </row>
    <row r="10" spans="1:17" ht="19.5" customHeight="1">
      <c r="A10" s="910" t="s">
        <v>690</v>
      </c>
      <c r="B10" s="911">
        <v>48902</v>
      </c>
      <c r="C10" s="912">
        <v>48277</v>
      </c>
      <c r="D10" s="918">
        <v>97179</v>
      </c>
      <c r="E10" s="912">
        <v>47025</v>
      </c>
      <c r="F10" s="912">
        <v>45026</v>
      </c>
      <c r="G10" s="915">
        <v>92051</v>
      </c>
      <c r="H10" s="919">
        <v>43821</v>
      </c>
      <c r="I10" s="919">
        <v>41831</v>
      </c>
      <c r="J10" s="915">
        <v>85652</v>
      </c>
      <c r="K10" s="919">
        <v>34825</v>
      </c>
      <c r="L10" s="919">
        <v>33270</v>
      </c>
      <c r="M10" s="915">
        <v>68095</v>
      </c>
      <c r="N10" s="919">
        <v>29917</v>
      </c>
      <c r="O10" s="919">
        <v>27751</v>
      </c>
      <c r="P10" s="915">
        <v>57668</v>
      </c>
      <c r="Q10" s="917"/>
    </row>
    <row r="11" spans="1:17" ht="19.5" customHeight="1">
      <c r="A11" s="910" t="s">
        <v>691</v>
      </c>
      <c r="B11" s="911">
        <v>44850</v>
      </c>
      <c r="C11" s="912">
        <v>43328</v>
      </c>
      <c r="D11" s="918">
        <v>88178</v>
      </c>
      <c r="E11" s="912">
        <v>47895</v>
      </c>
      <c r="F11" s="912">
        <v>46611</v>
      </c>
      <c r="G11" s="915">
        <v>94506</v>
      </c>
      <c r="H11" s="919">
        <v>46078</v>
      </c>
      <c r="I11" s="919">
        <v>43400</v>
      </c>
      <c r="J11" s="915">
        <v>89478</v>
      </c>
      <c r="K11" s="919">
        <v>42941</v>
      </c>
      <c r="L11" s="919">
        <v>40235</v>
      </c>
      <c r="M11" s="915">
        <v>83176</v>
      </c>
      <c r="N11" s="919">
        <v>34135</v>
      </c>
      <c r="O11" s="919">
        <v>31827</v>
      </c>
      <c r="P11" s="915">
        <v>65962</v>
      </c>
      <c r="Q11" s="917"/>
    </row>
    <row r="12" spans="1:17" ht="19.5" customHeight="1">
      <c r="A12" s="910" t="s">
        <v>692</v>
      </c>
      <c r="B12" s="911">
        <v>43438</v>
      </c>
      <c r="C12" s="912">
        <v>42341</v>
      </c>
      <c r="D12" s="918">
        <v>85779</v>
      </c>
      <c r="E12" s="912">
        <v>44802</v>
      </c>
      <c r="F12" s="912">
        <v>43170</v>
      </c>
      <c r="G12" s="915">
        <v>87972</v>
      </c>
      <c r="H12" s="919">
        <v>47855</v>
      </c>
      <c r="I12" s="919">
        <v>46472</v>
      </c>
      <c r="J12" s="915">
        <v>94327</v>
      </c>
      <c r="K12" s="919">
        <v>46110</v>
      </c>
      <c r="L12" s="919">
        <v>43309</v>
      </c>
      <c r="M12" s="915">
        <v>89419</v>
      </c>
      <c r="N12" s="919">
        <v>42956</v>
      </c>
      <c r="O12" s="919">
        <v>40178</v>
      </c>
      <c r="P12" s="915">
        <v>83134</v>
      </c>
      <c r="Q12" s="917"/>
    </row>
    <row r="13" spans="1:17" ht="19.5" customHeight="1">
      <c r="A13" s="910" t="s">
        <v>693</v>
      </c>
      <c r="B13" s="911">
        <v>49630</v>
      </c>
      <c r="C13" s="912">
        <v>48012</v>
      </c>
      <c r="D13" s="918">
        <v>97642</v>
      </c>
      <c r="E13" s="912">
        <v>43098</v>
      </c>
      <c r="F13" s="912">
        <v>41860</v>
      </c>
      <c r="G13" s="915">
        <v>84958</v>
      </c>
      <c r="H13" s="919">
        <v>44489</v>
      </c>
      <c r="I13" s="919">
        <v>42726</v>
      </c>
      <c r="J13" s="915">
        <v>87215</v>
      </c>
      <c r="K13" s="919">
        <v>47544</v>
      </c>
      <c r="L13" s="919">
        <v>46047</v>
      </c>
      <c r="M13" s="915">
        <v>93591</v>
      </c>
      <c r="N13" s="919">
        <v>45797</v>
      </c>
      <c r="O13" s="919">
        <v>42953</v>
      </c>
      <c r="P13" s="915">
        <v>88750</v>
      </c>
      <c r="Q13" s="917"/>
    </row>
    <row r="14" spans="1:17" ht="19.5" customHeight="1">
      <c r="A14" s="910" t="s">
        <v>694</v>
      </c>
      <c r="B14" s="911">
        <v>41754</v>
      </c>
      <c r="C14" s="912">
        <v>40940</v>
      </c>
      <c r="D14" s="918">
        <v>82694</v>
      </c>
      <c r="E14" s="912">
        <v>48518</v>
      </c>
      <c r="F14" s="912">
        <v>47570</v>
      </c>
      <c r="G14" s="915">
        <v>96088</v>
      </c>
      <c r="H14" s="919">
        <v>42236</v>
      </c>
      <c r="I14" s="919">
        <v>41558</v>
      </c>
      <c r="J14" s="915">
        <v>83794</v>
      </c>
      <c r="K14" s="919">
        <v>43650</v>
      </c>
      <c r="L14" s="919">
        <v>42466</v>
      </c>
      <c r="M14" s="915">
        <v>86116</v>
      </c>
      <c r="N14" s="919">
        <v>46644</v>
      </c>
      <c r="O14" s="919">
        <v>45785</v>
      </c>
      <c r="P14" s="915">
        <v>92429</v>
      </c>
      <c r="Q14" s="917"/>
    </row>
    <row r="15" spans="1:17" ht="19.5" customHeight="1">
      <c r="A15" s="910" t="s">
        <v>695</v>
      </c>
      <c r="B15" s="911">
        <v>42038</v>
      </c>
      <c r="C15" s="912">
        <v>41924</v>
      </c>
      <c r="D15" s="918">
        <v>83962</v>
      </c>
      <c r="E15" s="912">
        <v>40273</v>
      </c>
      <c r="F15" s="912">
        <v>40301</v>
      </c>
      <c r="G15" s="915">
        <v>80574</v>
      </c>
      <c r="H15" s="919">
        <v>46890</v>
      </c>
      <c r="I15" s="919">
        <v>46877</v>
      </c>
      <c r="J15" s="915">
        <v>93767</v>
      </c>
      <c r="K15" s="919">
        <v>40974</v>
      </c>
      <c r="L15" s="919">
        <v>41043</v>
      </c>
      <c r="M15" s="915">
        <v>82017</v>
      </c>
      <c r="N15" s="919">
        <v>42434</v>
      </c>
      <c r="O15" s="919">
        <v>41989</v>
      </c>
      <c r="P15" s="915">
        <v>84423</v>
      </c>
      <c r="Q15" s="917"/>
    </row>
    <row r="16" spans="1:17" ht="19.5" customHeight="1">
      <c r="A16" s="910" t="s">
        <v>696</v>
      </c>
      <c r="B16" s="911">
        <v>45278</v>
      </c>
      <c r="C16" s="912">
        <v>47046</v>
      </c>
      <c r="D16" s="918">
        <v>92324</v>
      </c>
      <c r="E16" s="912">
        <v>40051</v>
      </c>
      <c r="F16" s="912">
        <v>40879</v>
      </c>
      <c r="G16" s="915">
        <v>80930</v>
      </c>
      <c r="H16" s="919">
        <v>38575</v>
      </c>
      <c r="I16" s="919">
        <v>39403</v>
      </c>
      <c r="J16" s="915">
        <v>77978</v>
      </c>
      <c r="K16" s="919">
        <v>45094</v>
      </c>
      <c r="L16" s="919">
        <v>45928</v>
      </c>
      <c r="M16" s="915">
        <v>91022</v>
      </c>
      <c r="N16" s="919">
        <v>39543</v>
      </c>
      <c r="O16" s="919">
        <v>40289</v>
      </c>
      <c r="P16" s="915">
        <v>79832</v>
      </c>
      <c r="Q16" s="917"/>
    </row>
    <row r="17" spans="1:17" ht="19.5" customHeight="1">
      <c r="A17" s="910" t="s">
        <v>697</v>
      </c>
      <c r="B17" s="911">
        <v>37344</v>
      </c>
      <c r="C17" s="912">
        <v>40346</v>
      </c>
      <c r="D17" s="918">
        <v>77690</v>
      </c>
      <c r="E17" s="914">
        <v>41911</v>
      </c>
      <c r="F17" s="914">
        <v>45263</v>
      </c>
      <c r="G17" s="915">
        <v>87174</v>
      </c>
      <c r="H17" s="916">
        <v>37252</v>
      </c>
      <c r="I17" s="916">
        <v>39450</v>
      </c>
      <c r="J17" s="915">
        <v>76702</v>
      </c>
      <c r="K17" s="916">
        <v>36025</v>
      </c>
      <c r="L17" s="916">
        <v>38123</v>
      </c>
      <c r="M17" s="915">
        <v>74148</v>
      </c>
      <c r="N17" s="916">
        <v>42242</v>
      </c>
      <c r="O17" s="916">
        <v>44522</v>
      </c>
      <c r="P17" s="915">
        <v>86764</v>
      </c>
      <c r="Q17" s="917"/>
    </row>
    <row r="18" spans="1:17" ht="19.5" customHeight="1">
      <c r="A18" s="910" t="s">
        <v>698</v>
      </c>
      <c r="B18" s="911">
        <v>29078</v>
      </c>
      <c r="C18" s="912">
        <v>33461</v>
      </c>
      <c r="D18" s="918">
        <v>62539</v>
      </c>
      <c r="E18" s="914">
        <v>33309</v>
      </c>
      <c r="F18" s="914">
        <v>37890</v>
      </c>
      <c r="G18" s="915">
        <v>71199</v>
      </c>
      <c r="H18" s="916">
        <v>37631</v>
      </c>
      <c r="I18" s="916">
        <v>42631</v>
      </c>
      <c r="J18" s="915">
        <v>80262</v>
      </c>
      <c r="K18" s="916">
        <v>33647</v>
      </c>
      <c r="L18" s="916">
        <v>37252</v>
      </c>
      <c r="M18" s="915">
        <v>70899</v>
      </c>
      <c r="N18" s="916">
        <v>32691</v>
      </c>
      <c r="O18" s="916">
        <v>36073</v>
      </c>
      <c r="P18" s="915">
        <v>68764</v>
      </c>
      <c r="Q18" s="917"/>
    </row>
    <row r="19" spans="1:17" ht="19.5" customHeight="1">
      <c r="A19" s="910" t="s">
        <v>699</v>
      </c>
      <c r="B19" s="911">
        <v>20226</v>
      </c>
      <c r="C19" s="912">
        <v>25462</v>
      </c>
      <c r="D19" s="918">
        <v>45688</v>
      </c>
      <c r="E19" s="914">
        <v>24622</v>
      </c>
      <c r="F19" s="914">
        <v>30058</v>
      </c>
      <c r="G19" s="915">
        <v>54680</v>
      </c>
      <c r="H19" s="916">
        <v>28345</v>
      </c>
      <c r="I19" s="916">
        <v>34028</v>
      </c>
      <c r="J19" s="915">
        <v>62373</v>
      </c>
      <c r="K19" s="916">
        <v>32158</v>
      </c>
      <c r="L19" s="916">
        <v>38277</v>
      </c>
      <c r="M19" s="915">
        <v>70435</v>
      </c>
      <c r="N19" s="916">
        <v>28855</v>
      </c>
      <c r="O19" s="916">
        <v>33443</v>
      </c>
      <c r="P19" s="915">
        <v>62298</v>
      </c>
      <c r="Q19" s="917"/>
    </row>
    <row r="20" spans="1:17" ht="19.5" customHeight="1">
      <c r="A20" s="910" t="s">
        <v>700</v>
      </c>
      <c r="B20" s="911">
        <v>10161</v>
      </c>
      <c r="C20" s="912">
        <v>14685</v>
      </c>
      <c r="D20" s="918">
        <v>24846</v>
      </c>
      <c r="E20" s="914">
        <v>15614</v>
      </c>
      <c r="F20" s="914">
        <v>21307</v>
      </c>
      <c r="G20" s="915">
        <v>36921</v>
      </c>
      <c r="H20" s="916">
        <v>19017</v>
      </c>
      <c r="I20" s="916">
        <v>25052</v>
      </c>
      <c r="J20" s="915">
        <v>44069</v>
      </c>
      <c r="K20" s="916">
        <v>21903</v>
      </c>
      <c r="L20" s="916">
        <v>28265</v>
      </c>
      <c r="M20" s="915">
        <v>50168</v>
      </c>
      <c r="N20" s="916">
        <v>24857</v>
      </c>
      <c r="O20" s="916">
        <v>31703</v>
      </c>
      <c r="P20" s="915">
        <v>56560</v>
      </c>
      <c r="Q20" s="917"/>
    </row>
    <row r="21" spans="1:17" ht="19.5" customHeight="1" thickBot="1">
      <c r="A21" s="905" t="s">
        <v>701</v>
      </c>
      <c r="B21" s="911">
        <v>9390</v>
      </c>
      <c r="C21" s="912">
        <v>17042</v>
      </c>
      <c r="D21" s="920">
        <v>26432</v>
      </c>
      <c r="E21" s="914">
        <v>11019.63226</v>
      </c>
      <c r="F21" s="914">
        <v>19418.138299999999</v>
      </c>
      <c r="G21" s="915">
        <v>30437.770559999997</v>
      </c>
      <c r="H21" s="921">
        <v>15248.692149715</v>
      </c>
      <c r="I21" s="921">
        <v>25142.549026553002</v>
      </c>
      <c r="J21" s="915">
        <v>40391.241176267999</v>
      </c>
      <c r="K21" s="921">
        <v>19190.570161183445</v>
      </c>
      <c r="L21" s="921">
        <v>30246.479242186288</v>
      </c>
      <c r="M21" s="915">
        <v>49437.049403369732</v>
      </c>
      <c r="N21" s="921">
        <v>22621.076508164195</v>
      </c>
      <c r="O21" s="921">
        <v>34600.135868432786</v>
      </c>
      <c r="P21" s="915">
        <v>57221.212376596981</v>
      </c>
      <c r="Q21" s="917"/>
    </row>
    <row r="22" spans="1:17" ht="19.5" customHeight="1" thickBot="1">
      <c r="A22" s="922" t="s">
        <v>202</v>
      </c>
      <c r="B22" s="923">
        <v>626003</v>
      </c>
      <c r="C22" s="924">
        <v>640057</v>
      </c>
      <c r="D22" s="925">
        <v>1266060</v>
      </c>
      <c r="E22" s="923">
        <v>621789.63225999998</v>
      </c>
      <c r="F22" s="924">
        <v>636595.13829999999</v>
      </c>
      <c r="G22" s="925">
        <v>1258384.7705600001</v>
      </c>
      <c r="H22" s="926">
        <v>612490.69214971503</v>
      </c>
      <c r="I22" s="924">
        <v>627488.54902655305</v>
      </c>
      <c r="J22" s="925">
        <v>1239979.2411762681</v>
      </c>
      <c r="K22" s="926">
        <v>596763.57016118348</v>
      </c>
      <c r="L22" s="924">
        <v>610887.47924218629</v>
      </c>
      <c r="M22" s="925">
        <v>1207651.0494033697</v>
      </c>
      <c r="N22" s="926">
        <v>575489.07650816417</v>
      </c>
      <c r="O22" s="924">
        <v>587873.13586843282</v>
      </c>
      <c r="P22" s="925">
        <v>1163362.2123765969</v>
      </c>
      <c r="Q22" s="927"/>
    </row>
    <row r="23" spans="1:17" s="93" customFormat="1" ht="16.5" customHeight="1">
      <c r="A23" s="92" t="s">
        <v>702</v>
      </c>
    </row>
    <row r="24" spans="1:17" ht="10.5" customHeight="1">
      <c r="A24" s="93" t="s">
        <v>703</v>
      </c>
    </row>
    <row r="25" spans="1:17" s="929" customFormat="1" ht="12.95" customHeight="1">
      <c r="A25" s="928" t="s">
        <v>704</v>
      </c>
    </row>
    <row r="26" spans="1:17" s="929" customFormat="1" ht="12.95" customHeight="1">
      <c r="A26" s="928" t="s">
        <v>705</v>
      </c>
    </row>
    <row r="27" spans="1:17" s="929" customFormat="1" ht="12.95" customHeight="1">
      <c r="B27" s="930" t="s">
        <v>706</v>
      </c>
    </row>
    <row r="28" spans="1:17" ht="12.95" customHeight="1">
      <c r="A28" s="284" t="s">
        <v>707</v>
      </c>
    </row>
    <row r="29" spans="1:17" ht="12" customHeight="1">
      <c r="B29" s="901" t="s">
        <v>708</v>
      </c>
    </row>
  </sheetData>
  <mergeCells count="6">
    <mergeCell ref="N3:P3"/>
    <mergeCell ref="A1:K1"/>
    <mergeCell ref="B3:D3"/>
    <mergeCell ref="E3:G3"/>
    <mergeCell ref="H3:J3"/>
    <mergeCell ref="K3:M3"/>
  </mergeCells>
  <hyperlinks>
    <hyperlink ref="A1" location="CONTENT!A1" display="Back to table of contents" xr:uid="{447B34C3-A1EC-4DFD-B371-597FCBCD52A2}"/>
  </hyperlinks>
  <pageMargins left="0.7" right="0.7" top="0.75" bottom="0.42" header="0.3" footer="0.3"/>
  <pageSetup paperSize="9" scale="8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P36"/>
  <sheetViews>
    <sheetView showGridLines="0" workbookViewId="0">
      <pane xSplit="1" ySplit="4" topLeftCell="B20" activePane="bottomRight" state="frozen"/>
      <selection sqref="A1:G1"/>
      <selection pane="topRight" sqref="A1:G1"/>
      <selection pane="bottomLeft" sqref="A1:G1"/>
      <selection pane="bottomRight" sqref="A1:K1"/>
    </sheetView>
  </sheetViews>
  <sheetFormatPr defaultRowHeight="12.75"/>
  <cols>
    <col min="1" max="1" width="10.140625" style="901" customWidth="1"/>
    <col min="2" max="2" width="8.5703125" style="901" customWidth="1"/>
    <col min="3" max="3" width="10" style="901" customWidth="1"/>
    <col min="4" max="4" width="9.28515625" style="901" customWidth="1"/>
    <col min="5" max="6" width="10" style="901" customWidth="1"/>
    <col min="7" max="7" width="9.28515625" style="901" customWidth="1"/>
    <col min="8" max="9" width="10" style="901" customWidth="1"/>
    <col min="10" max="10" width="10.140625" style="901" customWidth="1"/>
    <col min="11" max="11" width="8.5703125" style="901" customWidth="1"/>
    <col min="12" max="12" width="9.7109375" style="901" customWidth="1"/>
    <col min="13" max="13" width="10" style="901" customWidth="1"/>
    <col min="14" max="14" width="7.140625" style="901" customWidth="1"/>
    <col min="15" max="256" width="9.140625" style="901"/>
    <col min="257" max="257" width="7.140625" style="901" customWidth="1"/>
    <col min="258" max="258" width="8.5703125" style="901" customWidth="1"/>
    <col min="259" max="259" width="10" style="901" customWidth="1"/>
    <col min="260" max="260" width="9.28515625" style="901" customWidth="1"/>
    <col min="261" max="262" width="10" style="901" customWidth="1"/>
    <col min="263" max="263" width="9.28515625" style="901" customWidth="1"/>
    <col min="264" max="265" width="10" style="901" customWidth="1"/>
    <col min="266" max="266" width="10.140625" style="901" customWidth="1"/>
    <col min="267" max="267" width="8.5703125" style="901" customWidth="1"/>
    <col min="268" max="268" width="9.7109375" style="901" customWidth="1"/>
    <col min="269" max="269" width="10" style="901" customWidth="1"/>
    <col min="270" max="270" width="7.140625" style="901" customWidth="1"/>
    <col min="271" max="512" width="9.140625" style="901"/>
    <col min="513" max="513" width="7.140625" style="901" customWidth="1"/>
    <col min="514" max="514" width="8.5703125" style="901" customWidth="1"/>
    <col min="515" max="515" width="10" style="901" customWidth="1"/>
    <col min="516" max="516" width="9.28515625" style="901" customWidth="1"/>
    <col min="517" max="518" width="10" style="901" customWidth="1"/>
    <col min="519" max="519" width="9.28515625" style="901" customWidth="1"/>
    <col min="520" max="521" width="10" style="901" customWidth="1"/>
    <col min="522" max="522" width="10.140625" style="901" customWidth="1"/>
    <col min="523" max="523" width="8.5703125" style="901" customWidth="1"/>
    <col min="524" max="524" width="9.7109375" style="901" customWidth="1"/>
    <col min="525" max="525" width="10" style="901" customWidth="1"/>
    <col min="526" max="526" width="7.140625" style="901" customWidth="1"/>
    <col min="527" max="768" width="9.140625" style="901"/>
    <col min="769" max="769" width="7.140625" style="901" customWidth="1"/>
    <col min="770" max="770" width="8.5703125" style="901" customWidth="1"/>
    <col min="771" max="771" width="10" style="901" customWidth="1"/>
    <col min="772" max="772" width="9.28515625" style="901" customWidth="1"/>
    <col min="773" max="774" width="10" style="901" customWidth="1"/>
    <col min="775" max="775" width="9.28515625" style="901" customWidth="1"/>
    <col min="776" max="777" width="10" style="901" customWidth="1"/>
    <col min="778" max="778" width="10.140625" style="901" customWidth="1"/>
    <col min="779" max="779" width="8.5703125" style="901" customWidth="1"/>
    <col min="780" max="780" width="9.7109375" style="901" customWidth="1"/>
    <col min="781" max="781" width="10" style="901" customWidth="1"/>
    <col min="782" max="782" width="7.140625" style="901" customWidth="1"/>
    <col min="783" max="1024" width="9.140625" style="901"/>
    <col min="1025" max="1025" width="7.140625" style="901" customWidth="1"/>
    <col min="1026" max="1026" width="8.5703125" style="901" customWidth="1"/>
    <col min="1027" max="1027" width="10" style="901" customWidth="1"/>
    <col min="1028" max="1028" width="9.28515625" style="901" customWidth="1"/>
    <col min="1029" max="1030" width="10" style="901" customWidth="1"/>
    <col min="1031" max="1031" width="9.28515625" style="901" customWidth="1"/>
    <col min="1032" max="1033" width="10" style="901" customWidth="1"/>
    <col min="1034" max="1034" width="10.140625" style="901" customWidth="1"/>
    <col min="1035" max="1035" width="8.5703125" style="901" customWidth="1"/>
    <col min="1036" max="1036" width="9.7109375" style="901" customWidth="1"/>
    <col min="1037" max="1037" width="10" style="901" customWidth="1"/>
    <col min="1038" max="1038" width="7.140625" style="901" customWidth="1"/>
    <col min="1039" max="1280" width="9.140625" style="901"/>
    <col min="1281" max="1281" width="7.140625" style="901" customWidth="1"/>
    <col min="1282" max="1282" width="8.5703125" style="901" customWidth="1"/>
    <col min="1283" max="1283" width="10" style="901" customWidth="1"/>
    <col min="1284" max="1284" width="9.28515625" style="901" customWidth="1"/>
    <col min="1285" max="1286" width="10" style="901" customWidth="1"/>
    <col min="1287" max="1287" width="9.28515625" style="901" customWidth="1"/>
    <col min="1288" max="1289" width="10" style="901" customWidth="1"/>
    <col min="1290" max="1290" width="10.140625" style="901" customWidth="1"/>
    <col min="1291" max="1291" width="8.5703125" style="901" customWidth="1"/>
    <col min="1292" max="1292" width="9.7109375" style="901" customWidth="1"/>
    <col min="1293" max="1293" width="10" style="901" customWidth="1"/>
    <col min="1294" max="1294" width="7.140625" style="901" customWidth="1"/>
    <col min="1295" max="1536" width="9.140625" style="901"/>
    <col min="1537" max="1537" width="7.140625" style="901" customWidth="1"/>
    <col min="1538" max="1538" width="8.5703125" style="901" customWidth="1"/>
    <col min="1539" max="1539" width="10" style="901" customWidth="1"/>
    <col min="1540" max="1540" width="9.28515625" style="901" customWidth="1"/>
    <col min="1541" max="1542" width="10" style="901" customWidth="1"/>
    <col min="1543" max="1543" width="9.28515625" style="901" customWidth="1"/>
    <col min="1544" max="1545" width="10" style="901" customWidth="1"/>
    <col min="1546" max="1546" width="10.140625" style="901" customWidth="1"/>
    <col min="1547" max="1547" width="8.5703125" style="901" customWidth="1"/>
    <col min="1548" max="1548" width="9.7109375" style="901" customWidth="1"/>
    <col min="1549" max="1549" width="10" style="901" customWidth="1"/>
    <col min="1550" max="1550" width="7.140625" style="901" customWidth="1"/>
    <col min="1551" max="1792" width="9.140625" style="901"/>
    <col min="1793" max="1793" width="7.140625" style="901" customWidth="1"/>
    <col min="1794" max="1794" width="8.5703125" style="901" customWidth="1"/>
    <col min="1795" max="1795" width="10" style="901" customWidth="1"/>
    <col min="1796" max="1796" width="9.28515625" style="901" customWidth="1"/>
    <col min="1797" max="1798" width="10" style="901" customWidth="1"/>
    <col min="1799" max="1799" width="9.28515625" style="901" customWidth="1"/>
    <col min="1800" max="1801" width="10" style="901" customWidth="1"/>
    <col min="1802" max="1802" width="10.140625" style="901" customWidth="1"/>
    <col min="1803" max="1803" width="8.5703125" style="901" customWidth="1"/>
    <col min="1804" max="1804" width="9.7109375" style="901" customWidth="1"/>
    <col min="1805" max="1805" width="10" style="901" customWidth="1"/>
    <col min="1806" max="1806" width="7.140625" style="901" customWidth="1"/>
    <col min="1807" max="2048" width="9.140625" style="901"/>
    <col min="2049" max="2049" width="7.140625" style="901" customWidth="1"/>
    <col min="2050" max="2050" width="8.5703125" style="901" customWidth="1"/>
    <col min="2051" max="2051" width="10" style="901" customWidth="1"/>
    <col min="2052" max="2052" width="9.28515625" style="901" customWidth="1"/>
    <col min="2053" max="2054" width="10" style="901" customWidth="1"/>
    <col min="2055" max="2055" width="9.28515625" style="901" customWidth="1"/>
    <col min="2056" max="2057" width="10" style="901" customWidth="1"/>
    <col min="2058" max="2058" width="10.140625" style="901" customWidth="1"/>
    <col min="2059" max="2059" width="8.5703125" style="901" customWidth="1"/>
    <col min="2060" max="2060" width="9.7109375" style="901" customWidth="1"/>
    <col min="2061" max="2061" width="10" style="901" customWidth="1"/>
    <col min="2062" max="2062" width="7.140625" style="901" customWidth="1"/>
    <col min="2063" max="2304" width="9.140625" style="901"/>
    <col min="2305" max="2305" width="7.140625" style="901" customWidth="1"/>
    <col min="2306" max="2306" width="8.5703125" style="901" customWidth="1"/>
    <col min="2307" max="2307" width="10" style="901" customWidth="1"/>
    <col min="2308" max="2308" width="9.28515625" style="901" customWidth="1"/>
    <col min="2309" max="2310" width="10" style="901" customWidth="1"/>
    <col min="2311" max="2311" width="9.28515625" style="901" customWidth="1"/>
    <col min="2312" max="2313" width="10" style="901" customWidth="1"/>
    <col min="2314" max="2314" width="10.140625" style="901" customWidth="1"/>
    <col min="2315" max="2315" width="8.5703125" style="901" customWidth="1"/>
    <col min="2316" max="2316" width="9.7109375" style="901" customWidth="1"/>
    <col min="2317" max="2317" width="10" style="901" customWidth="1"/>
    <col min="2318" max="2318" width="7.140625" style="901" customWidth="1"/>
    <col min="2319" max="2560" width="9.140625" style="901"/>
    <col min="2561" max="2561" width="7.140625" style="901" customWidth="1"/>
    <col min="2562" max="2562" width="8.5703125" style="901" customWidth="1"/>
    <col min="2563" max="2563" width="10" style="901" customWidth="1"/>
    <col min="2564" max="2564" width="9.28515625" style="901" customWidth="1"/>
    <col min="2565" max="2566" width="10" style="901" customWidth="1"/>
    <col min="2567" max="2567" width="9.28515625" style="901" customWidth="1"/>
    <col min="2568" max="2569" width="10" style="901" customWidth="1"/>
    <col min="2570" max="2570" width="10.140625" style="901" customWidth="1"/>
    <col min="2571" max="2571" width="8.5703125" style="901" customWidth="1"/>
    <col min="2572" max="2572" width="9.7109375" style="901" customWidth="1"/>
    <col min="2573" max="2573" width="10" style="901" customWidth="1"/>
    <col min="2574" max="2574" width="7.140625" style="901" customWidth="1"/>
    <col min="2575" max="2816" width="9.140625" style="901"/>
    <col min="2817" max="2817" width="7.140625" style="901" customWidth="1"/>
    <col min="2818" max="2818" width="8.5703125" style="901" customWidth="1"/>
    <col min="2819" max="2819" width="10" style="901" customWidth="1"/>
    <col min="2820" max="2820" width="9.28515625" style="901" customWidth="1"/>
    <col min="2821" max="2822" width="10" style="901" customWidth="1"/>
    <col min="2823" max="2823" width="9.28515625" style="901" customWidth="1"/>
    <col min="2824" max="2825" width="10" style="901" customWidth="1"/>
    <col min="2826" max="2826" width="10.140625" style="901" customWidth="1"/>
    <col min="2827" max="2827" width="8.5703125" style="901" customWidth="1"/>
    <col min="2828" max="2828" width="9.7109375" style="901" customWidth="1"/>
    <col min="2829" max="2829" width="10" style="901" customWidth="1"/>
    <col min="2830" max="2830" width="7.140625" style="901" customWidth="1"/>
    <col min="2831" max="3072" width="9.140625" style="901"/>
    <col min="3073" max="3073" width="7.140625" style="901" customWidth="1"/>
    <col min="3074" max="3074" width="8.5703125" style="901" customWidth="1"/>
    <col min="3075" max="3075" width="10" style="901" customWidth="1"/>
    <col min="3076" max="3076" width="9.28515625" style="901" customWidth="1"/>
    <col min="3077" max="3078" width="10" style="901" customWidth="1"/>
    <col min="3079" max="3079" width="9.28515625" style="901" customWidth="1"/>
    <col min="3080" max="3081" width="10" style="901" customWidth="1"/>
    <col min="3082" max="3082" width="10.140625" style="901" customWidth="1"/>
    <col min="3083" max="3083" width="8.5703125" style="901" customWidth="1"/>
    <col min="3084" max="3084" width="9.7109375" style="901" customWidth="1"/>
    <col min="3085" max="3085" width="10" style="901" customWidth="1"/>
    <col min="3086" max="3086" width="7.140625" style="901" customWidth="1"/>
    <col min="3087" max="3328" width="9.140625" style="901"/>
    <col min="3329" max="3329" width="7.140625" style="901" customWidth="1"/>
    <col min="3330" max="3330" width="8.5703125" style="901" customWidth="1"/>
    <col min="3331" max="3331" width="10" style="901" customWidth="1"/>
    <col min="3332" max="3332" width="9.28515625" style="901" customWidth="1"/>
    <col min="3333" max="3334" width="10" style="901" customWidth="1"/>
    <col min="3335" max="3335" width="9.28515625" style="901" customWidth="1"/>
    <col min="3336" max="3337" width="10" style="901" customWidth="1"/>
    <col min="3338" max="3338" width="10.140625" style="901" customWidth="1"/>
    <col min="3339" max="3339" width="8.5703125" style="901" customWidth="1"/>
    <col min="3340" max="3340" width="9.7109375" style="901" customWidth="1"/>
    <col min="3341" max="3341" width="10" style="901" customWidth="1"/>
    <col min="3342" max="3342" width="7.140625" style="901" customWidth="1"/>
    <col min="3343" max="3584" width="9.140625" style="901"/>
    <col min="3585" max="3585" width="7.140625" style="901" customWidth="1"/>
    <col min="3586" max="3586" width="8.5703125" style="901" customWidth="1"/>
    <col min="3587" max="3587" width="10" style="901" customWidth="1"/>
    <col min="3588" max="3588" width="9.28515625" style="901" customWidth="1"/>
    <col min="3589" max="3590" width="10" style="901" customWidth="1"/>
    <col min="3591" max="3591" width="9.28515625" style="901" customWidth="1"/>
    <col min="3592" max="3593" width="10" style="901" customWidth="1"/>
    <col min="3594" max="3594" width="10.140625" style="901" customWidth="1"/>
    <col min="3595" max="3595" width="8.5703125" style="901" customWidth="1"/>
    <col min="3596" max="3596" width="9.7109375" style="901" customWidth="1"/>
    <col min="3597" max="3597" width="10" style="901" customWidth="1"/>
    <col min="3598" max="3598" width="7.140625" style="901" customWidth="1"/>
    <col min="3599" max="3840" width="9.140625" style="901"/>
    <col min="3841" max="3841" width="7.140625" style="901" customWidth="1"/>
    <col min="3842" max="3842" width="8.5703125" style="901" customWidth="1"/>
    <col min="3843" max="3843" width="10" style="901" customWidth="1"/>
    <col min="3844" max="3844" width="9.28515625" style="901" customWidth="1"/>
    <col min="3845" max="3846" width="10" style="901" customWidth="1"/>
    <col min="3847" max="3847" width="9.28515625" style="901" customWidth="1"/>
    <col min="3848" max="3849" width="10" style="901" customWidth="1"/>
    <col min="3850" max="3850" width="10.140625" style="901" customWidth="1"/>
    <col min="3851" max="3851" width="8.5703125" style="901" customWidth="1"/>
    <col min="3852" max="3852" width="9.7109375" style="901" customWidth="1"/>
    <col min="3853" max="3853" width="10" style="901" customWidth="1"/>
    <col min="3854" max="3854" width="7.140625" style="901" customWidth="1"/>
    <col min="3855" max="4096" width="9.140625" style="901"/>
    <col min="4097" max="4097" width="7.140625" style="901" customWidth="1"/>
    <col min="4098" max="4098" width="8.5703125" style="901" customWidth="1"/>
    <col min="4099" max="4099" width="10" style="901" customWidth="1"/>
    <col min="4100" max="4100" width="9.28515625" style="901" customWidth="1"/>
    <col min="4101" max="4102" width="10" style="901" customWidth="1"/>
    <col min="4103" max="4103" width="9.28515625" style="901" customWidth="1"/>
    <col min="4104" max="4105" width="10" style="901" customWidth="1"/>
    <col min="4106" max="4106" width="10.140625" style="901" customWidth="1"/>
    <col min="4107" max="4107" width="8.5703125" style="901" customWidth="1"/>
    <col min="4108" max="4108" width="9.7109375" style="901" customWidth="1"/>
    <col min="4109" max="4109" width="10" style="901" customWidth="1"/>
    <col min="4110" max="4110" width="7.140625" style="901" customWidth="1"/>
    <col min="4111" max="4352" width="9.140625" style="901"/>
    <col min="4353" max="4353" width="7.140625" style="901" customWidth="1"/>
    <col min="4354" max="4354" width="8.5703125" style="901" customWidth="1"/>
    <col min="4355" max="4355" width="10" style="901" customWidth="1"/>
    <col min="4356" max="4356" width="9.28515625" style="901" customWidth="1"/>
    <col min="4357" max="4358" width="10" style="901" customWidth="1"/>
    <col min="4359" max="4359" width="9.28515625" style="901" customWidth="1"/>
    <col min="4360" max="4361" width="10" style="901" customWidth="1"/>
    <col min="4362" max="4362" width="10.140625" style="901" customWidth="1"/>
    <col min="4363" max="4363" width="8.5703125" style="901" customWidth="1"/>
    <col min="4364" max="4364" width="9.7109375" style="901" customWidth="1"/>
    <col min="4365" max="4365" width="10" style="901" customWidth="1"/>
    <col min="4366" max="4366" width="7.140625" style="901" customWidth="1"/>
    <col min="4367" max="4608" width="9.140625" style="901"/>
    <col min="4609" max="4609" width="7.140625" style="901" customWidth="1"/>
    <col min="4610" max="4610" width="8.5703125" style="901" customWidth="1"/>
    <col min="4611" max="4611" width="10" style="901" customWidth="1"/>
    <col min="4612" max="4612" width="9.28515625" style="901" customWidth="1"/>
    <col min="4613" max="4614" width="10" style="901" customWidth="1"/>
    <col min="4615" max="4615" width="9.28515625" style="901" customWidth="1"/>
    <col min="4616" max="4617" width="10" style="901" customWidth="1"/>
    <col min="4618" max="4618" width="10.140625" style="901" customWidth="1"/>
    <col min="4619" max="4619" width="8.5703125" style="901" customWidth="1"/>
    <col min="4620" max="4620" width="9.7109375" style="901" customWidth="1"/>
    <col min="4621" max="4621" width="10" style="901" customWidth="1"/>
    <col min="4622" max="4622" width="7.140625" style="901" customWidth="1"/>
    <col min="4623" max="4864" width="9.140625" style="901"/>
    <col min="4865" max="4865" width="7.140625" style="901" customWidth="1"/>
    <col min="4866" max="4866" width="8.5703125" style="901" customWidth="1"/>
    <col min="4867" max="4867" width="10" style="901" customWidth="1"/>
    <col min="4868" max="4868" width="9.28515625" style="901" customWidth="1"/>
    <col min="4869" max="4870" width="10" style="901" customWidth="1"/>
    <col min="4871" max="4871" width="9.28515625" style="901" customWidth="1"/>
    <col min="4872" max="4873" width="10" style="901" customWidth="1"/>
    <col min="4874" max="4874" width="10.140625" style="901" customWidth="1"/>
    <col min="4875" max="4875" width="8.5703125" style="901" customWidth="1"/>
    <col min="4876" max="4876" width="9.7109375" style="901" customWidth="1"/>
    <col min="4877" max="4877" width="10" style="901" customWidth="1"/>
    <col min="4878" max="4878" width="7.140625" style="901" customWidth="1"/>
    <col min="4879" max="5120" width="9.140625" style="901"/>
    <col min="5121" max="5121" width="7.140625" style="901" customWidth="1"/>
    <col min="5122" max="5122" width="8.5703125" style="901" customWidth="1"/>
    <col min="5123" max="5123" width="10" style="901" customWidth="1"/>
    <col min="5124" max="5124" width="9.28515625" style="901" customWidth="1"/>
    <col min="5125" max="5126" width="10" style="901" customWidth="1"/>
    <col min="5127" max="5127" width="9.28515625" style="901" customWidth="1"/>
    <col min="5128" max="5129" width="10" style="901" customWidth="1"/>
    <col min="5130" max="5130" width="10.140625" style="901" customWidth="1"/>
    <col min="5131" max="5131" width="8.5703125" style="901" customWidth="1"/>
    <col min="5132" max="5132" width="9.7109375" style="901" customWidth="1"/>
    <col min="5133" max="5133" width="10" style="901" customWidth="1"/>
    <col min="5134" max="5134" width="7.140625" style="901" customWidth="1"/>
    <col min="5135" max="5376" width="9.140625" style="901"/>
    <col min="5377" max="5377" width="7.140625" style="901" customWidth="1"/>
    <col min="5378" max="5378" width="8.5703125" style="901" customWidth="1"/>
    <col min="5379" max="5379" width="10" style="901" customWidth="1"/>
    <col min="5380" max="5380" width="9.28515625" style="901" customWidth="1"/>
    <col min="5381" max="5382" width="10" style="901" customWidth="1"/>
    <col min="5383" max="5383" width="9.28515625" style="901" customWidth="1"/>
    <col min="5384" max="5385" width="10" style="901" customWidth="1"/>
    <col min="5386" max="5386" width="10.140625" style="901" customWidth="1"/>
    <col min="5387" max="5387" width="8.5703125" style="901" customWidth="1"/>
    <col min="5388" max="5388" width="9.7109375" style="901" customWidth="1"/>
    <col min="5389" max="5389" width="10" style="901" customWidth="1"/>
    <col min="5390" max="5390" width="7.140625" style="901" customWidth="1"/>
    <col min="5391" max="5632" width="9.140625" style="901"/>
    <col min="5633" max="5633" width="7.140625" style="901" customWidth="1"/>
    <col min="5634" max="5634" width="8.5703125" style="901" customWidth="1"/>
    <col min="5635" max="5635" width="10" style="901" customWidth="1"/>
    <col min="5636" max="5636" width="9.28515625" style="901" customWidth="1"/>
    <col min="5637" max="5638" width="10" style="901" customWidth="1"/>
    <col min="5639" max="5639" width="9.28515625" style="901" customWidth="1"/>
    <col min="5640" max="5641" width="10" style="901" customWidth="1"/>
    <col min="5642" max="5642" width="10.140625" style="901" customWidth="1"/>
    <col min="5643" max="5643" width="8.5703125" style="901" customWidth="1"/>
    <col min="5644" max="5644" width="9.7109375" style="901" customWidth="1"/>
    <col min="5645" max="5645" width="10" style="901" customWidth="1"/>
    <col min="5646" max="5646" width="7.140625" style="901" customWidth="1"/>
    <col min="5647" max="5888" width="9.140625" style="901"/>
    <col min="5889" max="5889" width="7.140625" style="901" customWidth="1"/>
    <col min="5890" max="5890" width="8.5703125" style="901" customWidth="1"/>
    <col min="5891" max="5891" width="10" style="901" customWidth="1"/>
    <col min="5892" max="5892" width="9.28515625" style="901" customWidth="1"/>
    <col min="5893" max="5894" width="10" style="901" customWidth="1"/>
    <col min="5895" max="5895" width="9.28515625" style="901" customWidth="1"/>
    <col min="5896" max="5897" width="10" style="901" customWidth="1"/>
    <col min="5898" max="5898" width="10.140625" style="901" customWidth="1"/>
    <col min="5899" max="5899" width="8.5703125" style="901" customWidth="1"/>
    <col min="5900" max="5900" width="9.7109375" style="901" customWidth="1"/>
    <col min="5901" max="5901" width="10" style="901" customWidth="1"/>
    <col min="5902" max="5902" width="7.140625" style="901" customWidth="1"/>
    <col min="5903" max="6144" width="9.140625" style="901"/>
    <col min="6145" max="6145" width="7.140625" style="901" customWidth="1"/>
    <col min="6146" max="6146" width="8.5703125" style="901" customWidth="1"/>
    <col min="6147" max="6147" width="10" style="901" customWidth="1"/>
    <col min="6148" max="6148" width="9.28515625" style="901" customWidth="1"/>
    <col min="6149" max="6150" width="10" style="901" customWidth="1"/>
    <col min="6151" max="6151" width="9.28515625" style="901" customWidth="1"/>
    <col min="6152" max="6153" width="10" style="901" customWidth="1"/>
    <col min="6154" max="6154" width="10.140625" style="901" customWidth="1"/>
    <col min="6155" max="6155" width="8.5703125" style="901" customWidth="1"/>
    <col min="6156" max="6156" width="9.7109375" style="901" customWidth="1"/>
    <col min="6157" max="6157" width="10" style="901" customWidth="1"/>
    <col min="6158" max="6158" width="7.140625" style="901" customWidth="1"/>
    <col min="6159" max="6400" width="9.140625" style="901"/>
    <col min="6401" max="6401" width="7.140625" style="901" customWidth="1"/>
    <col min="6402" max="6402" width="8.5703125" style="901" customWidth="1"/>
    <col min="6403" max="6403" width="10" style="901" customWidth="1"/>
    <col min="6404" max="6404" width="9.28515625" style="901" customWidth="1"/>
    <col min="6405" max="6406" width="10" style="901" customWidth="1"/>
    <col min="6407" max="6407" width="9.28515625" style="901" customWidth="1"/>
    <col min="6408" max="6409" width="10" style="901" customWidth="1"/>
    <col min="6410" max="6410" width="10.140625" style="901" customWidth="1"/>
    <col min="6411" max="6411" width="8.5703125" style="901" customWidth="1"/>
    <col min="6412" max="6412" width="9.7109375" style="901" customWidth="1"/>
    <col min="6413" max="6413" width="10" style="901" customWidth="1"/>
    <col min="6414" max="6414" width="7.140625" style="901" customWidth="1"/>
    <col min="6415" max="6656" width="9.140625" style="901"/>
    <col min="6657" max="6657" width="7.140625" style="901" customWidth="1"/>
    <col min="6658" max="6658" width="8.5703125" style="901" customWidth="1"/>
    <col min="6659" max="6659" width="10" style="901" customWidth="1"/>
    <col min="6660" max="6660" width="9.28515625" style="901" customWidth="1"/>
    <col min="6661" max="6662" width="10" style="901" customWidth="1"/>
    <col min="6663" max="6663" width="9.28515625" style="901" customWidth="1"/>
    <col min="6664" max="6665" width="10" style="901" customWidth="1"/>
    <col min="6666" max="6666" width="10.140625" style="901" customWidth="1"/>
    <col min="6667" max="6667" width="8.5703125" style="901" customWidth="1"/>
    <col min="6668" max="6668" width="9.7109375" style="901" customWidth="1"/>
    <col min="6669" max="6669" width="10" style="901" customWidth="1"/>
    <col min="6670" max="6670" width="7.140625" style="901" customWidth="1"/>
    <col min="6671" max="6912" width="9.140625" style="901"/>
    <col min="6913" max="6913" width="7.140625" style="901" customWidth="1"/>
    <col min="6914" max="6914" width="8.5703125" style="901" customWidth="1"/>
    <col min="6915" max="6915" width="10" style="901" customWidth="1"/>
    <col min="6916" max="6916" width="9.28515625" style="901" customWidth="1"/>
    <col min="6917" max="6918" width="10" style="901" customWidth="1"/>
    <col min="6919" max="6919" width="9.28515625" style="901" customWidth="1"/>
    <col min="6920" max="6921" width="10" style="901" customWidth="1"/>
    <col min="6922" max="6922" width="10.140625" style="901" customWidth="1"/>
    <col min="6923" max="6923" width="8.5703125" style="901" customWidth="1"/>
    <col min="6924" max="6924" width="9.7109375" style="901" customWidth="1"/>
    <col min="6925" max="6925" width="10" style="901" customWidth="1"/>
    <col min="6926" max="6926" width="7.140625" style="901" customWidth="1"/>
    <col min="6927" max="7168" width="9.140625" style="901"/>
    <col min="7169" max="7169" width="7.140625" style="901" customWidth="1"/>
    <col min="7170" max="7170" width="8.5703125" style="901" customWidth="1"/>
    <col min="7171" max="7171" width="10" style="901" customWidth="1"/>
    <col min="7172" max="7172" width="9.28515625" style="901" customWidth="1"/>
    <col min="7173" max="7174" width="10" style="901" customWidth="1"/>
    <col min="7175" max="7175" width="9.28515625" style="901" customWidth="1"/>
    <col min="7176" max="7177" width="10" style="901" customWidth="1"/>
    <col min="7178" max="7178" width="10.140625" style="901" customWidth="1"/>
    <col min="7179" max="7179" width="8.5703125" style="901" customWidth="1"/>
    <col min="7180" max="7180" width="9.7109375" style="901" customWidth="1"/>
    <col min="7181" max="7181" width="10" style="901" customWidth="1"/>
    <col min="7182" max="7182" width="7.140625" style="901" customWidth="1"/>
    <col min="7183" max="7424" width="9.140625" style="901"/>
    <col min="7425" max="7425" width="7.140625" style="901" customWidth="1"/>
    <col min="7426" max="7426" width="8.5703125" style="901" customWidth="1"/>
    <col min="7427" max="7427" width="10" style="901" customWidth="1"/>
    <col min="7428" max="7428" width="9.28515625" style="901" customWidth="1"/>
    <col min="7429" max="7430" width="10" style="901" customWidth="1"/>
    <col min="7431" max="7431" width="9.28515625" style="901" customWidth="1"/>
    <col min="7432" max="7433" width="10" style="901" customWidth="1"/>
    <col min="7434" max="7434" width="10.140625" style="901" customWidth="1"/>
    <col min="7435" max="7435" width="8.5703125" style="901" customWidth="1"/>
    <col min="7436" max="7436" width="9.7109375" style="901" customWidth="1"/>
    <col min="7437" max="7437" width="10" style="901" customWidth="1"/>
    <col min="7438" max="7438" width="7.140625" style="901" customWidth="1"/>
    <col min="7439" max="7680" width="9.140625" style="901"/>
    <col min="7681" max="7681" width="7.140625" style="901" customWidth="1"/>
    <col min="7682" max="7682" width="8.5703125" style="901" customWidth="1"/>
    <col min="7683" max="7683" width="10" style="901" customWidth="1"/>
    <col min="7684" max="7684" width="9.28515625" style="901" customWidth="1"/>
    <col min="7685" max="7686" width="10" style="901" customWidth="1"/>
    <col min="7687" max="7687" width="9.28515625" style="901" customWidth="1"/>
    <col min="7688" max="7689" width="10" style="901" customWidth="1"/>
    <col min="7690" max="7690" width="10.140625" style="901" customWidth="1"/>
    <col min="7691" max="7691" width="8.5703125" style="901" customWidth="1"/>
    <col min="7692" max="7692" width="9.7109375" style="901" customWidth="1"/>
    <col min="7693" max="7693" width="10" style="901" customWidth="1"/>
    <col min="7694" max="7694" width="7.140625" style="901" customWidth="1"/>
    <col min="7695" max="7936" width="9.140625" style="901"/>
    <col min="7937" max="7937" width="7.140625" style="901" customWidth="1"/>
    <col min="7938" max="7938" width="8.5703125" style="901" customWidth="1"/>
    <col min="7939" max="7939" width="10" style="901" customWidth="1"/>
    <col min="7940" max="7940" width="9.28515625" style="901" customWidth="1"/>
    <col min="7941" max="7942" width="10" style="901" customWidth="1"/>
    <col min="7943" max="7943" width="9.28515625" style="901" customWidth="1"/>
    <col min="7944" max="7945" width="10" style="901" customWidth="1"/>
    <col min="7946" max="7946" width="10.140625" style="901" customWidth="1"/>
    <col min="7947" max="7947" width="8.5703125" style="901" customWidth="1"/>
    <col min="7948" max="7948" width="9.7109375" style="901" customWidth="1"/>
    <col min="7949" max="7949" width="10" style="901" customWidth="1"/>
    <col min="7950" max="7950" width="7.140625" style="901" customWidth="1"/>
    <col min="7951" max="8192" width="9.140625" style="901"/>
    <col min="8193" max="8193" width="7.140625" style="901" customWidth="1"/>
    <col min="8194" max="8194" width="8.5703125" style="901" customWidth="1"/>
    <col min="8195" max="8195" width="10" style="901" customWidth="1"/>
    <col min="8196" max="8196" width="9.28515625" style="901" customWidth="1"/>
    <col min="8197" max="8198" width="10" style="901" customWidth="1"/>
    <col min="8199" max="8199" width="9.28515625" style="901" customWidth="1"/>
    <col min="8200" max="8201" width="10" style="901" customWidth="1"/>
    <col min="8202" max="8202" width="10.140625" style="901" customWidth="1"/>
    <col min="8203" max="8203" width="8.5703125" style="901" customWidth="1"/>
    <col min="8204" max="8204" width="9.7109375" style="901" customWidth="1"/>
    <col min="8205" max="8205" width="10" style="901" customWidth="1"/>
    <col min="8206" max="8206" width="7.140625" style="901" customWidth="1"/>
    <col min="8207" max="8448" width="9.140625" style="901"/>
    <col min="8449" max="8449" width="7.140625" style="901" customWidth="1"/>
    <col min="8450" max="8450" width="8.5703125" style="901" customWidth="1"/>
    <col min="8451" max="8451" width="10" style="901" customWidth="1"/>
    <col min="8452" max="8452" width="9.28515625" style="901" customWidth="1"/>
    <col min="8453" max="8454" width="10" style="901" customWidth="1"/>
    <col min="8455" max="8455" width="9.28515625" style="901" customWidth="1"/>
    <col min="8456" max="8457" width="10" style="901" customWidth="1"/>
    <col min="8458" max="8458" width="10.140625" style="901" customWidth="1"/>
    <col min="8459" max="8459" width="8.5703125" style="901" customWidth="1"/>
    <col min="8460" max="8460" width="9.7109375" style="901" customWidth="1"/>
    <col min="8461" max="8461" width="10" style="901" customWidth="1"/>
    <col min="8462" max="8462" width="7.140625" style="901" customWidth="1"/>
    <col min="8463" max="8704" width="9.140625" style="901"/>
    <col min="8705" max="8705" width="7.140625" style="901" customWidth="1"/>
    <col min="8706" max="8706" width="8.5703125" style="901" customWidth="1"/>
    <col min="8707" max="8707" width="10" style="901" customWidth="1"/>
    <col min="8708" max="8708" width="9.28515625" style="901" customWidth="1"/>
    <col min="8709" max="8710" width="10" style="901" customWidth="1"/>
    <col min="8711" max="8711" width="9.28515625" style="901" customWidth="1"/>
    <col min="8712" max="8713" width="10" style="901" customWidth="1"/>
    <col min="8714" max="8714" width="10.140625" style="901" customWidth="1"/>
    <col min="8715" max="8715" width="8.5703125" style="901" customWidth="1"/>
    <col min="8716" max="8716" width="9.7109375" style="901" customWidth="1"/>
    <col min="8717" max="8717" width="10" style="901" customWidth="1"/>
    <col min="8718" max="8718" width="7.140625" style="901" customWidth="1"/>
    <col min="8719" max="8960" width="9.140625" style="901"/>
    <col min="8961" max="8961" width="7.140625" style="901" customWidth="1"/>
    <col min="8962" max="8962" width="8.5703125" style="901" customWidth="1"/>
    <col min="8963" max="8963" width="10" style="901" customWidth="1"/>
    <col min="8964" max="8964" width="9.28515625" style="901" customWidth="1"/>
    <col min="8965" max="8966" width="10" style="901" customWidth="1"/>
    <col min="8967" max="8967" width="9.28515625" style="901" customWidth="1"/>
    <col min="8968" max="8969" width="10" style="901" customWidth="1"/>
    <col min="8970" max="8970" width="10.140625" style="901" customWidth="1"/>
    <col min="8971" max="8971" width="8.5703125" style="901" customWidth="1"/>
    <col min="8972" max="8972" width="9.7109375" style="901" customWidth="1"/>
    <col min="8973" max="8973" width="10" style="901" customWidth="1"/>
    <col min="8974" max="8974" width="7.140625" style="901" customWidth="1"/>
    <col min="8975" max="9216" width="9.140625" style="901"/>
    <col min="9217" max="9217" width="7.140625" style="901" customWidth="1"/>
    <col min="9218" max="9218" width="8.5703125" style="901" customWidth="1"/>
    <col min="9219" max="9219" width="10" style="901" customWidth="1"/>
    <col min="9220" max="9220" width="9.28515625" style="901" customWidth="1"/>
    <col min="9221" max="9222" width="10" style="901" customWidth="1"/>
    <col min="9223" max="9223" width="9.28515625" style="901" customWidth="1"/>
    <col min="9224" max="9225" width="10" style="901" customWidth="1"/>
    <col min="9226" max="9226" width="10.140625" style="901" customWidth="1"/>
    <col min="9227" max="9227" width="8.5703125" style="901" customWidth="1"/>
    <col min="9228" max="9228" width="9.7109375" style="901" customWidth="1"/>
    <col min="9229" max="9229" width="10" style="901" customWidth="1"/>
    <col min="9230" max="9230" width="7.140625" style="901" customWidth="1"/>
    <col min="9231" max="9472" width="9.140625" style="901"/>
    <col min="9473" max="9473" width="7.140625" style="901" customWidth="1"/>
    <col min="9474" max="9474" width="8.5703125" style="901" customWidth="1"/>
    <col min="9475" max="9475" width="10" style="901" customWidth="1"/>
    <col min="9476" max="9476" width="9.28515625" style="901" customWidth="1"/>
    <col min="9477" max="9478" width="10" style="901" customWidth="1"/>
    <col min="9479" max="9479" width="9.28515625" style="901" customWidth="1"/>
    <col min="9480" max="9481" width="10" style="901" customWidth="1"/>
    <col min="9482" max="9482" width="10.140625" style="901" customWidth="1"/>
    <col min="9483" max="9483" width="8.5703125" style="901" customWidth="1"/>
    <col min="9484" max="9484" width="9.7109375" style="901" customWidth="1"/>
    <col min="9485" max="9485" width="10" style="901" customWidth="1"/>
    <col min="9486" max="9486" width="7.140625" style="901" customWidth="1"/>
    <col min="9487" max="9728" width="9.140625" style="901"/>
    <col min="9729" max="9729" width="7.140625" style="901" customWidth="1"/>
    <col min="9730" max="9730" width="8.5703125" style="901" customWidth="1"/>
    <col min="9731" max="9731" width="10" style="901" customWidth="1"/>
    <col min="9732" max="9732" width="9.28515625" style="901" customWidth="1"/>
    <col min="9733" max="9734" width="10" style="901" customWidth="1"/>
    <col min="9735" max="9735" width="9.28515625" style="901" customWidth="1"/>
    <col min="9736" max="9737" width="10" style="901" customWidth="1"/>
    <col min="9738" max="9738" width="10.140625" style="901" customWidth="1"/>
    <col min="9739" max="9739" width="8.5703125" style="901" customWidth="1"/>
    <col min="9740" max="9740" width="9.7109375" style="901" customWidth="1"/>
    <col min="9741" max="9741" width="10" style="901" customWidth="1"/>
    <col min="9742" max="9742" width="7.140625" style="901" customWidth="1"/>
    <col min="9743" max="9984" width="9.140625" style="901"/>
    <col min="9985" max="9985" width="7.140625" style="901" customWidth="1"/>
    <col min="9986" max="9986" width="8.5703125" style="901" customWidth="1"/>
    <col min="9987" max="9987" width="10" style="901" customWidth="1"/>
    <col min="9988" max="9988" width="9.28515625" style="901" customWidth="1"/>
    <col min="9989" max="9990" width="10" style="901" customWidth="1"/>
    <col min="9991" max="9991" width="9.28515625" style="901" customWidth="1"/>
    <col min="9992" max="9993" width="10" style="901" customWidth="1"/>
    <col min="9994" max="9994" width="10.140625" style="901" customWidth="1"/>
    <col min="9995" max="9995" width="8.5703125" style="901" customWidth="1"/>
    <col min="9996" max="9996" width="9.7109375" style="901" customWidth="1"/>
    <col min="9997" max="9997" width="10" style="901" customWidth="1"/>
    <col min="9998" max="9998" width="7.140625" style="901" customWidth="1"/>
    <col min="9999" max="10240" width="9.140625" style="901"/>
    <col min="10241" max="10241" width="7.140625" style="901" customWidth="1"/>
    <col min="10242" max="10242" width="8.5703125" style="901" customWidth="1"/>
    <col min="10243" max="10243" width="10" style="901" customWidth="1"/>
    <col min="10244" max="10244" width="9.28515625" style="901" customWidth="1"/>
    <col min="10245" max="10246" width="10" style="901" customWidth="1"/>
    <col min="10247" max="10247" width="9.28515625" style="901" customWidth="1"/>
    <col min="10248" max="10249" width="10" style="901" customWidth="1"/>
    <col min="10250" max="10250" width="10.140625" style="901" customWidth="1"/>
    <col min="10251" max="10251" width="8.5703125" style="901" customWidth="1"/>
    <col min="10252" max="10252" width="9.7109375" style="901" customWidth="1"/>
    <col min="10253" max="10253" width="10" style="901" customWidth="1"/>
    <col min="10254" max="10254" width="7.140625" style="901" customWidth="1"/>
    <col min="10255" max="10496" width="9.140625" style="901"/>
    <col min="10497" max="10497" width="7.140625" style="901" customWidth="1"/>
    <col min="10498" max="10498" width="8.5703125" style="901" customWidth="1"/>
    <col min="10499" max="10499" width="10" style="901" customWidth="1"/>
    <col min="10500" max="10500" width="9.28515625" style="901" customWidth="1"/>
    <col min="10501" max="10502" width="10" style="901" customWidth="1"/>
    <col min="10503" max="10503" width="9.28515625" style="901" customWidth="1"/>
    <col min="10504" max="10505" width="10" style="901" customWidth="1"/>
    <col min="10506" max="10506" width="10.140625" style="901" customWidth="1"/>
    <col min="10507" max="10507" width="8.5703125" style="901" customWidth="1"/>
    <col min="10508" max="10508" width="9.7109375" style="901" customWidth="1"/>
    <col min="10509" max="10509" width="10" style="901" customWidth="1"/>
    <col min="10510" max="10510" width="7.140625" style="901" customWidth="1"/>
    <col min="10511" max="10752" width="9.140625" style="901"/>
    <col min="10753" max="10753" width="7.140625" style="901" customWidth="1"/>
    <col min="10754" max="10754" width="8.5703125" style="901" customWidth="1"/>
    <col min="10755" max="10755" width="10" style="901" customWidth="1"/>
    <col min="10756" max="10756" width="9.28515625" style="901" customWidth="1"/>
    <col min="10757" max="10758" width="10" style="901" customWidth="1"/>
    <col min="10759" max="10759" width="9.28515625" style="901" customWidth="1"/>
    <col min="10760" max="10761" width="10" style="901" customWidth="1"/>
    <col min="10762" max="10762" width="10.140625" style="901" customWidth="1"/>
    <col min="10763" max="10763" width="8.5703125" style="901" customWidth="1"/>
    <col min="10764" max="10764" width="9.7109375" style="901" customWidth="1"/>
    <col min="10765" max="10765" width="10" style="901" customWidth="1"/>
    <col min="10766" max="10766" width="7.140625" style="901" customWidth="1"/>
    <col min="10767" max="11008" width="9.140625" style="901"/>
    <col min="11009" max="11009" width="7.140625" style="901" customWidth="1"/>
    <col min="11010" max="11010" width="8.5703125" style="901" customWidth="1"/>
    <col min="11011" max="11011" width="10" style="901" customWidth="1"/>
    <col min="11012" max="11012" width="9.28515625" style="901" customWidth="1"/>
    <col min="11013" max="11014" width="10" style="901" customWidth="1"/>
    <col min="11015" max="11015" width="9.28515625" style="901" customWidth="1"/>
    <col min="11016" max="11017" width="10" style="901" customWidth="1"/>
    <col min="11018" max="11018" width="10.140625" style="901" customWidth="1"/>
    <col min="11019" max="11019" width="8.5703125" style="901" customWidth="1"/>
    <col min="11020" max="11020" width="9.7109375" style="901" customWidth="1"/>
    <col min="11021" max="11021" width="10" style="901" customWidth="1"/>
    <col min="11022" max="11022" width="7.140625" style="901" customWidth="1"/>
    <col min="11023" max="11264" width="9.140625" style="901"/>
    <col min="11265" max="11265" width="7.140625" style="901" customWidth="1"/>
    <col min="11266" max="11266" width="8.5703125" style="901" customWidth="1"/>
    <col min="11267" max="11267" width="10" style="901" customWidth="1"/>
    <col min="11268" max="11268" width="9.28515625" style="901" customWidth="1"/>
    <col min="11269" max="11270" width="10" style="901" customWidth="1"/>
    <col min="11271" max="11271" width="9.28515625" style="901" customWidth="1"/>
    <col min="11272" max="11273" width="10" style="901" customWidth="1"/>
    <col min="11274" max="11274" width="10.140625" style="901" customWidth="1"/>
    <col min="11275" max="11275" width="8.5703125" style="901" customWidth="1"/>
    <col min="11276" max="11276" width="9.7109375" style="901" customWidth="1"/>
    <col min="11277" max="11277" width="10" style="901" customWidth="1"/>
    <col min="11278" max="11278" width="7.140625" style="901" customWidth="1"/>
    <col min="11279" max="11520" width="9.140625" style="901"/>
    <col min="11521" max="11521" width="7.140625" style="901" customWidth="1"/>
    <col min="11522" max="11522" width="8.5703125" style="901" customWidth="1"/>
    <col min="11523" max="11523" width="10" style="901" customWidth="1"/>
    <col min="11524" max="11524" width="9.28515625" style="901" customWidth="1"/>
    <col min="11525" max="11526" width="10" style="901" customWidth="1"/>
    <col min="11527" max="11527" width="9.28515625" style="901" customWidth="1"/>
    <col min="11528" max="11529" width="10" style="901" customWidth="1"/>
    <col min="11530" max="11530" width="10.140625" style="901" customWidth="1"/>
    <col min="11531" max="11531" width="8.5703125" style="901" customWidth="1"/>
    <col min="11532" max="11532" width="9.7109375" style="901" customWidth="1"/>
    <col min="11533" max="11533" width="10" style="901" customWidth="1"/>
    <col min="11534" max="11534" width="7.140625" style="901" customWidth="1"/>
    <col min="11535" max="11776" width="9.140625" style="901"/>
    <col min="11777" max="11777" width="7.140625" style="901" customWidth="1"/>
    <col min="11778" max="11778" width="8.5703125" style="901" customWidth="1"/>
    <col min="11779" max="11779" width="10" style="901" customWidth="1"/>
    <col min="11780" max="11780" width="9.28515625" style="901" customWidth="1"/>
    <col min="11781" max="11782" width="10" style="901" customWidth="1"/>
    <col min="11783" max="11783" width="9.28515625" style="901" customWidth="1"/>
    <col min="11784" max="11785" width="10" style="901" customWidth="1"/>
    <col min="11786" max="11786" width="10.140625" style="901" customWidth="1"/>
    <col min="11787" max="11787" width="8.5703125" style="901" customWidth="1"/>
    <col min="11788" max="11788" width="9.7109375" style="901" customWidth="1"/>
    <col min="11789" max="11789" width="10" style="901" customWidth="1"/>
    <col min="11790" max="11790" width="7.140625" style="901" customWidth="1"/>
    <col min="11791" max="12032" width="9.140625" style="901"/>
    <col min="12033" max="12033" width="7.140625" style="901" customWidth="1"/>
    <col min="12034" max="12034" width="8.5703125" style="901" customWidth="1"/>
    <col min="12035" max="12035" width="10" style="901" customWidth="1"/>
    <col min="12036" max="12036" width="9.28515625" style="901" customWidth="1"/>
    <col min="12037" max="12038" width="10" style="901" customWidth="1"/>
    <col min="12039" max="12039" width="9.28515625" style="901" customWidth="1"/>
    <col min="12040" max="12041" width="10" style="901" customWidth="1"/>
    <col min="12042" max="12042" width="10.140625" style="901" customWidth="1"/>
    <col min="12043" max="12043" width="8.5703125" style="901" customWidth="1"/>
    <col min="12044" max="12044" width="9.7109375" style="901" customWidth="1"/>
    <col min="12045" max="12045" width="10" style="901" customWidth="1"/>
    <col min="12046" max="12046" width="7.140625" style="901" customWidth="1"/>
    <col min="12047" max="12288" width="9.140625" style="901"/>
    <col min="12289" max="12289" width="7.140625" style="901" customWidth="1"/>
    <col min="12290" max="12290" width="8.5703125" style="901" customWidth="1"/>
    <col min="12291" max="12291" width="10" style="901" customWidth="1"/>
    <col min="12292" max="12292" width="9.28515625" style="901" customWidth="1"/>
    <col min="12293" max="12294" width="10" style="901" customWidth="1"/>
    <col min="12295" max="12295" width="9.28515625" style="901" customWidth="1"/>
    <col min="12296" max="12297" width="10" style="901" customWidth="1"/>
    <col min="12298" max="12298" width="10.140625" style="901" customWidth="1"/>
    <col min="12299" max="12299" width="8.5703125" style="901" customWidth="1"/>
    <col min="12300" max="12300" width="9.7109375" style="901" customWidth="1"/>
    <col min="12301" max="12301" width="10" style="901" customWidth="1"/>
    <col min="12302" max="12302" width="7.140625" style="901" customWidth="1"/>
    <col min="12303" max="12544" width="9.140625" style="901"/>
    <col min="12545" max="12545" width="7.140625" style="901" customWidth="1"/>
    <col min="12546" max="12546" width="8.5703125" style="901" customWidth="1"/>
    <col min="12547" max="12547" width="10" style="901" customWidth="1"/>
    <col min="12548" max="12548" width="9.28515625" style="901" customWidth="1"/>
    <col min="12549" max="12550" width="10" style="901" customWidth="1"/>
    <col min="12551" max="12551" width="9.28515625" style="901" customWidth="1"/>
    <col min="12552" max="12553" width="10" style="901" customWidth="1"/>
    <col min="12554" max="12554" width="10.140625" style="901" customWidth="1"/>
    <col min="12555" max="12555" width="8.5703125" style="901" customWidth="1"/>
    <col min="12556" max="12556" width="9.7109375" style="901" customWidth="1"/>
    <col min="12557" max="12557" width="10" style="901" customWidth="1"/>
    <col min="12558" max="12558" width="7.140625" style="901" customWidth="1"/>
    <col min="12559" max="12800" width="9.140625" style="901"/>
    <col min="12801" max="12801" width="7.140625" style="901" customWidth="1"/>
    <col min="12802" max="12802" width="8.5703125" style="901" customWidth="1"/>
    <col min="12803" max="12803" width="10" style="901" customWidth="1"/>
    <col min="12804" max="12804" width="9.28515625" style="901" customWidth="1"/>
    <col min="12805" max="12806" width="10" style="901" customWidth="1"/>
    <col min="12807" max="12807" width="9.28515625" style="901" customWidth="1"/>
    <col min="12808" max="12809" width="10" style="901" customWidth="1"/>
    <col min="12810" max="12810" width="10.140625" style="901" customWidth="1"/>
    <col min="12811" max="12811" width="8.5703125" style="901" customWidth="1"/>
    <col min="12812" max="12812" width="9.7109375" style="901" customWidth="1"/>
    <col min="12813" max="12813" width="10" style="901" customWidth="1"/>
    <col min="12814" max="12814" width="7.140625" style="901" customWidth="1"/>
    <col min="12815" max="13056" width="9.140625" style="901"/>
    <col min="13057" max="13057" width="7.140625" style="901" customWidth="1"/>
    <col min="13058" max="13058" width="8.5703125" style="901" customWidth="1"/>
    <col min="13059" max="13059" width="10" style="901" customWidth="1"/>
    <col min="13060" max="13060" width="9.28515625" style="901" customWidth="1"/>
    <col min="13061" max="13062" width="10" style="901" customWidth="1"/>
    <col min="13063" max="13063" width="9.28515625" style="901" customWidth="1"/>
    <col min="13064" max="13065" width="10" style="901" customWidth="1"/>
    <col min="13066" max="13066" width="10.140625" style="901" customWidth="1"/>
    <col min="13067" max="13067" width="8.5703125" style="901" customWidth="1"/>
    <col min="13068" max="13068" width="9.7109375" style="901" customWidth="1"/>
    <col min="13069" max="13069" width="10" style="901" customWidth="1"/>
    <col min="13070" max="13070" width="7.140625" style="901" customWidth="1"/>
    <col min="13071" max="13312" width="9.140625" style="901"/>
    <col min="13313" max="13313" width="7.140625" style="901" customWidth="1"/>
    <col min="13314" max="13314" width="8.5703125" style="901" customWidth="1"/>
    <col min="13315" max="13315" width="10" style="901" customWidth="1"/>
    <col min="13316" max="13316" width="9.28515625" style="901" customWidth="1"/>
    <col min="13317" max="13318" width="10" style="901" customWidth="1"/>
    <col min="13319" max="13319" width="9.28515625" style="901" customWidth="1"/>
    <col min="13320" max="13321" width="10" style="901" customWidth="1"/>
    <col min="13322" max="13322" width="10.140625" style="901" customWidth="1"/>
    <col min="13323" max="13323" width="8.5703125" style="901" customWidth="1"/>
    <col min="13324" max="13324" width="9.7109375" style="901" customWidth="1"/>
    <col min="13325" max="13325" width="10" style="901" customWidth="1"/>
    <col min="13326" max="13326" width="7.140625" style="901" customWidth="1"/>
    <col min="13327" max="13568" width="9.140625" style="901"/>
    <col min="13569" max="13569" width="7.140625" style="901" customWidth="1"/>
    <col min="13570" max="13570" width="8.5703125" style="901" customWidth="1"/>
    <col min="13571" max="13571" width="10" style="901" customWidth="1"/>
    <col min="13572" max="13572" width="9.28515625" style="901" customWidth="1"/>
    <col min="13573" max="13574" width="10" style="901" customWidth="1"/>
    <col min="13575" max="13575" width="9.28515625" style="901" customWidth="1"/>
    <col min="13576" max="13577" width="10" style="901" customWidth="1"/>
    <col min="13578" max="13578" width="10.140625" style="901" customWidth="1"/>
    <col min="13579" max="13579" width="8.5703125" style="901" customWidth="1"/>
    <col min="13580" max="13580" width="9.7109375" style="901" customWidth="1"/>
    <col min="13581" max="13581" width="10" style="901" customWidth="1"/>
    <col min="13582" max="13582" width="7.140625" style="901" customWidth="1"/>
    <col min="13583" max="13824" width="9.140625" style="901"/>
    <col min="13825" max="13825" width="7.140625" style="901" customWidth="1"/>
    <col min="13826" max="13826" width="8.5703125" style="901" customWidth="1"/>
    <col min="13827" max="13827" width="10" style="901" customWidth="1"/>
    <col min="13828" max="13828" width="9.28515625" style="901" customWidth="1"/>
    <col min="13829" max="13830" width="10" style="901" customWidth="1"/>
    <col min="13831" max="13831" width="9.28515625" style="901" customWidth="1"/>
    <col min="13832" max="13833" width="10" style="901" customWidth="1"/>
    <col min="13834" max="13834" width="10.140625" style="901" customWidth="1"/>
    <col min="13835" max="13835" width="8.5703125" style="901" customWidth="1"/>
    <col min="13836" max="13836" width="9.7109375" style="901" customWidth="1"/>
    <col min="13837" max="13837" width="10" style="901" customWidth="1"/>
    <col min="13838" max="13838" width="7.140625" style="901" customWidth="1"/>
    <col min="13839" max="14080" width="9.140625" style="901"/>
    <col min="14081" max="14081" width="7.140625" style="901" customWidth="1"/>
    <col min="14082" max="14082" width="8.5703125" style="901" customWidth="1"/>
    <col min="14083" max="14083" width="10" style="901" customWidth="1"/>
    <col min="14084" max="14084" width="9.28515625" style="901" customWidth="1"/>
    <col min="14085" max="14086" width="10" style="901" customWidth="1"/>
    <col min="14087" max="14087" width="9.28515625" style="901" customWidth="1"/>
    <col min="14088" max="14089" width="10" style="901" customWidth="1"/>
    <col min="14090" max="14090" width="10.140625" style="901" customWidth="1"/>
    <col min="14091" max="14091" width="8.5703125" style="901" customWidth="1"/>
    <col min="14092" max="14092" width="9.7109375" style="901" customWidth="1"/>
    <col min="14093" max="14093" width="10" style="901" customWidth="1"/>
    <col min="14094" max="14094" width="7.140625" style="901" customWidth="1"/>
    <col min="14095" max="14336" width="9.140625" style="901"/>
    <col min="14337" max="14337" width="7.140625" style="901" customWidth="1"/>
    <col min="14338" max="14338" width="8.5703125" style="901" customWidth="1"/>
    <col min="14339" max="14339" width="10" style="901" customWidth="1"/>
    <col min="14340" max="14340" width="9.28515625" style="901" customWidth="1"/>
    <col min="14341" max="14342" width="10" style="901" customWidth="1"/>
    <col min="14343" max="14343" width="9.28515625" style="901" customWidth="1"/>
    <col min="14344" max="14345" width="10" style="901" customWidth="1"/>
    <col min="14346" max="14346" width="10.140625" style="901" customWidth="1"/>
    <col min="14347" max="14347" width="8.5703125" style="901" customWidth="1"/>
    <col min="14348" max="14348" width="9.7109375" style="901" customWidth="1"/>
    <col min="14349" max="14349" width="10" style="901" customWidth="1"/>
    <col min="14350" max="14350" width="7.140625" style="901" customWidth="1"/>
    <col min="14351" max="14592" width="9.140625" style="901"/>
    <col min="14593" max="14593" width="7.140625" style="901" customWidth="1"/>
    <col min="14594" max="14594" width="8.5703125" style="901" customWidth="1"/>
    <col min="14595" max="14595" width="10" style="901" customWidth="1"/>
    <col min="14596" max="14596" width="9.28515625" style="901" customWidth="1"/>
    <col min="14597" max="14598" width="10" style="901" customWidth="1"/>
    <col min="14599" max="14599" width="9.28515625" style="901" customWidth="1"/>
    <col min="14600" max="14601" width="10" style="901" customWidth="1"/>
    <col min="14602" max="14602" width="10.140625" style="901" customWidth="1"/>
    <col min="14603" max="14603" width="8.5703125" style="901" customWidth="1"/>
    <col min="14604" max="14604" width="9.7109375" style="901" customWidth="1"/>
    <col min="14605" max="14605" width="10" style="901" customWidth="1"/>
    <col min="14606" max="14606" width="7.140625" style="901" customWidth="1"/>
    <col min="14607" max="14848" width="9.140625" style="901"/>
    <col min="14849" max="14849" width="7.140625" style="901" customWidth="1"/>
    <col min="14850" max="14850" width="8.5703125" style="901" customWidth="1"/>
    <col min="14851" max="14851" width="10" style="901" customWidth="1"/>
    <col min="14852" max="14852" width="9.28515625" style="901" customWidth="1"/>
    <col min="14853" max="14854" width="10" style="901" customWidth="1"/>
    <col min="14855" max="14855" width="9.28515625" style="901" customWidth="1"/>
    <col min="14856" max="14857" width="10" style="901" customWidth="1"/>
    <col min="14858" max="14858" width="10.140625" style="901" customWidth="1"/>
    <col min="14859" max="14859" width="8.5703125" style="901" customWidth="1"/>
    <col min="14860" max="14860" width="9.7109375" style="901" customWidth="1"/>
    <col min="14861" max="14861" width="10" style="901" customWidth="1"/>
    <col min="14862" max="14862" width="7.140625" style="901" customWidth="1"/>
    <col min="14863" max="15104" width="9.140625" style="901"/>
    <col min="15105" max="15105" width="7.140625" style="901" customWidth="1"/>
    <col min="15106" max="15106" width="8.5703125" style="901" customWidth="1"/>
    <col min="15107" max="15107" width="10" style="901" customWidth="1"/>
    <col min="15108" max="15108" width="9.28515625" style="901" customWidth="1"/>
    <col min="15109" max="15110" width="10" style="901" customWidth="1"/>
    <col min="15111" max="15111" width="9.28515625" style="901" customWidth="1"/>
    <col min="15112" max="15113" width="10" style="901" customWidth="1"/>
    <col min="15114" max="15114" width="10.140625" style="901" customWidth="1"/>
    <col min="15115" max="15115" width="8.5703125" style="901" customWidth="1"/>
    <col min="15116" max="15116" width="9.7109375" style="901" customWidth="1"/>
    <col min="15117" max="15117" width="10" style="901" customWidth="1"/>
    <col min="15118" max="15118" width="7.140625" style="901" customWidth="1"/>
    <col min="15119" max="15360" width="9.140625" style="901"/>
    <col min="15361" max="15361" width="7.140625" style="901" customWidth="1"/>
    <col min="15362" max="15362" width="8.5703125" style="901" customWidth="1"/>
    <col min="15363" max="15363" width="10" style="901" customWidth="1"/>
    <col min="15364" max="15364" width="9.28515625" style="901" customWidth="1"/>
    <col min="15365" max="15366" width="10" style="901" customWidth="1"/>
    <col min="15367" max="15367" width="9.28515625" style="901" customWidth="1"/>
    <col min="15368" max="15369" width="10" style="901" customWidth="1"/>
    <col min="15370" max="15370" width="10.140625" style="901" customWidth="1"/>
    <col min="15371" max="15371" width="8.5703125" style="901" customWidth="1"/>
    <col min="15372" max="15372" width="9.7109375" style="901" customWidth="1"/>
    <col min="15373" max="15373" width="10" style="901" customWidth="1"/>
    <col min="15374" max="15374" width="7.140625" style="901" customWidth="1"/>
    <col min="15375" max="15616" width="9.140625" style="901"/>
    <col min="15617" max="15617" width="7.140625" style="901" customWidth="1"/>
    <col min="15618" max="15618" width="8.5703125" style="901" customWidth="1"/>
    <col min="15619" max="15619" width="10" style="901" customWidth="1"/>
    <col min="15620" max="15620" width="9.28515625" style="901" customWidth="1"/>
    <col min="15621" max="15622" width="10" style="901" customWidth="1"/>
    <col min="15623" max="15623" width="9.28515625" style="901" customWidth="1"/>
    <col min="15624" max="15625" width="10" style="901" customWidth="1"/>
    <col min="15626" max="15626" width="10.140625" style="901" customWidth="1"/>
    <col min="15627" max="15627" width="8.5703125" style="901" customWidth="1"/>
    <col min="15628" max="15628" width="9.7109375" style="901" customWidth="1"/>
    <col min="15629" max="15629" width="10" style="901" customWidth="1"/>
    <col min="15630" max="15630" width="7.140625" style="901" customWidth="1"/>
    <col min="15631" max="15872" width="9.140625" style="901"/>
    <col min="15873" max="15873" width="7.140625" style="901" customWidth="1"/>
    <col min="15874" max="15874" width="8.5703125" style="901" customWidth="1"/>
    <col min="15875" max="15875" width="10" style="901" customWidth="1"/>
    <col min="15876" max="15876" width="9.28515625" style="901" customWidth="1"/>
    <col min="15877" max="15878" width="10" style="901" customWidth="1"/>
    <col min="15879" max="15879" width="9.28515625" style="901" customWidth="1"/>
    <col min="15880" max="15881" width="10" style="901" customWidth="1"/>
    <col min="15882" max="15882" width="10.140625" style="901" customWidth="1"/>
    <col min="15883" max="15883" width="8.5703125" style="901" customWidth="1"/>
    <col min="15884" max="15884" width="9.7109375" style="901" customWidth="1"/>
    <col min="15885" max="15885" width="10" style="901" customWidth="1"/>
    <col min="15886" max="15886" width="7.140625" style="901" customWidth="1"/>
    <col min="15887" max="16128" width="9.140625" style="901"/>
    <col min="16129" max="16129" width="7.140625" style="901" customWidth="1"/>
    <col min="16130" max="16130" width="8.5703125" style="901" customWidth="1"/>
    <col min="16131" max="16131" width="10" style="901" customWidth="1"/>
    <col min="16132" max="16132" width="9.28515625" style="901" customWidth="1"/>
    <col min="16133" max="16134" width="10" style="901" customWidth="1"/>
    <col min="16135" max="16135" width="9.28515625" style="901" customWidth="1"/>
    <col min="16136" max="16137" width="10" style="901" customWidth="1"/>
    <col min="16138" max="16138" width="10.140625" style="901" customWidth="1"/>
    <col min="16139" max="16139" width="8.5703125" style="901" customWidth="1"/>
    <col min="16140" max="16140" width="9.7109375" style="901" customWidth="1"/>
    <col min="16141" max="16141" width="10" style="901" customWidth="1"/>
    <col min="16142" max="16142" width="7.140625" style="901" customWidth="1"/>
    <col min="16143" max="16384" width="9.140625" style="901"/>
  </cols>
  <sheetData>
    <row r="1" spans="1:16" s="8" customFormat="1" ht="15.6" customHeight="1">
      <c r="A1" s="5708" t="s">
        <v>710</v>
      </c>
      <c r="B1" s="5708"/>
      <c r="C1" s="5708"/>
      <c r="D1" s="5708"/>
      <c r="E1" s="5708"/>
      <c r="F1" s="5708"/>
      <c r="G1" s="5708"/>
      <c r="H1" s="5708"/>
      <c r="I1" s="5708"/>
      <c r="J1" s="5708"/>
      <c r="K1" s="5708"/>
      <c r="L1" s="4870"/>
      <c r="M1" s="4870"/>
      <c r="N1" s="4870"/>
      <c r="O1" s="4870"/>
      <c r="P1" s="4870"/>
    </row>
    <row r="2" spans="1:16" ht="21.75" customHeight="1" thickBot="1">
      <c r="A2" s="899" t="s">
        <v>709</v>
      </c>
      <c r="B2" s="900"/>
      <c r="C2" s="900"/>
      <c r="D2" s="900"/>
      <c r="E2" s="900"/>
      <c r="F2" s="900"/>
      <c r="G2" s="900"/>
      <c r="H2" s="900"/>
      <c r="I2" s="900"/>
      <c r="J2" s="900"/>
    </row>
    <row r="3" spans="1:16" ht="25.5" customHeight="1" thickBot="1">
      <c r="A3" s="903"/>
      <c r="B3" s="5728">
        <v>2046</v>
      </c>
      <c r="C3" s="5729">
        <v>2040</v>
      </c>
      <c r="D3" s="5728"/>
      <c r="E3" s="5728">
        <v>2051</v>
      </c>
      <c r="F3" s="5729">
        <v>2045</v>
      </c>
      <c r="G3" s="5728"/>
      <c r="H3" s="5728">
        <v>2056</v>
      </c>
      <c r="I3" s="5729">
        <v>2050</v>
      </c>
      <c r="J3" s="5728"/>
      <c r="K3" s="5728">
        <v>2061</v>
      </c>
      <c r="L3" s="5729">
        <v>2055</v>
      </c>
      <c r="M3" s="5728"/>
    </row>
    <row r="4" spans="1:16" ht="27" customHeight="1" thickBot="1">
      <c r="A4" s="905" t="s">
        <v>684</v>
      </c>
      <c r="B4" s="906" t="s">
        <v>6</v>
      </c>
      <c r="C4" s="907" t="s">
        <v>7</v>
      </c>
      <c r="D4" s="908" t="s">
        <v>421</v>
      </c>
      <c r="E4" s="906" t="s">
        <v>6</v>
      </c>
      <c r="F4" s="907" t="s">
        <v>7</v>
      </c>
      <c r="G4" s="908" t="s">
        <v>421</v>
      </c>
      <c r="H4" s="906" t="s">
        <v>6</v>
      </c>
      <c r="I4" s="907" t="s">
        <v>7</v>
      </c>
      <c r="J4" s="908" t="s">
        <v>421</v>
      </c>
      <c r="K4" s="906" t="s">
        <v>6</v>
      </c>
      <c r="L4" s="907" t="s">
        <v>7</v>
      </c>
      <c r="M4" s="908" t="s">
        <v>421</v>
      </c>
    </row>
    <row r="5" spans="1:16" ht="21" customHeight="1">
      <c r="A5" s="910" t="s">
        <v>685</v>
      </c>
      <c r="B5" s="916">
        <v>21336</v>
      </c>
      <c r="C5" s="916">
        <v>20592</v>
      </c>
      <c r="D5" s="915">
        <v>41928</v>
      </c>
      <c r="E5" s="916">
        <v>19650</v>
      </c>
      <c r="F5" s="916">
        <v>18972</v>
      </c>
      <c r="G5" s="915">
        <v>38622</v>
      </c>
      <c r="H5" s="916">
        <v>18470</v>
      </c>
      <c r="I5" s="916">
        <v>17839</v>
      </c>
      <c r="J5" s="915">
        <v>36309</v>
      </c>
      <c r="K5" s="916">
        <v>17275</v>
      </c>
      <c r="L5" s="916">
        <v>16692</v>
      </c>
      <c r="M5" s="915">
        <v>33967</v>
      </c>
    </row>
    <row r="6" spans="1:16" ht="21" customHeight="1">
      <c r="A6" s="910" t="s">
        <v>686</v>
      </c>
      <c r="B6" s="916">
        <v>23952</v>
      </c>
      <c r="C6" s="916">
        <v>23120</v>
      </c>
      <c r="D6" s="915">
        <v>47072</v>
      </c>
      <c r="E6" s="916">
        <v>21313</v>
      </c>
      <c r="F6" s="916">
        <v>20578</v>
      </c>
      <c r="G6" s="915">
        <v>41891</v>
      </c>
      <c r="H6" s="916">
        <v>19630</v>
      </c>
      <c r="I6" s="916">
        <v>18960</v>
      </c>
      <c r="J6" s="915">
        <v>38590</v>
      </c>
      <c r="K6" s="916">
        <v>18451</v>
      </c>
      <c r="L6" s="916">
        <v>17828</v>
      </c>
      <c r="M6" s="915">
        <v>36279</v>
      </c>
    </row>
    <row r="7" spans="1:16" ht="21" customHeight="1">
      <c r="A7" s="910" t="s">
        <v>687</v>
      </c>
      <c r="B7" s="916">
        <v>27212</v>
      </c>
      <c r="C7" s="916">
        <v>26268</v>
      </c>
      <c r="D7" s="915">
        <v>53480</v>
      </c>
      <c r="E7" s="916">
        <v>23937</v>
      </c>
      <c r="F7" s="916">
        <v>23112</v>
      </c>
      <c r="G7" s="915">
        <v>47049</v>
      </c>
      <c r="H7" s="916">
        <v>21299</v>
      </c>
      <c r="I7" s="916">
        <v>20572</v>
      </c>
      <c r="J7" s="915">
        <v>41871</v>
      </c>
      <c r="K7" s="916">
        <v>19618</v>
      </c>
      <c r="L7" s="916">
        <v>18954</v>
      </c>
      <c r="M7" s="915">
        <v>38572</v>
      </c>
    </row>
    <row r="8" spans="1:16" ht="21" customHeight="1">
      <c r="A8" s="910" t="s">
        <v>688</v>
      </c>
      <c r="B8" s="919">
        <v>29276</v>
      </c>
      <c r="C8" s="919">
        <v>28092</v>
      </c>
      <c r="D8" s="915">
        <v>57368</v>
      </c>
      <c r="E8" s="919">
        <v>26387</v>
      </c>
      <c r="F8" s="919">
        <v>25308</v>
      </c>
      <c r="G8" s="915">
        <v>51695</v>
      </c>
      <c r="H8" s="919">
        <v>23118</v>
      </c>
      <c r="I8" s="919">
        <v>22244</v>
      </c>
      <c r="J8" s="915">
        <v>45362</v>
      </c>
      <c r="K8" s="919">
        <v>20646</v>
      </c>
      <c r="L8" s="919">
        <v>19795</v>
      </c>
      <c r="M8" s="915">
        <v>40441</v>
      </c>
    </row>
    <row r="9" spans="1:16" ht="21" customHeight="1">
      <c r="A9" s="910" t="s">
        <v>689</v>
      </c>
      <c r="B9" s="919">
        <v>29558</v>
      </c>
      <c r="C9" s="919">
        <v>27948</v>
      </c>
      <c r="D9" s="915">
        <v>57506</v>
      </c>
      <c r="E9" s="919">
        <v>27883</v>
      </c>
      <c r="F9" s="919">
        <v>26407</v>
      </c>
      <c r="G9" s="915">
        <v>54290</v>
      </c>
      <c r="H9" s="919">
        <v>25014</v>
      </c>
      <c r="I9" s="919">
        <v>23784</v>
      </c>
      <c r="J9" s="915">
        <v>48798</v>
      </c>
      <c r="K9" s="919">
        <v>22029</v>
      </c>
      <c r="L9" s="919">
        <v>20880</v>
      </c>
      <c r="M9" s="915">
        <v>42909</v>
      </c>
    </row>
    <row r="10" spans="1:16" ht="21" customHeight="1">
      <c r="A10" s="910" t="s">
        <v>690</v>
      </c>
      <c r="B10" s="919">
        <v>28896</v>
      </c>
      <c r="C10" s="919">
        <v>26731</v>
      </c>
      <c r="D10" s="915">
        <v>55627</v>
      </c>
      <c r="E10" s="919">
        <v>27972</v>
      </c>
      <c r="F10" s="919">
        <v>26035</v>
      </c>
      <c r="G10" s="915">
        <v>54007</v>
      </c>
      <c r="H10" s="919">
        <v>26322</v>
      </c>
      <c r="I10" s="919">
        <v>24675</v>
      </c>
      <c r="J10" s="915">
        <v>50997</v>
      </c>
      <c r="K10" s="919">
        <v>23776</v>
      </c>
      <c r="L10" s="919">
        <v>22236</v>
      </c>
      <c r="M10" s="915">
        <v>46012</v>
      </c>
    </row>
    <row r="11" spans="1:16" ht="21" customHeight="1">
      <c r="A11" s="910" t="s">
        <v>691</v>
      </c>
      <c r="B11" s="919">
        <v>29288</v>
      </c>
      <c r="C11" s="919">
        <v>26447</v>
      </c>
      <c r="D11" s="915">
        <v>55735</v>
      </c>
      <c r="E11" s="919">
        <v>28298</v>
      </c>
      <c r="F11" s="919">
        <v>25436</v>
      </c>
      <c r="G11" s="915">
        <v>53734</v>
      </c>
      <c r="H11" s="919">
        <v>27399</v>
      </c>
      <c r="I11" s="919">
        <v>24864</v>
      </c>
      <c r="J11" s="915">
        <v>52263</v>
      </c>
      <c r="K11" s="919">
        <v>25865</v>
      </c>
      <c r="L11" s="919">
        <v>23626</v>
      </c>
      <c r="M11" s="915">
        <v>49491</v>
      </c>
    </row>
    <row r="12" spans="1:16" ht="21" customHeight="1">
      <c r="A12" s="910" t="s">
        <v>692</v>
      </c>
      <c r="B12" s="919">
        <v>34281</v>
      </c>
      <c r="C12" s="919">
        <v>31814</v>
      </c>
      <c r="D12" s="915">
        <v>66095</v>
      </c>
      <c r="E12" s="919">
        <v>29512</v>
      </c>
      <c r="F12" s="919">
        <v>26464</v>
      </c>
      <c r="G12" s="915">
        <v>55976</v>
      </c>
      <c r="H12" s="919">
        <v>28558</v>
      </c>
      <c r="I12" s="919">
        <v>25460</v>
      </c>
      <c r="J12" s="915">
        <v>54018</v>
      </c>
      <c r="K12" s="919">
        <v>27594</v>
      </c>
      <c r="L12" s="919">
        <v>24893</v>
      </c>
      <c r="M12" s="915">
        <v>52487</v>
      </c>
    </row>
    <row r="13" spans="1:16" ht="21" customHeight="1">
      <c r="A13" s="910" t="s">
        <v>693</v>
      </c>
      <c r="B13" s="919">
        <v>42750</v>
      </c>
      <c r="C13" s="919">
        <v>39885</v>
      </c>
      <c r="D13" s="915">
        <v>82635</v>
      </c>
      <c r="E13" s="919">
        <v>34250</v>
      </c>
      <c r="F13" s="919">
        <v>31592</v>
      </c>
      <c r="G13" s="915">
        <v>65842</v>
      </c>
      <c r="H13" s="919">
        <v>29584</v>
      </c>
      <c r="I13" s="919">
        <v>26292</v>
      </c>
      <c r="J13" s="915">
        <v>55876</v>
      </c>
      <c r="K13" s="919">
        <v>28588</v>
      </c>
      <c r="L13" s="919">
        <v>25317</v>
      </c>
      <c r="M13" s="915">
        <v>53905</v>
      </c>
    </row>
    <row r="14" spans="1:16" ht="21" customHeight="1">
      <c r="A14" s="910" t="s">
        <v>694</v>
      </c>
      <c r="B14" s="919">
        <v>45015</v>
      </c>
      <c r="C14" s="919">
        <v>42756</v>
      </c>
      <c r="D14" s="915">
        <v>87771</v>
      </c>
      <c r="E14" s="919">
        <v>42108</v>
      </c>
      <c r="F14" s="919">
        <v>39764</v>
      </c>
      <c r="G14" s="915">
        <v>81872</v>
      </c>
      <c r="H14" s="919">
        <v>33842</v>
      </c>
      <c r="I14" s="919">
        <v>31551</v>
      </c>
      <c r="J14" s="915">
        <v>65393</v>
      </c>
      <c r="K14" s="919">
        <v>29262</v>
      </c>
      <c r="L14" s="919">
        <v>26296</v>
      </c>
      <c r="M14" s="915">
        <v>55558</v>
      </c>
    </row>
    <row r="15" spans="1:16" ht="21" customHeight="1">
      <c r="A15" s="910" t="s">
        <v>695</v>
      </c>
      <c r="B15" s="919">
        <v>45481</v>
      </c>
      <c r="C15" s="919">
        <v>45317</v>
      </c>
      <c r="D15" s="915">
        <v>90798</v>
      </c>
      <c r="E15" s="919">
        <v>44041</v>
      </c>
      <c r="F15" s="919">
        <v>42395</v>
      </c>
      <c r="G15" s="915">
        <v>86436</v>
      </c>
      <c r="H15" s="919">
        <v>41343</v>
      </c>
      <c r="I15" s="919">
        <v>39484</v>
      </c>
      <c r="J15" s="915">
        <v>80827</v>
      </c>
      <c r="K15" s="919">
        <v>33332</v>
      </c>
      <c r="L15" s="919">
        <v>31390</v>
      </c>
      <c r="M15" s="915">
        <v>64722</v>
      </c>
    </row>
    <row r="16" spans="1:16" ht="21" customHeight="1">
      <c r="A16" s="910" t="s">
        <v>696</v>
      </c>
      <c r="B16" s="919">
        <v>41068</v>
      </c>
      <c r="C16" s="919">
        <v>41275</v>
      </c>
      <c r="D16" s="915">
        <v>82343</v>
      </c>
      <c r="E16" s="919">
        <v>44107</v>
      </c>
      <c r="F16" s="919">
        <v>44593</v>
      </c>
      <c r="G16" s="915">
        <v>88700</v>
      </c>
      <c r="H16" s="919">
        <v>42776</v>
      </c>
      <c r="I16" s="919">
        <v>41748</v>
      </c>
      <c r="J16" s="915">
        <v>84524</v>
      </c>
      <c r="K16" s="919">
        <v>40173</v>
      </c>
      <c r="L16" s="919">
        <v>38894</v>
      </c>
      <c r="M16" s="915">
        <v>79067</v>
      </c>
    </row>
    <row r="17" spans="1:13" ht="21" customHeight="1">
      <c r="A17" s="910" t="s">
        <v>697</v>
      </c>
      <c r="B17" s="916">
        <v>37143</v>
      </c>
      <c r="C17" s="916">
        <v>39122</v>
      </c>
      <c r="D17" s="915">
        <v>76265</v>
      </c>
      <c r="E17" s="916">
        <v>38649</v>
      </c>
      <c r="F17" s="916">
        <v>40131</v>
      </c>
      <c r="G17" s="915">
        <v>78780</v>
      </c>
      <c r="H17" s="916">
        <v>41562</v>
      </c>
      <c r="I17" s="916">
        <v>43387</v>
      </c>
      <c r="J17" s="915">
        <v>84949</v>
      </c>
      <c r="K17" s="916">
        <v>40330</v>
      </c>
      <c r="L17" s="916">
        <v>40635</v>
      </c>
      <c r="M17" s="915">
        <v>80965</v>
      </c>
    </row>
    <row r="18" spans="1:13" ht="21" customHeight="1">
      <c r="A18" s="910" t="s">
        <v>698</v>
      </c>
      <c r="B18" s="916">
        <v>38474</v>
      </c>
      <c r="C18" s="916">
        <v>42193</v>
      </c>
      <c r="D18" s="915">
        <v>80667</v>
      </c>
      <c r="E18" s="916">
        <v>33929</v>
      </c>
      <c r="F18" s="916">
        <v>37123</v>
      </c>
      <c r="G18" s="915">
        <v>71052</v>
      </c>
      <c r="H18" s="916">
        <v>35369</v>
      </c>
      <c r="I18" s="916">
        <v>38112</v>
      </c>
      <c r="J18" s="915">
        <v>73481</v>
      </c>
      <c r="K18" s="916">
        <v>38063</v>
      </c>
      <c r="L18" s="916">
        <v>41218</v>
      </c>
      <c r="M18" s="915">
        <v>79281</v>
      </c>
    </row>
    <row r="19" spans="1:13" ht="21" customHeight="1">
      <c r="A19" s="910" t="s">
        <v>699</v>
      </c>
      <c r="B19" s="916">
        <v>28116</v>
      </c>
      <c r="C19" s="916">
        <v>32381</v>
      </c>
      <c r="D19" s="915">
        <v>60497</v>
      </c>
      <c r="E19" s="916">
        <v>33155</v>
      </c>
      <c r="F19" s="916">
        <v>37870</v>
      </c>
      <c r="G19" s="915">
        <v>71025</v>
      </c>
      <c r="H19" s="916">
        <v>29284</v>
      </c>
      <c r="I19" s="916">
        <v>33317</v>
      </c>
      <c r="J19" s="915">
        <v>62601</v>
      </c>
      <c r="K19" s="916">
        <v>30543</v>
      </c>
      <c r="L19" s="916">
        <v>34200</v>
      </c>
      <c r="M19" s="915">
        <v>64743</v>
      </c>
    </row>
    <row r="20" spans="1:13" ht="21" customHeight="1">
      <c r="A20" s="910" t="s">
        <v>700</v>
      </c>
      <c r="B20" s="916">
        <v>22314</v>
      </c>
      <c r="C20" s="916">
        <v>27636</v>
      </c>
      <c r="D20" s="915">
        <v>49950</v>
      </c>
      <c r="E20" s="916">
        <v>21749</v>
      </c>
      <c r="F20" s="916">
        <v>26713</v>
      </c>
      <c r="G20" s="915">
        <v>48462</v>
      </c>
      <c r="H20" s="916">
        <v>25650</v>
      </c>
      <c r="I20" s="916">
        <v>31204</v>
      </c>
      <c r="J20" s="915">
        <v>56854</v>
      </c>
      <c r="K20" s="916">
        <v>22655</v>
      </c>
      <c r="L20" s="916">
        <v>27436</v>
      </c>
      <c r="M20" s="915">
        <v>50091</v>
      </c>
    </row>
    <row r="21" spans="1:13" ht="21" customHeight="1" thickBot="1">
      <c r="A21" s="905" t="s">
        <v>701</v>
      </c>
      <c r="B21" s="921">
        <v>25863.543880277506</v>
      </c>
      <c r="C21" s="921">
        <v>38749.175851377455</v>
      </c>
      <c r="D21" s="915">
        <v>64612.719731654957</v>
      </c>
      <c r="E21" s="921">
        <v>25403.637091894292</v>
      </c>
      <c r="F21" s="921">
        <v>37427.661850749231</v>
      </c>
      <c r="G21" s="915">
        <v>62831.298942643523</v>
      </c>
      <c r="H21" s="921">
        <v>24755.543755592887</v>
      </c>
      <c r="I21" s="921">
        <v>35980.784309165356</v>
      </c>
      <c r="J21" s="915">
        <v>60736.328064758243</v>
      </c>
      <c r="K21" s="921">
        <v>27011.678194297943</v>
      </c>
      <c r="L21" s="921">
        <v>38449.775456011528</v>
      </c>
      <c r="M21" s="915">
        <v>65461.453650309471</v>
      </c>
    </row>
    <row r="22" spans="1:13" ht="20.100000000000001" customHeight="1" thickBot="1">
      <c r="A22" s="931" t="s">
        <v>202</v>
      </c>
      <c r="B22" s="932">
        <v>550023.54388027755</v>
      </c>
      <c r="C22" s="924">
        <v>560326.17585137743</v>
      </c>
      <c r="D22" s="925">
        <v>1110349.719731655</v>
      </c>
      <c r="E22" s="932">
        <v>522343.63709189428</v>
      </c>
      <c r="F22" s="924">
        <v>529920.66185074928</v>
      </c>
      <c r="G22" s="925">
        <v>1052264.2989426435</v>
      </c>
      <c r="H22" s="932">
        <v>493975.54375559289</v>
      </c>
      <c r="I22" s="924">
        <v>499473.78430916538</v>
      </c>
      <c r="J22" s="925">
        <v>993449.32806475821</v>
      </c>
      <c r="K22" s="932">
        <v>465211.67819429794</v>
      </c>
      <c r="L22" s="924">
        <v>468739.77545601153</v>
      </c>
      <c r="M22" s="925">
        <v>933951.45365030947</v>
      </c>
    </row>
    <row r="23" spans="1:13" ht="16.5" customHeight="1">
      <c r="A23" s="933"/>
      <c r="B23" s="900"/>
      <c r="C23" s="900"/>
      <c r="D23" s="900"/>
      <c r="E23" s="934"/>
      <c r="F23" s="934"/>
      <c r="G23" s="934"/>
      <c r="H23" s="900"/>
      <c r="I23" s="900"/>
      <c r="J23" s="900"/>
    </row>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5.95" customHeight="1"/>
    <row r="34" ht="15.95" customHeight="1"/>
    <row r="35" ht="15.95" customHeight="1"/>
    <row r="36" ht="15.95" customHeight="1"/>
  </sheetData>
  <mergeCells count="5">
    <mergeCell ref="B3:D3"/>
    <mergeCell ref="E3:G3"/>
    <mergeCell ref="H3:J3"/>
    <mergeCell ref="K3:M3"/>
    <mergeCell ref="A1:K1"/>
  </mergeCells>
  <hyperlinks>
    <hyperlink ref="A1" location="CONTENT!A1" display="Back to table of contents" xr:uid="{5A97D693-AEED-4C93-B767-7AB98C55CAA5}"/>
  </hyperlinks>
  <pageMargins left="0.7" right="0.7" top="0.75" bottom="0.75" header="0.3" footer="0.3"/>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I26"/>
  <sheetViews>
    <sheetView showGridLines="0" topLeftCell="A22" workbookViewId="0">
      <selection activeCell="A24" sqref="A24:XFD24"/>
    </sheetView>
  </sheetViews>
  <sheetFormatPr defaultColWidth="8" defaultRowHeight="12.75"/>
  <cols>
    <col min="1" max="1" width="5.140625" style="937" customWidth="1"/>
    <col min="2" max="2" width="6.140625" style="937" customWidth="1"/>
    <col min="3" max="9" width="10.85546875" style="937" customWidth="1"/>
    <col min="10" max="10" width="1.7109375" style="937" customWidth="1"/>
    <col min="11" max="16384" width="8" style="937"/>
  </cols>
  <sheetData>
    <row r="1" spans="1:9" s="8" customFormat="1" ht="15.75">
      <c r="A1" s="5669" t="s">
        <v>710</v>
      </c>
      <c r="B1" s="5669"/>
      <c r="C1" s="5669"/>
    </row>
    <row r="2" spans="1:9" ht="25.5" customHeight="1">
      <c r="A2" s="935" t="s">
        <v>711</v>
      </c>
      <c r="B2" s="936"/>
      <c r="C2" s="936"/>
      <c r="D2" s="936"/>
      <c r="E2" s="936"/>
      <c r="F2" s="936"/>
      <c r="G2" s="936"/>
      <c r="H2" s="936"/>
      <c r="I2" s="936"/>
    </row>
    <row r="3" spans="1:9" ht="20.100000000000001" customHeight="1">
      <c r="A3" s="938" t="s">
        <v>3698</v>
      </c>
      <c r="C3" s="939"/>
    </row>
    <row r="4" spans="1:9" ht="4.5" customHeight="1" thickBot="1">
      <c r="B4" s="940"/>
    </row>
    <row r="5" spans="1:9" ht="23.25" customHeight="1" thickBot="1">
      <c r="A5" s="5730" t="s">
        <v>341</v>
      </c>
      <c r="B5" s="5731"/>
      <c r="C5" s="941"/>
      <c r="D5" s="942" t="s">
        <v>712</v>
      </c>
      <c r="E5" s="943"/>
      <c r="F5" s="941"/>
      <c r="G5" s="942" t="s">
        <v>713</v>
      </c>
      <c r="H5" s="944"/>
      <c r="I5" s="5732" t="s">
        <v>714</v>
      </c>
    </row>
    <row r="6" spans="1:9" ht="27" customHeight="1" thickBot="1">
      <c r="A6" s="5730"/>
      <c r="B6" s="5731"/>
      <c r="C6" s="945" t="s">
        <v>257</v>
      </c>
      <c r="D6" s="946" t="s">
        <v>715</v>
      </c>
      <c r="E6" s="947" t="s">
        <v>716</v>
      </c>
      <c r="F6" s="945" t="s">
        <v>257</v>
      </c>
      <c r="G6" s="946" t="s">
        <v>715</v>
      </c>
      <c r="H6" s="948" t="s">
        <v>716</v>
      </c>
      <c r="I6" s="5733"/>
    </row>
    <row r="7" spans="1:9" ht="36" customHeight="1">
      <c r="A7" s="949"/>
      <c r="B7" s="950" t="s">
        <v>407</v>
      </c>
      <c r="C7" s="951">
        <v>1210005</v>
      </c>
      <c r="D7" s="952">
        <v>54396</v>
      </c>
      <c r="E7" s="953">
        <v>1155609</v>
      </c>
      <c r="F7" s="951">
        <v>1206550</v>
      </c>
      <c r="G7" s="952">
        <v>49005</v>
      </c>
      <c r="H7" s="954">
        <v>1157545</v>
      </c>
      <c r="I7" s="955">
        <v>3455</v>
      </c>
    </row>
    <row r="8" spans="1:9" ht="36" customHeight="1">
      <c r="A8" s="949"/>
      <c r="B8" s="950" t="s">
        <v>408</v>
      </c>
      <c r="C8" s="951">
        <v>1312700</v>
      </c>
      <c r="D8" s="952">
        <v>57576</v>
      </c>
      <c r="E8" s="953">
        <v>1255124</v>
      </c>
      <c r="F8" s="951">
        <v>1317581</v>
      </c>
      <c r="G8" s="952">
        <v>63549</v>
      </c>
      <c r="H8" s="954">
        <v>1254032</v>
      </c>
      <c r="I8" s="955">
        <v>-4881</v>
      </c>
    </row>
    <row r="9" spans="1:9" ht="36" customHeight="1">
      <c r="A9" s="949"/>
      <c r="B9" s="950" t="s">
        <v>717</v>
      </c>
      <c r="C9" s="951">
        <v>1358951</v>
      </c>
      <c r="D9" s="952">
        <v>54841</v>
      </c>
      <c r="E9" s="953">
        <v>1304110</v>
      </c>
      <c r="F9" s="951">
        <v>1358562</v>
      </c>
      <c r="G9" s="952">
        <v>52356</v>
      </c>
      <c r="H9" s="954">
        <v>1306206</v>
      </c>
      <c r="I9" s="955">
        <v>389</v>
      </c>
    </row>
    <row r="10" spans="1:9" ht="36" customHeight="1">
      <c r="A10" s="949"/>
      <c r="B10" s="956" t="s">
        <v>718</v>
      </c>
      <c r="C10" s="951">
        <v>1354589</v>
      </c>
      <c r="D10" s="952">
        <v>45947</v>
      </c>
      <c r="E10" s="953">
        <v>1308642</v>
      </c>
      <c r="F10" s="951">
        <v>1353618</v>
      </c>
      <c r="G10" s="952">
        <v>48258</v>
      </c>
      <c r="H10" s="954">
        <v>1305360</v>
      </c>
      <c r="I10" s="955">
        <v>971</v>
      </c>
    </row>
    <row r="11" spans="1:9" ht="36" customHeight="1">
      <c r="A11" s="949"/>
      <c r="B11" s="956" t="s">
        <v>719</v>
      </c>
      <c r="C11" s="951">
        <v>1391481</v>
      </c>
      <c r="D11" s="952">
        <v>44476</v>
      </c>
      <c r="E11" s="953">
        <v>1347005</v>
      </c>
      <c r="F11" s="951">
        <v>1390649</v>
      </c>
      <c r="G11" s="952">
        <v>40641</v>
      </c>
      <c r="H11" s="954">
        <v>1350008</v>
      </c>
      <c r="I11" s="955">
        <v>832</v>
      </c>
    </row>
    <row r="12" spans="1:9" ht="36" customHeight="1">
      <c r="A12" s="949"/>
      <c r="B12" s="957" t="s">
        <v>720</v>
      </c>
      <c r="C12" s="951">
        <v>1458873</v>
      </c>
      <c r="D12" s="952">
        <v>36774</v>
      </c>
      <c r="E12" s="953">
        <v>1422099</v>
      </c>
      <c r="F12" s="951">
        <v>1454651</v>
      </c>
      <c r="G12" s="952">
        <v>30537</v>
      </c>
      <c r="H12" s="954">
        <v>1424114</v>
      </c>
      <c r="I12" s="955">
        <v>4222</v>
      </c>
    </row>
    <row r="13" spans="1:9" ht="36" customHeight="1">
      <c r="A13" s="949"/>
      <c r="B13" s="956" t="s">
        <v>721</v>
      </c>
      <c r="C13" s="951">
        <v>1602258</v>
      </c>
      <c r="D13" s="952">
        <v>42370</v>
      </c>
      <c r="E13" s="953">
        <v>1559888</v>
      </c>
      <c r="F13" s="951">
        <v>1600154</v>
      </c>
      <c r="G13" s="952">
        <v>40907</v>
      </c>
      <c r="H13" s="954">
        <v>1559247</v>
      </c>
      <c r="I13" s="955">
        <v>2104</v>
      </c>
    </row>
    <row r="14" spans="1:9" ht="36" customHeight="1">
      <c r="A14" s="949"/>
      <c r="B14" s="956" t="s">
        <v>722</v>
      </c>
      <c r="C14" s="951">
        <v>1775462</v>
      </c>
      <c r="D14" s="952">
        <v>59548</v>
      </c>
      <c r="E14" s="953">
        <v>1715914</v>
      </c>
      <c r="F14" s="951">
        <v>1772498</v>
      </c>
      <c r="G14" s="952">
        <v>54205</v>
      </c>
      <c r="H14" s="958">
        <v>1718293</v>
      </c>
      <c r="I14" s="959">
        <v>2964</v>
      </c>
    </row>
    <row r="15" spans="1:9" ht="36" customHeight="1">
      <c r="A15" s="949"/>
      <c r="B15" s="956" t="s">
        <v>723</v>
      </c>
      <c r="C15" s="951">
        <v>1875872</v>
      </c>
      <c r="D15" s="952">
        <v>55078</v>
      </c>
      <c r="E15" s="953">
        <v>1820794</v>
      </c>
      <c r="F15" s="951">
        <v>1872624</v>
      </c>
      <c r="G15" s="952">
        <v>53331</v>
      </c>
      <c r="H15" s="952">
        <v>1819293</v>
      </c>
      <c r="I15" s="959">
        <v>3248</v>
      </c>
    </row>
    <row r="16" spans="1:9" ht="36" customHeight="1">
      <c r="A16" s="949"/>
      <c r="B16" s="956" t="s">
        <v>724</v>
      </c>
      <c r="C16" s="951">
        <v>1959517</v>
      </c>
      <c r="D16" s="952">
        <v>72984</v>
      </c>
      <c r="E16" s="953">
        <v>1886533</v>
      </c>
      <c r="F16" s="951">
        <v>1957115</v>
      </c>
      <c r="G16" s="952">
        <v>71266</v>
      </c>
      <c r="H16" s="952">
        <v>1885849</v>
      </c>
      <c r="I16" s="959">
        <v>2402</v>
      </c>
    </row>
    <row r="17" spans="1:9" ht="36" customHeight="1">
      <c r="A17" s="949"/>
      <c r="B17" s="956">
        <v>2019</v>
      </c>
      <c r="C17" s="951">
        <v>1973405</v>
      </c>
      <c r="D17" s="952">
        <v>84473</v>
      </c>
      <c r="E17" s="953">
        <v>1888932</v>
      </c>
      <c r="F17" s="951">
        <v>1978906</v>
      </c>
      <c r="G17" s="952">
        <v>88175</v>
      </c>
      <c r="H17" s="960">
        <v>1890731</v>
      </c>
      <c r="I17" s="955">
        <v>-5501</v>
      </c>
    </row>
    <row r="18" spans="1:9" ht="36" customHeight="1">
      <c r="A18" s="949"/>
      <c r="B18" s="956">
        <v>2020</v>
      </c>
      <c r="C18" s="951">
        <v>501351</v>
      </c>
      <c r="D18" s="952">
        <v>43529</v>
      </c>
      <c r="E18" s="953">
        <v>457822</v>
      </c>
      <c r="F18" s="951">
        <v>550916</v>
      </c>
      <c r="G18" s="952">
        <v>41629</v>
      </c>
      <c r="H18" s="960">
        <v>509287</v>
      </c>
      <c r="I18" s="955">
        <v>-49565</v>
      </c>
    </row>
    <row r="19" spans="1:9" ht="36" customHeight="1">
      <c r="A19" s="949"/>
      <c r="B19" s="956">
        <v>2021</v>
      </c>
      <c r="C19" s="951">
        <v>259272</v>
      </c>
      <c r="D19" s="952">
        <v>1342</v>
      </c>
      <c r="E19" s="953">
        <v>257930</v>
      </c>
      <c r="F19" s="951">
        <v>243291</v>
      </c>
      <c r="G19" s="952">
        <v>1819</v>
      </c>
      <c r="H19" s="960">
        <v>241472</v>
      </c>
      <c r="I19" s="955">
        <v>15981</v>
      </c>
    </row>
    <row r="20" spans="1:9" ht="36" customHeight="1">
      <c r="A20" s="961">
        <v>2021</v>
      </c>
      <c r="B20" s="950" t="s">
        <v>725</v>
      </c>
      <c r="C20" s="951">
        <v>19361</v>
      </c>
      <c r="D20" s="952">
        <v>124</v>
      </c>
      <c r="E20" s="953">
        <v>19237</v>
      </c>
      <c r="F20" s="951">
        <v>24240</v>
      </c>
      <c r="G20" s="952">
        <v>169</v>
      </c>
      <c r="H20" s="954">
        <v>24071</v>
      </c>
      <c r="I20" s="955">
        <v>-4879</v>
      </c>
    </row>
    <row r="21" spans="1:9" ht="36" customHeight="1">
      <c r="A21" s="962"/>
      <c r="B21" s="963" t="s">
        <v>726</v>
      </c>
      <c r="C21" s="951">
        <v>4509</v>
      </c>
      <c r="D21" s="952">
        <v>54</v>
      </c>
      <c r="E21" s="953">
        <v>4455</v>
      </c>
      <c r="F21" s="951">
        <v>11095</v>
      </c>
      <c r="G21" s="952">
        <v>20</v>
      </c>
      <c r="H21" s="954">
        <v>11075</v>
      </c>
      <c r="I21" s="955">
        <v>-6586</v>
      </c>
    </row>
    <row r="22" spans="1:9" ht="36" customHeight="1">
      <c r="A22" s="949"/>
      <c r="B22" s="963" t="s">
        <v>727</v>
      </c>
      <c r="C22" s="951">
        <v>15408</v>
      </c>
      <c r="D22" s="952">
        <v>366</v>
      </c>
      <c r="E22" s="953">
        <v>15042</v>
      </c>
      <c r="F22" s="951">
        <v>20112</v>
      </c>
      <c r="G22" s="952">
        <v>296</v>
      </c>
      <c r="H22" s="958">
        <v>19816</v>
      </c>
      <c r="I22" s="959">
        <v>-4704</v>
      </c>
    </row>
    <row r="23" spans="1:9" ht="36" customHeight="1" thickBot="1">
      <c r="A23" s="964"/>
      <c r="B23" s="965" t="s">
        <v>728</v>
      </c>
      <c r="C23" s="966">
        <v>219994</v>
      </c>
      <c r="D23" s="967">
        <v>798</v>
      </c>
      <c r="E23" s="967">
        <v>219196</v>
      </c>
      <c r="F23" s="966">
        <v>187844</v>
      </c>
      <c r="G23" s="967">
        <v>1334</v>
      </c>
      <c r="H23" s="968">
        <v>186510</v>
      </c>
      <c r="I23" s="969">
        <v>32150</v>
      </c>
    </row>
    <row r="24" spans="1:9" s="971" customFormat="1" ht="20.100000000000001" customHeight="1">
      <c r="A24" s="970">
        <v>1</v>
      </c>
      <c r="B24" s="971" t="s">
        <v>4176</v>
      </c>
    </row>
    <row r="25" spans="1:9" s="971" customFormat="1" ht="20.25" customHeight="1">
      <c r="A25" s="970"/>
      <c r="B25" s="971" t="s">
        <v>4175</v>
      </c>
    </row>
    <row r="26" spans="1:9" s="971" customFormat="1" ht="17.25" customHeight="1">
      <c r="A26" s="972"/>
      <c r="C26" s="972"/>
    </row>
  </sheetData>
  <mergeCells count="3">
    <mergeCell ref="A1:C1"/>
    <mergeCell ref="A5:B6"/>
    <mergeCell ref="I5:I6"/>
  </mergeCells>
  <hyperlinks>
    <hyperlink ref="A1" location="CONTENT!A1" display="Back to table of contents" xr:uid="{00000000-0004-0000-2C00-000000000000}"/>
  </hyperlinks>
  <pageMargins left="0.7" right="0.7" top="0.75" bottom="0.42" header="0.3" footer="0.3"/>
  <pageSetup paperSize="9" orientation="portrait" r:id="rId1"/>
  <headerFooter alignWithMargins="0"/>
  <ignoredErrors>
    <ignoredError sqref="B7:C26"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M31"/>
  <sheetViews>
    <sheetView showGridLines="0" workbookViewId="0">
      <selection sqref="A1:G1"/>
    </sheetView>
  </sheetViews>
  <sheetFormatPr defaultColWidth="8" defaultRowHeight="12.75"/>
  <cols>
    <col min="1" max="1" width="2.7109375" style="289" customWidth="1"/>
    <col min="2" max="2" width="8" style="289"/>
    <col min="3" max="3" width="8.85546875" style="289" customWidth="1"/>
    <col min="4" max="4" width="12" style="289" customWidth="1"/>
    <col min="5" max="5" width="1.42578125" style="289" customWidth="1"/>
    <col min="6" max="6" width="5" style="289" customWidth="1"/>
    <col min="7" max="7" width="15.28515625" style="289" customWidth="1"/>
    <col min="8" max="8" width="5" style="289" customWidth="1"/>
    <col min="9" max="9" width="1.140625" style="289" customWidth="1"/>
    <col min="10" max="10" width="5" style="289" customWidth="1"/>
    <col min="11" max="11" width="17.28515625" style="289" customWidth="1"/>
    <col min="12" max="12" width="5" style="289" customWidth="1"/>
    <col min="13" max="13" width="4.42578125" style="289" customWidth="1"/>
    <col min="14" max="16384" width="8" style="289"/>
  </cols>
  <sheetData>
    <row r="1" spans="1:13" ht="15.75">
      <c r="A1" s="5669" t="s">
        <v>710</v>
      </c>
      <c r="B1" s="5669"/>
      <c r="C1" s="5669"/>
      <c r="D1" s="8"/>
      <c r="E1" s="8"/>
      <c r="F1" s="8"/>
      <c r="G1" s="8"/>
      <c r="H1" s="8"/>
      <c r="I1" s="8"/>
      <c r="J1" s="8"/>
      <c r="K1" s="8"/>
      <c r="L1" s="8"/>
      <c r="M1" s="8"/>
    </row>
    <row r="2" spans="1:13" ht="33.75" customHeight="1">
      <c r="A2" s="5734" t="s">
        <v>729</v>
      </c>
      <c r="B2" s="5734"/>
      <c r="C2" s="5734"/>
      <c r="D2" s="5734"/>
      <c r="E2" s="5734"/>
      <c r="F2" s="5734"/>
      <c r="G2" s="5734"/>
      <c r="H2" s="5734"/>
      <c r="I2" s="5734"/>
      <c r="J2" s="5734"/>
      <c r="K2" s="5734"/>
      <c r="L2" s="5734"/>
      <c r="M2" s="973"/>
    </row>
    <row r="3" spans="1:13" ht="8.25" customHeight="1" thickBot="1">
      <c r="A3" s="974"/>
      <c r="B3" s="973"/>
      <c r="C3" s="973"/>
      <c r="D3" s="973"/>
      <c r="E3" s="973"/>
      <c r="F3" s="973"/>
      <c r="G3" s="973"/>
      <c r="H3" s="973"/>
      <c r="I3" s="973"/>
      <c r="J3" s="973"/>
      <c r="K3" s="973"/>
      <c r="L3" s="973"/>
      <c r="M3" s="973"/>
    </row>
    <row r="4" spans="1:13" ht="25.5" customHeight="1">
      <c r="A4" s="5735" t="s">
        <v>730</v>
      </c>
      <c r="B4" s="5736"/>
      <c r="C4" s="5736"/>
      <c r="D4" s="5737"/>
      <c r="E4" s="5741" t="s">
        <v>731</v>
      </c>
      <c r="F4" s="5742"/>
      <c r="G4" s="5742"/>
      <c r="H4" s="5743"/>
      <c r="I4" s="5741" t="s">
        <v>732</v>
      </c>
      <c r="J4" s="5742"/>
      <c r="K4" s="5742"/>
      <c r="L4" s="5747"/>
      <c r="M4" s="973"/>
    </row>
    <row r="5" spans="1:13" ht="13.5" customHeight="1">
      <c r="A5" s="5738"/>
      <c r="B5" s="5739"/>
      <c r="C5" s="5739"/>
      <c r="D5" s="5740"/>
      <c r="E5" s="5744"/>
      <c r="F5" s="5745"/>
      <c r="G5" s="5745"/>
      <c r="H5" s="5746"/>
      <c r="I5" s="5744"/>
      <c r="J5" s="5745"/>
      <c r="K5" s="5745"/>
      <c r="L5" s="5748"/>
      <c r="M5" s="973"/>
    </row>
    <row r="6" spans="1:13" ht="29.25" customHeight="1">
      <c r="A6" s="975"/>
      <c r="B6" s="976" t="s">
        <v>316</v>
      </c>
      <c r="C6" s="976"/>
      <c r="D6" s="977"/>
      <c r="E6" s="976"/>
      <c r="F6" s="976"/>
      <c r="G6" s="978">
        <v>12</v>
      </c>
      <c r="H6" s="979"/>
      <c r="I6" s="976"/>
      <c r="J6" s="976"/>
      <c r="K6" s="978">
        <v>1</v>
      </c>
      <c r="L6" s="980"/>
      <c r="M6" s="973"/>
    </row>
    <row r="7" spans="1:13" ht="29.25" customHeight="1">
      <c r="A7" s="981"/>
      <c r="B7" s="973" t="s">
        <v>733</v>
      </c>
      <c r="C7" s="973"/>
      <c r="D7" s="982"/>
      <c r="E7" s="973"/>
      <c r="F7" s="973"/>
      <c r="G7" s="983">
        <v>63728</v>
      </c>
      <c r="H7" s="984"/>
      <c r="I7" s="973"/>
      <c r="J7" s="973"/>
      <c r="K7" s="983">
        <v>60226</v>
      </c>
      <c r="L7" s="985"/>
      <c r="M7" s="973"/>
    </row>
    <row r="8" spans="1:13" ht="29.25" customHeight="1">
      <c r="A8" s="981"/>
      <c r="B8" s="973" t="s">
        <v>734</v>
      </c>
      <c r="C8" s="973"/>
      <c r="D8" s="982"/>
      <c r="E8" s="973"/>
      <c r="F8" s="973"/>
      <c r="G8" s="983">
        <v>17286</v>
      </c>
      <c r="H8" s="984"/>
      <c r="I8" s="973"/>
      <c r="J8" s="973"/>
      <c r="K8" s="983">
        <v>13601</v>
      </c>
      <c r="L8" s="985"/>
      <c r="M8" s="973"/>
    </row>
    <row r="9" spans="1:13" ht="29.25" customHeight="1">
      <c r="A9" s="981"/>
      <c r="B9" s="973" t="s">
        <v>735</v>
      </c>
      <c r="C9" s="973"/>
      <c r="D9" s="982"/>
      <c r="E9" s="973"/>
      <c r="F9" s="973"/>
      <c r="G9" s="983">
        <v>5</v>
      </c>
      <c r="H9" s="984"/>
      <c r="I9" s="973"/>
      <c r="J9" s="973"/>
      <c r="K9" s="983">
        <v>5</v>
      </c>
      <c r="L9" s="985"/>
      <c r="M9" s="973"/>
    </row>
    <row r="10" spans="1:13" ht="29.25" customHeight="1">
      <c r="A10" s="981"/>
      <c r="B10" s="973" t="s">
        <v>736</v>
      </c>
      <c r="C10" s="973"/>
      <c r="D10" s="982"/>
      <c r="E10" s="973"/>
      <c r="F10" s="973"/>
      <c r="G10" s="983">
        <v>7593</v>
      </c>
      <c r="H10" s="984"/>
      <c r="I10" s="973"/>
      <c r="J10" s="973"/>
      <c r="K10" s="983">
        <v>7032</v>
      </c>
      <c r="L10" s="985"/>
      <c r="M10" s="973"/>
    </row>
    <row r="11" spans="1:13" ht="29.25" customHeight="1">
      <c r="A11" s="981"/>
      <c r="B11" s="973" t="s">
        <v>737</v>
      </c>
      <c r="C11" s="973"/>
      <c r="D11" s="982"/>
      <c r="E11" s="973"/>
      <c r="F11" s="973"/>
      <c r="G11" s="983">
        <v>223</v>
      </c>
      <c r="H11" s="984"/>
      <c r="I11" s="973"/>
      <c r="J11" s="973"/>
      <c r="K11" s="983">
        <v>214</v>
      </c>
      <c r="L11" s="985"/>
      <c r="M11" s="973"/>
    </row>
    <row r="12" spans="1:13" ht="29.25" customHeight="1">
      <c r="A12" s="981"/>
      <c r="B12" s="973" t="s">
        <v>300</v>
      </c>
      <c r="C12" s="973"/>
      <c r="D12" s="982"/>
      <c r="E12" s="973"/>
      <c r="F12" s="973"/>
      <c r="G12" s="983">
        <v>3554</v>
      </c>
      <c r="H12" s="984"/>
      <c r="I12" s="973"/>
      <c r="J12" s="973"/>
      <c r="K12" s="983">
        <v>2496</v>
      </c>
      <c r="L12" s="985"/>
      <c r="M12" s="973"/>
    </row>
    <row r="13" spans="1:13" ht="29.25" customHeight="1">
      <c r="A13" s="981"/>
      <c r="B13" s="973" t="s">
        <v>738</v>
      </c>
      <c r="C13" s="973"/>
      <c r="D13" s="982"/>
      <c r="E13" s="973"/>
      <c r="F13" s="973"/>
      <c r="G13" s="983">
        <v>1499</v>
      </c>
      <c r="H13" s="984"/>
      <c r="I13" s="973"/>
      <c r="J13" s="973"/>
      <c r="K13" s="983">
        <v>1832</v>
      </c>
      <c r="L13" s="985"/>
      <c r="M13" s="973"/>
    </row>
    <row r="14" spans="1:13" ht="29.25" customHeight="1">
      <c r="A14" s="981"/>
      <c r="B14" s="973" t="s">
        <v>739</v>
      </c>
      <c r="C14" s="973"/>
      <c r="D14" s="982"/>
      <c r="E14" s="973"/>
      <c r="F14" s="973"/>
      <c r="G14" s="986">
        <v>0</v>
      </c>
      <c r="H14" s="984"/>
      <c r="I14" s="973"/>
      <c r="J14" s="973"/>
      <c r="K14" s="983">
        <v>27</v>
      </c>
      <c r="L14" s="985"/>
      <c r="M14" s="973"/>
    </row>
    <row r="15" spans="1:13" ht="29.25" customHeight="1">
      <c r="A15" s="981"/>
      <c r="B15" s="987" t="s">
        <v>740</v>
      </c>
      <c r="C15" s="973"/>
      <c r="D15" s="982"/>
      <c r="E15" s="973"/>
      <c r="F15" s="973"/>
      <c r="G15" s="983">
        <v>169</v>
      </c>
      <c r="H15" s="984"/>
      <c r="I15" s="973"/>
      <c r="J15" s="973"/>
      <c r="K15" s="983">
        <v>235</v>
      </c>
      <c r="L15" s="985"/>
      <c r="M15" s="973"/>
    </row>
    <row r="16" spans="1:13" ht="29.25" customHeight="1">
      <c r="A16" s="981"/>
      <c r="B16" s="973" t="s">
        <v>741</v>
      </c>
      <c r="C16" s="973"/>
      <c r="D16" s="982"/>
      <c r="E16" s="973"/>
      <c r="F16" s="973"/>
      <c r="G16" s="983">
        <v>20584</v>
      </c>
      <c r="H16" s="984"/>
      <c r="I16" s="973"/>
      <c r="J16" s="973"/>
      <c r="K16" s="983">
        <v>18603</v>
      </c>
      <c r="L16" s="985"/>
      <c r="M16" s="973"/>
    </row>
    <row r="17" spans="1:13" ht="29.25" customHeight="1">
      <c r="A17" s="981"/>
      <c r="B17" s="973" t="s">
        <v>567</v>
      </c>
      <c r="C17" s="973"/>
      <c r="D17" s="982"/>
      <c r="E17" s="973"/>
      <c r="F17" s="973"/>
      <c r="G17" s="983">
        <v>13012</v>
      </c>
      <c r="H17" s="984"/>
      <c r="I17" s="973"/>
      <c r="J17" s="973"/>
      <c r="K17" s="983">
        <v>15747</v>
      </c>
      <c r="L17" s="985"/>
      <c r="M17" s="973"/>
    </row>
    <row r="18" spans="1:13" ht="29.25" customHeight="1">
      <c r="A18" s="981"/>
      <c r="B18" s="973" t="s">
        <v>303</v>
      </c>
      <c r="C18" s="973"/>
      <c r="D18" s="982"/>
      <c r="E18" s="973"/>
      <c r="F18" s="973"/>
      <c r="G18" s="983">
        <v>2005</v>
      </c>
      <c r="H18" s="984"/>
      <c r="I18" s="973"/>
      <c r="J18" s="973"/>
      <c r="K18" s="983">
        <v>1970</v>
      </c>
      <c r="L18" s="985"/>
      <c r="M18" s="973"/>
    </row>
    <row r="19" spans="1:13" ht="29.25" customHeight="1">
      <c r="A19" s="981"/>
      <c r="B19" s="973" t="s">
        <v>742</v>
      </c>
      <c r="C19" s="973"/>
      <c r="D19" s="982"/>
      <c r="E19" s="973"/>
      <c r="F19" s="973"/>
      <c r="G19" s="983">
        <v>144</v>
      </c>
      <c r="H19" s="984"/>
      <c r="I19" s="973"/>
      <c r="J19" s="973"/>
      <c r="K19" s="983">
        <v>200</v>
      </c>
      <c r="L19" s="985"/>
      <c r="M19" s="973"/>
    </row>
    <row r="20" spans="1:13" ht="29.25" customHeight="1">
      <c r="A20" s="981"/>
      <c r="B20" s="973" t="s">
        <v>743</v>
      </c>
      <c r="C20" s="973"/>
      <c r="D20" s="982"/>
      <c r="E20" s="973"/>
      <c r="F20" s="973"/>
      <c r="G20" s="983">
        <v>12186</v>
      </c>
      <c r="H20" s="984"/>
      <c r="I20" s="973"/>
      <c r="J20" s="973"/>
      <c r="K20" s="983">
        <v>11641</v>
      </c>
      <c r="L20" s="985"/>
      <c r="M20" s="973"/>
    </row>
    <row r="21" spans="1:13" ht="29.25" customHeight="1">
      <c r="A21" s="981"/>
      <c r="B21" s="973" t="s">
        <v>744</v>
      </c>
      <c r="C21" s="973"/>
      <c r="D21" s="982"/>
      <c r="E21" s="973"/>
      <c r="F21" s="973"/>
      <c r="G21" s="983">
        <v>52325</v>
      </c>
      <c r="H21" s="984"/>
      <c r="I21" s="973"/>
      <c r="J21" s="973"/>
      <c r="K21" s="983">
        <v>54817</v>
      </c>
      <c r="L21" s="985"/>
      <c r="M21" s="973"/>
    </row>
    <row r="22" spans="1:13" ht="29.25" customHeight="1">
      <c r="A22" s="981"/>
      <c r="B22" s="973" t="s">
        <v>745</v>
      </c>
      <c r="C22" s="973"/>
      <c r="D22" s="982"/>
      <c r="E22" s="973"/>
      <c r="F22" s="973"/>
      <c r="G22" s="983">
        <v>28350</v>
      </c>
      <c r="H22" s="984"/>
      <c r="I22" s="973"/>
      <c r="J22" s="973"/>
      <c r="K22" s="983">
        <v>24512</v>
      </c>
      <c r="L22" s="985"/>
      <c r="M22" s="973"/>
    </row>
    <row r="23" spans="1:13" ht="29.25" customHeight="1">
      <c r="A23" s="981"/>
      <c r="B23" s="973" t="s">
        <v>746</v>
      </c>
      <c r="C23" s="973"/>
      <c r="D23" s="982"/>
      <c r="E23" s="973"/>
      <c r="F23" s="973"/>
      <c r="G23" s="983">
        <v>36597</v>
      </c>
      <c r="H23" s="984"/>
      <c r="I23" s="973"/>
      <c r="J23" s="973"/>
      <c r="K23" s="983">
        <v>30132</v>
      </c>
      <c r="L23" s="985"/>
      <c r="M23" s="973"/>
    </row>
    <row r="24" spans="1:13" ht="6" customHeight="1">
      <c r="A24" s="988"/>
      <c r="B24" s="989"/>
      <c r="C24" s="989"/>
      <c r="D24" s="990"/>
      <c r="E24" s="989"/>
      <c r="F24" s="989"/>
      <c r="G24" s="991"/>
      <c r="H24" s="992"/>
      <c r="I24" s="989"/>
      <c r="J24" s="989"/>
      <c r="K24" s="991"/>
      <c r="L24" s="993"/>
      <c r="M24" s="973"/>
    </row>
    <row r="25" spans="1:13" ht="28.5" customHeight="1" thickBot="1">
      <c r="A25" s="994"/>
      <c r="B25" s="995" t="s">
        <v>747</v>
      </c>
      <c r="C25" s="996"/>
      <c r="D25" s="997"/>
      <c r="E25" s="996"/>
      <c r="F25" s="996"/>
      <c r="G25" s="998">
        <v>259272</v>
      </c>
      <c r="H25" s="999"/>
      <c r="I25" s="996"/>
      <c r="J25" s="996"/>
      <c r="K25" s="998">
        <v>243291</v>
      </c>
      <c r="L25" s="1000"/>
      <c r="M25" s="1001"/>
    </row>
    <row r="26" spans="1:13" ht="0.75" hidden="1" customHeight="1">
      <c r="A26" s="1002"/>
      <c r="B26" s="1003"/>
      <c r="C26" s="1003"/>
      <c r="D26" s="1004"/>
      <c r="E26" s="1003"/>
      <c r="F26" s="1003"/>
      <c r="G26" s="1003"/>
      <c r="H26" s="1004"/>
      <c r="I26" s="1003"/>
      <c r="J26" s="1003"/>
      <c r="K26" s="1003"/>
      <c r="L26" s="1005"/>
      <c r="M26" s="973"/>
    </row>
    <row r="27" spans="1:13" s="93" customFormat="1" ht="20.100000000000001" customHeight="1">
      <c r="A27" s="1006">
        <v>1</v>
      </c>
      <c r="B27" s="971" t="s">
        <v>3898</v>
      </c>
      <c r="C27" s="1007"/>
      <c r="D27" s="973"/>
      <c r="E27" s="973"/>
      <c r="F27" s="973"/>
      <c r="G27" s="973"/>
      <c r="H27" s="973"/>
      <c r="I27" s="973"/>
      <c r="J27" s="973"/>
      <c r="K27" s="973"/>
      <c r="L27" s="973"/>
      <c r="M27" s="973"/>
    </row>
    <row r="28" spans="1:13" s="93" customFormat="1" ht="20.100000000000001" customHeight="1">
      <c r="A28" s="1006"/>
      <c r="B28" s="971" t="s">
        <v>3699</v>
      </c>
      <c r="C28" s="1007"/>
      <c r="D28" s="973"/>
      <c r="E28" s="973"/>
      <c r="F28" s="973"/>
      <c r="G28" s="1008"/>
      <c r="H28" s="973"/>
      <c r="I28" s="973"/>
      <c r="J28" s="973"/>
      <c r="K28" s="1008"/>
      <c r="L28" s="973"/>
      <c r="M28" s="973"/>
    </row>
    <row r="29" spans="1:13" ht="20.100000000000001" customHeight="1">
      <c r="A29" s="1009">
        <v>2</v>
      </c>
      <c r="B29" s="971" t="s">
        <v>748</v>
      </c>
      <c r="C29" s="1007"/>
      <c r="D29" s="973"/>
      <c r="E29" s="973"/>
      <c r="F29" s="973"/>
      <c r="G29" s="1008"/>
      <c r="H29" s="973"/>
      <c r="I29" s="973"/>
      <c r="J29" s="973"/>
      <c r="K29" s="1008"/>
      <c r="L29" s="973"/>
      <c r="M29" s="973"/>
    </row>
    <row r="30" spans="1:13" ht="20.100000000000001" customHeight="1">
      <c r="A30" s="1009">
        <v>3</v>
      </c>
      <c r="B30" s="971" t="s">
        <v>749</v>
      </c>
      <c r="C30" s="1007"/>
      <c r="D30" s="973"/>
      <c r="E30" s="973"/>
      <c r="F30" s="973"/>
      <c r="G30" s="1008"/>
      <c r="H30" s="973"/>
      <c r="I30" s="973"/>
      <c r="J30" s="973"/>
      <c r="K30" s="1008"/>
      <c r="L30" s="973"/>
      <c r="M30" s="973"/>
    </row>
    <row r="31" spans="1:13" ht="17.25" customHeight="1">
      <c r="A31" s="1009">
        <v>4</v>
      </c>
      <c r="B31" s="1007" t="s">
        <v>750</v>
      </c>
      <c r="C31" s="973"/>
      <c r="D31" s="973"/>
      <c r="E31" s="973"/>
      <c r="F31" s="973"/>
      <c r="G31" s="973"/>
      <c r="H31" s="973"/>
      <c r="I31" s="973"/>
      <c r="J31" s="973"/>
      <c r="K31" s="973"/>
      <c r="L31" s="973"/>
      <c r="M31" s="973"/>
    </row>
  </sheetData>
  <mergeCells count="5">
    <mergeCell ref="A1:C1"/>
    <mergeCell ref="A2:L2"/>
    <mergeCell ref="A4:D5"/>
    <mergeCell ref="E4:H5"/>
    <mergeCell ref="I4:L5"/>
  </mergeCells>
  <hyperlinks>
    <hyperlink ref="A1" location="CONTENT!A1" display="Back to table of contents" xr:uid="{00000000-0004-0000-2D00-000000000000}"/>
  </hyperlinks>
  <pageMargins left="0.7" right="0.7" top="0.75" bottom="0.75" header="0.3" footer="0.3"/>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L30"/>
  <sheetViews>
    <sheetView showGridLines="0" workbookViewId="0">
      <selection sqref="A1:G1"/>
    </sheetView>
  </sheetViews>
  <sheetFormatPr defaultColWidth="8" defaultRowHeight="12.75"/>
  <cols>
    <col min="1" max="1" width="6.7109375" style="973" customWidth="1"/>
    <col min="2" max="2" width="11.28515625" style="973" customWidth="1"/>
    <col min="3" max="3" width="2.7109375" style="973" customWidth="1"/>
    <col min="4" max="4" width="20.42578125" style="973" customWidth="1"/>
    <col min="5" max="5" width="18" style="973" customWidth="1"/>
    <col min="6" max="7" width="17.7109375" style="973" customWidth="1"/>
    <col min="8" max="8" width="14.42578125" style="973" customWidth="1"/>
    <col min="9" max="9" width="5" style="973" customWidth="1"/>
    <col min="10" max="10" width="14" style="973" customWidth="1"/>
    <col min="11" max="11" width="0.140625" style="973" customWidth="1"/>
    <col min="12" max="12" width="1.140625" style="973" hidden="1" customWidth="1"/>
    <col min="13" max="13" width="2.85546875" style="973" customWidth="1"/>
    <col min="14" max="16" width="2.28515625" style="973" customWidth="1"/>
    <col min="17" max="17" width="4" style="973" customWidth="1"/>
    <col min="18" max="16384" width="8" style="973"/>
  </cols>
  <sheetData>
    <row r="1" spans="1:12" s="8" customFormat="1" ht="15.75">
      <c r="A1" s="5669" t="s">
        <v>710</v>
      </c>
      <c r="B1" s="5669"/>
      <c r="C1" s="5669"/>
    </row>
    <row r="2" spans="1:12" s="1011" customFormat="1" ht="32.25" customHeight="1">
      <c r="A2" s="1010" t="s">
        <v>751</v>
      </c>
    </row>
    <row r="3" spans="1:12" s="1011" customFormat="1" ht="4.5" customHeight="1" thickBot="1">
      <c r="A3" s="1010"/>
    </row>
    <row r="4" spans="1:12" ht="20.100000000000001" customHeight="1">
      <c r="A4" s="1012"/>
      <c r="B4" s="1013"/>
      <c r="C4" s="1014"/>
      <c r="D4" s="5749" t="s">
        <v>752</v>
      </c>
      <c r="E4" s="5750"/>
      <c r="F4" s="5751"/>
      <c r="G4" s="1015" t="s">
        <v>753</v>
      </c>
      <c r="H4" s="5741" t="s">
        <v>754</v>
      </c>
      <c r="I4" s="5742"/>
      <c r="J4" s="5742"/>
      <c r="K4" s="5747"/>
      <c r="L4" s="1016"/>
    </row>
    <row r="5" spans="1:12" ht="20.100000000000001" customHeight="1">
      <c r="A5" s="1017"/>
      <c r="B5" s="1018" t="s">
        <v>341</v>
      </c>
      <c r="C5" s="1019"/>
      <c r="D5" s="5752"/>
      <c r="E5" s="5753"/>
      <c r="F5" s="5754"/>
      <c r="G5" s="1020" t="s">
        <v>755</v>
      </c>
      <c r="H5" s="5744"/>
      <c r="I5" s="5745"/>
      <c r="J5" s="5745"/>
      <c r="K5" s="5748"/>
      <c r="L5" s="1021"/>
    </row>
    <row r="6" spans="1:12" ht="29.25" customHeight="1">
      <c r="A6" s="1022"/>
      <c r="B6" s="1023"/>
      <c r="C6" s="1024"/>
      <c r="D6" s="1025" t="s">
        <v>756</v>
      </c>
      <c r="E6" s="1026" t="s">
        <v>757</v>
      </c>
      <c r="F6" s="1026" t="s">
        <v>257</v>
      </c>
      <c r="G6" s="1027" t="s">
        <v>356</v>
      </c>
      <c r="H6" s="5755" t="s">
        <v>752</v>
      </c>
      <c r="I6" s="5756"/>
      <c r="J6" s="5755" t="s">
        <v>753</v>
      </c>
      <c r="K6" s="5757"/>
      <c r="L6" s="1028"/>
    </row>
    <row r="7" spans="1:12" ht="27.75" customHeight="1" thickBot="1">
      <c r="A7" s="975"/>
      <c r="B7" s="1029" t="s">
        <v>758</v>
      </c>
      <c r="C7" s="1030"/>
      <c r="D7" s="1031">
        <v>23648</v>
      </c>
      <c r="E7" s="1032">
        <v>911179</v>
      </c>
      <c r="F7" s="1032">
        <v>934827</v>
      </c>
      <c r="G7" s="1033">
        <v>9336446</v>
      </c>
      <c r="H7" s="1034">
        <v>7.3</v>
      </c>
      <c r="I7" s="1035"/>
      <c r="J7" s="1036" t="s">
        <v>759</v>
      </c>
      <c r="K7" s="985"/>
      <c r="L7" s="1037"/>
    </row>
    <row r="8" spans="1:12" s="1041" customFormat="1" ht="27" customHeight="1">
      <c r="A8" s="1038"/>
      <c r="B8" s="1029">
        <v>2011</v>
      </c>
      <c r="C8" s="1030"/>
      <c r="D8" s="1031">
        <v>25047</v>
      </c>
      <c r="E8" s="1032">
        <v>939595</v>
      </c>
      <c r="F8" s="1032">
        <v>964642</v>
      </c>
      <c r="G8" s="1033">
        <v>9494297</v>
      </c>
      <c r="H8" s="1034">
        <v>3.2</v>
      </c>
      <c r="I8" s="1035"/>
      <c r="J8" s="1039">
        <v>1.7</v>
      </c>
      <c r="K8" s="1040"/>
      <c r="L8" s="1028"/>
    </row>
    <row r="9" spans="1:12" s="1041" customFormat="1" ht="27" customHeight="1">
      <c r="A9" s="1038"/>
      <c r="B9" s="1029">
        <v>2012</v>
      </c>
      <c r="C9" s="1030"/>
      <c r="D9" s="1031">
        <v>16930</v>
      </c>
      <c r="E9" s="1032">
        <v>948511</v>
      </c>
      <c r="F9" s="1032">
        <v>965441</v>
      </c>
      <c r="G9" s="1033">
        <v>10043683</v>
      </c>
      <c r="H9" s="1034">
        <v>0.1</v>
      </c>
      <c r="I9" s="1035"/>
      <c r="J9" s="1034">
        <v>5.8</v>
      </c>
      <c r="K9" s="1042"/>
      <c r="L9" s="1028"/>
    </row>
    <row r="10" spans="1:12" s="1041" customFormat="1" ht="27" customHeight="1">
      <c r="A10" s="1038"/>
      <c r="B10" s="1029">
        <v>2013</v>
      </c>
      <c r="C10" s="1030"/>
      <c r="D10" s="1031">
        <v>12815</v>
      </c>
      <c r="E10" s="1032">
        <v>979688</v>
      </c>
      <c r="F10" s="1032">
        <v>992503</v>
      </c>
      <c r="G10" s="1033">
        <v>10675598</v>
      </c>
      <c r="H10" s="1034">
        <v>2.8</v>
      </c>
      <c r="I10" s="1035"/>
      <c r="J10" s="1039">
        <v>6.3</v>
      </c>
      <c r="K10" s="1042"/>
      <c r="L10" s="1028"/>
    </row>
    <row r="11" spans="1:12" s="1041" customFormat="1" ht="27" customHeight="1">
      <c r="A11" s="1038"/>
      <c r="B11" s="1029">
        <v>2014</v>
      </c>
      <c r="C11" s="1030"/>
      <c r="D11" s="1043">
        <v>3336</v>
      </c>
      <c r="E11" s="1032">
        <v>1034998</v>
      </c>
      <c r="F11" s="1032">
        <v>1038334</v>
      </c>
      <c r="G11" s="1044">
        <v>11266751</v>
      </c>
      <c r="H11" s="1034">
        <v>4.5999999999999996</v>
      </c>
      <c r="I11" s="1035"/>
      <c r="J11" s="1039">
        <v>5.5</v>
      </c>
      <c r="K11" s="1042"/>
      <c r="L11" s="1028"/>
    </row>
    <row r="12" spans="1:12" s="1041" customFormat="1" ht="27" customHeight="1">
      <c r="A12" s="1038"/>
      <c r="B12" s="1029">
        <v>2015</v>
      </c>
      <c r="C12" s="1030"/>
      <c r="D12" s="1043">
        <v>19425</v>
      </c>
      <c r="E12" s="1032">
        <v>1131827</v>
      </c>
      <c r="F12" s="1032">
        <v>1151252</v>
      </c>
      <c r="G12" s="1044">
        <v>12049901</v>
      </c>
      <c r="H12" s="1034">
        <v>10.9</v>
      </c>
      <c r="I12" s="1035"/>
      <c r="J12" s="1039">
        <v>7</v>
      </c>
      <c r="K12" s="1042"/>
      <c r="L12" s="1028"/>
    </row>
    <row r="13" spans="1:12" s="1041" customFormat="1" ht="27" customHeight="1">
      <c r="A13" s="1038"/>
      <c r="B13" s="1029">
        <v>2016</v>
      </c>
      <c r="C13" s="1030"/>
      <c r="D13" s="1043">
        <v>28365</v>
      </c>
      <c r="E13" s="1032">
        <v>1246862</v>
      </c>
      <c r="F13" s="1032">
        <v>1275227</v>
      </c>
      <c r="G13" s="1044">
        <v>13117907</v>
      </c>
      <c r="H13" s="1034">
        <v>10.8</v>
      </c>
      <c r="I13" s="1035"/>
      <c r="J13" s="1039">
        <v>8.9</v>
      </c>
      <c r="K13" s="1042"/>
      <c r="L13" s="1028"/>
    </row>
    <row r="14" spans="1:12" s="1041" customFormat="1" ht="27" customHeight="1">
      <c r="A14" s="1038"/>
      <c r="B14" s="1029">
        <v>2017</v>
      </c>
      <c r="C14" s="1030"/>
      <c r="D14" s="1043">
        <v>29565</v>
      </c>
      <c r="E14" s="1032">
        <v>1312295</v>
      </c>
      <c r="F14" s="1032">
        <v>1341860</v>
      </c>
      <c r="G14" s="1044">
        <v>13640751</v>
      </c>
      <c r="H14" s="1034">
        <v>5.2</v>
      </c>
      <c r="I14" s="1035"/>
      <c r="J14" s="1039">
        <v>4</v>
      </c>
      <c r="K14" s="1042"/>
      <c r="L14" s="1028"/>
    </row>
    <row r="15" spans="1:12" s="1041" customFormat="1" ht="27" customHeight="1">
      <c r="A15" s="1038"/>
      <c r="B15" s="1029">
        <v>2018</v>
      </c>
      <c r="C15" s="1030"/>
      <c r="D15" s="1043">
        <v>39720</v>
      </c>
      <c r="E15" s="1032">
        <v>1359688</v>
      </c>
      <c r="F15" s="1032">
        <v>1399408</v>
      </c>
      <c r="G15" s="1044">
        <v>14296274</v>
      </c>
      <c r="H15" s="1034">
        <v>4.3</v>
      </c>
      <c r="I15" s="1035"/>
      <c r="J15" s="1039">
        <v>4.8</v>
      </c>
      <c r="K15" s="1042"/>
      <c r="L15" s="1028"/>
    </row>
    <row r="16" spans="1:12" s="1041" customFormat="1" ht="27" customHeight="1">
      <c r="A16" s="1038"/>
      <c r="B16" s="1029">
        <v>2019</v>
      </c>
      <c r="C16" s="1030"/>
      <c r="D16" s="1043">
        <v>45253</v>
      </c>
      <c r="E16" s="1032">
        <v>1338235</v>
      </c>
      <c r="F16" s="1032">
        <v>1383488</v>
      </c>
      <c r="G16" s="1044">
        <v>14465865</v>
      </c>
      <c r="H16" s="1034">
        <v>-1.1000000000000001</v>
      </c>
      <c r="I16" s="1035"/>
      <c r="J16" s="1039">
        <v>1.2</v>
      </c>
      <c r="K16" s="1042"/>
      <c r="L16" s="1028"/>
    </row>
    <row r="17" spans="1:12" s="1041" customFormat="1" ht="27" customHeight="1">
      <c r="A17" s="1038"/>
      <c r="B17" s="1029">
        <v>2020</v>
      </c>
      <c r="C17" s="1030"/>
      <c r="D17" s="1043">
        <v>29655</v>
      </c>
      <c r="E17" s="1032">
        <v>279325</v>
      </c>
      <c r="F17" s="1032">
        <v>308980</v>
      </c>
      <c r="G17" s="1044">
        <v>4485257</v>
      </c>
      <c r="H17" s="1034">
        <v>-77.7</v>
      </c>
      <c r="I17" s="1035"/>
      <c r="J17" s="1039">
        <v>-69</v>
      </c>
      <c r="K17" s="1042"/>
      <c r="L17" s="1028"/>
    </row>
    <row r="18" spans="1:12" s="1041" customFormat="1" ht="27" customHeight="1">
      <c r="A18" s="1038"/>
      <c r="B18" s="1029">
        <v>2021</v>
      </c>
      <c r="C18" s="1030"/>
      <c r="D18" s="1043">
        <v>1047</v>
      </c>
      <c r="E18" s="1032">
        <v>178733</v>
      </c>
      <c r="F18" s="1032">
        <v>179780</v>
      </c>
      <c r="G18" s="1044">
        <v>2168241</v>
      </c>
      <c r="H18" s="1034">
        <v>-41.8</v>
      </c>
      <c r="I18" s="1035"/>
      <c r="J18" s="1039">
        <v>-51.7</v>
      </c>
      <c r="K18" s="1042"/>
      <c r="L18" s="1028"/>
    </row>
    <row r="19" spans="1:12" s="1041" customFormat="1" ht="15.75" customHeight="1" thickBot="1">
      <c r="A19" s="1045"/>
      <c r="B19" s="1046"/>
      <c r="C19" s="1047"/>
      <c r="D19" s="1048"/>
      <c r="E19" s="1049"/>
      <c r="F19" s="1049"/>
      <c r="G19" s="1050"/>
      <c r="H19" s="1051"/>
      <c r="I19" s="1052"/>
      <c r="J19" s="1053"/>
      <c r="K19" s="1054"/>
      <c r="L19" s="1028"/>
    </row>
    <row r="20" spans="1:12" ht="6" customHeight="1"/>
    <row r="21" spans="1:12" ht="13.5" customHeight="1">
      <c r="A21" s="1055" t="s">
        <v>760</v>
      </c>
      <c r="B21" s="1007" t="s">
        <v>761</v>
      </c>
      <c r="C21" s="1007"/>
      <c r="D21" s="1007"/>
      <c r="E21" s="1007"/>
      <c r="F21" s="1007"/>
      <c r="G21" s="1007"/>
      <c r="H21" s="1007"/>
    </row>
    <row r="22" spans="1:12" ht="13.5" customHeight="1">
      <c r="A22" s="1055" t="s">
        <v>762</v>
      </c>
      <c r="B22" s="1056" t="s">
        <v>763</v>
      </c>
      <c r="C22" s="1057"/>
      <c r="D22" s="1057"/>
      <c r="E22" s="1057"/>
      <c r="F22" s="1057"/>
      <c r="G22" s="1057"/>
      <c r="H22" s="1057"/>
      <c r="I22" s="1057"/>
      <c r="J22" s="1057"/>
    </row>
    <row r="23" spans="1:12" ht="13.5" customHeight="1">
      <c r="A23" s="1055"/>
      <c r="B23" s="1058" t="s">
        <v>764</v>
      </c>
      <c r="C23" s="1057"/>
      <c r="D23" s="1057"/>
      <c r="E23" s="1057"/>
      <c r="F23" s="1057"/>
      <c r="G23" s="1057"/>
      <c r="H23" s="1057"/>
      <c r="I23" s="1057"/>
      <c r="J23" s="1057"/>
    </row>
    <row r="25" spans="1:12">
      <c r="D25" s="1059"/>
    </row>
    <row r="28" spans="1:12">
      <c r="J28" s="1060"/>
    </row>
    <row r="30" spans="1:12">
      <c r="D30" s="1061"/>
      <c r="E30" s="1061"/>
      <c r="F30" s="1061"/>
      <c r="G30" s="1061"/>
      <c r="H30" s="1062"/>
      <c r="J30" s="1062"/>
    </row>
  </sheetData>
  <mergeCells count="5">
    <mergeCell ref="A1:C1"/>
    <mergeCell ref="D4:F5"/>
    <mergeCell ref="H4:K5"/>
    <mergeCell ref="H6:I6"/>
    <mergeCell ref="J6:K6"/>
  </mergeCells>
  <hyperlinks>
    <hyperlink ref="A1" location="CONTENT!A1" display="Back to table of contents" xr:uid="{00000000-0004-0000-2E00-000000000000}"/>
  </hyperlinks>
  <pageMargins left="0.7" right="0.7" top="0.75" bottom="0.49" header="0.3" footer="0.3"/>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D32"/>
  <sheetViews>
    <sheetView showGridLines="0" workbookViewId="0">
      <selection sqref="A1:G1"/>
    </sheetView>
  </sheetViews>
  <sheetFormatPr defaultColWidth="8" defaultRowHeight="12.75"/>
  <cols>
    <col min="1" max="1" width="20.85546875" style="1065" customWidth="1"/>
    <col min="2" max="2" width="22.28515625" style="1064" customWidth="1"/>
    <col min="3" max="3" width="21.7109375" style="1064" customWidth="1"/>
    <col min="4" max="4" width="21.7109375" style="1065" customWidth="1"/>
    <col min="5" max="16384" width="8" style="1065"/>
  </cols>
  <sheetData>
    <row r="1" spans="1:4" s="8" customFormat="1" ht="15.75">
      <c r="A1" s="5669" t="s">
        <v>710</v>
      </c>
      <c r="B1" s="5669"/>
      <c r="C1" s="5669"/>
    </row>
    <row r="2" spans="1:4" ht="24.75" customHeight="1">
      <c r="A2" s="1063" t="s">
        <v>765</v>
      </c>
    </row>
    <row r="3" spans="1:4" s="1066" customFormat="1" ht="4.5" customHeight="1" thickBot="1">
      <c r="B3" s="1067"/>
      <c r="C3" s="1067"/>
    </row>
    <row r="4" spans="1:4" ht="30" customHeight="1">
      <c r="A4" s="1068" t="s">
        <v>3</v>
      </c>
      <c r="B4" s="1069" t="s">
        <v>766</v>
      </c>
      <c r="C4" s="1069" t="s">
        <v>6</v>
      </c>
      <c r="D4" s="1070" t="s">
        <v>767</v>
      </c>
    </row>
    <row r="5" spans="1:4" ht="27" customHeight="1">
      <c r="A5" s="1071">
        <v>1972</v>
      </c>
      <c r="B5" s="1072">
        <v>2271</v>
      </c>
      <c r="C5" s="1072">
        <v>956</v>
      </c>
      <c r="D5" s="1073">
        <v>1315</v>
      </c>
    </row>
    <row r="6" spans="1:4" ht="27" customHeight="1">
      <c r="A6" s="1071">
        <v>1973</v>
      </c>
      <c r="B6" s="1072">
        <v>2037</v>
      </c>
      <c r="C6" s="1072">
        <v>844</v>
      </c>
      <c r="D6" s="1073">
        <v>1193</v>
      </c>
    </row>
    <row r="7" spans="1:4" ht="27" customHeight="1">
      <c r="A7" s="1071">
        <v>1974</v>
      </c>
      <c r="B7" s="1072">
        <v>1494</v>
      </c>
      <c r="C7" s="1072">
        <v>606</v>
      </c>
      <c r="D7" s="1073">
        <v>888</v>
      </c>
    </row>
    <row r="8" spans="1:4" ht="27" customHeight="1">
      <c r="A8" s="1071">
        <v>1975</v>
      </c>
      <c r="B8" s="1072">
        <v>874</v>
      </c>
      <c r="C8" s="1072">
        <v>328</v>
      </c>
      <c r="D8" s="1073">
        <v>546</v>
      </c>
    </row>
    <row r="9" spans="1:4" ht="27" customHeight="1">
      <c r="A9" s="1071">
        <v>1976</v>
      </c>
      <c r="B9" s="1072">
        <v>579</v>
      </c>
      <c r="C9" s="1072">
        <v>195</v>
      </c>
      <c r="D9" s="1073">
        <v>384</v>
      </c>
    </row>
    <row r="10" spans="1:4" ht="27" customHeight="1">
      <c r="A10" s="1071">
        <v>1977</v>
      </c>
      <c r="B10" s="1072">
        <v>290</v>
      </c>
      <c r="C10" s="1072">
        <v>120</v>
      </c>
      <c r="D10" s="1073">
        <v>170</v>
      </c>
    </row>
    <row r="11" spans="1:4" ht="27" customHeight="1">
      <c r="A11" s="1071">
        <v>1978</v>
      </c>
      <c r="B11" s="1072">
        <v>320</v>
      </c>
      <c r="C11" s="1072">
        <v>111</v>
      </c>
      <c r="D11" s="1073">
        <v>209</v>
      </c>
    </row>
    <row r="12" spans="1:4" ht="27" customHeight="1">
      <c r="A12" s="1071">
        <v>1979</v>
      </c>
      <c r="B12" s="1072">
        <v>191</v>
      </c>
      <c r="C12" s="1072">
        <v>43</v>
      </c>
      <c r="D12" s="1073">
        <v>148</v>
      </c>
    </row>
    <row r="13" spans="1:4" ht="27" customHeight="1">
      <c r="A13" s="1071">
        <v>1980</v>
      </c>
      <c r="B13" s="1072">
        <v>308</v>
      </c>
      <c r="C13" s="1072">
        <v>84</v>
      </c>
      <c r="D13" s="1073">
        <v>224</v>
      </c>
    </row>
    <row r="14" spans="1:4" ht="27" customHeight="1">
      <c r="A14" s="1071">
        <v>1981</v>
      </c>
      <c r="B14" s="1072">
        <v>485</v>
      </c>
      <c r="C14" s="1072">
        <v>283</v>
      </c>
      <c r="D14" s="1073">
        <v>202</v>
      </c>
    </row>
    <row r="15" spans="1:4" ht="27" customHeight="1">
      <c r="A15" s="1071">
        <v>1982</v>
      </c>
      <c r="B15" s="1072">
        <v>913</v>
      </c>
      <c r="C15" s="1072">
        <v>682</v>
      </c>
      <c r="D15" s="1073">
        <v>231</v>
      </c>
    </row>
    <row r="16" spans="1:4" ht="27" customHeight="1">
      <c r="A16" s="1071">
        <v>1983</v>
      </c>
      <c r="B16" s="1072">
        <v>1735</v>
      </c>
      <c r="C16" s="1072">
        <v>1437</v>
      </c>
      <c r="D16" s="1073">
        <v>298</v>
      </c>
    </row>
    <row r="17" spans="1:4" ht="27" customHeight="1">
      <c r="A17" s="1071">
        <v>1984</v>
      </c>
      <c r="B17" s="1072">
        <v>1961</v>
      </c>
      <c r="C17" s="1072">
        <v>1256</v>
      </c>
      <c r="D17" s="1073">
        <v>705</v>
      </c>
    </row>
    <row r="18" spans="1:4" ht="27" customHeight="1">
      <c r="A18" s="1071">
        <v>1985</v>
      </c>
      <c r="B18" s="1072">
        <v>1585</v>
      </c>
      <c r="C18" s="1072">
        <v>742</v>
      </c>
      <c r="D18" s="1073">
        <v>843</v>
      </c>
    </row>
    <row r="19" spans="1:4" ht="27" customHeight="1">
      <c r="A19" s="1071">
        <v>1986</v>
      </c>
      <c r="B19" s="1072">
        <v>2014</v>
      </c>
      <c r="C19" s="1072">
        <v>931</v>
      </c>
      <c r="D19" s="1073">
        <v>1083</v>
      </c>
    </row>
    <row r="20" spans="1:4" ht="27" customHeight="1">
      <c r="A20" s="1071">
        <v>1987</v>
      </c>
      <c r="B20" s="1072">
        <v>3339</v>
      </c>
      <c r="C20" s="1072">
        <v>1545</v>
      </c>
      <c r="D20" s="1073">
        <v>1794</v>
      </c>
    </row>
    <row r="21" spans="1:4" ht="27" customHeight="1">
      <c r="A21" s="1071">
        <v>1988</v>
      </c>
      <c r="B21" s="1072">
        <v>2493</v>
      </c>
      <c r="C21" s="1072">
        <v>1186</v>
      </c>
      <c r="D21" s="1073">
        <v>1307</v>
      </c>
    </row>
    <row r="22" spans="1:4" ht="27" customHeight="1">
      <c r="A22" s="1071">
        <v>1989</v>
      </c>
      <c r="B22" s="1072">
        <v>1752</v>
      </c>
      <c r="C22" s="1072">
        <v>1082</v>
      </c>
      <c r="D22" s="1073">
        <v>670</v>
      </c>
    </row>
    <row r="23" spans="1:4" ht="27" customHeight="1">
      <c r="A23" s="1071">
        <v>1990</v>
      </c>
      <c r="B23" s="1072">
        <v>1042</v>
      </c>
      <c r="C23" s="1072">
        <v>674</v>
      </c>
      <c r="D23" s="1073">
        <v>368</v>
      </c>
    </row>
    <row r="24" spans="1:4" ht="27" customHeight="1">
      <c r="A24" s="1071">
        <v>1991</v>
      </c>
      <c r="B24" s="1072">
        <v>715</v>
      </c>
      <c r="C24" s="1072">
        <v>483</v>
      </c>
      <c r="D24" s="1073">
        <v>232</v>
      </c>
    </row>
    <row r="25" spans="1:4" ht="27" customHeight="1">
      <c r="A25" s="1071">
        <v>1992</v>
      </c>
      <c r="B25" s="1072">
        <v>437</v>
      </c>
      <c r="C25" s="1072">
        <v>244</v>
      </c>
      <c r="D25" s="1073">
        <v>193</v>
      </c>
    </row>
    <row r="26" spans="1:4" ht="27" customHeight="1">
      <c r="A26" s="1071">
        <v>1993</v>
      </c>
      <c r="B26" s="1072">
        <v>1161</v>
      </c>
      <c r="C26" s="1072">
        <v>539</v>
      </c>
      <c r="D26" s="1073">
        <v>622</v>
      </c>
    </row>
    <row r="27" spans="1:4" ht="27" customHeight="1">
      <c r="A27" s="1071">
        <v>1994</v>
      </c>
      <c r="B27" s="1072">
        <v>1900</v>
      </c>
      <c r="C27" s="1072">
        <v>882</v>
      </c>
      <c r="D27" s="1073">
        <v>1018</v>
      </c>
    </row>
    <row r="28" spans="1:4" ht="9" customHeight="1" thickBot="1">
      <c r="A28" s="1074"/>
      <c r="B28" s="1075"/>
      <c r="C28" s="1075"/>
      <c r="D28" s="1076"/>
    </row>
    <row r="29" spans="1:4" ht="3.75" customHeight="1"/>
    <row r="30" spans="1:4" ht="15" customHeight="1">
      <c r="A30" s="1077" t="s">
        <v>768</v>
      </c>
      <c r="B30" s="1078"/>
      <c r="C30" s="1078"/>
      <c r="D30" s="1079"/>
    </row>
    <row r="31" spans="1:4" ht="15" customHeight="1">
      <c r="A31" s="1079" t="s">
        <v>769</v>
      </c>
      <c r="B31" s="1078"/>
      <c r="C31" s="1078"/>
      <c r="D31" s="1079"/>
    </row>
    <row r="32" spans="1:4" ht="15" customHeight="1"/>
  </sheetData>
  <mergeCells count="1">
    <mergeCell ref="A1:C1"/>
  </mergeCells>
  <hyperlinks>
    <hyperlink ref="A1" location="CONTENT!A1" display="Back to table of contents" xr:uid="{00000000-0004-0000-2F00-000000000000}"/>
  </hyperlinks>
  <pageMargins left="0.7" right="0.7" top="0.75" bottom="0.75" header="0.3" footer="0.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J28"/>
  <sheetViews>
    <sheetView showGridLines="0" workbookViewId="0">
      <selection sqref="A1:G1"/>
    </sheetView>
  </sheetViews>
  <sheetFormatPr defaultColWidth="8" defaultRowHeight="21.95" customHeight="1"/>
  <cols>
    <col min="1" max="1" width="2" style="1093" customWidth="1"/>
    <col min="2" max="2" width="24.5703125" style="1093" customWidth="1"/>
    <col min="3" max="5" width="13" style="1093" customWidth="1"/>
    <col min="6" max="10" width="13" style="1100" customWidth="1"/>
    <col min="11" max="16384" width="8" style="1093"/>
  </cols>
  <sheetData>
    <row r="1" spans="1:10" s="412" customFormat="1" ht="21.95" customHeight="1">
      <c r="A1" s="5726" t="s">
        <v>710</v>
      </c>
      <c r="B1" s="5726"/>
    </row>
    <row r="2" spans="1:10" s="1081" customFormat="1" ht="26.45" customHeight="1" thickBot="1">
      <c r="A2" s="1080" t="s">
        <v>770</v>
      </c>
    </row>
    <row r="3" spans="1:10" s="1087" customFormat="1" ht="22.5" customHeight="1">
      <c r="A3" s="1082"/>
      <c r="B3" s="1083" t="s">
        <v>771</v>
      </c>
      <c r="C3" s="1084">
        <v>2014</v>
      </c>
      <c r="D3" s="1084">
        <v>2015</v>
      </c>
      <c r="E3" s="1084">
        <v>2016</v>
      </c>
      <c r="F3" s="1084">
        <v>2017</v>
      </c>
      <c r="G3" s="1085">
        <v>2018</v>
      </c>
      <c r="H3" s="1085">
        <v>2019</v>
      </c>
      <c r="I3" s="1084">
        <v>2020</v>
      </c>
      <c r="J3" s="1086">
        <v>2021</v>
      </c>
    </row>
    <row r="4" spans="1:10" ht="22.5" customHeight="1">
      <c r="A4" s="1088"/>
      <c r="B4" s="1089" t="s">
        <v>316</v>
      </c>
      <c r="C4" s="1090">
        <v>17434</v>
      </c>
      <c r="D4" s="1090">
        <v>17835</v>
      </c>
      <c r="E4" s="1090">
        <v>18559</v>
      </c>
      <c r="F4" s="1090">
        <v>21271</v>
      </c>
      <c r="G4" s="1091">
        <v>20949</v>
      </c>
      <c r="H4" s="1091">
        <v>18997</v>
      </c>
      <c r="I4" s="1090">
        <v>3073</v>
      </c>
      <c r="J4" s="1092">
        <v>321</v>
      </c>
    </row>
    <row r="5" spans="1:10" ht="22.5" customHeight="1">
      <c r="A5" s="1088"/>
      <c r="B5" s="1089" t="s">
        <v>772</v>
      </c>
      <c r="C5" s="1090">
        <v>11465</v>
      </c>
      <c r="D5" s="1090">
        <v>14223</v>
      </c>
      <c r="E5" s="1090">
        <v>15675</v>
      </c>
      <c r="F5" s="1090">
        <v>16420</v>
      </c>
      <c r="G5" s="1091">
        <v>15727</v>
      </c>
      <c r="H5" s="1091">
        <v>16959</v>
      </c>
      <c r="I5" s="1090">
        <v>2310</v>
      </c>
      <c r="J5" s="1092">
        <v>4817</v>
      </c>
    </row>
    <row r="6" spans="1:10" ht="22.5" customHeight="1">
      <c r="A6" s="1088"/>
      <c r="B6" s="1089" t="s">
        <v>733</v>
      </c>
      <c r="C6" s="1090">
        <v>243655</v>
      </c>
      <c r="D6" s="1090">
        <v>254323</v>
      </c>
      <c r="E6" s="1090">
        <v>271963</v>
      </c>
      <c r="F6" s="1090">
        <v>273419</v>
      </c>
      <c r="G6" s="1091">
        <v>285371</v>
      </c>
      <c r="H6" s="1091">
        <v>302038</v>
      </c>
      <c r="I6" s="1090">
        <v>79510</v>
      </c>
      <c r="J6" s="1092">
        <v>51525</v>
      </c>
    </row>
    <row r="7" spans="1:10" ht="22.5" customHeight="1">
      <c r="A7" s="1088"/>
      <c r="B7" s="1089" t="s">
        <v>734</v>
      </c>
      <c r="C7" s="1090">
        <v>62212</v>
      </c>
      <c r="D7" s="1090">
        <v>75237</v>
      </c>
      <c r="E7" s="1090">
        <v>103761</v>
      </c>
      <c r="F7" s="1090">
        <v>118856</v>
      </c>
      <c r="G7" s="1091">
        <v>132780</v>
      </c>
      <c r="H7" s="1091">
        <v>129100</v>
      </c>
      <c r="I7" s="1090">
        <v>36047</v>
      </c>
      <c r="J7" s="1092">
        <v>18605</v>
      </c>
    </row>
    <row r="8" spans="1:10" ht="22.5" customHeight="1">
      <c r="A8" s="1088"/>
      <c r="B8" s="1089" t="s">
        <v>736</v>
      </c>
      <c r="C8" s="1090">
        <v>61162</v>
      </c>
      <c r="D8" s="1090">
        <v>72135</v>
      </c>
      <c r="E8" s="1090">
        <v>82670</v>
      </c>
      <c r="F8" s="1090">
        <v>86294</v>
      </c>
      <c r="G8" s="1091">
        <v>85765</v>
      </c>
      <c r="H8" s="1091">
        <v>75673</v>
      </c>
      <c r="I8" s="1090">
        <v>12781</v>
      </c>
      <c r="J8" s="1092">
        <v>2845</v>
      </c>
    </row>
    <row r="9" spans="1:10" ht="22.5" customHeight="1">
      <c r="A9" s="1088"/>
      <c r="B9" s="1089" t="s">
        <v>737</v>
      </c>
      <c r="C9" s="1090">
        <v>29553</v>
      </c>
      <c r="D9" s="1090">
        <v>29185</v>
      </c>
      <c r="E9" s="1090">
        <v>31337</v>
      </c>
      <c r="F9" s="1090">
        <v>35101</v>
      </c>
      <c r="G9" s="1091">
        <v>38361</v>
      </c>
      <c r="H9" s="1091">
        <v>41991</v>
      </c>
      <c r="I9" s="1090">
        <v>7567</v>
      </c>
      <c r="J9" s="1092">
        <v>3954</v>
      </c>
    </row>
    <row r="10" spans="1:10" ht="22.5" customHeight="1">
      <c r="A10" s="1088"/>
      <c r="B10" s="1089" t="s">
        <v>773</v>
      </c>
      <c r="C10" s="1090">
        <v>1653</v>
      </c>
      <c r="D10" s="1090">
        <v>1415</v>
      </c>
      <c r="E10" s="1090">
        <v>2655</v>
      </c>
      <c r="F10" s="1090">
        <v>2315</v>
      </c>
      <c r="G10" s="1091">
        <v>2046</v>
      </c>
      <c r="H10" s="1091">
        <v>2234</v>
      </c>
      <c r="I10" s="1090">
        <v>429</v>
      </c>
      <c r="J10" s="1092">
        <v>86</v>
      </c>
    </row>
    <row r="11" spans="1:10" ht="22.5" customHeight="1">
      <c r="A11" s="1088"/>
      <c r="B11" s="1089" t="s">
        <v>300</v>
      </c>
      <c r="C11" s="1090">
        <v>3266</v>
      </c>
      <c r="D11" s="1090">
        <v>3376</v>
      </c>
      <c r="E11" s="1090">
        <v>3185</v>
      </c>
      <c r="F11" s="1090">
        <v>3422</v>
      </c>
      <c r="G11" s="1091">
        <v>4035</v>
      </c>
      <c r="H11" s="1091">
        <v>4887</v>
      </c>
      <c r="I11" s="1090">
        <v>746</v>
      </c>
      <c r="J11" s="1092">
        <v>541</v>
      </c>
    </row>
    <row r="12" spans="1:10" ht="22.5" customHeight="1">
      <c r="A12" s="1088"/>
      <c r="B12" s="1089" t="s">
        <v>738</v>
      </c>
      <c r="C12" s="1090">
        <v>13038</v>
      </c>
      <c r="D12" s="1090">
        <v>12215</v>
      </c>
      <c r="E12" s="1090">
        <v>11740</v>
      </c>
      <c r="F12" s="1090">
        <v>12730</v>
      </c>
      <c r="G12" s="1091">
        <v>14365</v>
      </c>
      <c r="H12" s="1091">
        <v>15979</v>
      </c>
      <c r="I12" s="1090">
        <v>2553</v>
      </c>
      <c r="J12" s="1092">
        <v>753</v>
      </c>
    </row>
    <row r="13" spans="1:10" ht="22.5" customHeight="1">
      <c r="A13" s="1088"/>
      <c r="B13" s="1089" t="s">
        <v>741</v>
      </c>
      <c r="C13" s="1090">
        <v>141659</v>
      </c>
      <c r="D13" s="1090">
        <v>143845</v>
      </c>
      <c r="E13" s="1090">
        <v>146203</v>
      </c>
      <c r="F13" s="1090">
        <v>146040</v>
      </c>
      <c r="G13" s="1091">
        <v>138439</v>
      </c>
      <c r="H13" s="1091">
        <v>137570</v>
      </c>
      <c r="I13" s="1090">
        <v>30581</v>
      </c>
      <c r="J13" s="1092">
        <v>5288</v>
      </c>
    </row>
    <row r="14" spans="1:10" ht="22.5" customHeight="1">
      <c r="A14" s="1088"/>
      <c r="B14" s="1089" t="s">
        <v>303</v>
      </c>
      <c r="C14" s="1090">
        <v>6926</v>
      </c>
      <c r="D14" s="1090">
        <v>5652</v>
      </c>
      <c r="E14" s="1090">
        <v>6393</v>
      </c>
      <c r="F14" s="1090">
        <v>6258</v>
      </c>
      <c r="G14" s="1091">
        <v>5370</v>
      </c>
      <c r="H14" s="1091">
        <v>6838</v>
      </c>
      <c r="I14" s="1090">
        <v>1093</v>
      </c>
      <c r="J14" s="1092">
        <v>483</v>
      </c>
    </row>
    <row r="15" spans="1:10" ht="22.5" customHeight="1">
      <c r="A15" s="1088"/>
      <c r="B15" s="1089" t="s">
        <v>742</v>
      </c>
      <c r="C15" s="1090">
        <v>1849</v>
      </c>
      <c r="D15" s="1090">
        <v>1779</v>
      </c>
      <c r="E15" s="1090">
        <v>2840</v>
      </c>
      <c r="F15" s="1090">
        <v>3230</v>
      </c>
      <c r="G15" s="1091">
        <v>2809</v>
      </c>
      <c r="H15" s="1091">
        <v>2794</v>
      </c>
      <c r="I15" s="1090">
        <v>258</v>
      </c>
      <c r="J15" s="1092">
        <v>99</v>
      </c>
    </row>
    <row r="16" spans="1:10" ht="22.5" customHeight="1">
      <c r="A16" s="1088"/>
      <c r="B16" s="1089" t="s">
        <v>743</v>
      </c>
      <c r="C16" s="1090">
        <v>93075</v>
      </c>
      <c r="D16" s="1090">
        <v>101943</v>
      </c>
      <c r="E16" s="1090">
        <v>104834</v>
      </c>
      <c r="F16" s="1090">
        <v>112129</v>
      </c>
      <c r="G16" s="1091">
        <v>128097</v>
      </c>
      <c r="H16" s="1091">
        <v>118556</v>
      </c>
      <c r="I16" s="1090">
        <v>19370</v>
      </c>
      <c r="J16" s="1092">
        <v>8061</v>
      </c>
    </row>
    <row r="17" spans="1:10" ht="22.5" customHeight="1">
      <c r="A17" s="1088"/>
      <c r="B17" s="1089" t="s">
        <v>774</v>
      </c>
      <c r="C17" s="1090">
        <v>29273</v>
      </c>
      <c r="D17" s="1090">
        <v>30680</v>
      </c>
      <c r="E17" s="1090">
        <v>36272</v>
      </c>
      <c r="F17" s="1090">
        <v>40252</v>
      </c>
      <c r="G17" s="1091">
        <v>41080</v>
      </c>
      <c r="H17" s="1091">
        <v>42045</v>
      </c>
      <c r="I17" s="1090">
        <v>7328</v>
      </c>
      <c r="J17" s="1092">
        <v>7011</v>
      </c>
    </row>
    <row r="18" spans="1:10" ht="22.5" customHeight="1">
      <c r="A18" s="1088"/>
      <c r="B18" s="1089" t="s">
        <v>745</v>
      </c>
      <c r="C18" s="1090">
        <v>115239</v>
      </c>
      <c r="D18" s="1090">
        <v>129754</v>
      </c>
      <c r="E18" s="1090">
        <v>141904</v>
      </c>
      <c r="F18" s="1090">
        <v>149807</v>
      </c>
      <c r="G18" s="1091">
        <v>151913</v>
      </c>
      <c r="H18" s="1091">
        <v>141520</v>
      </c>
      <c r="I18" s="1090">
        <v>22687</v>
      </c>
      <c r="J18" s="1092">
        <v>34194</v>
      </c>
    </row>
    <row r="19" spans="1:10" ht="22.5" customHeight="1">
      <c r="A19" s="1088"/>
      <c r="B19" s="1089" t="s">
        <v>775</v>
      </c>
      <c r="C19" s="1090">
        <v>7139</v>
      </c>
      <c r="D19" s="1090">
        <v>8546</v>
      </c>
      <c r="E19" s="1090">
        <v>8524</v>
      </c>
      <c r="F19" s="1090">
        <v>9655</v>
      </c>
      <c r="G19" s="1091">
        <v>10525</v>
      </c>
      <c r="H19" s="1091">
        <v>10407</v>
      </c>
      <c r="I19" s="1090">
        <v>2651</v>
      </c>
      <c r="J19" s="1092">
        <v>1328</v>
      </c>
    </row>
    <row r="20" spans="1:10" ht="22.5" customHeight="1">
      <c r="A20" s="1088"/>
      <c r="B20" s="1089" t="s">
        <v>776</v>
      </c>
      <c r="C20" s="1090">
        <v>891</v>
      </c>
      <c r="D20" s="1090">
        <v>867</v>
      </c>
      <c r="E20" s="1090">
        <v>999</v>
      </c>
      <c r="F20" s="1090">
        <v>994</v>
      </c>
      <c r="G20" s="1091">
        <v>1124</v>
      </c>
      <c r="H20" s="1091">
        <v>1171</v>
      </c>
      <c r="I20" s="1090">
        <v>169</v>
      </c>
      <c r="J20" s="1092">
        <v>74</v>
      </c>
    </row>
    <row r="21" spans="1:10" ht="22.5" customHeight="1">
      <c r="A21" s="1088"/>
      <c r="B21" s="1089" t="s">
        <v>777</v>
      </c>
      <c r="C21" s="1090">
        <v>1735</v>
      </c>
      <c r="D21" s="1090">
        <v>1892</v>
      </c>
      <c r="E21" s="1090">
        <v>2047</v>
      </c>
      <c r="F21" s="1090">
        <v>2553</v>
      </c>
      <c r="G21" s="1091">
        <v>2496</v>
      </c>
      <c r="H21" s="1091">
        <v>3021</v>
      </c>
      <c r="I21" s="1090">
        <v>355</v>
      </c>
      <c r="J21" s="1092">
        <v>167</v>
      </c>
    </row>
    <row r="22" spans="1:10" ht="22.5" customHeight="1">
      <c r="A22" s="1088"/>
      <c r="B22" s="1089" t="s">
        <v>746</v>
      </c>
      <c r="C22" s="1090">
        <v>197110</v>
      </c>
      <c r="D22" s="1090">
        <v>246350</v>
      </c>
      <c r="E22" s="1090">
        <v>283666</v>
      </c>
      <c r="F22" s="1090">
        <v>301114</v>
      </c>
      <c r="G22" s="1091">
        <v>318156</v>
      </c>
      <c r="H22" s="1091">
        <v>311708</v>
      </c>
      <c r="I22" s="1090">
        <v>79472</v>
      </c>
      <c r="J22" s="1092">
        <v>39628</v>
      </c>
    </row>
    <row r="23" spans="1:10" s="1087" customFormat="1" ht="22.5" customHeight="1" thickBot="1">
      <c r="A23" s="1094"/>
      <c r="B23" s="1095" t="s">
        <v>747</v>
      </c>
      <c r="C23" s="1096">
        <v>1038334</v>
      </c>
      <c r="D23" s="1096">
        <v>1151252</v>
      </c>
      <c r="E23" s="1096">
        <v>1275227</v>
      </c>
      <c r="F23" s="1096">
        <v>1341860</v>
      </c>
      <c r="G23" s="1097">
        <v>1399408</v>
      </c>
      <c r="H23" s="1097">
        <v>1383488</v>
      </c>
      <c r="I23" s="1096">
        <v>308980</v>
      </c>
      <c r="J23" s="1098">
        <v>179780</v>
      </c>
    </row>
    <row r="24" spans="1:10" ht="21.95" customHeight="1">
      <c r="A24" s="1099"/>
      <c r="B24" s="1100"/>
      <c r="C24" s="1101"/>
      <c r="D24" s="1101"/>
      <c r="E24" s="1101"/>
      <c r="F24" s="1101"/>
      <c r="G24" s="1101"/>
      <c r="H24" s="1101"/>
      <c r="I24" s="1101"/>
      <c r="J24" s="1101"/>
    </row>
    <row r="25" spans="1:10" ht="21.95" customHeight="1">
      <c r="A25" s="1102"/>
      <c r="C25" s="1103"/>
      <c r="D25" s="1103"/>
      <c r="E25" s="1103"/>
      <c r="F25" s="1103"/>
      <c r="G25" s="1103"/>
      <c r="H25" s="1103"/>
      <c r="I25" s="1103"/>
      <c r="J25" s="1103"/>
    </row>
    <row r="26" spans="1:10" ht="21.95" customHeight="1">
      <c r="C26" s="1104"/>
      <c r="D26" s="1104"/>
      <c r="E26" s="1104"/>
      <c r="F26" s="1104"/>
      <c r="G26" s="1104"/>
      <c r="H26" s="1104"/>
      <c r="I26" s="1104"/>
      <c r="J26" s="1104"/>
    </row>
    <row r="27" spans="1:10" ht="21.95" customHeight="1">
      <c r="C27" s="1105"/>
      <c r="D27" s="1105"/>
      <c r="E27" s="1105"/>
      <c r="F27" s="1105"/>
      <c r="G27" s="1105"/>
      <c r="H27" s="1105"/>
      <c r="I27" s="1105"/>
      <c r="J27" s="1105"/>
    </row>
    <row r="28" spans="1:10" ht="21.95" customHeight="1">
      <c r="B28" s="1106"/>
      <c r="J28" s="1107"/>
    </row>
  </sheetData>
  <mergeCells count="1">
    <mergeCell ref="A1:B1"/>
  </mergeCells>
  <hyperlinks>
    <hyperlink ref="A1" location="CONTENT!A1" display="Back to table of contents" xr:uid="{00000000-0004-0000-3000-000000000000}"/>
  </hyperlinks>
  <pageMargins left="0.7" right="0.7" top="0.75" bottom="0.35" header="0.3" footer="0.3"/>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K23"/>
  <sheetViews>
    <sheetView showGridLines="0" workbookViewId="0">
      <selection sqref="A1:G1"/>
    </sheetView>
  </sheetViews>
  <sheetFormatPr defaultRowHeight="15.75"/>
  <cols>
    <col min="1" max="1" width="11.28515625" style="8" customWidth="1"/>
    <col min="2" max="2" width="20.5703125" style="8" customWidth="1"/>
    <col min="3" max="3" width="10.7109375" style="8" customWidth="1"/>
    <col min="4" max="4" width="10.140625" style="8" customWidth="1"/>
    <col min="5" max="6" width="10.7109375" style="8" customWidth="1"/>
    <col min="7" max="7" width="9.85546875" style="8" customWidth="1"/>
    <col min="8" max="8" width="9.7109375" style="8" customWidth="1"/>
    <col min="9" max="9" width="11.42578125" style="8" customWidth="1"/>
    <col min="10" max="10" width="9.7109375" style="8" customWidth="1"/>
    <col min="11" max="11" width="10.85546875" style="8" customWidth="1"/>
    <col min="12" max="12" width="6.140625" style="8" customWidth="1"/>
    <col min="13" max="256" width="9.140625" style="8"/>
    <col min="257" max="257" width="8.28515625" style="8" customWidth="1"/>
    <col min="258" max="258" width="17.85546875" style="8" customWidth="1"/>
    <col min="259" max="259" width="10.7109375" style="8" customWidth="1"/>
    <col min="260" max="260" width="10.140625" style="8" customWidth="1"/>
    <col min="261" max="262" width="10.7109375" style="8" customWidth="1"/>
    <col min="263" max="263" width="9.85546875" style="8" customWidth="1"/>
    <col min="264" max="264" width="9.7109375" style="8" customWidth="1"/>
    <col min="265" max="265" width="11.42578125" style="8" customWidth="1"/>
    <col min="266" max="266" width="9.7109375" style="8" customWidth="1"/>
    <col min="267" max="267" width="10.85546875" style="8" customWidth="1"/>
    <col min="268" max="268" width="6.140625" style="8" customWidth="1"/>
    <col min="269" max="512" width="9.140625" style="8"/>
    <col min="513" max="513" width="8.28515625" style="8" customWidth="1"/>
    <col min="514" max="514" width="17.85546875" style="8" customWidth="1"/>
    <col min="515" max="515" width="10.7109375" style="8" customWidth="1"/>
    <col min="516" max="516" width="10.140625" style="8" customWidth="1"/>
    <col min="517" max="518" width="10.7109375" style="8" customWidth="1"/>
    <col min="519" max="519" width="9.85546875" style="8" customWidth="1"/>
    <col min="520" max="520" width="9.7109375" style="8" customWidth="1"/>
    <col min="521" max="521" width="11.42578125" style="8" customWidth="1"/>
    <col min="522" max="522" width="9.7109375" style="8" customWidth="1"/>
    <col min="523" max="523" width="10.85546875" style="8" customWidth="1"/>
    <col min="524" max="524" width="6.140625" style="8" customWidth="1"/>
    <col min="525" max="768" width="9.140625" style="8"/>
    <col min="769" max="769" width="8.28515625" style="8" customWidth="1"/>
    <col min="770" max="770" width="17.85546875" style="8" customWidth="1"/>
    <col min="771" max="771" width="10.7109375" style="8" customWidth="1"/>
    <col min="772" max="772" width="10.140625" style="8" customWidth="1"/>
    <col min="773" max="774" width="10.7109375" style="8" customWidth="1"/>
    <col min="775" max="775" width="9.85546875" style="8" customWidth="1"/>
    <col min="776" max="776" width="9.7109375" style="8" customWidth="1"/>
    <col min="777" max="777" width="11.42578125" style="8" customWidth="1"/>
    <col min="778" max="778" width="9.7109375" style="8" customWidth="1"/>
    <col min="779" max="779" width="10.85546875" style="8" customWidth="1"/>
    <col min="780" max="780" width="6.140625" style="8" customWidth="1"/>
    <col min="781" max="1024" width="9.140625" style="8"/>
    <col min="1025" max="1025" width="8.28515625" style="8" customWidth="1"/>
    <col min="1026" max="1026" width="17.85546875" style="8" customWidth="1"/>
    <col min="1027" max="1027" width="10.7109375" style="8" customWidth="1"/>
    <col min="1028" max="1028" width="10.140625" style="8" customWidth="1"/>
    <col min="1029" max="1030" width="10.7109375" style="8" customWidth="1"/>
    <col min="1031" max="1031" width="9.85546875" style="8" customWidth="1"/>
    <col min="1032" max="1032" width="9.7109375" style="8" customWidth="1"/>
    <col min="1033" max="1033" width="11.42578125" style="8" customWidth="1"/>
    <col min="1034" max="1034" width="9.7109375" style="8" customWidth="1"/>
    <col min="1035" max="1035" width="10.85546875" style="8" customWidth="1"/>
    <col min="1036" max="1036" width="6.140625" style="8" customWidth="1"/>
    <col min="1037" max="1280" width="9.140625" style="8"/>
    <col min="1281" max="1281" width="8.28515625" style="8" customWidth="1"/>
    <col min="1282" max="1282" width="17.85546875" style="8" customWidth="1"/>
    <col min="1283" max="1283" width="10.7109375" style="8" customWidth="1"/>
    <col min="1284" max="1284" width="10.140625" style="8" customWidth="1"/>
    <col min="1285" max="1286" width="10.7109375" style="8" customWidth="1"/>
    <col min="1287" max="1287" width="9.85546875" style="8" customWidth="1"/>
    <col min="1288" max="1288" width="9.7109375" style="8" customWidth="1"/>
    <col min="1289" max="1289" width="11.42578125" style="8" customWidth="1"/>
    <col min="1290" max="1290" width="9.7109375" style="8" customWidth="1"/>
    <col min="1291" max="1291" width="10.85546875" style="8" customWidth="1"/>
    <col min="1292" max="1292" width="6.140625" style="8" customWidth="1"/>
    <col min="1293" max="1536" width="9.140625" style="8"/>
    <col min="1537" max="1537" width="8.28515625" style="8" customWidth="1"/>
    <col min="1538" max="1538" width="17.85546875" style="8" customWidth="1"/>
    <col min="1539" max="1539" width="10.7109375" style="8" customWidth="1"/>
    <col min="1540" max="1540" width="10.140625" style="8" customWidth="1"/>
    <col min="1541" max="1542" width="10.7109375" style="8" customWidth="1"/>
    <col min="1543" max="1543" width="9.85546875" style="8" customWidth="1"/>
    <col min="1544" max="1544" width="9.7109375" style="8" customWidth="1"/>
    <col min="1545" max="1545" width="11.42578125" style="8" customWidth="1"/>
    <col min="1546" max="1546" width="9.7109375" style="8" customWidth="1"/>
    <col min="1547" max="1547" width="10.85546875" style="8" customWidth="1"/>
    <col min="1548" max="1548" width="6.140625" style="8" customWidth="1"/>
    <col min="1549" max="1792" width="9.140625" style="8"/>
    <col min="1793" max="1793" width="8.28515625" style="8" customWidth="1"/>
    <col min="1794" max="1794" width="17.85546875" style="8" customWidth="1"/>
    <col min="1795" max="1795" width="10.7109375" style="8" customWidth="1"/>
    <col min="1796" max="1796" width="10.140625" style="8" customWidth="1"/>
    <col min="1797" max="1798" width="10.7109375" style="8" customWidth="1"/>
    <col min="1799" max="1799" width="9.85546875" style="8" customWidth="1"/>
    <col min="1800" max="1800" width="9.7109375" style="8" customWidth="1"/>
    <col min="1801" max="1801" width="11.42578125" style="8" customWidth="1"/>
    <col min="1802" max="1802" width="9.7109375" style="8" customWidth="1"/>
    <col min="1803" max="1803" width="10.85546875" style="8" customWidth="1"/>
    <col min="1804" max="1804" width="6.140625" style="8" customWidth="1"/>
    <col min="1805" max="2048" width="9.140625" style="8"/>
    <col min="2049" max="2049" width="8.28515625" style="8" customWidth="1"/>
    <col min="2050" max="2050" width="17.85546875" style="8" customWidth="1"/>
    <col min="2051" max="2051" width="10.7109375" style="8" customWidth="1"/>
    <col min="2052" max="2052" width="10.140625" style="8" customWidth="1"/>
    <col min="2053" max="2054" width="10.7109375" style="8" customWidth="1"/>
    <col min="2055" max="2055" width="9.85546875" style="8" customWidth="1"/>
    <col min="2056" max="2056" width="9.7109375" style="8" customWidth="1"/>
    <col min="2057" max="2057" width="11.42578125" style="8" customWidth="1"/>
    <col min="2058" max="2058" width="9.7109375" style="8" customWidth="1"/>
    <col min="2059" max="2059" width="10.85546875" style="8" customWidth="1"/>
    <col min="2060" max="2060" width="6.140625" style="8" customWidth="1"/>
    <col min="2061" max="2304" width="9.140625" style="8"/>
    <col min="2305" max="2305" width="8.28515625" style="8" customWidth="1"/>
    <col min="2306" max="2306" width="17.85546875" style="8" customWidth="1"/>
    <col min="2307" max="2307" width="10.7109375" style="8" customWidth="1"/>
    <col min="2308" max="2308" width="10.140625" style="8" customWidth="1"/>
    <col min="2309" max="2310" width="10.7109375" style="8" customWidth="1"/>
    <col min="2311" max="2311" width="9.85546875" style="8" customWidth="1"/>
    <col min="2312" max="2312" width="9.7109375" style="8" customWidth="1"/>
    <col min="2313" max="2313" width="11.42578125" style="8" customWidth="1"/>
    <col min="2314" max="2314" width="9.7109375" style="8" customWidth="1"/>
    <col min="2315" max="2315" width="10.85546875" style="8" customWidth="1"/>
    <col min="2316" max="2316" width="6.140625" style="8" customWidth="1"/>
    <col min="2317" max="2560" width="9.140625" style="8"/>
    <col min="2561" max="2561" width="8.28515625" style="8" customWidth="1"/>
    <col min="2562" max="2562" width="17.85546875" style="8" customWidth="1"/>
    <col min="2563" max="2563" width="10.7109375" style="8" customWidth="1"/>
    <col min="2564" max="2564" width="10.140625" style="8" customWidth="1"/>
    <col min="2565" max="2566" width="10.7109375" style="8" customWidth="1"/>
    <col min="2567" max="2567" width="9.85546875" style="8" customWidth="1"/>
    <col min="2568" max="2568" width="9.7109375" style="8" customWidth="1"/>
    <col min="2569" max="2569" width="11.42578125" style="8" customWidth="1"/>
    <col min="2570" max="2570" width="9.7109375" style="8" customWidth="1"/>
    <col min="2571" max="2571" width="10.85546875" style="8" customWidth="1"/>
    <col min="2572" max="2572" width="6.140625" style="8" customWidth="1"/>
    <col min="2573" max="2816" width="9.140625" style="8"/>
    <col min="2817" max="2817" width="8.28515625" style="8" customWidth="1"/>
    <col min="2818" max="2818" width="17.85546875" style="8" customWidth="1"/>
    <col min="2819" max="2819" width="10.7109375" style="8" customWidth="1"/>
    <col min="2820" max="2820" width="10.140625" style="8" customWidth="1"/>
    <col min="2821" max="2822" width="10.7109375" style="8" customWidth="1"/>
    <col min="2823" max="2823" width="9.85546875" style="8" customWidth="1"/>
    <col min="2824" max="2824" width="9.7109375" style="8" customWidth="1"/>
    <col min="2825" max="2825" width="11.42578125" style="8" customWidth="1"/>
    <col min="2826" max="2826" width="9.7109375" style="8" customWidth="1"/>
    <col min="2827" max="2827" width="10.85546875" style="8" customWidth="1"/>
    <col min="2828" max="2828" width="6.140625" style="8" customWidth="1"/>
    <col min="2829" max="3072" width="9.140625" style="8"/>
    <col min="3073" max="3073" width="8.28515625" style="8" customWidth="1"/>
    <col min="3074" max="3074" width="17.85546875" style="8" customWidth="1"/>
    <col min="3075" max="3075" width="10.7109375" style="8" customWidth="1"/>
    <col min="3076" max="3076" width="10.140625" style="8" customWidth="1"/>
    <col min="3077" max="3078" width="10.7109375" style="8" customWidth="1"/>
    <col min="3079" max="3079" width="9.85546875" style="8" customWidth="1"/>
    <col min="3080" max="3080" width="9.7109375" style="8" customWidth="1"/>
    <col min="3081" max="3081" width="11.42578125" style="8" customWidth="1"/>
    <col min="3082" max="3082" width="9.7109375" style="8" customWidth="1"/>
    <col min="3083" max="3083" width="10.85546875" style="8" customWidth="1"/>
    <col min="3084" max="3084" width="6.140625" style="8" customWidth="1"/>
    <col min="3085" max="3328" width="9.140625" style="8"/>
    <col min="3329" max="3329" width="8.28515625" style="8" customWidth="1"/>
    <col min="3330" max="3330" width="17.85546875" style="8" customWidth="1"/>
    <col min="3331" max="3331" width="10.7109375" style="8" customWidth="1"/>
    <col min="3332" max="3332" width="10.140625" style="8" customWidth="1"/>
    <col min="3333" max="3334" width="10.7109375" style="8" customWidth="1"/>
    <col min="3335" max="3335" width="9.85546875" style="8" customWidth="1"/>
    <col min="3336" max="3336" width="9.7109375" style="8" customWidth="1"/>
    <col min="3337" max="3337" width="11.42578125" style="8" customWidth="1"/>
    <col min="3338" max="3338" width="9.7109375" style="8" customWidth="1"/>
    <col min="3339" max="3339" width="10.85546875" style="8" customWidth="1"/>
    <col min="3340" max="3340" width="6.140625" style="8" customWidth="1"/>
    <col min="3341" max="3584" width="9.140625" style="8"/>
    <col min="3585" max="3585" width="8.28515625" style="8" customWidth="1"/>
    <col min="3586" max="3586" width="17.85546875" style="8" customWidth="1"/>
    <col min="3587" max="3587" width="10.7109375" style="8" customWidth="1"/>
    <col min="3588" max="3588" width="10.140625" style="8" customWidth="1"/>
    <col min="3589" max="3590" width="10.7109375" style="8" customWidth="1"/>
    <col min="3591" max="3591" width="9.85546875" style="8" customWidth="1"/>
    <col min="3592" max="3592" width="9.7109375" style="8" customWidth="1"/>
    <col min="3593" max="3593" width="11.42578125" style="8" customWidth="1"/>
    <col min="3594" max="3594" width="9.7109375" style="8" customWidth="1"/>
    <col min="3595" max="3595" width="10.85546875" style="8" customWidth="1"/>
    <col min="3596" max="3596" width="6.140625" style="8" customWidth="1"/>
    <col min="3597" max="3840" width="9.140625" style="8"/>
    <col min="3841" max="3841" width="8.28515625" style="8" customWidth="1"/>
    <col min="3842" max="3842" width="17.85546875" style="8" customWidth="1"/>
    <col min="3843" max="3843" width="10.7109375" style="8" customWidth="1"/>
    <col min="3844" max="3844" width="10.140625" style="8" customWidth="1"/>
    <col min="3845" max="3846" width="10.7109375" style="8" customWidth="1"/>
    <col min="3847" max="3847" width="9.85546875" style="8" customWidth="1"/>
    <col min="3848" max="3848" width="9.7109375" style="8" customWidth="1"/>
    <col min="3849" max="3849" width="11.42578125" style="8" customWidth="1"/>
    <col min="3850" max="3850" width="9.7109375" style="8" customWidth="1"/>
    <col min="3851" max="3851" width="10.85546875" style="8" customWidth="1"/>
    <col min="3852" max="3852" width="6.140625" style="8" customWidth="1"/>
    <col min="3853" max="4096" width="9.140625" style="8"/>
    <col min="4097" max="4097" width="8.28515625" style="8" customWidth="1"/>
    <col min="4098" max="4098" width="17.85546875" style="8" customWidth="1"/>
    <col min="4099" max="4099" width="10.7109375" style="8" customWidth="1"/>
    <col min="4100" max="4100" width="10.140625" style="8" customWidth="1"/>
    <col min="4101" max="4102" width="10.7109375" style="8" customWidth="1"/>
    <col min="4103" max="4103" width="9.85546875" style="8" customWidth="1"/>
    <col min="4104" max="4104" width="9.7109375" style="8" customWidth="1"/>
    <col min="4105" max="4105" width="11.42578125" style="8" customWidth="1"/>
    <col min="4106" max="4106" width="9.7109375" style="8" customWidth="1"/>
    <col min="4107" max="4107" width="10.85546875" style="8" customWidth="1"/>
    <col min="4108" max="4108" width="6.140625" style="8" customWidth="1"/>
    <col min="4109" max="4352" width="9.140625" style="8"/>
    <col min="4353" max="4353" width="8.28515625" style="8" customWidth="1"/>
    <col min="4354" max="4354" width="17.85546875" style="8" customWidth="1"/>
    <col min="4355" max="4355" width="10.7109375" style="8" customWidth="1"/>
    <col min="4356" max="4356" width="10.140625" style="8" customWidth="1"/>
    <col min="4357" max="4358" width="10.7109375" style="8" customWidth="1"/>
    <col min="4359" max="4359" width="9.85546875" style="8" customWidth="1"/>
    <col min="4360" max="4360" width="9.7109375" style="8" customWidth="1"/>
    <col min="4361" max="4361" width="11.42578125" style="8" customWidth="1"/>
    <col min="4362" max="4362" width="9.7109375" style="8" customWidth="1"/>
    <col min="4363" max="4363" width="10.85546875" style="8" customWidth="1"/>
    <col min="4364" max="4364" width="6.140625" style="8" customWidth="1"/>
    <col min="4365" max="4608" width="9.140625" style="8"/>
    <col min="4609" max="4609" width="8.28515625" style="8" customWidth="1"/>
    <col min="4610" max="4610" width="17.85546875" style="8" customWidth="1"/>
    <col min="4611" max="4611" width="10.7109375" style="8" customWidth="1"/>
    <col min="4612" max="4612" width="10.140625" style="8" customWidth="1"/>
    <col min="4613" max="4614" width="10.7109375" style="8" customWidth="1"/>
    <col min="4615" max="4615" width="9.85546875" style="8" customWidth="1"/>
    <col min="4616" max="4616" width="9.7109375" style="8" customWidth="1"/>
    <col min="4617" max="4617" width="11.42578125" style="8" customWidth="1"/>
    <col min="4618" max="4618" width="9.7109375" style="8" customWidth="1"/>
    <col min="4619" max="4619" width="10.85546875" style="8" customWidth="1"/>
    <col min="4620" max="4620" width="6.140625" style="8" customWidth="1"/>
    <col min="4621" max="4864" width="9.140625" style="8"/>
    <col min="4865" max="4865" width="8.28515625" style="8" customWidth="1"/>
    <col min="4866" max="4866" width="17.85546875" style="8" customWidth="1"/>
    <col min="4867" max="4867" width="10.7109375" style="8" customWidth="1"/>
    <col min="4868" max="4868" width="10.140625" style="8" customWidth="1"/>
    <col min="4869" max="4870" width="10.7109375" style="8" customWidth="1"/>
    <col min="4871" max="4871" width="9.85546875" style="8" customWidth="1"/>
    <col min="4872" max="4872" width="9.7109375" style="8" customWidth="1"/>
    <col min="4873" max="4873" width="11.42578125" style="8" customWidth="1"/>
    <col min="4874" max="4874" width="9.7109375" style="8" customWidth="1"/>
    <col min="4875" max="4875" width="10.85546875" style="8" customWidth="1"/>
    <col min="4876" max="4876" width="6.140625" style="8" customWidth="1"/>
    <col min="4877" max="5120" width="9.140625" style="8"/>
    <col min="5121" max="5121" width="8.28515625" style="8" customWidth="1"/>
    <col min="5122" max="5122" width="17.85546875" style="8" customWidth="1"/>
    <col min="5123" max="5123" width="10.7109375" style="8" customWidth="1"/>
    <col min="5124" max="5124" width="10.140625" style="8" customWidth="1"/>
    <col min="5125" max="5126" width="10.7109375" style="8" customWidth="1"/>
    <col min="5127" max="5127" width="9.85546875" style="8" customWidth="1"/>
    <col min="5128" max="5128" width="9.7109375" style="8" customWidth="1"/>
    <col min="5129" max="5129" width="11.42578125" style="8" customWidth="1"/>
    <col min="5130" max="5130" width="9.7109375" style="8" customWidth="1"/>
    <col min="5131" max="5131" width="10.85546875" style="8" customWidth="1"/>
    <col min="5132" max="5132" width="6.140625" style="8" customWidth="1"/>
    <col min="5133" max="5376" width="9.140625" style="8"/>
    <col min="5377" max="5377" width="8.28515625" style="8" customWidth="1"/>
    <col min="5378" max="5378" width="17.85546875" style="8" customWidth="1"/>
    <col min="5379" max="5379" width="10.7109375" style="8" customWidth="1"/>
    <col min="5380" max="5380" width="10.140625" style="8" customWidth="1"/>
    <col min="5381" max="5382" width="10.7109375" style="8" customWidth="1"/>
    <col min="5383" max="5383" width="9.85546875" style="8" customWidth="1"/>
    <col min="5384" max="5384" width="9.7109375" style="8" customWidth="1"/>
    <col min="5385" max="5385" width="11.42578125" style="8" customWidth="1"/>
    <col min="5386" max="5386" width="9.7109375" style="8" customWidth="1"/>
    <col min="5387" max="5387" width="10.85546875" style="8" customWidth="1"/>
    <col min="5388" max="5388" width="6.140625" style="8" customWidth="1"/>
    <col min="5389" max="5632" width="9.140625" style="8"/>
    <col min="5633" max="5633" width="8.28515625" style="8" customWidth="1"/>
    <col min="5634" max="5634" width="17.85546875" style="8" customWidth="1"/>
    <col min="5635" max="5635" width="10.7109375" style="8" customWidth="1"/>
    <col min="5636" max="5636" width="10.140625" style="8" customWidth="1"/>
    <col min="5637" max="5638" width="10.7109375" style="8" customWidth="1"/>
    <col min="5639" max="5639" width="9.85546875" style="8" customWidth="1"/>
    <col min="5640" max="5640" width="9.7109375" style="8" customWidth="1"/>
    <col min="5641" max="5641" width="11.42578125" style="8" customWidth="1"/>
    <col min="5642" max="5642" width="9.7109375" style="8" customWidth="1"/>
    <col min="5643" max="5643" width="10.85546875" style="8" customWidth="1"/>
    <col min="5644" max="5644" width="6.140625" style="8" customWidth="1"/>
    <col min="5645" max="5888" width="9.140625" style="8"/>
    <col min="5889" max="5889" width="8.28515625" style="8" customWidth="1"/>
    <col min="5890" max="5890" width="17.85546875" style="8" customWidth="1"/>
    <col min="5891" max="5891" width="10.7109375" style="8" customWidth="1"/>
    <col min="5892" max="5892" width="10.140625" style="8" customWidth="1"/>
    <col min="5893" max="5894" width="10.7109375" style="8" customWidth="1"/>
    <col min="5895" max="5895" width="9.85546875" style="8" customWidth="1"/>
    <col min="5896" max="5896" width="9.7109375" style="8" customWidth="1"/>
    <col min="5897" max="5897" width="11.42578125" style="8" customWidth="1"/>
    <col min="5898" max="5898" width="9.7109375" style="8" customWidth="1"/>
    <col min="5899" max="5899" width="10.85546875" style="8" customWidth="1"/>
    <col min="5900" max="5900" width="6.140625" style="8" customWidth="1"/>
    <col min="5901" max="6144" width="9.140625" style="8"/>
    <col min="6145" max="6145" width="8.28515625" style="8" customWidth="1"/>
    <col min="6146" max="6146" width="17.85546875" style="8" customWidth="1"/>
    <col min="6147" max="6147" width="10.7109375" style="8" customWidth="1"/>
    <col min="6148" max="6148" width="10.140625" style="8" customWidth="1"/>
    <col min="6149" max="6150" width="10.7109375" style="8" customWidth="1"/>
    <col min="6151" max="6151" width="9.85546875" style="8" customWidth="1"/>
    <col min="6152" max="6152" width="9.7109375" style="8" customWidth="1"/>
    <col min="6153" max="6153" width="11.42578125" style="8" customWidth="1"/>
    <col min="6154" max="6154" width="9.7109375" style="8" customWidth="1"/>
    <col min="6155" max="6155" width="10.85546875" style="8" customWidth="1"/>
    <col min="6156" max="6156" width="6.140625" style="8" customWidth="1"/>
    <col min="6157" max="6400" width="9.140625" style="8"/>
    <col min="6401" max="6401" width="8.28515625" style="8" customWidth="1"/>
    <col min="6402" max="6402" width="17.85546875" style="8" customWidth="1"/>
    <col min="6403" max="6403" width="10.7109375" style="8" customWidth="1"/>
    <col min="6404" max="6404" width="10.140625" style="8" customWidth="1"/>
    <col min="6405" max="6406" width="10.7109375" style="8" customWidth="1"/>
    <col min="6407" max="6407" width="9.85546875" style="8" customWidth="1"/>
    <col min="6408" max="6408" width="9.7109375" style="8" customWidth="1"/>
    <col min="6409" max="6409" width="11.42578125" style="8" customWidth="1"/>
    <col min="6410" max="6410" width="9.7109375" style="8" customWidth="1"/>
    <col min="6411" max="6411" width="10.85546875" style="8" customWidth="1"/>
    <col min="6412" max="6412" width="6.140625" style="8" customWidth="1"/>
    <col min="6413" max="6656" width="9.140625" style="8"/>
    <col min="6657" max="6657" width="8.28515625" style="8" customWidth="1"/>
    <col min="6658" max="6658" width="17.85546875" style="8" customWidth="1"/>
    <col min="6659" max="6659" width="10.7109375" style="8" customWidth="1"/>
    <col min="6660" max="6660" width="10.140625" style="8" customWidth="1"/>
    <col min="6661" max="6662" width="10.7109375" style="8" customWidth="1"/>
    <col min="6663" max="6663" width="9.85546875" style="8" customWidth="1"/>
    <col min="6664" max="6664" width="9.7109375" style="8" customWidth="1"/>
    <col min="6665" max="6665" width="11.42578125" style="8" customWidth="1"/>
    <col min="6666" max="6666" width="9.7109375" style="8" customWidth="1"/>
    <col min="6667" max="6667" width="10.85546875" style="8" customWidth="1"/>
    <col min="6668" max="6668" width="6.140625" style="8" customWidth="1"/>
    <col min="6669" max="6912" width="9.140625" style="8"/>
    <col min="6913" max="6913" width="8.28515625" style="8" customWidth="1"/>
    <col min="6914" max="6914" width="17.85546875" style="8" customWidth="1"/>
    <col min="6915" max="6915" width="10.7109375" style="8" customWidth="1"/>
    <col min="6916" max="6916" width="10.140625" style="8" customWidth="1"/>
    <col min="6917" max="6918" width="10.7109375" style="8" customWidth="1"/>
    <col min="6919" max="6919" width="9.85546875" style="8" customWidth="1"/>
    <col min="6920" max="6920" width="9.7109375" style="8" customWidth="1"/>
    <col min="6921" max="6921" width="11.42578125" style="8" customWidth="1"/>
    <col min="6922" max="6922" width="9.7109375" style="8" customWidth="1"/>
    <col min="6923" max="6923" width="10.85546875" style="8" customWidth="1"/>
    <col min="6924" max="6924" width="6.140625" style="8" customWidth="1"/>
    <col min="6925" max="7168" width="9.140625" style="8"/>
    <col min="7169" max="7169" width="8.28515625" style="8" customWidth="1"/>
    <col min="7170" max="7170" width="17.85546875" style="8" customWidth="1"/>
    <col min="7171" max="7171" width="10.7109375" style="8" customWidth="1"/>
    <col min="7172" max="7172" width="10.140625" style="8" customWidth="1"/>
    <col min="7173" max="7174" width="10.7109375" style="8" customWidth="1"/>
    <col min="7175" max="7175" width="9.85546875" style="8" customWidth="1"/>
    <col min="7176" max="7176" width="9.7109375" style="8" customWidth="1"/>
    <col min="7177" max="7177" width="11.42578125" style="8" customWidth="1"/>
    <col min="7178" max="7178" width="9.7109375" style="8" customWidth="1"/>
    <col min="7179" max="7179" width="10.85546875" style="8" customWidth="1"/>
    <col min="7180" max="7180" width="6.140625" style="8" customWidth="1"/>
    <col min="7181" max="7424" width="9.140625" style="8"/>
    <col min="7425" max="7425" width="8.28515625" style="8" customWidth="1"/>
    <col min="7426" max="7426" width="17.85546875" style="8" customWidth="1"/>
    <col min="7427" max="7427" width="10.7109375" style="8" customWidth="1"/>
    <col min="7428" max="7428" width="10.140625" style="8" customWidth="1"/>
    <col min="7429" max="7430" width="10.7109375" style="8" customWidth="1"/>
    <col min="7431" max="7431" width="9.85546875" style="8" customWidth="1"/>
    <col min="7432" max="7432" width="9.7109375" style="8" customWidth="1"/>
    <col min="7433" max="7433" width="11.42578125" style="8" customWidth="1"/>
    <col min="7434" max="7434" width="9.7109375" style="8" customWidth="1"/>
    <col min="7435" max="7435" width="10.85546875" style="8" customWidth="1"/>
    <col min="7436" max="7436" width="6.140625" style="8" customWidth="1"/>
    <col min="7437" max="7680" width="9.140625" style="8"/>
    <col min="7681" max="7681" width="8.28515625" style="8" customWidth="1"/>
    <col min="7682" max="7682" width="17.85546875" style="8" customWidth="1"/>
    <col min="7683" max="7683" width="10.7109375" style="8" customWidth="1"/>
    <col min="7684" max="7684" width="10.140625" style="8" customWidth="1"/>
    <col min="7685" max="7686" width="10.7109375" style="8" customWidth="1"/>
    <col min="7687" max="7687" width="9.85546875" style="8" customWidth="1"/>
    <col min="7688" max="7688" width="9.7109375" style="8" customWidth="1"/>
    <col min="7689" max="7689" width="11.42578125" style="8" customWidth="1"/>
    <col min="7690" max="7690" width="9.7109375" style="8" customWidth="1"/>
    <col min="7691" max="7691" width="10.85546875" style="8" customWidth="1"/>
    <col min="7692" max="7692" width="6.140625" style="8" customWidth="1"/>
    <col min="7693" max="7936" width="9.140625" style="8"/>
    <col min="7937" max="7937" width="8.28515625" style="8" customWidth="1"/>
    <col min="7938" max="7938" width="17.85546875" style="8" customWidth="1"/>
    <col min="7939" max="7939" width="10.7109375" style="8" customWidth="1"/>
    <col min="7940" max="7940" width="10.140625" style="8" customWidth="1"/>
    <col min="7941" max="7942" width="10.7109375" style="8" customWidth="1"/>
    <col min="7943" max="7943" width="9.85546875" style="8" customWidth="1"/>
    <col min="7944" max="7944" width="9.7109375" style="8" customWidth="1"/>
    <col min="7945" max="7945" width="11.42578125" style="8" customWidth="1"/>
    <col min="7946" max="7946" width="9.7109375" style="8" customWidth="1"/>
    <col min="7947" max="7947" width="10.85546875" style="8" customWidth="1"/>
    <col min="7948" max="7948" width="6.140625" style="8" customWidth="1"/>
    <col min="7949" max="8192" width="9.140625" style="8"/>
    <col min="8193" max="8193" width="8.28515625" style="8" customWidth="1"/>
    <col min="8194" max="8194" width="17.85546875" style="8" customWidth="1"/>
    <col min="8195" max="8195" width="10.7109375" style="8" customWidth="1"/>
    <col min="8196" max="8196" width="10.140625" style="8" customWidth="1"/>
    <col min="8197" max="8198" width="10.7109375" style="8" customWidth="1"/>
    <col min="8199" max="8199" width="9.85546875" style="8" customWidth="1"/>
    <col min="8200" max="8200" width="9.7109375" style="8" customWidth="1"/>
    <col min="8201" max="8201" width="11.42578125" style="8" customWidth="1"/>
    <col min="8202" max="8202" width="9.7109375" style="8" customWidth="1"/>
    <col min="8203" max="8203" width="10.85546875" style="8" customWidth="1"/>
    <col min="8204" max="8204" width="6.140625" style="8" customWidth="1"/>
    <col min="8205" max="8448" width="9.140625" style="8"/>
    <col min="8449" max="8449" width="8.28515625" style="8" customWidth="1"/>
    <col min="8450" max="8450" width="17.85546875" style="8" customWidth="1"/>
    <col min="8451" max="8451" width="10.7109375" style="8" customWidth="1"/>
    <col min="8452" max="8452" width="10.140625" style="8" customWidth="1"/>
    <col min="8453" max="8454" width="10.7109375" style="8" customWidth="1"/>
    <col min="8455" max="8455" width="9.85546875" style="8" customWidth="1"/>
    <col min="8456" max="8456" width="9.7109375" style="8" customWidth="1"/>
    <col min="8457" max="8457" width="11.42578125" style="8" customWidth="1"/>
    <col min="8458" max="8458" width="9.7109375" style="8" customWidth="1"/>
    <col min="8459" max="8459" width="10.85546875" style="8" customWidth="1"/>
    <col min="8460" max="8460" width="6.140625" style="8" customWidth="1"/>
    <col min="8461" max="8704" width="9.140625" style="8"/>
    <col min="8705" max="8705" width="8.28515625" style="8" customWidth="1"/>
    <col min="8706" max="8706" width="17.85546875" style="8" customWidth="1"/>
    <col min="8707" max="8707" width="10.7109375" style="8" customWidth="1"/>
    <col min="8708" max="8708" width="10.140625" style="8" customWidth="1"/>
    <col min="8709" max="8710" width="10.7109375" style="8" customWidth="1"/>
    <col min="8711" max="8711" width="9.85546875" style="8" customWidth="1"/>
    <col min="8712" max="8712" width="9.7109375" style="8" customWidth="1"/>
    <col min="8713" max="8713" width="11.42578125" style="8" customWidth="1"/>
    <col min="8714" max="8714" width="9.7109375" style="8" customWidth="1"/>
    <col min="8715" max="8715" width="10.85546875" style="8" customWidth="1"/>
    <col min="8716" max="8716" width="6.140625" style="8" customWidth="1"/>
    <col min="8717" max="8960" width="9.140625" style="8"/>
    <col min="8961" max="8961" width="8.28515625" style="8" customWidth="1"/>
    <col min="8962" max="8962" width="17.85546875" style="8" customWidth="1"/>
    <col min="8963" max="8963" width="10.7109375" style="8" customWidth="1"/>
    <col min="8964" max="8964" width="10.140625" style="8" customWidth="1"/>
    <col min="8965" max="8966" width="10.7109375" style="8" customWidth="1"/>
    <col min="8967" max="8967" width="9.85546875" style="8" customWidth="1"/>
    <col min="8968" max="8968" width="9.7109375" style="8" customWidth="1"/>
    <col min="8969" max="8969" width="11.42578125" style="8" customWidth="1"/>
    <col min="8970" max="8970" width="9.7109375" style="8" customWidth="1"/>
    <col min="8971" max="8971" width="10.85546875" style="8" customWidth="1"/>
    <col min="8972" max="8972" width="6.140625" style="8" customWidth="1"/>
    <col min="8973" max="9216" width="9.140625" style="8"/>
    <col min="9217" max="9217" width="8.28515625" style="8" customWidth="1"/>
    <col min="9218" max="9218" width="17.85546875" style="8" customWidth="1"/>
    <col min="9219" max="9219" width="10.7109375" style="8" customWidth="1"/>
    <col min="9220" max="9220" width="10.140625" style="8" customWidth="1"/>
    <col min="9221" max="9222" width="10.7109375" style="8" customWidth="1"/>
    <col min="9223" max="9223" width="9.85546875" style="8" customWidth="1"/>
    <col min="9224" max="9224" width="9.7109375" style="8" customWidth="1"/>
    <col min="9225" max="9225" width="11.42578125" style="8" customWidth="1"/>
    <col min="9226" max="9226" width="9.7109375" style="8" customWidth="1"/>
    <col min="9227" max="9227" width="10.85546875" style="8" customWidth="1"/>
    <col min="9228" max="9228" width="6.140625" style="8" customWidth="1"/>
    <col min="9229" max="9472" width="9.140625" style="8"/>
    <col min="9473" max="9473" width="8.28515625" style="8" customWidth="1"/>
    <col min="9474" max="9474" width="17.85546875" style="8" customWidth="1"/>
    <col min="9475" max="9475" width="10.7109375" style="8" customWidth="1"/>
    <col min="9476" max="9476" width="10.140625" style="8" customWidth="1"/>
    <col min="9477" max="9478" width="10.7109375" style="8" customWidth="1"/>
    <col min="9479" max="9479" width="9.85546875" style="8" customWidth="1"/>
    <col min="9480" max="9480" width="9.7109375" style="8" customWidth="1"/>
    <col min="9481" max="9481" width="11.42578125" style="8" customWidth="1"/>
    <col min="9482" max="9482" width="9.7109375" style="8" customWidth="1"/>
    <col min="9483" max="9483" width="10.85546875" style="8" customWidth="1"/>
    <col min="9484" max="9484" width="6.140625" style="8" customWidth="1"/>
    <col min="9485" max="9728" width="9.140625" style="8"/>
    <col min="9729" max="9729" width="8.28515625" style="8" customWidth="1"/>
    <col min="9730" max="9730" width="17.85546875" style="8" customWidth="1"/>
    <col min="9731" max="9731" width="10.7109375" style="8" customWidth="1"/>
    <col min="9732" max="9732" width="10.140625" style="8" customWidth="1"/>
    <col min="9733" max="9734" width="10.7109375" style="8" customWidth="1"/>
    <col min="9735" max="9735" width="9.85546875" style="8" customWidth="1"/>
    <col min="9736" max="9736" width="9.7109375" style="8" customWidth="1"/>
    <col min="9737" max="9737" width="11.42578125" style="8" customWidth="1"/>
    <col min="9738" max="9738" width="9.7109375" style="8" customWidth="1"/>
    <col min="9739" max="9739" width="10.85546875" style="8" customWidth="1"/>
    <col min="9740" max="9740" width="6.140625" style="8" customWidth="1"/>
    <col min="9741" max="9984" width="9.140625" style="8"/>
    <col min="9985" max="9985" width="8.28515625" style="8" customWidth="1"/>
    <col min="9986" max="9986" width="17.85546875" style="8" customWidth="1"/>
    <col min="9987" max="9987" width="10.7109375" style="8" customWidth="1"/>
    <col min="9988" max="9988" width="10.140625" style="8" customWidth="1"/>
    <col min="9989" max="9990" width="10.7109375" style="8" customWidth="1"/>
    <col min="9991" max="9991" width="9.85546875" style="8" customWidth="1"/>
    <col min="9992" max="9992" width="9.7109375" style="8" customWidth="1"/>
    <col min="9993" max="9993" width="11.42578125" style="8" customWidth="1"/>
    <col min="9994" max="9994" width="9.7109375" style="8" customWidth="1"/>
    <col min="9995" max="9995" width="10.85546875" style="8" customWidth="1"/>
    <col min="9996" max="9996" width="6.140625" style="8" customWidth="1"/>
    <col min="9997" max="10240" width="9.140625" style="8"/>
    <col min="10241" max="10241" width="8.28515625" style="8" customWidth="1"/>
    <col min="10242" max="10242" width="17.85546875" style="8" customWidth="1"/>
    <col min="10243" max="10243" width="10.7109375" style="8" customWidth="1"/>
    <col min="10244" max="10244" width="10.140625" style="8" customWidth="1"/>
    <col min="10245" max="10246" width="10.7109375" style="8" customWidth="1"/>
    <col min="10247" max="10247" width="9.85546875" style="8" customWidth="1"/>
    <col min="10248" max="10248" width="9.7109375" style="8" customWidth="1"/>
    <col min="10249" max="10249" width="11.42578125" style="8" customWidth="1"/>
    <col min="10250" max="10250" width="9.7109375" style="8" customWidth="1"/>
    <col min="10251" max="10251" width="10.85546875" style="8" customWidth="1"/>
    <col min="10252" max="10252" width="6.140625" style="8" customWidth="1"/>
    <col min="10253" max="10496" width="9.140625" style="8"/>
    <col min="10497" max="10497" width="8.28515625" style="8" customWidth="1"/>
    <col min="10498" max="10498" width="17.85546875" style="8" customWidth="1"/>
    <col min="10499" max="10499" width="10.7109375" style="8" customWidth="1"/>
    <col min="10500" max="10500" width="10.140625" style="8" customWidth="1"/>
    <col min="10501" max="10502" width="10.7109375" style="8" customWidth="1"/>
    <col min="10503" max="10503" width="9.85546875" style="8" customWidth="1"/>
    <col min="10504" max="10504" width="9.7109375" style="8" customWidth="1"/>
    <col min="10505" max="10505" width="11.42578125" style="8" customWidth="1"/>
    <col min="10506" max="10506" width="9.7109375" style="8" customWidth="1"/>
    <col min="10507" max="10507" width="10.85546875" style="8" customWidth="1"/>
    <col min="10508" max="10508" width="6.140625" style="8" customWidth="1"/>
    <col min="10509" max="10752" width="9.140625" style="8"/>
    <col min="10753" max="10753" width="8.28515625" style="8" customWidth="1"/>
    <col min="10754" max="10754" width="17.85546875" style="8" customWidth="1"/>
    <col min="10755" max="10755" width="10.7109375" style="8" customWidth="1"/>
    <col min="10756" max="10756" width="10.140625" style="8" customWidth="1"/>
    <col min="10757" max="10758" width="10.7109375" style="8" customWidth="1"/>
    <col min="10759" max="10759" width="9.85546875" style="8" customWidth="1"/>
    <col min="10760" max="10760" width="9.7109375" style="8" customWidth="1"/>
    <col min="10761" max="10761" width="11.42578125" style="8" customWidth="1"/>
    <col min="10762" max="10762" width="9.7109375" style="8" customWidth="1"/>
    <col min="10763" max="10763" width="10.85546875" style="8" customWidth="1"/>
    <col min="10764" max="10764" width="6.140625" style="8" customWidth="1"/>
    <col min="10765" max="11008" width="9.140625" style="8"/>
    <col min="11009" max="11009" width="8.28515625" style="8" customWidth="1"/>
    <col min="11010" max="11010" width="17.85546875" style="8" customWidth="1"/>
    <col min="11011" max="11011" width="10.7109375" style="8" customWidth="1"/>
    <col min="11012" max="11012" width="10.140625" style="8" customWidth="1"/>
    <col min="11013" max="11014" width="10.7109375" style="8" customWidth="1"/>
    <col min="11015" max="11015" width="9.85546875" style="8" customWidth="1"/>
    <col min="11016" max="11016" width="9.7109375" style="8" customWidth="1"/>
    <col min="11017" max="11017" width="11.42578125" style="8" customWidth="1"/>
    <col min="11018" max="11018" width="9.7109375" style="8" customWidth="1"/>
    <col min="11019" max="11019" width="10.85546875" style="8" customWidth="1"/>
    <col min="11020" max="11020" width="6.140625" style="8" customWidth="1"/>
    <col min="11021" max="11264" width="9.140625" style="8"/>
    <col min="11265" max="11265" width="8.28515625" style="8" customWidth="1"/>
    <col min="11266" max="11266" width="17.85546875" style="8" customWidth="1"/>
    <col min="11267" max="11267" width="10.7109375" style="8" customWidth="1"/>
    <col min="11268" max="11268" width="10.140625" style="8" customWidth="1"/>
    <col min="11269" max="11270" width="10.7109375" style="8" customWidth="1"/>
    <col min="11271" max="11271" width="9.85546875" style="8" customWidth="1"/>
    <col min="11272" max="11272" width="9.7109375" style="8" customWidth="1"/>
    <col min="11273" max="11273" width="11.42578125" style="8" customWidth="1"/>
    <col min="11274" max="11274" width="9.7109375" style="8" customWidth="1"/>
    <col min="11275" max="11275" width="10.85546875" style="8" customWidth="1"/>
    <col min="11276" max="11276" width="6.140625" style="8" customWidth="1"/>
    <col min="11277" max="11520" width="9.140625" style="8"/>
    <col min="11521" max="11521" width="8.28515625" style="8" customWidth="1"/>
    <col min="11522" max="11522" width="17.85546875" style="8" customWidth="1"/>
    <col min="11523" max="11523" width="10.7109375" style="8" customWidth="1"/>
    <col min="11524" max="11524" width="10.140625" style="8" customWidth="1"/>
    <col min="11525" max="11526" width="10.7109375" style="8" customWidth="1"/>
    <col min="11527" max="11527" width="9.85546875" style="8" customWidth="1"/>
    <col min="11528" max="11528" width="9.7109375" style="8" customWidth="1"/>
    <col min="11529" max="11529" width="11.42578125" style="8" customWidth="1"/>
    <col min="11530" max="11530" width="9.7109375" style="8" customWidth="1"/>
    <col min="11531" max="11531" width="10.85546875" style="8" customWidth="1"/>
    <col min="11532" max="11532" width="6.140625" style="8" customWidth="1"/>
    <col min="11533" max="11776" width="9.140625" style="8"/>
    <col min="11777" max="11777" width="8.28515625" style="8" customWidth="1"/>
    <col min="11778" max="11778" width="17.85546875" style="8" customWidth="1"/>
    <col min="11779" max="11779" width="10.7109375" style="8" customWidth="1"/>
    <col min="11780" max="11780" width="10.140625" style="8" customWidth="1"/>
    <col min="11781" max="11782" width="10.7109375" style="8" customWidth="1"/>
    <col min="11783" max="11783" width="9.85546875" style="8" customWidth="1"/>
    <col min="11784" max="11784" width="9.7109375" style="8" customWidth="1"/>
    <col min="11785" max="11785" width="11.42578125" style="8" customWidth="1"/>
    <col min="11786" max="11786" width="9.7109375" style="8" customWidth="1"/>
    <col min="11787" max="11787" width="10.85546875" style="8" customWidth="1"/>
    <col min="11788" max="11788" width="6.140625" style="8" customWidth="1"/>
    <col min="11789" max="12032" width="9.140625" style="8"/>
    <col min="12033" max="12033" width="8.28515625" style="8" customWidth="1"/>
    <col min="12034" max="12034" width="17.85546875" style="8" customWidth="1"/>
    <col min="12035" max="12035" width="10.7109375" style="8" customWidth="1"/>
    <col min="12036" max="12036" width="10.140625" style="8" customWidth="1"/>
    <col min="12037" max="12038" width="10.7109375" style="8" customWidth="1"/>
    <col min="12039" max="12039" width="9.85546875" style="8" customWidth="1"/>
    <col min="12040" max="12040" width="9.7109375" style="8" customWidth="1"/>
    <col min="12041" max="12041" width="11.42578125" style="8" customWidth="1"/>
    <col min="12042" max="12042" width="9.7109375" style="8" customWidth="1"/>
    <col min="12043" max="12043" width="10.85546875" style="8" customWidth="1"/>
    <col min="12044" max="12044" width="6.140625" style="8" customWidth="1"/>
    <col min="12045" max="12288" width="9.140625" style="8"/>
    <col min="12289" max="12289" width="8.28515625" style="8" customWidth="1"/>
    <col min="12290" max="12290" width="17.85546875" style="8" customWidth="1"/>
    <col min="12291" max="12291" width="10.7109375" style="8" customWidth="1"/>
    <col min="12292" max="12292" width="10.140625" style="8" customWidth="1"/>
    <col min="12293" max="12294" width="10.7109375" style="8" customWidth="1"/>
    <col min="12295" max="12295" width="9.85546875" style="8" customWidth="1"/>
    <col min="12296" max="12296" width="9.7109375" style="8" customWidth="1"/>
    <col min="12297" max="12297" width="11.42578125" style="8" customWidth="1"/>
    <col min="12298" max="12298" width="9.7109375" style="8" customWidth="1"/>
    <col min="12299" max="12299" width="10.85546875" style="8" customWidth="1"/>
    <col min="12300" max="12300" width="6.140625" style="8" customWidth="1"/>
    <col min="12301" max="12544" width="9.140625" style="8"/>
    <col min="12545" max="12545" width="8.28515625" style="8" customWidth="1"/>
    <col min="12546" max="12546" width="17.85546875" style="8" customWidth="1"/>
    <col min="12547" max="12547" width="10.7109375" style="8" customWidth="1"/>
    <col min="12548" max="12548" width="10.140625" style="8" customWidth="1"/>
    <col min="12549" max="12550" width="10.7109375" style="8" customWidth="1"/>
    <col min="12551" max="12551" width="9.85546875" style="8" customWidth="1"/>
    <col min="12552" max="12552" width="9.7109375" style="8" customWidth="1"/>
    <col min="12553" max="12553" width="11.42578125" style="8" customWidth="1"/>
    <col min="12554" max="12554" width="9.7109375" style="8" customWidth="1"/>
    <col min="12555" max="12555" width="10.85546875" style="8" customWidth="1"/>
    <col min="12556" max="12556" width="6.140625" style="8" customWidth="1"/>
    <col min="12557" max="12800" width="9.140625" style="8"/>
    <col min="12801" max="12801" width="8.28515625" style="8" customWidth="1"/>
    <col min="12802" max="12802" width="17.85546875" style="8" customWidth="1"/>
    <col min="12803" max="12803" width="10.7109375" style="8" customWidth="1"/>
    <col min="12804" max="12804" width="10.140625" style="8" customWidth="1"/>
    <col min="12805" max="12806" width="10.7109375" style="8" customWidth="1"/>
    <col min="12807" max="12807" width="9.85546875" style="8" customWidth="1"/>
    <col min="12808" max="12808" width="9.7109375" style="8" customWidth="1"/>
    <col min="12809" max="12809" width="11.42578125" style="8" customWidth="1"/>
    <col min="12810" max="12810" width="9.7109375" style="8" customWidth="1"/>
    <col min="12811" max="12811" width="10.85546875" style="8" customWidth="1"/>
    <col min="12812" max="12812" width="6.140625" style="8" customWidth="1"/>
    <col min="12813" max="13056" width="9.140625" style="8"/>
    <col min="13057" max="13057" width="8.28515625" style="8" customWidth="1"/>
    <col min="13058" max="13058" width="17.85546875" style="8" customWidth="1"/>
    <col min="13059" max="13059" width="10.7109375" style="8" customWidth="1"/>
    <col min="13060" max="13060" width="10.140625" style="8" customWidth="1"/>
    <col min="13061" max="13062" width="10.7109375" style="8" customWidth="1"/>
    <col min="13063" max="13063" width="9.85546875" style="8" customWidth="1"/>
    <col min="13064" max="13064" width="9.7109375" style="8" customWidth="1"/>
    <col min="13065" max="13065" width="11.42578125" style="8" customWidth="1"/>
    <col min="13066" max="13066" width="9.7109375" style="8" customWidth="1"/>
    <col min="13067" max="13067" width="10.85546875" style="8" customWidth="1"/>
    <col min="13068" max="13068" width="6.140625" style="8" customWidth="1"/>
    <col min="13069" max="13312" width="9.140625" style="8"/>
    <col min="13313" max="13313" width="8.28515625" style="8" customWidth="1"/>
    <col min="13314" max="13314" width="17.85546875" style="8" customWidth="1"/>
    <col min="13315" max="13315" width="10.7109375" style="8" customWidth="1"/>
    <col min="13316" max="13316" width="10.140625" style="8" customWidth="1"/>
    <col min="13317" max="13318" width="10.7109375" style="8" customWidth="1"/>
    <col min="13319" max="13319" width="9.85546875" style="8" customWidth="1"/>
    <col min="13320" max="13320" width="9.7109375" style="8" customWidth="1"/>
    <col min="13321" max="13321" width="11.42578125" style="8" customWidth="1"/>
    <col min="13322" max="13322" width="9.7109375" style="8" customWidth="1"/>
    <col min="13323" max="13323" width="10.85546875" style="8" customWidth="1"/>
    <col min="13324" max="13324" width="6.140625" style="8" customWidth="1"/>
    <col min="13325" max="13568" width="9.140625" style="8"/>
    <col min="13569" max="13569" width="8.28515625" style="8" customWidth="1"/>
    <col min="13570" max="13570" width="17.85546875" style="8" customWidth="1"/>
    <col min="13571" max="13571" width="10.7109375" style="8" customWidth="1"/>
    <col min="13572" max="13572" width="10.140625" style="8" customWidth="1"/>
    <col min="13573" max="13574" width="10.7109375" style="8" customWidth="1"/>
    <col min="13575" max="13575" width="9.85546875" style="8" customWidth="1"/>
    <col min="13576" max="13576" width="9.7109375" style="8" customWidth="1"/>
    <col min="13577" max="13577" width="11.42578125" style="8" customWidth="1"/>
    <col min="13578" max="13578" width="9.7109375" style="8" customWidth="1"/>
    <col min="13579" max="13579" width="10.85546875" style="8" customWidth="1"/>
    <col min="13580" max="13580" width="6.140625" style="8" customWidth="1"/>
    <col min="13581" max="13824" width="9.140625" style="8"/>
    <col min="13825" max="13825" width="8.28515625" style="8" customWidth="1"/>
    <col min="13826" max="13826" width="17.85546875" style="8" customWidth="1"/>
    <col min="13827" max="13827" width="10.7109375" style="8" customWidth="1"/>
    <col min="13828" max="13828" width="10.140625" style="8" customWidth="1"/>
    <col min="13829" max="13830" width="10.7109375" style="8" customWidth="1"/>
    <col min="13831" max="13831" width="9.85546875" style="8" customWidth="1"/>
    <col min="13832" max="13832" width="9.7109375" style="8" customWidth="1"/>
    <col min="13833" max="13833" width="11.42578125" style="8" customWidth="1"/>
    <col min="13834" max="13834" width="9.7109375" style="8" customWidth="1"/>
    <col min="13835" max="13835" width="10.85546875" style="8" customWidth="1"/>
    <col min="13836" max="13836" width="6.140625" style="8" customWidth="1"/>
    <col min="13837" max="14080" width="9.140625" style="8"/>
    <col min="14081" max="14081" width="8.28515625" style="8" customWidth="1"/>
    <col min="14082" max="14082" width="17.85546875" style="8" customWidth="1"/>
    <col min="14083" max="14083" width="10.7109375" style="8" customWidth="1"/>
    <col min="14084" max="14084" width="10.140625" style="8" customWidth="1"/>
    <col min="14085" max="14086" width="10.7109375" style="8" customWidth="1"/>
    <col min="14087" max="14087" width="9.85546875" style="8" customWidth="1"/>
    <col min="14088" max="14088" width="9.7109375" style="8" customWidth="1"/>
    <col min="14089" max="14089" width="11.42578125" style="8" customWidth="1"/>
    <col min="14090" max="14090" width="9.7109375" style="8" customWidth="1"/>
    <col min="14091" max="14091" width="10.85546875" style="8" customWidth="1"/>
    <col min="14092" max="14092" width="6.140625" style="8" customWidth="1"/>
    <col min="14093" max="14336" width="9.140625" style="8"/>
    <col min="14337" max="14337" width="8.28515625" style="8" customWidth="1"/>
    <col min="14338" max="14338" width="17.85546875" style="8" customWidth="1"/>
    <col min="14339" max="14339" width="10.7109375" style="8" customWidth="1"/>
    <col min="14340" max="14340" width="10.140625" style="8" customWidth="1"/>
    <col min="14341" max="14342" width="10.7109375" style="8" customWidth="1"/>
    <col min="14343" max="14343" width="9.85546875" style="8" customWidth="1"/>
    <col min="14344" max="14344" width="9.7109375" style="8" customWidth="1"/>
    <col min="14345" max="14345" width="11.42578125" style="8" customWidth="1"/>
    <col min="14346" max="14346" width="9.7109375" style="8" customWidth="1"/>
    <col min="14347" max="14347" width="10.85546875" style="8" customWidth="1"/>
    <col min="14348" max="14348" width="6.140625" style="8" customWidth="1"/>
    <col min="14349" max="14592" width="9.140625" style="8"/>
    <col min="14593" max="14593" width="8.28515625" style="8" customWidth="1"/>
    <col min="14594" max="14594" width="17.85546875" style="8" customWidth="1"/>
    <col min="14595" max="14595" width="10.7109375" style="8" customWidth="1"/>
    <col min="14596" max="14596" width="10.140625" style="8" customWidth="1"/>
    <col min="14597" max="14598" width="10.7109375" style="8" customWidth="1"/>
    <col min="14599" max="14599" width="9.85546875" style="8" customWidth="1"/>
    <col min="14600" max="14600" width="9.7109375" style="8" customWidth="1"/>
    <col min="14601" max="14601" width="11.42578125" style="8" customWidth="1"/>
    <col min="14602" max="14602" width="9.7109375" style="8" customWidth="1"/>
    <col min="14603" max="14603" width="10.85546875" style="8" customWidth="1"/>
    <col min="14604" max="14604" width="6.140625" style="8" customWidth="1"/>
    <col min="14605" max="14848" width="9.140625" style="8"/>
    <col min="14849" max="14849" width="8.28515625" style="8" customWidth="1"/>
    <col min="14850" max="14850" width="17.85546875" style="8" customWidth="1"/>
    <col min="14851" max="14851" width="10.7109375" style="8" customWidth="1"/>
    <col min="14852" max="14852" width="10.140625" style="8" customWidth="1"/>
    <col min="14853" max="14854" width="10.7109375" style="8" customWidth="1"/>
    <col min="14855" max="14855" width="9.85546875" style="8" customWidth="1"/>
    <col min="14856" max="14856" width="9.7109375" style="8" customWidth="1"/>
    <col min="14857" max="14857" width="11.42578125" style="8" customWidth="1"/>
    <col min="14858" max="14858" width="9.7109375" style="8" customWidth="1"/>
    <col min="14859" max="14859" width="10.85546875" style="8" customWidth="1"/>
    <col min="14860" max="14860" width="6.140625" style="8" customWidth="1"/>
    <col min="14861" max="15104" width="9.140625" style="8"/>
    <col min="15105" max="15105" width="8.28515625" style="8" customWidth="1"/>
    <col min="15106" max="15106" width="17.85546875" style="8" customWidth="1"/>
    <col min="15107" max="15107" width="10.7109375" style="8" customWidth="1"/>
    <col min="15108" max="15108" width="10.140625" style="8" customWidth="1"/>
    <col min="15109" max="15110" width="10.7109375" style="8" customWidth="1"/>
    <col min="15111" max="15111" width="9.85546875" style="8" customWidth="1"/>
    <col min="15112" max="15112" width="9.7109375" style="8" customWidth="1"/>
    <col min="15113" max="15113" width="11.42578125" style="8" customWidth="1"/>
    <col min="15114" max="15114" width="9.7109375" style="8" customWidth="1"/>
    <col min="15115" max="15115" width="10.85546875" style="8" customWidth="1"/>
    <col min="15116" max="15116" width="6.140625" style="8" customWidth="1"/>
    <col min="15117" max="15360" width="9.140625" style="8"/>
    <col min="15361" max="15361" width="8.28515625" style="8" customWidth="1"/>
    <col min="15362" max="15362" width="17.85546875" style="8" customWidth="1"/>
    <col min="15363" max="15363" width="10.7109375" style="8" customWidth="1"/>
    <col min="15364" max="15364" width="10.140625" style="8" customWidth="1"/>
    <col min="15365" max="15366" width="10.7109375" style="8" customWidth="1"/>
    <col min="15367" max="15367" width="9.85546875" style="8" customWidth="1"/>
    <col min="15368" max="15368" width="9.7109375" style="8" customWidth="1"/>
    <col min="15369" max="15369" width="11.42578125" style="8" customWidth="1"/>
    <col min="15370" max="15370" width="9.7109375" style="8" customWidth="1"/>
    <col min="15371" max="15371" width="10.85546875" style="8" customWidth="1"/>
    <col min="15372" max="15372" width="6.140625" style="8" customWidth="1"/>
    <col min="15373" max="15616" width="9.140625" style="8"/>
    <col min="15617" max="15617" width="8.28515625" style="8" customWidth="1"/>
    <col min="15618" max="15618" width="17.85546875" style="8" customWidth="1"/>
    <col min="15619" max="15619" width="10.7109375" style="8" customWidth="1"/>
    <col min="15620" max="15620" width="10.140625" style="8" customWidth="1"/>
    <col min="15621" max="15622" width="10.7109375" style="8" customWidth="1"/>
    <col min="15623" max="15623" width="9.85546875" style="8" customWidth="1"/>
    <col min="15624" max="15624" width="9.7109375" style="8" customWidth="1"/>
    <col min="15625" max="15625" width="11.42578125" style="8" customWidth="1"/>
    <col min="15626" max="15626" width="9.7109375" style="8" customWidth="1"/>
    <col min="15627" max="15627" width="10.85546875" style="8" customWidth="1"/>
    <col min="15628" max="15628" width="6.140625" style="8" customWidth="1"/>
    <col min="15629" max="15872" width="9.140625" style="8"/>
    <col min="15873" max="15873" width="8.28515625" style="8" customWidth="1"/>
    <col min="15874" max="15874" width="17.85546875" style="8" customWidth="1"/>
    <col min="15875" max="15875" width="10.7109375" style="8" customWidth="1"/>
    <col min="15876" max="15876" width="10.140625" style="8" customWidth="1"/>
    <col min="15877" max="15878" width="10.7109375" style="8" customWidth="1"/>
    <col min="15879" max="15879" width="9.85546875" style="8" customWidth="1"/>
    <col min="15880" max="15880" width="9.7109375" style="8" customWidth="1"/>
    <col min="15881" max="15881" width="11.42578125" style="8" customWidth="1"/>
    <col min="15882" max="15882" width="9.7109375" style="8" customWidth="1"/>
    <col min="15883" max="15883" width="10.85546875" style="8" customWidth="1"/>
    <col min="15884" max="15884" width="6.140625" style="8" customWidth="1"/>
    <col min="15885" max="16128" width="9.140625" style="8"/>
    <col min="16129" max="16129" width="8.28515625" style="8" customWidth="1"/>
    <col min="16130" max="16130" width="17.85546875" style="8" customWidth="1"/>
    <col min="16131" max="16131" width="10.7109375" style="8" customWidth="1"/>
    <col min="16132" max="16132" width="10.140625" style="8" customWidth="1"/>
    <col min="16133" max="16134" width="10.7109375" style="8" customWidth="1"/>
    <col min="16135" max="16135" width="9.85546875" style="8" customWidth="1"/>
    <col min="16136" max="16136" width="9.7109375" style="8" customWidth="1"/>
    <col min="16137" max="16137" width="11.42578125" style="8" customWidth="1"/>
    <col min="16138" max="16138" width="9.7109375" style="8" customWidth="1"/>
    <col min="16139" max="16139" width="10.85546875" style="8" customWidth="1"/>
    <col min="16140" max="16140" width="6.140625" style="8" customWidth="1"/>
    <col min="16141" max="16384" width="9.140625" style="8"/>
  </cols>
  <sheetData>
    <row r="1" spans="1:11">
      <c r="A1" s="5669" t="s">
        <v>710</v>
      </c>
      <c r="B1" s="5669"/>
      <c r="C1" s="5669"/>
      <c r="D1" s="5669"/>
      <c r="E1" s="5669"/>
      <c r="F1" s="5669"/>
      <c r="G1" s="5669"/>
    </row>
    <row r="2" spans="1:11" ht="18.75">
      <c r="A2" s="5" t="s">
        <v>72</v>
      </c>
      <c r="B2" s="33"/>
    </row>
    <row r="3" spans="1:11" ht="15" customHeight="1" thickBot="1"/>
    <row r="4" spans="1:11" ht="31.5" customHeight="1" thickBot="1">
      <c r="A4" s="124" t="s">
        <v>73</v>
      </c>
      <c r="B4" s="125"/>
      <c r="C4" s="63"/>
      <c r="D4" s="64" t="s">
        <v>30</v>
      </c>
      <c r="E4" s="65"/>
      <c r="F4" s="66"/>
      <c r="G4" s="64" t="s">
        <v>31</v>
      </c>
      <c r="H4" s="126"/>
      <c r="I4" s="66"/>
      <c r="J4" s="64" t="s">
        <v>32</v>
      </c>
      <c r="K4" s="67"/>
    </row>
    <row r="5" spans="1:11" ht="24" customHeight="1" thickBot="1">
      <c r="A5" s="127" t="s">
        <v>74</v>
      </c>
      <c r="B5" s="128" t="s">
        <v>75</v>
      </c>
      <c r="C5" s="102" t="s">
        <v>5</v>
      </c>
      <c r="D5" s="103" t="s">
        <v>6</v>
      </c>
      <c r="E5" s="104" t="s">
        <v>7</v>
      </c>
      <c r="F5" s="102" t="s">
        <v>5</v>
      </c>
      <c r="G5" s="103" t="s">
        <v>6</v>
      </c>
      <c r="H5" s="104" t="s">
        <v>7</v>
      </c>
      <c r="I5" s="102" t="s">
        <v>5</v>
      </c>
      <c r="J5" s="103" t="s">
        <v>6</v>
      </c>
      <c r="K5" s="104" t="s">
        <v>7</v>
      </c>
    </row>
    <row r="6" spans="1:11" s="33" customFormat="1" ht="24.95" customHeight="1">
      <c r="A6" s="129" t="s">
        <v>76</v>
      </c>
      <c r="B6" s="130" t="s">
        <v>77</v>
      </c>
      <c r="C6" s="131">
        <v>699954</v>
      </c>
      <c r="D6" s="132">
        <v>351368</v>
      </c>
      <c r="E6" s="133">
        <v>348586</v>
      </c>
      <c r="F6" s="131">
        <v>681619</v>
      </c>
      <c r="G6" s="132">
        <v>342306</v>
      </c>
      <c r="H6" s="134">
        <v>339313</v>
      </c>
      <c r="I6" s="135">
        <v>18335</v>
      </c>
      <c r="J6" s="136">
        <v>9062</v>
      </c>
      <c r="K6" s="137">
        <v>9273</v>
      </c>
    </row>
    <row r="7" spans="1:11" ht="24.95" customHeight="1">
      <c r="A7" s="138"/>
      <c r="B7" s="139" t="s">
        <v>78</v>
      </c>
      <c r="C7" s="140">
        <v>344622</v>
      </c>
      <c r="D7" s="141">
        <v>174713</v>
      </c>
      <c r="E7" s="142">
        <v>169909</v>
      </c>
      <c r="F7" s="140">
        <v>344587</v>
      </c>
      <c r="G7" s="141">
        <v>174698</v>
      </c>
      <c r="H7" s="142">
        <v>169889</v>
      </c>
      <c r="I7" s="114">
        <v>35</v>
      </c>
      <c r="J7" s="115">
        <v>15</v>
      </c>
      <c r="K7" s="116">
        <v>20</v>
      </c>
    </row>
    <row r="8" spans="1:11" ht="24.95" customHeight="1">
      <c r="A8" s="138"/>
      <c r="B8" s="139" t="s">
        <v>79</v>
      </c>
      <c r="C8" s="140">
        <v>110404</v>
      </c>
      <c r="D8" s="141">
        <v>56018</v>
      </c>
      <c r="E8" s="142">
        <v>54386</v>
      </c>
      <c r="F8" s="140">
        <v>110322</v>
      </c>
      <c r="G8" s="141">
        <v>55971</v>
      </c>
      <c r="H8" s="142">
        <v>54351</v>
      </c>
      <c r="I8" s="114">
        <v>82</v>
      </c>
      <c r="J8" s="115">
        <v>47</v>
      </c>
      <c r="K8" s="116">
        <v>35</v>
      </c>
    </row>
    <row r="9" spans="1:11" ht="24.95" customHeight="1">
      <c r="A9" s="138"/>
      <c r="B9" s="139" t="s">
        <v>80</v>
      </c>
      <c r="C9" s="140">
        <v>23436</v>
      </c>
      <c r="D9" s="141">
        <v>12864</v>
      </c>
      <c r="E9" s="142">
        <v>10572</v>
      </c>
      <c r="F9" s="140">
        <v>23058</v>
      </c>
      <c r="G9" s="141">
        <v>12654</v>
      </c>
      <c r="H9" s="142">
        <v>10404</v>
      </c>
      <c r="I9" s="114">
        <v>378</v>
      </c>
      <c r="J9" s="115">
        <v>210</v>
      </c>
      <c r="K9" s="116">
        <v>168</v>
      </c>
    </row>
    <row r="10" spans="1:11" ht="24.95" customHeight="1">
      <c r="A10" s="138"/>
      <c r="B10" s="139" t="s">
        <v>81</v>
      </c>
      <c r="C10" s="140">
        <v>221492</v>
      </c>
      <c r="D10" s="141">
        <v>107773</v>
      </c>
      <c r="E10" s="142">
        <v>113719</v>
      </c>
      <c r="F10" s="140">
        <v>203652</v>
      </c>
      <c r="G10" s="141">
        <v>98983</v>
      </c>
      <c r="H10" s="142">
        <v>104669</v>
      </c>
      <c r="I10" s="114">
        <v>17840</v>
      </c>
      <c r="J10" s="115">
        <v>8790</v>
      </c>
      <c r="K10" s="116">
        <v>9050</v>
      </c>
    </row>
    <row r="11" spans="1:11" s="33" customFormat="1" ht="24.95" customHeight="1">
      <c r="A11" s="129" t="s">
        <v>82</v>
      </c>
      <c r="B11" s="143" t="s">
        <v>77</v>
      </c>
      <c r="C11" s="140">
        <v>850968</v>
      </c>
      <c r="D11" s="144">
        <v>425850</v>
      </c>
      <c r="E11" s="145">
        <v>425118</v>
      </c>
      <c r="F11" s="140">
        <v>826199</v>
      </c>
      <c r="G11" s="144">
        <v>413580</v>
      </c>
      <c r="H11" s="145">
        <v>412619</v>
      </c>
      <c r="I11" s="146">
        <v>24769</v>
      </c>
      <c r="J11" s="147">
        <v>12270</v>
      </c>
      <c r="K11" s="148">
        <v>12499</v>
      </c>
    </row>
    <row r="12" spans="1:11" ht="24.95" customHeight="1">
      <c r="A12" s="138"/>
      <c r="B12" s="139" t="s">
        <v>78</v>
      </c>
      <c r="C12" s="140">
        <v>428345</v>
      </c>
      <c r="D12" s="141">
        <v>215752</v>
      </c>
      <c r="E12" s="142">
        <v>212593</v>
      </c>
      <c r="F12" s="140">
        <v>428167</v>
      </c>
      <c r="G12" s="141">
        <v>215654</v>
      </c>
      <c r="H12" s="142">
        <v>212513</v>
      </c>
      <c r="I12" s="114">
        <v>178</v>
      </c>
      <c r="J12" s="115">
        <v>98</v>
      </c>
      <c r="K12" s="116">
        <v>80</v>
      </c>
    </row>
    <row r="13" spans="1:11" ht="24.95" customHeight="1">
      <c r="A13" s="138"/>
      <c r="B13" s="139" t="s">
        <v>79</v>
      </c>
      <c r="C13" s="140">
        <v>137171</v>
      </c>
      <c r="D13" s="141">
        <v>68834</v>
      </c>
      <c r="E13" s="142">
        <v>68337</v>
      </c>
      <c r="F13" s="140">
        <v>137081</v>
      </c>
      <c r="G13" s="141">
        <v>68789</v>
      </c>
      <c r="H13" s="142">
        <v>68292</v>
      </c>
      <c r="I13" s="114">
        <v>90</v>
      </c>
      <c r="J13" s="115">
        <v>45</v>
      </c>
      <c r="K13" s="116">
        <v>45</v>
      </c>
    </row>
    <row r="14" spans="1:11" ht="24.95" customHeight="1">
      <c r="A14" s="138"/>
      <c r="B14" s="139" t="s">
        <v>80</v>
      </c>
      <c r="C14" s="140">
        <v>24373</v>
      </c>
      <c r="D14" s="141">
        <v>13018</v>
      </c>
      <c r="E14" s="142">
        <v>11355</v>
      </c>
      <c r="F14" s="140">
        <v>24084</v>
      </c>
      <c r="G14" s="141">
        <v>12849</v>
      </c>
      <c r="H14" s="142">
        <v>11235</v>
      </c>
      <c r="I14" s="114">
        <v>289</v>
      </c>
      <c r="J14" s="115">
        <v>169</v>
      </c>
      <c r="K14" s="116">
        <v>120</v>
      </c>
    </row>
    <row r="15" spans="1:11" ht="24.95" customHeight="1">
      <c r="A15" s="138"/>
      <c r="B15" s="139" t="s">
        <v>81</v>
      </c>
      <c r="C15" s="140">
        <v>261079</v>
      </c>
      <c r="D15" s="141">
        <v>128246</v>
      </c>
      <c r="E15" s="142">
        <v>132833</v>
      </c>
      <c r="F15" s="140">
        <v>236867</v>
      </c>
      <c r="G15" s="141">
        <v>116288</v>
      </c>
      <c r="H15" s="142">
        <v>120579</v>
      </c>
      <c r="I15" s="114">
        <v>24212</v>
      </c>
      <c r="J15" s="115">
        <v>11958</v>
      </c>
      <c r="K15" s="116">
        <v>12254</v>
      </c>
    </row>
    <row r="16" spans="1:11" s="33" customFormat="1" ht="24.95" customHeight="1">
      <c r="A16" s="129" t="s">
        <v>83</v>
      </c>
      <c r="B16" s="143" t="s">
        <v>77</v>
      </c>
      <c r="C16" s="140">
        <v>999945</v>
      </c>
      <c r="D16" s="144">
        <v>497920</v>
      </c>
      <c r="E16" s="145">
        <v>502025</v>
      </c>
      <c r="F16" s="140">
        <v>966863</v>
      </c>
      <c r="G16" s="144">
        <v>481368</v>
      </c>
      <c r="H16" s="145">
        <v>485495</v>
      </c>
      <c r="I16" s="146">
        <v>33082</v>
      </c>
      <c r="J16" s="147">
        <v>16552</v>
      </c>
      <c r="K16" s="148">
        <v>16530</v>
      </c>
    </row>
    <row r="17" spans="1:11" s="33" customFormat="1" ht="24.95" customHeight="1">
      <c r="A17" s="129" t="s">
        <v>84</v>
      </c>
      <c r="B17" s="143" t="s">
        <v>77</v>
      </c>
      <c r="C17" s="140">
        <v>1056660</v>
      </c>
      <c r="D17" s="144">
        <v>527760</v>
      </c>
      <c r="E17" s="145">
        <v>528900</v>
      </c>
      <c r="F17" s="140">
        <v>1022456</v>
      </c>
      <c r="G17" s="144">
        <v>510676</v>
      </c>
      <c r="H17" s="145">
        <v>511780</v>
      </c>
      <c r="I17" s="146">
        <v>34204</v>
      </c>
      <c r="J17" s="147">
        <v>17084</v>
      </c>
      <c r="K17" s="148">
        <v>17120</v>
      </c>
    </row>
    <row r="18" spans="1:11" s="33" customFormat="1" ht="24.95" customHeight="1">
      <c r="A18" s="129" t="s">
        <v>85</v>
      </c>
      <c r="B18" s="143" t="s">
        <v>77</v>
      </c>
      <c r="C18" s="140">
        <v>1178848</v>
      </c>
      <c r="D18" s="144">
        <v>583756</v>
      </c>
      <c r="E18" s="145">
        <v>595092</v>
      </c>
      <c r="F18" s="140">
        <v>1143069</v>
      </c>
      <c r="G18" s="144">
        <v>566056</v>
      </c>
      <c r="H18" s="145">
        <v>577013</v>
      </c>
      <c r="I18" s="146">
        <v>35779</v>
      </c>
      <c r="J18" s="147">
        <v>17700</v>
      </c>
      <c r="K18" s="148">
        <v>18079</v>
      </c>
    </row>
    <row r="19" spans="1:11" ht="24.95" customHeight="1" thickBot="1">
      <c r="A19" s="149" t="s">
        <v>86</v>
      </c>
      <c r="B19" s="85" t="s">
        <v>77</v>
      </c>
      <c r="C19" s="150">
        <v>1236817</v>
      </c>
      <c r="D19" s="151">
        <v>610848</v>
      </c>
      <c r="E19" s="152">
        <v>625969</v>
      </c>
      <c r="F19" s="150">
        <v>1196383</v>
      </c>
      <c r="G19" s="151">
        <v>590944</v>
      </c>
      <c r="H19" s="152">
        <v>605439</v>
      </c>
      <c r="I19" s="153">
        <v>40434</v>
      </c>
      <c r="J19" s="154">
        <v>19904</v>
      </c>
      <c r="K19" s="155">
        <v>20530</v>
      </c>
    </row>
    <row r="20" spans="1:11" ht="24" customHeight="1">
      <c r="A20" s="92" t="s">
        <v>87</v>
      </c>
      <c r="B20" s="93"/>
      <c r="C20" s="93"/>
      <c r="D20" s="93"/>
      <c r="E20" s="92" t="s">
        <v>88</v>
      </c>
      <c r="F20" s="93"/>
      <c r="G20" s="93"/>
      <c r="H20" s="92" t="s">
        <v>89</v>
      </c>
      <c r="I20" s="93"/>
      <c r="K20" s="156"/>
    </row>
    <row r="21" spans="1:11" ht="16.5" customHeight="1">
      <c r="A21" s="92" t="s">
        <v>90</v>
      </c>
      <c r="B21" s="93"/>
      <c r="C21" s="93"/>
      <c r="D21" s="93"/>
      <c r="E21" s="93"/>
      <c r="F21" s="93"/>
      <c r="G21" s="93"/>
      <c r="H21" s="93"/>
      <c r="I21" s="93"/>
    </row>
    <row r="22" spans="1:11">
      <c r="A22" s="156"/>
    </row>
    <row r="23" spans="1:11">
      <c r="A23" s="156"/>
      <c r="G23" s="156"/>
    </row>
  </sheetData>
  <mergeCells count="1">
    <mergeCell ref="A1:G1"/>
  </mergeCells>
  <hyperlinks>
    <hyperlink ref="A1" location="CONTENT!A1" display="Back to table of contents" xr:uid="{00000000-0004-0000-0400-000000000000}"/>
  </hyperlinks>
  <pageMargins left="0.7" right="0.7" top="0.75" bottom="0.75" header="0.3" footer="0.3"/>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M36"/>
  <sheetViews>
    <sheetView showGridLines="0" workbookViewId="0">
      <selection sqref="A1:G1"/>
    </sheetView>
  </sheetViews>
  <sheetFormatPr defaultColWidth="8" defaultRowHeight="15.75"/>
  <cols>
    <col min="1" max="1" width="2" style="1111" customWidth="1"/>
    <col min="2" max="2" width="24.5703125" style="1111" customWidth="1"/>
    <col min="3" max="5" width="13" style="1111" customWidth="1"/>
    <col min="6" max="10" width="13" style="1112" customWidth="1"/>
    <col min="11" max="11" width="4.140625" style="1111" customWidth="1"/>
    <col min="12" max="12" width="2.42578125" style="1111" customWidth="1"/>
    <col min="13" max="16384" width="8" style="1111"/>
  </cols>
  <sheetData>
    <row r="1" spans="1:10" s="8" customFormat="1">
      <c r="A1" s="5669" t="s">
        <v>710</v>
      </c>
      <c r="B1" s="5669"/>
    </row>
    <row r="2" spans="1:10" s="1109" customFormat="1" ht="21.75" customHeight="1">
      <c r="A2" s="1108" t="s">
        <v>778</v>
      </c>
    </row>
    <row r="3" spans="1:10" ht="6.75" customHeight="1" thickBot="1">
      <c r="A3" s="1110"/>
    </row>
    <row r="4" spans="1:10" s="1118" customFormat="1" ht="24.95" customHeight="1">
      <c r="A4" s="1113"/>
      <c r="B4" s="1114" t="s">
        <v>771</v>
      </c>
      <c r="C4" s="1115" t="s">
        <v>720</v>
      </c>
      <c r="D4" s="1115" t="s">
        <v>721</v>
      </c>
      <c r="E4" s="1115" t="s">
        <v>779</v>
      </c>
      <c r="F4" s="1115" t="s">
        <v>723</v>
      </c>
      <c r="G4" s="1116" t="s">
        <v>724</v>
      </c>
      <c r="H4" s="1116">
        <v>2019</v>
      </c>
      <c r="I4" s="1115">
        <v>2020</v>
      </c>
      <c r="J4" s="1117">
        <v>2021</v>
      </c>
    </row>
    <row r="5" spans="1:10" ht="18.95" customHeight="1">
      <c r="A5" s="1119"/>
      <c r="B5" s="1120" t="s">
        <v>316</v>
      </c>
      <c r="C5" s="1121">
        <v>233759</v>
      </c>
      <c r="D5" s="1121">
        <v>239455</v>
      </c>
      <c r="E5" s="1122">
        <v>241605</v>
      </c>
      <c r="F5" s="1122">
        <v>266452</v>
      </c>
      <c r="G5" s="1123">
        <v>268042</v>
      </c>
      <c r="H5" s="1123">
        <v>250706</v>
      </c>
      <c r="I5" s="1122">
        <v>72913</v>
      </c>
      <c r="J5" s="1124">
        <v>3738</v>
      </c>
    </row>
    <row r="6" spans="1:10" ht="18.95" customHeight="1">
      <c r="A6" s="1125"/>
      <c r="B6" s="1111" t="s">
        <v>772</v>
      </c>
      <c r="C6" s="1121">
        <v>163758</v>
      </c>
      <c r="D6" s="1121">
        <v>183529</v>
      </c>
      <c r="E6" s="1121">
        <v>199467</v>
      </c>
      <c r="F6" s="1121">
        <v>208599</v>
      </c>
      <c r="G6" s="1126">
        <v>196253</v>
      </c>
      <c r="H6" s="1126">
        <v>208537</v>
      </c>
      <c r="I6" s="1121">
        <v>53948</v>
      </c>
      <c r="J6" s="1127">
        <v>46769</v>
      </c>
    </row>
    <row r="7" spans="1:10" ht="18.95" customHeight="1">
      <c r="A7" s="1125"/>
      <c r="B7" s="1111" t="s">
        <v>733</v>
      </c>
      <c r="C7" s="1121">
        <v>3115424</v>
      </c>
      <c r="D7" s="1121">
        <v>3111266</v>
      </c>
      <c r="E7" s="1121">
        <v>3239309</v>
      </c>
      <c r="F7" s="1121">
        <v>3180222</v>
      </c>
      <c r="G7" s="1126">
        <v>3374924</v>
      </c>
      <c r="H7" s="1126">
        <v>3461461</v>
      </c>
      <c r="I7" s="1121">
        <v>1291524</v>
      </c>
      <c r="J7" s="1127">
        <v>619893</v>
      </c>
    </row>
    <row r="8" spans="1:10" ht="18.95" customHeight="1">
      <c r="A8" s="1125"/>
      <c r="B8" s="1111" t="s">
        <v>734</v>
      </c>
      <c r="C8" s="1121">
        <v>776324</v>
      </c>
      <c r="D8" s="1121">
        <v>887733</v>
      </c>
      <c r="E8" s="1121">
        <v>1174417</v>
      </c>
      <c r="F8" s="1121">
        <v>1277191</v>
      </c>
      <c r="G8" s="1126">
        <v>1365304</v>
      </c>
      <c r="H8" s="1126">
        <v>1256685</v>
      </c>
      <c r="I8" s="1121">
        <v>310483</v>
      </c>
      <c r="J8" s="1127">
        <v>213569</v>
      </c>
    </row>
    <row r="9" spans="1:10" ht="18.95" customHeight="1">
      <c r="A9" s="1125"/>
      <c r="B9" s="1111" t="s">
        <v>780</v>
      </c>
      <c r="C9" s="1121">
        <v>12646</v>
      </c>
      <c r="D9" s="1121">
        <v>10941</v>
      </c>
      <c r="E9" s="1121">
        <v>10931</v>
      </c>
      <c r="F9" s="1121">
        <v>11432</v>
      </c>
      <c r="G9" s="1126">
        <v>10132</v>
      </c>
      <c r="H9" s="1126">
        <v>11264</v>
      </c>
      <c r="I9" s="1121">
        <v>2216</v>
      </c>
      <c r="J9" s="1127">
        <v>1920</v>
      </c>
    </row>
    <row r="10" spans="1:10" ht="18.95" customHeight="1">
      <c r="A10" s="1125"/>
      <c r="B10" s="1111" t="s">
        <v>736</v>
      </c>
      <c r="C10" s="1121">
        <v>611798</v>
      </c>
      <c r="D10" s="1121">
        <v>688149</v>
      </c>
      <c r="E10" s="1121">
        <v>750365</v>
      </c>
      <c r="F10" s="1121">
        <v>780775</v>
      </c>
      <c r="G10" s="1126">
        <v>857580</v>
      </c>
      <c r="H10" s="1126">
        <v>989138</v>
      </c>
      <c r="I10" s="1121">
        <v>299691</v>
      </c>
      <c r="J10" s="1127">
        <v>100535</v>
      </c>
    </row>
    <row r="11" spans="1:10" ht="18.95" customHeight="1">
      <c r="A11" s="1125"/>
      <c r="B11" s="1111" t="s">
        <v>737</v>
      </c>
      <c r="C11" s="1121">
        <v>308522</v>
      </c>
      <c r="D11" s="1121">
        <v>296473</v>
      </c>
      <c r="E11" s="1121">
        <v>310194</v>
      </c>
      <c r="F11" s="1121">
        <v>337644</v>
      </c>
      <c r="G11" s="1126">
        <v>370388</v>
      </c>
      <c r="H11" s="1126">
        <v>400035</v>
      </c>
      <c r="I11" s="1121">
        <v>108301</v>
      </c>
      <c r="J11" s="1127">
        <v>31638</v>
      </c>
    </row>
    <row r="12" spans="1:10" ht="18.95" customHeight="1">
      <c r="A12" s="1125"/>
      <c r="B12" s="1111" t="s">
        <v>773</v>
      </c>
      <c r="C12" s="1121">
        <v>8671</v>
      </c>
      <c r="D12" s="1121">
        <v>9047</v>
      </c>
      <c r="E12" s="1121">
        <v>14311</v>
      </c>
      <c r="F12" s="1121">
        <v>14095</v>
      </c>
      <c r="G12" s="1126">
        <v>12148</v>
      </c>
      <c r="H12" s="1126">
        <v>11223</v>
      </c>
      <c r="I12" s="1121">
        <v>6647</v>
      </c>
      <c r="J12" s="1127">
        <v>2339</v>
      </c>
    </row>
    <row r="13" spans="1:10" ht="18.95" customHeight="1">
      <c r="A13" s="1125"/>
      <c r="B13" s="1111" t="s">
        <v>300</v>
      </c>
      <c r="C13" s="1121">
        <v>25045</v>
      </c>
      <c r="D13" s="1121">
        <v>26038</v>
      </c>
      <c r="E13" s="1121">
        <v>25010</v>
      </c>
      <c r="F13" s="1121">
        <v>28272</v>
      </c>
      <c r="G13" s="1126">
        <v>31648</v>
      </c>
      <c r="H13" s="1126">
        <v>39387</v>
      </c>
      <c r="I13" s="1121">
        <v>11061</v>
      </c>
      <c r="J13" s="1127">
        <v>9007</v>
      </c>
    </row>
    <row r="14" spans="1:10" ht="18.95" customHeight="1">
      <c r="A14" s="1125"/>
      <c r="B14" s="1111" t="s">
        <v>738</v>
      </c>
      <c r="C14" s="1121">
        <v>181578</v>
      </c>
      <c r="D14" s="1121">
        <v>189158</v>
      </c>
      <c r="E14" s="1121">
        <v>198344</v>
      </c>
      <c r="F14" s="1121">
        <v>210808</v>
      </c>
      <c r="G14" s="1126">
        <v>214942</v>
      </c>
      <c r="H14" s="1126">
        <v>213301</v>
      </c>
      <c r="I14" s="1121">
        <v>73172</v>
      </c>
      <c r="J14" s="1127">
        <v>14983</v>
      </c>
    </row>
    <row r="15" spans="1:10" ht="18.95" customHeight="1">
      <c r="A15" s="1125"/>
      <c r="B15" s="1111" t="s">
        <v>740</v>
      </c>
      <c r="C15" s="1121">
        <v>469163</v>
      </c>
      <c r="D15" s="1121">
        <v>650925</v>
      </c>
      <c r="E15" s="1121">
        <v>559972</v>
      </c>
      <c r="F15" s="1121">
        <v>544858</v>
      </c>
      <c r="G15" s="1126">
        <v>513754</v>
      </c>
      <c r="H15" s="1126">
        <v>477770</v>
      </c>
      <c r="I15" s="1121">
        <v>79093</v>
      </c>
      <c r="J15" s="1127">
        <v>31520</v>
      </c>
    </row>
    <row r="16" spans="1:10" ht="18.95" customHeight="1">
      <c r="A16" s="1125"/>
      <c r="B16" s="1111" t="s">
        <v>741</v>
      </c>
      <c r="C16" s="1121">
        <v>996852</v>
      </c>
      <c r="D16" s="1121">
        <v>998274</v>
      </c>
      <c r="E16" s="1121">
        <v>995309</v>
      </c>
      <c r="F16" s="1121">
        <v>989005</v>
      </c>
      <c r="G16" s="1126">
        <v>952281</v>
      </c>
      <c r="H16" s="1126">
        <v>932025</v>
      </c>
      <c r="I16" s="1121">
        <v>316526</v>
      </c>
      <c r="J16" s="1127">
        <v>51340</v>
      </c>
    </row>
    <row r="17" spans="1:13" ht="18.95" customHeight="1">
      <c r="A17" s="1125"/>
      <c r="B17" s="1111" t="s">
        <v>303</v>
      </c>
      <c r="C17" s="1121">
        <v>62395</v>
      </c>
      <c r="D17" s="1121">
        <v>58787</v>
      </c>
      <c r="E17" s="1121">
        <v>65135</v>
      </c>
      <c r="F17" s="1121">
        <v>64958</v>
      </c>
      <c r="G17" s="1126">
        <v>53417</v>
      </c>
      <c r="H17" s="1126">
        <v>67283</v>
      </c>
      <c r="I17" s="1121">
        <v>22139</v>
      </c>
      <c r="J17" s="1127">
        <v>5184</v>
      </c>
    </row>
    <row r="18" spans="1:13" ht="18.95" customHeight="1">
      <c r="A18" s="1125"/>
      <c r="B18" s="1111" t="s">
        <v>742</v>
      </c>
      <c r="C18" s="1121">
        <v>16888</v>
      </c>
      <c r="D18" s="1121">
        <v>15875</v>
      </c>
      <c r="E18" s="1121">
        <v>22161</v>
      </c>
      <c r="F18" s="1121">
        <v>23350</v>
      </c>
      <c r="G18" s="1126">
        <v>22982</v>
      </c>
      <c r="H18" s="1126">
        <v>22024</v>
      </c>
      <c r="I18" s="1121">
        <v>4891</v>
      </c>
      <c r="J18" s="1127">
        <v>3666</v>
      </c>
    </row>
    <row r="19" spans="1:13" ht="18.95" customHeight="1">
      <c r="A19" s="1125"/>
      <c r="B19" s="1111" t="s">
        <v>743</v>
      </c>
      <c r="C19" s="1121">
        <v>784424</v>
      </c>
      <c r="D19" s="1121">
        <v>835862</v>
      </c>
      <c r="E19" s="1121">
        <v>862513</v>
      </c>
      <c r="F19" s="1121">
        <v>920225</v>
      </c>
      <c r="G19" s="1126">
        <v>1003710</v>
      </c>
      <c r="H19" s="1126">
        <v>991897</v>
      </c>
      <c r="I19" s="1121">
        <v>243494</v>
      </c>
      <c r="J19" s="1127">
        <v>109962</v>
      </c>
    </row>
    <row r="20" spans="1:13" ht="18.95" customHeight="1">
      <c r="A20" s="1125"/>
      <c r="B20" s="1111" t="s">
        <v>774</v>
      </c>
      <c r="C20" s="1121">
        <v>373111</v>
      </c>
      <c r="D20" s="1121">
        <v>369779</v>
      </c>
      <c r="E20" s="1121">
        <v>414284</v>
      </c>
      <c r="F20" s="1121">
        <v>464546</v>
      </c>
      <c r="G20" s="1126">
        <v>471147</v>
      </c>
      <c r="H20" s="1126">
        <v>469866</v>
      </c>
      <c r="I20" s="1121">
        <v>127583</v>
      </c>
      <c r="J20" s="1127">
        <v>81908</v>
      </c>
    </row>
    <row r="21" spans="1:13" ht="18.95" customHeight="1">
      <c r="A21" s="1125"/>
      <c r="B21" s="1111" t="s">
        <v>745</v>
      </c>
      <c r="C21" s="1121">
        <v>1528786</v>
      </c>
      <c r="D21" s="1121">
        <v>1599775</v>
      </c>
      <c r="E21" s="1121">
        <v>1717793</v>
      </c>
      <c r="F21" s="1121">
        <v>1728279</v>
      </c>
      <c r="G21" s="1126">
        <v>1712734</v>
      </c>
      <c r="H21" s="1126">
        <v>1620673</v>
      </c>
      <c r="I21" s="1121">
        <v>338572</v>
      </c>
      <c r="J21" s="1127">
        <v>356587</v>
      </c>
    </row>
    <row r="22" spans="1:13" ht="18.95" customHeight="1">
      <c r="A22" s="1125"/>
      <c r="B22" s="1111" t="s">
        <v>775</v>
      </c>
      <c r="C22" s="1121">
        <v>66462</v>
      </c>
      <c r="D22" s="1121">
        <v>79294</v>
      </c>
      <c r="E22" s="1121">
        <v>78838</v>
      </c>
      <c r="F22" s="1121">
        <v>85484</v>
      </c>
      <c r="G22" s="1126">
        <v>91356</v>
      </c>
      <c r="H22" s="1126">
        <v>93051</v>
      </c>
      <c r="I22" s="1121">
        <v>31228</v>
      </c>
      <c r="J22" s="1127">
        <v>21298</v>
      </c>
    </row>
    <row r="23" spans="1:13" ht="18.95" customHeight="1">
      <c r="A23" s="1125"/>
      <c r="B23" s="1111" t="s">
        <v>777</v>
      </c>
      <c r="C23" s="1121">
        <v>18317</v>
      </c>
      <c r="D23" s="1121">
        <v>20654</v>
      </c>
      <c r="E23" s="1121">
        <v>26359</v>
      </c>
      <c r="F23" s="1121">
        <v>29082</v>
      </c>
      <c r="G23" s="1126">
        <v>34405</v>
      </c>
      <c r="H23" s="1126">
        <v>34939</v>
      </c>
      <c r="I23" s="1121">
        <v>11952</v>
      </c>
      <c r="J23" s="1127">
        <v>2887</v>
      </c>
    </row>
    <row r="24" spans="1:13" ht="18.95" customHeight="1">
      <c r="A24" s="1125"/>
      <c r="B24" s="1111" t="s">
        <v>746</v>
      </c>
      <c r="C24" s="1121">
        <v>1512828</v>
      </c>
      <c r="D24" s="1121">
        <v>1778887</v>
      </c>
      <c r="E24" s="1121">
        <v>2211590</v>
      </c>
      <c r="F24" s="1121">
        <v>2475474</v>
      </c>
      <c r="G24" s="1126">
        <v>2739127</v>
      </c>
      <c r="H24" s="1126">
        <v>2914600</v>
      </c>
      <c r="I24" s="1121">
        <v>1079823</v>
      </c>
      <c r="J24" s="1127">
        <v>459498</v>
      </c>
    </row>
    <row r="25" spans="1:13" ht="3.75" customHeight="1">
      <c r="A25" s="1128"/>
      <c r="B25" s="1129"/>
      <c r="C25" s="1130"/>
      <c r="D25" s="1130"/>
      <c r="E25" s="1130"/>
      <c r="F25" s="1130"/>
      <c r="G25" s="1131"/>
      <c r="H25" s="1131"/>
      <c r="I25" s="1130"/>
      <c r="J25" s="1132"/>
    </row>
    <row r="26" spans="1:13" s="1118" customFormat="1" ht="16.5" customHeight="1">
      <c r="A26" s="1133"/>
      <c r="B26" s="1134" t="s">
        <v>747</v>
      </c>
      <c r="C26" s="1135">
        <v>11266751</v>
      </c>
      <c r="D26" s="1135">
        <v>12049901</v>
      </c>
      <c r="E26" s="1135">
        <v>13117907</v>
      </c>
      <c r="F26" s="1135">
        <v>13640751</v>
      </c>
      <c r="G26" s="1136">
        <v>14296274</v>
      </c>
      <c r="H26" s="1136">
        <v>14465865</v>
      </c>
      <c r="I26" s="1135">
        <v>4485257</v>
      </c>
      <c r="J26" s="1137">
        <v>2168241</v>
      </c>
    </row>
    <row r="27" spans="1:13" ht="4.5" customHeight="1" thickBot="1">
      <c r="A27" s="1138"/>
      <c r="B27" s="1139"/>
      <c r="C27" s="1140"/>
      <c r="D27" s="1140"/>
      <c r="E27" s="1140"/>
      <c r="F27" s="1140"/>
      <c r="G27" s="1141"/>
      <c r="H27" s="1141"/>
      <c r="I27" s="1140"/>
      <c r="J27" s="1142"/>
    </row>
    <row r="28" spans="1:13" ht="15.75" customHeight="1">
      <c r="A28" s="1143" t="s">
        <v>760</v>
      </c>
      <c r="B28" s="1056" t="s">
        <v>781</v>
      </c>
      <c r="C28" s="1057"/>
      <c r="D28" s="1057"/>
      <c r="E28" s="1057"/>
      <c r="F28" s="1057"/>
      <c r="G28" s="1057"/>
      <c r="H28" s="1057"/>
      <c r="I28" s="1057"/>
      <c r="J28" s="1057"/>
    </row>
    <row r="29" spans="1:13" ht="15.75" customHeight="1">
      <c r="A29" s="1143" t="s">
        <v>762</v>
      </c>
      <c r="B29" s="1057" t="s">
        <v>750</v>
      </c>
      <c r="C29" s="1144"/>
      <c r="D29" s="1144"/>
      <c r="E29" s="1144"/>
      <c r="F29" s="1144"/>
      <c r="G29" s="1144"/>
      <c r="H29" s="1144"/>
      <c r="I29" s="1144"/>
      <c r="J29" s="1144"/>
    </row>
    <row r="30" spans="1:13" ht="12.75">
      <c r="A30" s="1145"/>
      <c r="B30" s="1057"/>
      <c r="C30" s="1144"/>
      <c r="D30" s="1144"/>
      <c r="E30" s="1144"/>
      <c r="F30" s="1144"/>
      <c r="G30" s="1144"/>
      <c r="H30" s="1144"/>
      <c r="I30" s="1144"/>
      <c r="J30" s="1144"/>
    </row>
    <row r="31" spans="1:13" ht="15">
      <c r="B31" s="1146"/>
      <c r="C31" s="1147"/>
      <c r="D31" s="1147"/>
      <c r="E31" s="1147"/>
      <c r="F31" s="1147"/>
      <c r="G31" s="1147"/>
      <c r="H31" s="1147"/>
      <c r="I31" s="1147"/>
      <c r="J31" s="1147"/>
      <c r="M31" s="1148"/>
    </row>
    <row r="32" spans="1:13" ht="15">
      <c r="C32" s="1149"/>
      <c r="D32" s="1149"/>
      <c r="E32" s="1149"/>
      <c r="F32" s="1149"/>
      <c r="G32" s="1149"/>
      <c r="H32" s="1149"/>
      <c r="I32" s="1149"/>
      <c r="J32" s="1149"/>
      <c r="M32" s="1148"/>
    </row>
    <row r="33" spans="13:13">
      <c r="M33" s="1148"/>
    </row>
    <row r="34" spans="13:13">
      <c r="M34" s="1148"/>
    </row>
    <row r="35" spans="13:13">
      <c r="M35" s="1148"/>
    </row>
    <row r="36" spans="13:13">
      <c r="M36" s="1148"/>
    </row>
  </sheetData>
  <mergeCells count="1">
    <mergeCell ref="A1:B1"/>
  </mergeCells>
  <hyperlinks>
    <hyperlink ref="A1" location="CONTENT!A1" display="Back to table of contents" xr:uid="{00000000-0004-0000-3100-000000000000}"/>
  </hyperlinks>
  <pageMargins left="0.7" right="0.7" top="0.75" bottom="0.75" header="0.3" footer="0.3"/>
  <pageSetup paperSize="9" orientation="landscape" r:id="rId1"/>
  <headerFooter alignWithMargins="0"/>
  <ignoredErrors>
    <ignoredError sqref="C4:K4"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F56"/>
  <sheetViews>
    <sheetView showGridLines="0" workbookViewId="0">
      <selection sqref="A1:G1"/>
    </sheetView>
  </sheetViews>
  <sheetFormatPr defaultColWidth="8" defaultRowHeight="12.75"/>
  <cols>
    <col min="1" max="1" width="3.7109375" style="289" customWidth="1"/>
    <col min="2" max="2" width="14.85546875" style="289" customWidth="1"/>
    <col min="3" max="6" width="16.42578125" style="289" customWidth="1"/>
    <col min="7" max="16384" width="8" style="289"/>
  </cols>
  <sheetData>
    <row r="1" spans="1:6" ht="15.75">
      <c r="A1" s="5669" t="s">
        <v>710</v>
      </c>
      <c r="B1" s="5669"/>
      <c r="C1" s="5669"/>
      <c r="D1" s="8"/>
      <c r="E1" s="8"/>
      <c r="F1" s="8"/>
    </row>
    <row r="2" spans="1:6" ht="9.75" customHeight="1">
      <c r="A2" s="1150"/>
      <c r="B2" s="1150"/>
      <c r="C2" s="1151"/>
      <c r="D2" s="1151"/>
      <c r="E2" s="1150"/>
      <c r="F2" s="1150"/>
    </row>
    <row r="3" spans="1:6" ht="20.25" customHeight="1">
      <c r="A3" s="1152" t="s">
        <v>782</v>
      </c>
      <c r="B3" s="1150"/>
      <c r="C3" s="1153"/>
      <c r="D3" s="1153"/>
      <c r="E3" s="1154"/>
      <c r="F3" s="1154"/>
    </row>
    <row r="4" spans="1:6" ht="8.25" customHeight="1" thickBot="1">
      <c r="A4" s="1154"/>
      <c r="B4" s="1154"/>
      <c r="C4" s="1153"/>
      <c r="D4" s="1153"/>
      <c r="E4" s="1154"/>
      <c r="F4" s="1154"/>
    </row>
    <row r="5" spans="1:6" ht="15.95" customHeight="1">
      <c r="A5" s="5765" t="s">
        <v>3</v>
      </c>
      <c r="B5" s="5766"/>
      <c r="C5" s="5771" t="s">
        <v>783</v>
      </c>
      <c r="D5" s="5766" t="s">
        <v>784</v>
      </c>
      <c r="E5" s="5774" t="s">
        <v>785</v>
      </c>
      <c r="F5" s="1155"/>
    </row>
    <row r="6" spans="1:6" ht="15.95" customHeight="1">
      <c r="A6" s="5767"/>
      <c r="B6" s="5768"/>
      <c r="C6" s="5772"/>
      <c r="D6" s="5768"/>
      <c r="E6" s="5775"/>
      <c r="F6" s="1156"/>
    </row>
    <row r="7" spans="1:6" ht="15.95" customHeight="1" thickBot="1">
      <c r="A7" s="5769"/>
      <c r="B7" s="5770"/>
      <c r="C7" s="5773"/>
      <c r="D7" s="5770"/>
      <c r="E7" s="5776"/>
      <c r="F7" s="1155"/>
    </row>
    <row r="8" spans="1:6" ht="18" customHeight="1">
      <c r="A8" s="1157"/>
      <c r="B8" s="1158" t="s">
        <v>717</v>
      </c>
      <c r="C8" s="1159">
        <v>109</v>
      </c>
      <c r="D8" s="1160">
        <v>11925</v>
      </c>
      <c r="E8" s="1161">
        <v>24242</v>
      </c>
      <c r="F8" s="1162"/>
    </row>
    <row r="9" spans="1:6" ht="18" customHeight="1">
      <c r="A9" s="1157"/>
      <c r="B9" s="1158" t="s">
        <v>718</v>
      </c>
      <c r="C9" s="1159">
        <v>117</v>
      </c>
      <c r="D9" s="1160">
        <v>12527</v>
      </c>
      <c r="E9" s="1161">
        <v>25496</v>
      </c>
      <c r="F9" s="1162"/>
    </row>
    <row r="10" spans="1:6" ht="20.25" customHeight="1">
      <c r="A10" s="1157"/>
      <c r="B10" s="1158" t="s">
        <v>786</v>
      </c>
      <c r="C10" s="1159">
        <v>107</v>
      </c>
      <c r="D10" s="1160">
        <v>12376</v>
      </c>
      <c r="E10" s="1161">
        <v>25105</v>
      </c>
      <c r="F10" s="1162"/>
    </row>
    <row r="11" spans="1:6" ht="20.25" customHeight="1">
      <c r="A11" s="1157"/>
      <c r="B11" s="1158">
        <v>2014</v>
      </c>
      <c r="C11" s="1159">
        <v>112</v>
      </c>
      <c r="D11" s="1160">
        <v>12799</v>
      </c>
      <c r="E11" s="1161">
        <v>26174</v>
      </c>
      <c r="F11" s="1162"/>
    </row>
    <row r="12" spans="1:6" ht="20.25" customHeight="1">
      <c r="A12" s="1157"/>
      <c r="B12" s="1163" t="s">
        <v>721</v>
      </c>
      <c r="C12" s="1159">
        <v>115</v>
      </c>
      <c r="D12" s="1160">
        <v>13617</v>
      </c>
      <c r="E12" s="1161">
        <v>28732</v>
      </c>
      <c r="F12" s="1162"/>
    </row>
    <row r="13" spans="1:6" ht="20.25" customHeight="1">
      <c r="A13" s="1157"/>
      <c r="B13" s="1163" t="s">
        <v>779</v>
      </c>
      <c r="C13" s="1159">
        <v>111</v>
      </c>
      <c r="D13" s="1160">
        <v>13547</v>
      </c>
      <c r="E13" s="1161">
        <v>29139</v>
      </c>
      <c r="F13" s="1162"/>
    </row>
    <row r="14" spans="1:6" ht="20.25" customHeight="1">
      <c r="A14" s="1157"/>
      <c r="B14" s="1163" t="s">
        <v>723</v>
      </c>
      <c r="C14" s="1159">
        <v>111</v>
      </c>
      <c r="D14" s="1160">
        <v>13511</v>
      </c>
      <c r="E14" s="1161">
        <v>29650</v>
      </c>
      <c r="F14" s="1162"/>
    </row>
    <row r="15" spans="1:6" ht="20.25" customHeight="1">
      <c r="A15" s="1157"/>
      <c r="B15" s="1163" t="s">
        <v>724</v>
      </c>
      <c r="C15" s="1159">
        <v>113</v>
      </c>
      <c r="D15" s="1160">
        <v>13574</v>
      </c>
      <c r="E15" s="1161">
        <v>30427</v>
      </c>
      <c r="F15" s="1162"/>
    </row>
    <row r="16" spans="1:6" ht="20.25" customHeight="1">
      <c r="A16" s="1157"/>
      <c r="B16" s="1163" t="s">
        <v>787</v>
      </c>
      <c r="C16" s="1159">
        <v>112</v>
      </c>
      <c r="D16" s="1160">
        <v>13489</v>
      </c>
      <c r="E16" s="1161">
        <v>31024</v>
      </c>
      <c r="F16" s="1162"/>
    </row>
    <row r="17" spans="1:6" ht="20.25" customHeight="1">
      <c r="A17" s="1157"/>
      <c r="B17" s="1163" t="s">
        <v>788</v>
      </c>
      <c r="C17" s="1159">
        <v>106</v>
      </c>
      <c r="D17" s="1160">
        <v>12171</v>
      </c>
      <c r="E17" s="1161">
        <v>28104</v>
      </c>
      <c r="F17" s="1162"/>
    </row>
    <row r="18" spans="1:6" ht="20.25" customHeight="1">
      <c r="A18" s="1157"/>
      <c r="B18" s="1163" t="s">
        <v>789</v>
      </c>
      <c r="C18" s="1159">
        <v>111</v>
      </c>
      <c r="D18" s="1160">
        <v>13902</v>
      </c>
      <c r="E18" s="1161">
        <v>32157</v>
      </c>
      <c r="F18" s="1162"/>
    </row>
    <row r="19" spans="1:6" ht="6.75" customHeight="1" thickBot="1">
      <c r="A19" s="1164"/>
      <c r="B19" s="1165"/>
      <c r="C19" s="1166"/>
      <c r="D19" s="1166"/>
      <c r="E19" s="1167"/>
      <c r="F19" s="1155"/>
    </row>
    <row r="20" spans="1:6" ht="19.5" customHeight="1">
      <c r="A20" s="1168" t="s">
        <v>790</v>
      </c>
      <c r="B20" s="1150" t="s">
        <v>791</v>
      </c>
      <c r="C20" s="1169"/>
      <c r="D20" s="1169"/>
      <c r="E20" s="1155"/>
      <c r="F20" s="1155"/>
    </row>
    <row r="21" spans="1:6" ht="17.25" customHeight="1">
      <c r="A21" s="1168"/>
      <c r="B21" s="1150" t="s">
        <v>792</v>
      </c>
      <c r="C21" s="1169"/>
      <c r="D21" s="1169"/>
      <c r="E21" s="1155"/>
      <c r="F21" s="1155"/>
    </row>
    <row r="22" spans="1:6" ht="5.25" customHeight="1">
      <c r="A22" s="1170" t="s">
        <v>423</v>
      </c>
      <c r="B22" s="1171" t="s">
        <v>423</v>
      </c>
      <c r="C22" s="1169"/>
      <c r="D22" s="1169"/>
      <c r="E22" s="1155"/>
      <c r="F22" s="1155"/>
    </row>
    <row r="23" spans="1:6" ht="27" customHeight="1">
      <c r="A23" s="1172" t="s">
        <v>793</v>
      </c>
      <c r="B23" s="1155"/>
      <c r="C23" s="1169"/>
      <c r="D23" s="1155"/>
      <c r="E23" s="1155"/>
      <c r="F23" s="1169"/>
    </row>
    <row r="24" spans="1:6" ht="6.75" customHeight="1" thickBot="1">
      <c r="A24" s="1155"/>
      <c r="B24" s="1154"/>
      <c r="C24" s="1169"/>
      <c r="D24" s="1155"/>
      <c r="E24" s="1155"/>
      <c r="F24" s="1169"/>
    </row>
    <row r="25" spans="1:6" ht="21.75" customHeight="1" thickBot="1">
      <c r="A25" s="5758" t="s">
        <v>794</v>
      </c>
      <c r="B25" s="5759"/>
      <c r="C25" s="5777">
        <v>2020</v>
      </c>
      <c r="D25" s="5778"/>
      <c r="E25" s="5777">
        <v>2021</v>
      </c>
      <c r="F25" s="5778"/>
    </row>
    <row r="26" spans="1:6" ht="17.25" customHeight="1">
      <c r="A26" s="5760"/>
      <c r="B26" s="5761"/>
      <c r="C26" s="1173" t="s">
        <v>795</v>
      </c>
      <c r="D26" s="1174" t="s">
        <v>796</v>
      </c>
      <c r="E26" s="1173" t="s">
        <v>795</v>
      </c>
      <c r="F26" s="1174" t="s">
        <v>796</v>
      </c>
    </row>
    <row r="27" spans="1:6" ht="6.75" customHeight="1" thickBot="1">
      <c r="A27" s="5762"/>
      <c r="B27" s="5763"/>
      <c r="C27" s="1175"/>
      <c r="D27" s="1176"/>
      <c r="E27" s="1175"/>
      <c r="F27" s="1176"/>
    </row>
    <row r="28" spans="1:6" ht="14.1" customHeight="1">
      <c r="A28" s="1177" t="s">
        <v>527</v>
      </c>
      <c r="B28" s="1178"/>
      <c r="C28" s="1179">
        <v>75</v>
      </c>
      <c r="D28" s="1180">
        <v>65</v>
      </c>
      <c r="E28" s="1179">
        <v>18</v>
      </c>
      <c r="F28" s="1180">
        <v>15</v>
      </c>
    </row>
    <row r="29" spans="1:6" ht="14.1" customHeight="1">
      <c r="A29" s="1181" t="s">
        <v>528</v>
      </c>
      <c r="B29" s="1182"/>
      <c r="C29" s="1179">
        <v>72</v>
      </c>
      <c r="D29" s="1180">
        <v>63</v>
      </c>
      <c r="E29" s="1179">
        <v>14</v>
      </c>
      <c r="F29" s="1180">
        <v>11</v>
      </c>
    </row>
    <row r="30" spans="1:6" ht="14.1" customHeight="1">
      <c r="A30" s="1181" t="s">
        <v>529</v>
      </c>
      <c r="B30" s="1182"/>
      <c r="C30" s="1179">
        <v>43</v>
      </c>
      <c r="D30" s="1180">
        <v>35</v>
      </c>
      <c r="E30" s="1179">
        <v>9</v>
      </c>
      <c r="F30" s="1180">
        <v>6</v>
      </c>
    </row>
    <row r="31" spans="1:6" ht="14.1" customHeight="1">
      <c r="A31" s="1181" t="s">
        <v>530</v>
      </c>
      <c r="B31" s="1182"/>
      <c r="C31" s="1179">
        <v>0</v>
      </c>
      <c r="D31" s="1180">
        <v>0</v>
      </c>
      <c r="E31" s="1179">
        <v>1</v>
      </c>
      <c r="F31" s="1180">
        <v>1</v>
      </c>
    </row>
    <row r="32" spans="1:6" ht="14.1" customHeight="1">
      <c r="A32" s="1181" t="s">
        <v>531</v>
      </c>
      <c r="B32" s="1182"/>
      <c r="C32" s="1179">
        <v>0</v>
      </c>
      <c r="D32" s="1180">
        <v>0</v>
      </c>
      <c r="E32" s="1179">
        <v>3</v>
      </c>
      <c r="F32" s="1180">
        <v>2</v>
      </c>
    </row>
    <row r="33" spans="1:6" ht="14.1" customHeight="1">
      <c r="A33" s="1181" t="s">
        <v>532</v>
      </c>
      <c r="B33" s="1182"/>
      <c r="C33" s="1179">
        <v>1</v>
      </c>
      <c r="D33" s="1180">
        <v>1</v>
      </c>
      <c r="E33" s="1179">
        <v>6</v>
      </c>
      <c r="F33" s="1180">
        <v>4</v>
      </c>
    </row>
    <row r="34" spans="1:6" ht="14.1" customHeight="1">
      <c r="A34" s="1181" t="s">
        <v>533</v>
      </c>
      <c r="B34" s="1182"/>
      <c r="C34" s="1179">
        <v>1</v>
      </c>
      <c r="D34" s="1180">
        <v>1</v>
      </c>
      <c r="E34" s="1179">
        <v>8</v>
      </c>
      <c r="F34" s="1180">
        <v>6</v>
      </c>
    </row>
    <row r="35" spans="1:6" ht="14.1" customHeight="1">
      <c r="A35" s="1181" t="s">
        <v>534</v>
      </c>
      <c r="B35" s="1182"/>
      <c r="C35" s="1179">
        <v>5</v>
      </c>
      <c r="D35" s="1180">
        <v>4</v>
      </c>
      <c r="E35" s="1179">
        <v>16</v>
      </c>
      <c r="F35" s="1180">
        <v>13</v>
      </c>
    </row>
    <row r="36" spans="1:6" ht="14.1" customHeight="1">
      <c r="A36" s="1181" t="s">
        <v>535</v>
      </c>
      <c r="B36" s="1182"/>
      <c r="C36" s="1179">
        <v>8</v>
      </c>
      <c r="D36" s="1180">
        <v>8</v>
      </c>
      <c r="E36" s="1179">
        <v>11</v>
      </c>
      <c r="F36" s="1180">
        <v>9</v>
      </c>
    </row>
    <row r="37" spans="1:6" ht="14.1" customHeight="1">
      <c r="A37" s="1181" t="s">
        <v>536</v>
      </c>
      <c r="B37" s="1182"/>
      <c r="C37" s="1179">
        <v>16</v>
      </c>
      <c r="D37" s="1180">
        <v>12</v>
      </c>
      <c r="E37" s="1179">
        <v>38</v>
      </c>
      <c r="F37" s="1180">
        <v>33</v>
      </c>
    </row>
    <row r="38" spans="1:6" ht="14.1" customHeight="1">
      <c r="A38" s="1181" t="s">
        <v>537</v>
      </c>
      <c r="B38" s="1182"/>
      <c r="C38" s="1179">
        <v>17</v>
      </c>
      <c r="D38" s="1180">
        <v>12</v>
      </c>
      <c r="E38" s="1179">
        <v>59</v>
      </c>
      <c r="F38" s="1180">
        <v>49</v>
      </c>
    </row>
    <row r="39" spans="1:6" ht="14.1" customHeight="1">
      <c r="A39" s="1181" t="s">
        <v>538</v>
      </c>
      <c r="B39" s="1182"/>
      <c r="C39" s="1179">
        <v>21</v>
      </c>
      <c r="D39" s="1180">
        <v>17</v>
      </c>
      <c r="E39" s="1179">
        <v>42</v>
      </c>
      <c r="F39" s="1180">
        <v>36</v>
      </c>
    </row>
    <row r="40" spans="1:6" ht="6.75" customHeight="1" thickBot="1">
      <c r="A40" s="1183"/>
      <c r="B40" s="1184"/>
      <c r="C40" s="1179"/>
      <c r="D40" s="1180"/>
      <c r="E40" s="1179"/>
      <c r="F40" s="1180"/>
    </row>
    <row r="41" spans="1:6" ht="9" customHeight="1">
      <c r="A41" s="5758" t="s">
        <v>797</v>
      </c>
      <c r="B41" s="5759"/>
      <c r="C41" s="1185"/>
      <c r="D41" s="1186"/>
      <c r="E41" s="1185"/>
      <c r="F41" s="1186"/>
    </row>
    <row r="42" spans="1:6" ht="14.25" customHeight="1">
      <c r="A42" s="5760"/>
      <c r="B42" s="5761"/>
      <c r="C42" s="1187">
        <v>24</v>
      </c>
      <c r="D42" s="1188">
        <v>20</v>
      </c>
      <c r="E42" s="1187">
        <v>21</v>
      </c>
      <c r="F42" s="1188">
        <v>18</v>
      </c>
    </row>
    <row r="43" spans="1:6" ht="8.25" customHeight="1" thickBot="1">
      <c r="A43" s="5762"/>
      <c r="B43" s="5763"/>
      <c r="C43" s="1189"/>
      <c r="D43" s="1190"/>
      <c r="E43" s="1189"/>
      <c r="F43" s="1190"/>
    </row>
    <row r="44" spans="1:6" ht="4.5" hidden="1" customHeight="1">
      <c r="A44" s="1155"/>
      <c r="B44" s="1150"/>
      <c r="C44" s="1150"/>
      <c r="D44" s="1150"/>
      <c r="E44" s="1150"/>
      <c r="F44" s="1150"/>
    </row>
    <row r="45" spans="1:6" ht="27.75" customHeight="1">
      <c r="A45" s="1191" t="s">
        <v>760</v>
      </c>
      <c r="B45" s="5764" t="s">
        <v>3899</v>
      </c>
      <c r="C45" s="5764"/>
      <c r="D45" s="5764"/>
      <c r="E45" s="5764"/>
      <c r="F45" s="5764"/>
    </row>
    <row r="46" spans="1:6" ht="18.75" customHeight="1">
      <c r="A46" s="1192" t="s">
        <v>762</v>
      </c>
      <c r="B46" s="1193" t="s">
        <v>3900</v>
      </c>
      <c r="C46" s="1150"/>
      <c r="D46" s="1150"/>
      <c r="E46" s="1150"/>
      <c r="F46" s="1150"/>
    </row>
    <row r="47" spans="1:6" ht="18.75" customHeight="1">
      <c r="A47" s="1192" t="s">
        <v>798</v>
      </c>
      <c r="B47" s="1193" t="s">
        <v>799</v>
      </c>
      <c r="C47" s="1193"/>
      <c r="D47" s="1194" t="s">
        <v>800</v>
      </c>
      <c r="E47" s="1193"/>
      <c r="F47" s="1193"/>
    </row>
    <row r="48" spans="1:6" ht="10.5" customHeight="1">
      <c r="A48" s="1195"/>
      <c r="B48" s="1193"/>
      <c r="C48" s="1193"/>
      <c r="D48" s="1193" t="s">
        <v>801</v>
      </c>
      <c r="E48" s="1193"/>
      <c r="F48" s="1193"/>
    </row>
    <row r="49" spans="1:6" ht="14.25" customHeight="1">
      <c r="A49" s="1192" t="s">
        <v>802</v>
      </c>
      <c r="B49" s="1193" t="s">
        <v>803</v>
      </c>
      <c r="C49" s="1193"/>
      <c r="D49" s="1194" t="s">
        <v>804</v>
      </c>
      <c r="E49" s="1193"/>
      <c r="F49" s="1007"/>
    </row>
    <row r="50" spans="1:6" ht="9.75" customHeight="1">
      <c r="A50" s="1195"/>
      <c r="B50" s="1193"/>
      <c r="C50" s="1193"/>
      <c r="D50" s="1193" t="s">
        <v>805</v>
      </c>
      <c r="E50" s="1193"/>
      <c r="F50" s="1193"/>
    </row>
    <row r="51" spans="1:6">
      <c r="A51" s="93"/>
      <c r="B51" s="93"/>
      <c r="C51" s="93"/>
      <c r="D51" s="93"/>
      <c r="E51" s="93"/>
      <c r="F51" s="93"/>
    </row>
    <row r="52" spans="1:6">
      <c r="A52" s="93"/>
      <c r="B52" s="93"/>
      <c r="C52" s="93"/>
      <c r="D52" s="93"/>
      <c r="E52" s="93"/>
      <c r="F52" s="93"/>
    </row>
    <row r="53" spans="1:6">
      <c r="A53" s="93"/>
      <c r="B53" s="93"/>
      <c r="C53" s="93"/>
      <c r="D53" s="93"/>
      <c r="E53" s="93"/>
      <c r="F53" s="93"/>
    </row>
    <row r="54" spans="1:6">
      <c r="A54" s="93"/>
      <c r="B54" s="93"/>
      <c r="C54" s="93"/>
      <c r="D54" s="93"/>
      <c r="E54" s="93"/>
      <c r="F54" s="93"/>
    </row>
    <row r="55" spans="1:6">
      <c r="A55" s="93"/>
      <c r="B55" s="93"/>
      <c r="C55" s="93"/>
      <c r="D55" s="93"/>
      <c r="E55" s="93"/>
      <c r="F55" s="93"/>
    </row>
    <row r="56" spans="1:6">
      <c r="A56" s="93"/>
      <c r="B56" s="93"/>
      <c r="C56" s="93"/>
      <c r="D56" s="93"/>
      <c r="E56" s="93"/>
      <c r="F56" s="93"/>
    </row>
  </sheetData>
  <mergeCells count="10">
    <mergeCell ref="A41:B43"/>
    <mergeCell ref="B45:F45"/>
    <mergeCell ref="A1:C1"/>
    <mergeCell ref="A5:B7"/>
    <mergeCell ref="C5:C7"/>
    <mergeCell ref="D5:D7"/>
    <mergeCell ref="E5:E7"/>
    <mergeCell ref="A25:B27"/>
    <mergeCell ref="C25:D25"/>
    <mergeCell ref="E25:F25"/>
  </mergeCells>
  <hyperlinks>
    <hyperlink ref="A1" location="CONTENT!A1" display="Back to table of contents" xr:uid="{00000000-0004-0000-3200-000000000000}"/>
  </hyperlinks>
  <pageMargins left="0.7" right="0.7" top="0.75" bottom="0.75" header="0.3" footer="0.3"/>
  <pageSetup paperSize="9" orientation="portrait" r:id="rId1"/>
  <headerFooter alignWithMargins="0"/>
  <ignoredErrors>
    <ignoredError sqref="B8:B19 A20 A45:A5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P58"/>
  <sheetViews>
    <sheetView showGridLines="0" workbookViewId="0">
      <selection sqref="A1:K1"/>
    </sheetView>
  </sheetViews>
  <sheetFormatPr defaultColWidth="9.140625" defaultRowHeight="15.75"/>
  <cols>
    <col min="1" max="1" width="4.5703125" style="8" customWidth="1"/>
    <col min="2" max="2" width="5.140625" style="8" customWidth="1"/>
    <col min="3" max="3" width="4.28515625" style="8" customWidth="1"/>
    <col min="4" max="4" width="5.5703125" style="8" customWidth="1"/>
    <col min="5" max="5" width="9.140625" style="8"/>
    <col min="6" max="6" width="9.7109375" style="8" customWidth="1"/>
    <col min="7" max="10" width="8.140625" style="8" customWidth="1"/>
    <col min="11" max="16384" width="9.140625" style="8"/>
  </cols>
  <sheetData>
    <row r="1" spans="1:16" ht="15.6" customHeight="1">
      <c r="A1" s="5708" t="s">
        <v>710</v>
      </c>
      <c r="B1" s="5708"/>
      <c r="C1" s="5708"/>
      <c r="D1" s="5708"/>
      <c r="E1" s="5708"/>
      <c r="F1" s="5708"/>
      <c r="G1" s="5708"/>
      <c r="H1" s="5708"/>
      <c r="I1" s="5708"/>
      <c r="J1" s="5708"/>
      <c r="K1" s="5708"/>
      <c r="L1" s="4870"/>
      <c r="M1" s="4870"/>
      <c r="N1" s="4870"/>
      <c r="O1" s="4870"/>
      <c r="P1" s="4870"/>
    </row>
    <row r="2" spans="1:16" s="4" customFormat="1" ht="26.25" customHeight="1">
      <c r="A2" s="5779" t="s">
        <v>806</v>
      </c>
      <c r="B2" s="5779"/>
      <c r="C2" s="5779"/>
      <c r="D2" s="5779"/>
      <c r="E2" s="5779"/>
      <c r="F2" s="5779"/>
      <c r="G2" s="5779"/>
      <c r="H2" s="5779"/>
      <c r="I2" s="5779"/>
      <c r="J2" s="1196"/>
    </row>
    <row r="3" spans="1:16" s="7" customFormat="1" ht="18.75">
      <c r="A3" s="5" t="s">
        <v>807</v>
      </c>
      <c r="C3" s="8"/>
    </row>
    <row r="4" spans="1:16" s="7" customFormat="1" ht="16.5">
      <c r="C4" s="8"/>
      <c r="D4" s="5" t="s">
        <v>808</v>
      </c>
    </row>
    <row r="5" spans="1:16" ht="17.25" customHeight="1">
      <c r="A5" s="1197"/>
      <c r="B5" s="1198"/>
      <c r="C5" s="1198"/>
      <c r="D5" s="1198"/>
      <c r="E5" s="1198"/>
      <c r="F5" s="1199"/>
      <c r="G5" s="1200">
        <v>2017</v>
      </c>
      <c r="H5" s="1200">
        <v>2018</v>
      </c>
      <c r="I5" s="1200">
        <v>2019</v>
      </c>
      <c r="J5" s="1200">
        <v>2020</v>
      </c>
      <c r="K5" s="1200">
        <v>2021</v>
      </c>
    </row>
    <row r="6" spans="1:16" s="93" customFormat="1" ht="15" customHeight="1">
      <c r="A6" s="1201" t="s">
        <v>809</v>
      </c>
      <c r="F6" s="1202"/>
      <c r="G6" s="1203"/>
      <c r="H6" s="1203"/>
      <c r="I6" s="1203"/>
      <c r="J6" s="1203"/>
      <c r="K6" s="1203"/>
    </row>
    <row r="7" spans="1:16" s="93" customFormat="1" ht="15.75" customHeight="1">
      <c r="A7" s="1204"/>
      <c r="B7" s="93" t="s">
        <v>810</v>
      </c>
      <c r="F7" s="1202"/>
      <c r="G7" s="1205">
        <v>5</v>
      </c>
      <c r="H7" s="1205">
        <v>5</v>
      </c>
      <c r="I7" s="1205">
        <v>5</v>
      </c>
      <c r="J7" s="1205">
        <v>5</v>
      </c>
      <c r="K7" s="1205">
        <v>5</v>
      </c>
    </row>
    <row r="8" spans="1:16" s="93" customFormat="1" ht="15.75" customHeight="1">
      <c r="A8" s="1204"/>
      <c r="B8" s="93" t="s">
        <v>811</v>
      </c>
      <c r="F8" s="1202"/>
      <c r="G8" s="1205">
        <v>3</v>
      </c>
      <c r="H8" s="1205">
        <v>3</v>
      </c>
      <c r="I8" s="1205">
        <v>3</v>
      </c>
      <c r="J8" s="1205">
        <v>3</v>
      </c>
      <c r="K8" s="1205">
        <v>3</v>
      </c>
    </row>
    <row r="9" spans="1:16" s="93" customFormat="1" ht="15" customHeight="1">
      <c r="A9" s="1204"/>
      <c r="B9" s="93" t="s">
        <v>812</v>
      </c>
      <c r="F9" s="1202"/>
      <c r="G9" s="1205"/>
      <c r="H9" s="1205"/>
      <c r="I9" s="1205"/>
      <c r="J9" s="1205"/>
      <c r="K9" s="1205"/>
    </row>
    <row r="10" spans="1:16" s="93" customFormat="1" ht="14.25" customHeight="1">
      <c r="A10" s="1204"/>
      <c r="B10" s="93" t="s">
        <v>813</v>
      </c>
      <c r="F10" s="1202"/>
      <c r="G10" s="1205">
        <v>4</v>
      </c>
      <c r="H10" s="1205">
        <v>4</v>
      </c>
      <c r="I10" s="1205">
        <v>4</v>
      </c>
      <c r="J10" s="1205">
        <v>4</v>
      </c>
      <c r="K10" s="1205">
        <v>4</v>
      </c>
    </row>
    <row r="11" spans="1:16" s="93" customFormat="1" ht="14.25" customHeight="1">
      <c r="A11" s="1201" t="s">
        <v>814</v>
      </c>
      <c r="F11" s="1202"/>
      <c r="G11" s="1206" t="s">
        <v>815</v>
      </c>
      <c r="H11" s="1206" t="s">
        <v>815</v>
      </c>
      <c r="I11" s="1206" t="s">
        <v>815</v>
      </c>
      <c r="J11" s="1206" t="s">
        <v>815</v>
      </c>
      <c r="K11" s="1205">
        <v>1</v>
      </c>
    </row>
    <row r="12" spans="1:16" s="93" customFormat="1" ht="14.25" customHeight="1">
      <c r="A12" s="1201" t="s">
        <v>816</v>
      </c>
      <c r="B12" s="1207"/>
      <c r="F12" s="1208"/>
      <c r="G12" s="1209">
        <v>2</v>
      </c>
      <c r="H12" s="1209">
        <v>2</v>
      </c>
      <c r="I12" s="1209">
        <v>2</v>
      </c>
      <c r="J12" s="1209">
        <v>2</v>
      </c>
      <c r="K12" s="1209">
        <v>1</v>
      </c>
    </row>
    <row r="13" spans="1:16" s="93" customFormat="1" ht="14.25" customHeight="1">
      <c r="A13" s="1201" t="s">
        <v>817</v>
      </c>
      <c r="F13" s="1208"/>
      <c r="G13" s="1210">
        <v>5</v>
      </c>
      <c r="H13" s="1210">
        <v>5</v>
      </c>
      <c r="I13" s="1210">
        <v>5</v>
      </c>
      <c r="J13" s="1210">
        <v>6</v>
      </c>
      <c r="K13" s="1210">
        <v>6</v>
      </c>
    </row>
    <row r="14" spans="1:16" s="93" customFormat="1" ht="14.25" customHeight="1">
      <c r="A14" s="1201" t="s">
        <v>818</v>
      </c>
      <c r="F14" s="1208"/>
      <c r="G14" s="1205">
        <v>21</v>
      </c>
      <c r="H14" s="1205">
        <v>21</v>
      </c>
      <c r="I14" s="1205">
        <v>21</v>
      </c>
      <c r="J14" s="1205">
        <v>22</v>
      </c>
      <c r="K14" s="1205">
        <v>22</v>
      </c>
    </row>
    <row r="15" spans="1:16" s="93" customFormat="1" ht="14.25" customHeight="1">
      <c r="A15" s="1201" t="s">
        <v>819</v>
      </c>
      <c r="F15" s="1208"/>
      <c r="G15" s="1205"/>
      <c r="H15" s="1205"/>
      <c r="I15" s="1205"/>
      <c r="J15" s="1205"/>
      <c r="K15" s="1205"/>
    </row>
    <row r="16" spans="1:16" s="93" customFormat="1" ht="15.75" customHeight="1">
      <c r="A16" s="1204"/>
      <c r="B16" s="652" t="s">
        <v>820</v>
      </c>
      <c r="F16" s="1208"/>
      <c r="G16" s="1205">
        <v>2</v>
      </c>
      <c r="H16" s="1205">
        <v>2</v>
      </c>
      <c r="I16" s="1205">
        <v>2</v>
      </c>
      <c r="J16" s="1205">
        <v>2</v>
      </c>
      <c r="K16" s="1205">
        <v>2</v>
      </c>
    </row>
    <row r="17" spans="1:12" s="93" customFormat="1" ht="15.75" customHeight="1">
      <c r="A17" s="1201" t="s">
        <v>821</v>
      </c>
      <c r="F17" s="1208"/>
      <c r="G17" s="1205">
        <v>130</v>
      </c>
      <c r="H17" s="1205">
        <v>130</v>
      </c>
      <c r="I17" s="1205">
        <v>130</v>
      </c>
      <c r="J17" s="1205">
        <v>128</v>
      </c>
      <c r="K17" s="1205">
        <v>126</v>
      </c>
    </row>
    <row r="18" spans="1:12" s="93" customFormat="1" ht="13.5" customHeight="1">
      <c r="A18" s="1201" t="s">
        <v>822</v>
      </c>
      <c r="F18" s="1208"/>
      <c r="G18" s="1205"/>
      <c r="H18" s="1205"/>
      <c r="I18" s="1205"/>
      <c r="J18" s="1205"/>
      <c r="K18" s="1205"/>
    </row>
    <row r="19" spans="1:12" s="93" customFormat="1" ht="13.5" customHeight="1">
      <c r="A19" s="1204"/>
      <c r="B19" s="93" t="s">
        <v>823</v>
      </c>
      <c r="F19" s="1208"/>
      <c r="G19" s="1205"/>
      <c r="H19" s="1205"/>
      <c r="I19" s="1205"/>
      <c r="J19" s="1205"/>
      <c r="K19" s="1205"/>
    </row>
    <row r="20" spans="1:12" s="93" customFormat="1" ht="16.5" customHeight="1">
      <c r="A20" s="1204"/>
      <c r="C20" s="92" t="s">
        <v>824</v>
      </c>
      <c r="F20" s="1208"/>
      <c r="G20" s="1205">
        <v>11</v>
      </c>
      <c r="H20" s="1205">
        <v>11</v>
      </c>
      <c r="I20" s="1205">
        <v>11</v>
      </c>
      <c r="J20" s="1205">
        <v>11</v>
      </c>
      <c r="K20" s="1205">
        <v>9</v>
      </c>
    </row>
    <row r="21" spans="1:12" s="93" customFormat="1" ht="14.25" customHeight="1">
      <c r="A21" s="1201" t="s">
        <v>825</v>
      </c>
      <c r="F21" s="1208"/>
      <c r="G21" s="1205"/>
      <c r="H21" s="1205"/>
      <c r="I21" s="1205"/>
      <c r="J21" s="1205"/>
      <c r="K21" s="1205"/>
    </row>
    <row r="22" spans="1:12" s="93" customFormat="1" ht="14.25" customHeight="1">
      <c r="A22" s="1204"/>
      <c r="B22" s="93" t="s">
        <v>826</v>
      </c>
      <c r="F22" s="1208"/>
      <c r="G22" s="1205"/>
      <c r="H22" s="1205"/>
      <c r="I22" s="1205"/>
      <c r="J22" s="1205"/>
      <c r="K22" s="1205"/>
    </row>
    <row r="23" spans="1:12" s="93" customFormat="1" ht="15.75" customHeight="1">
      <c r="A23" s="1204"/>
      <c r="C23" s="93" t="s">
        <v>827</v>
      </c>
      <c r="F23" s="1208"/>
      <c r="G23" s="1205">
        <v>59</v>
      </c>
      <c r="H23" s="1205">
        <v>59</v>
      </c>
      <c r="I23" s="1205">
        <v>59</v>
      </c>
      <c r="J23" s="1205">
        <v>62</v>
      </c>
      <c r="K23" s="1205">
        <v>60</v>
      </c>
    </row>
    <row r="24" spans="1:12" s="93" customFormat="1" ht="15.75" customHeight="1">
      <c r="A24" s="1204"/>
      <c r="B24" s="93" t="s">
        <v>828</v>
      </c>
      <c r="F24" s="1208"/>
      <c r="G24" s="1205">
        <v>3</v>
      </c>
      <c r="H24" s="1205">
        <v>3</v>
      </c>
      <c r="I24" s="1205">
        <v>3</v>
      </c>
      <c r="J24" s="1205">
        <v>3</v>
      </c>
      <c r="K24" s="1205">
        <v>3</v>
      </c>
    </row>
    <row r="25" spans="1:12" s="93" customFormat="1" ht="15.75" customHeight="1">
      <c r="A25" s="1204"/>
      <c r="B25" s="93" t="s">
        <v>829</v>
      </c>
      <c r="F25" s="1208"/>
      <c r="G25" s="1205">
        <v>17</v>
      </c>
      <c r="H25" s="1205">
        <v>17</v>
      </c>
      <c r="I25" s="1205">
        <v>17</v>
      </c>
      <c r="J25" s="1205">
        <v>18</v>
      </c>
      <c r="K25" s="1205">
        <v>18</v>
      </c>
    </row>
    <row r="26" spans="1:12" s="93" customFormat="1" ht="15.75" customHeight="1">
      <c r="A26" s="1201" t="s">
        <v>830</v>
      </c>
      <c r="F26" s="1208"/>
      <c r="G26" s="1205">
        <v>14</v>
      </c>
      <c r="H26" s="1205">
        <v>14</v>
      </c>
      <c r="I26" s="1205">
        <v>14</v>
      </c>
      <c r="J26" s="1205">
        <v>14</v>
      </c>
      <c r="K26" s="1205">
        <v>14</v>
      </c>
    </row>
    <row r="27" spans="1:12" s="93" customFormat="1" ht="15" customHeight="1">
      <c r="A27" s="1201" t="s">
        <v>831</v>
      </c>
      <c r="F27" s="1208"/>
      <c r="G27" s="1205"/>
      <c r="H27" s="1205"/>
      <c r="I27" s="1205"/>
      <c r="J27" s="1205"/>
      <c r="K27" s="1205"/>
    </row>
    <row r="28" spans="1:12" s="93" customFormat="1" ht="15" customHeight="1">
      <c r="A28" s="1204"/>
      <c r="B28" s="652" t="s">
        <v>832</v>
      </c>
      <c r="F28" s="1208"/>
      <c r="G28" s="1205"/>
      <c r="H28" s="1205"/>
      <c r="I28" s="1205"/>
      <c r="J28" s="1205"/>
      <c r="K28" s="1205"/>
    </row>
    <row r="29" spans="1:12" s="93" customFormat="1" ht="15" customHeight="1">
      <c r="A29" s="1204"/>
      <c r="C29" s="92" t="s">
        <v>833</v>
      </c>
      <c r="F29" s="1208"/>
      <c r="G29" s="1205">
        <v>1514</v>
      </c>
      <c r="H29" s="1205">
        <v>1525</v>
      </c>
      <c r="I29" s="1205">
        <v>1568</v>
      </c>
      <c r="J29" s="1205">
        <v>1546</v>
      </c>
      <c r="K29" s="1205">
        <v>1681</v>
      </c>
    </row>
    <row r="30" spans="1:12" s="93" customFormat="1" ht="15" customHeight="1">
      <c r="A30" s="1204"/>
      <c r="B30" s="1211"/>
      <c r="C30" s="1211"/>
      <c r="D30" s="1212" t="s">
        <v>834</v>
      </c>
      <c r="E30" s="1211"/>
      <c r="F30" s="1213"/>
      <c r="G30" s="1214">
        <v>326</v>
      </c>
      <c r="H30" s="1214">
        <v>341</v>
      </c>
      <c r="I30" s="1214">
        <v>354</v>
      </c>
      <c r="J30" s="1214">
        <v>365</v>
      </c>
      <c r="K30" s="1214">
        <v>376</v>
      </c>
    </row>
    <row r="31" spans="1:12" s="93" customFormat="1" ht="15" customHeight="1">
      <c r="A31" s="1204"/>
      <c r="C31" s="93" t="s">
        <v>835</v>
      </c>
      <c r="F31" s="1208"/>
      <c r="G31" s="1210">
        <v>1413</v>
      </c>
      <c r="H31" s="1210">
        <v>1685</v>
      </c>
      <c r="I31" s="1210">
        <v>1722</v>
      </c>
      <c r="J31" s="1210">
        <v>1904</v>
      </c>
      <c r="K31" s="1210">
        <v>2094</v>
      </c>
      <c r="L31" s="1215"/>
    </row>
    <row r="32" spans="1:12" s="93" customFormat="1" ht="15" customHeight="1">
      <c r="A32" s="1204"/>
      <c r="F32" s="1216" t="s">
        <v>836</v>
      </c>
      <c r="G32" s="1217">
        <v>2927</v>
      </c>
      <c r="H32" s="1217">
        <v>3210</v>
      </c>
      <c r="I32" s="1217">
        <f>I29+I31</f>
        <v>3290</v>
      </c>
      <c r="J32" s="1217">
        <f>J29+J31</f>
        <v>3450</v>
      </c>
      <c r="K32" s="1217">
        <v>3775</v>
      </c>
    </row>
    <row r="33" spans="1:11" s="93" customFormat="1" ht="14.25" customHeight="1">
      <c r="A33" s="1204"/>
      <c r="B33" s="652" t="s">
        <v>837</v>
      </c>
      <c r="F33" s="1202"/>
      <c r="G33" s="1205"/>
      <c r="H33" s="1205"/>
      <c r="I33" s="1205"/>
      <c r="J33" s="1205"/>
      <c r="K33" s="1205"/>
    </row>
    <row r="34" spans="1:11" s="93" customFormat="1" ht="15" customHeight="1">
      <c r="A34" s="1204"/>
      <c r="C34" s="92" t="s">
        <v>838</v>
      </c>
      <c r="F34" s="1202"/>
      <c r="G34" s="1205">
        <v>68</v>
      </c>
      <c r="H34" s="1205">
        <v>66</v>
      </c>
      <c r="I34" s="1205">
        <v>66</v>
      </c>
      <c r="J34" s="1205">
        <v>67</v>
      </c>
      <c r="K34" s="1205">
        <v>70</v>
      </c>
    </row>
    <row r="35" spans="1:11" s="93" customFormat="1" ht="15" customHeight="1">
      <c r="A35" s="1204"/>
      <c r="C35" s="93" t="s">
        <v>839</v>
      </c>
      <c r="F35" s="1202"/>
      <c r="G35" s="1205">
        <v>333</v>
      </c>
      <c r="H35" s="1205">
        <v>345</v>
      </c>
      <c r="I35" s="1205">
        <v>346</v>
      </c>
      <c r="J35" s="1205">
        <v>361</v>
      </c>
      <c r="K35" s="1205">
        <v>379</v>
      </c>
    </row>
    <row r="36" spans="1:11" s="93" customFormat="1" ht="15" customHeight="1">
      <c r="A36" s="1204"/>
      <c r="F36" s="1216" t="s">
        <v>836</v>
      </c>
      <c r="G36" s="1218">
        <v>401</v>
      </c>
      <c r="H36" s="1218">
        <v>411</v>
      </c>
      <c r="I36" s="1218">
        <f>I34+I35</f>
        <v>412</v>
      </c>
      <c r="J36" s="1218">
        <f>J34+J35</f>
        <v>428</v>
      </c>
      <c r="K36" s="1218">
        <v>449</v>
      </c>
    </row>
    <row r="37" spans="1:11" s="93" customFormat="1" ht="15" customHeight="1">
      <c r="A37" s="1204"/>
      <c r="B37" s="652" t="s">
        <v>840</v>
      </c>
      <c r="F37" s="1202"/>
      <c r="G37" s="1205"/>
      <c r="H37" s="1205"/>
      <c r="I37" s="1205"/>
      <c r="J37" s="1205"/>
      <c r="K37" s="1205"/>
    </row>
    <row r="38" spans="1:11" s="93" customFormat="1" ht="15.75" customHeight="1">
      <c r="A38" s="1204"/>
      <c r="C38" s="92" t="s">
        <v>838</v>
      </c>
      <c r="F38" s="1202"/>
      <c r="G38" s="1205">
        <v>37</v>
      </c>
      <c r="H38" s="1205">
        <v>38</v>
      </c>
      <c r="I38" s="1205">
        <v>36</v>
      </c>
      <c r="J38" s="1205">
        <v>35</v>
      </c>
      <c r="K38" s="1205">
        <v>35</v>
      </c>
    </row>
    <row r="39" spans="1:11" s="93" customFormat="1" ht="15.75" customHeight="1">
      <c r="A39" s="1204"/>
      <c r="C39" s="93" t="s">
        <v>839</v>
      </c>
      <c r="F39" s="1202"/>
      <c r="G39" s="1205">
        <v>494</v>
      </c>
      <c r="H39" s="1205">
        <v>498</v>
      </c>
      <c r="I39" s="1206">
        <v>512</v>
      </c>
      <c r="J39" s="1206" t="s">
        <v>841</v>
      </c>
      <c r="K39" s="1205">
        <v>520</v>
      </c>
    </row>
    <row r="40" spans="1:11" s="93" customFormat="1" ht="15.75" customHeight="1">
      <c r="A40" s="1204"/>
      <c r="F40" s="1216" t="s">
        <v>836</v>
      </c>
      <c r="G40" s="1218">
        <v>531</v>
      </c>
      <c r="H40" s="1218">
        <v>536</v>
      </c>
      <c r="I40" s="1219">
        <v>548</v>
      </c>
      <c r="J40" s="1219" t="s">
        <v>842</v>
      </c>
      <c r="K40" s="1218">
        <v>555</v>
      </c>
    </row>
    <row r="41" spans="1:11" s="93" customFormat="1" ht="13.5" customHeight="1">
      <c r="A41" s="1204"/>
      <c r="B41" s="652" t="s">
        <v>843</v>
      </c>
      <c r="E41" s="8"/>
      <c r="F41" s="1202"/>
      <c r="G41" s="1205"/>
      <c r="H41" s="1205"/>
      <c r="I41" s="1205"/>
      <c r="J41" s="1205"/>
      <c r="K41" s="1205"/>
    </row>
    <row r="42" spans="1:11" s="93" customFormat="1" ht="15.75" customHeight="1">
      <c r="A42" s="1204"/>
      <c r="C42" s="92" t="s">
        <v>838</v>
      </c>
      <c r="E42" s="8"/>
      <c r="F42" s="1202"/>
      <c r="G42" s="1206">
        <v>3710</v>
      </c>
      <c r="H42" s="1206">
        <v>3727</v>
      </c>
      <c r="I42" s="1206">
        <v>3770</v>
      </c>
      <c r="J42" s="1205">
        <v>3798</v>
      </c>
      <c r="K42" s="1205">
        <v>3711</v>
      </c>
    </row>
    <row r="43" spans="1:11" s="93" customFormat="1" ht="15.75" customHeight="1">
      <c r="A43" s="1204"/>
      <c r="C43" s="283" t="s">
        <v>839</v>
      </c>
      <c r="E43" s="8"/>
      <c r="F43" s="1202"/>
      <c r="G43" s="1206">
        <v>429</v>
      </c>
      <c r="H43" s="1206">
        <v>493</v>
      </c>
      <c r="I43" s="1206">
        <v>536</v>
      </c>
      <c r="J43" s="1205">
        <v>602</v>
      </c>
      <c r="K43" s="1205">
        <v>675</v>
      </c>
    </row>
    <row r="44" spans="1:11" s="93" customFormat="1" ht="15.75" customHeight="1">
      <c r="A44" s="1204"/>
      <c r="C44" s="92"/>
      <c r="E44" s="8"/>
      <c r="F44" s="1216" t="s">
        <v>836</v>
      </c>
      <c r="G44" s="1220">
        <v>4139</v>
      </c>
      <c r="H44" s="1220">
        <v>4220</v>
      </c>
      <c r="I44" s="1220">
        <v>4306</v>
      </c>
      <c r="J44" s="1221">
        <f>J42+J43</f>
        <v>4400</v>
      </c>
      <c r="K44" s="1221">
        <v>4386</v>
      </c>
    </row>
    <row r="45" spans="1:11" s="93" customFormat="1" ht="9" customHeight="1">
      <c r="A45" s="1198"/>
      <c r="B45" s="1198"/>
      <c r="C45" s="1198"/>
      <c r="D45" s="1198"/>
      <c r="E45" s="1198"/>
      <c r="F45" s="1198"/>
    </row>
    <row r="46" spans="1:11" s="93" customFormat="1" ht="15" customHeight="1">
      <c r="A46" s="1222">
        <v>1</v>
      </c>
      <c r="B46" s="93" t="s">
        <v>844</v>
      </c>
      <c r="I46" s="224"/>
      <c r="J46" s="224"/>
    </row>
    <row r="47" spans="1:11" s="93" customFormat="1" ht="15" customHeight="1">
      <c r="A47" s="1222">
        <v>2</v>
      </c>
      <c r="B47" s="93" t="s">
        <v>845</v>
      </c>
    </row>
    <row r="48" spans="1:11" s="93" customFormat="1" ht="15" customHeight="1">
      <c r="A48" s="1222">
        <v>3</v>
      </c>
      <c r="B48" s="93" t="s">
        <v>846</v>
      </c>
    </row>
    <row r="49" spans="1:6" s="93" customFormat="1" ht="15" customHeight="1">
      <c r="A49" s="1222">
        <v>4</v>
      </c>
      <c r="B49" s="93" t="s">
        <v>847</v>
      </c>
      <c r="C49" s="363"/>
      <c r="D49" s="363"/>
      <c r="E49" s="363"/>
      <c r="F49" s="363"/>
    </row>
    <row r="50" spans="1:6" s="93" customFormat="1" ht="15" customHeight="1">
      <c r="A50" s="1222">
        <v>5</v>
      </c>
      <c r="B50" s="93" t="s">
        <v>848</v>
      </c>
      <c r="C50" s="363"/>
      <c r="D50" s="363"/>
      <c r="E50" s="363"/>
      <c r="F50" s="363"/>
    </row>
    <row r="51" spans="1:6" s="93" customFormat="1" ht="15" customHeight="1">
      <c r="A51" s="93" t="s">
        <v>849</v>
      </c>
      <c r="B51" s="93" t="s">
        <v>850</v>
      </c>
    </row>
    <row r="52" spans="1:6" s="93" customFormat="1" ht="11.25" customHeight="1"/>
    <row r="53" spans="1:6" s="224" customFormat="1" ht="11.25" customHeight="1"/>
    <row r="54" spans="1:6" s="93" customFormat="1" ht="12.75"/>
    <row r="55" spans="1:6" s="93" customFormat="1" ht="12.75"/>
    <row r="56" spans="1:6" s="93" customFormat="1" ht="12.75"/>
    <row r="57" spans="1:6" s="93" customFormat="1" ht="12.75"/>
    <row r="58" spans="1:6" s="93" customFormat="1" ht="12.75"/>
  </sheetData>
  <mergeCells count="2">
    <mergeCell ref="A2:I2"/>
    <mergeCell ref="A1:K1"/>
  </mergeCells>
  <hyperlinks>
    <hyperlink ref="A1" location="CONTENT!A1" display="Back to table of contents" xr:uid="{19EBCE9E-02DA-4E1B-8F31-08D9E13F4B22}"/>
  </hyperlinks>
  <pageMargins left="0.7" right="0.7" top="0.75" bottom="0.38" header="0.3" footer="0.3"/>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L22"/>
  <sheetViews>
    <sheetView workbookViewId="0">
      <selection activeCell="I1" sqref="I1:I1048576"/>
    </sheetView>
  </sheetViews>
  <sheetFormatPr defaultColWidth="13.7109375" defaultRowHeight="25.5" customHeight="1"/>
  <cols>
    <col min="1" max="1" width="11.5703125" style="8" customWidth="1"/>
    <col min="2" max="2" width="12.85546875" style="8" customWidth="1"/>
    <col min="3" max="3" width="15.5703125" style="8" customWidth="1"/>
    <col min="4" max="4" width="15.85546875" style="8" customWidth="1"/>
    <col min="5" max="5" width="13.5703125" style="8" customWidth="1"/>
    <col min="6" max="6" width="14.7109375" style="8" customWidth="1"/>
    <col min="7" max="7" width="17.28515625" style="8" customWidth="1"/>
    <col min="8" max="8" width="17.85546875" style="8" customWidth="1"/>
    <col min="9" max="16384" width="13.7109375" style="8"/>
  </cols>
  <sheetData>
    <row r="1" spans="1:12" ht="15.6" customHeight="1">
      <c r="A1" s="5708" t="s">
        <v>710</v>
      </c>
      <c r="B1" s="5708"/>
      <c r="C1" s="5708"/>
      <c r="D1" s="5708"/>
      <c r="E1" s="5708"/>
      <c r="F1" s="5708"/>
      <c r="G1" s="5708"/>
      <c r="H1" s="5708"/>
      <c r="I1" s="4870"/>
      <c r="J1" s="4870"/>
      <c r="K1" s="4870"/>
      <c r="L1" s="4870"/>
    </row>
    <row r="2" spans="1:12" s="7" customFormat="1" ht="25.5" customHeight="1">
      <c r="A2" s="95" t="s">
        <v>851</v>
      </c>
      <c r="B2" s="95"/>
      <c r="G2" s="6"/>
    </row>
    <row r="3" spans="1:12" ht="15.75" customHeight="1" thickBot="1"/>
    <row r="4" spans="1:12" ht="22.5" customHeight="1">
      <c r="A4" s="397" t="s">
        <v>341</v>
      </c>
      <c r="B4" s="1223"/>
      <c r="C4" s="1224" t="s">
        <v>852</v>
      </c>
      <c r="D4" s="1225" t="s">
        <v>853</v>
      </c>
      <c r="E4" s="1224" t="s">
        <v>257</v>
      </c>
      <c r="F4" s="1224"/>
      <c r="G4" s="1224" t="s">
        <v>854</v>
      </c>
      <c r="H4" s="1226" t="s">
        <v>855</v>
      </c>
    </row>
    <row r="5" spans="1:12" ht="23.25" customHeight="1">
      <c r="A5" s="481"/>
      <c r="B5" s="1227"/>
      <c r="C5" s="483" t="s">
        <v>856</v>
      </c>
      <c r="D5" s="483" t="s">
        <v>857</v>
      </c>
      <c r="E5" s="483" t="s">
        <v>858</v>
      </c>
      <c r="F5" s="1228" t="s">
        <v>263</v>
      </c>
      <c r="G5" s="483" t="s">
        <v>859</v>
      </c>
      <c r="H5" s="1229" t="s">
        <v>860</v>
      </c>
    </row>
    <row r="6" spans="1:12" ht="18.75" customHeight="1">
      <c r="A6" s="1230"/>
      <c r="B6" s="386"/>
      <c r="C6" s="387" t="s">
        <v>861</v>
      </c>
      <c r="D6" s="387" t="s">
        <v>862</v>
      </c>
      <c r="E6" s="387" t="s">
        <v>423</v>
      </c>
      <c r="F6" s="387" t="s">
        <v>423</v>
      </c>
      <c r="G6" s="387" t="s">
        <v>423</v>
      </c>
      <c r="H6" s="1231" t="s">
        <v>356</v>
      </c>
    </row>
    <row r="7" spans="1:12" ht="21.95" customHeight="1">
      <c r="A7" s="240">
        <v>2015</v>
      </c>
      <c r="B7" s="890"/>
      <c r="C7" s="372">
        <v>3694</v>
      </c>
      <c r="D7" s="372">
        <v>1941</v>
      </c>
      <c r="E7" s="372">
        <v>208213</v>
      </c>
      <c r="F7" s="372">
        <v>4816</v>
      </c>
      <c r="G7" s="1232">
        <v>203412</v>
      </c>
      <c r="H7" s="1233">
        <v>1926</v>
      </c>
    </row>
    <row r="8" spans="1:12" ht="21.95" customHeight="1">
      <c r="A8" s="240">
        <v>2016</v>
      </c>
      <c r="B8" s="890"/>
      <c r="C8" s="372">
        <v>3707</v>
      </c>
      <c r="D8" s="372">
        <v>1926</v>
      </c>
      <c r="E8" s="372">
        <v>208847</v>
      </c>
      <c r="F8" s="372">
        <v>5172</v>
      </c>
      <c r="G8" s="1232">
        <v>203829</v>
      </c>
      <c r="H8" s="1233">
        <v>1772</v>
      </c>
    </row>
    <row r="9" spans="1:12" ht="21.95" customHeight="1">
      <c r="A9" s="240">
        <v>2017</v>
      </c>
      <c r="B9" s="890"/>
      <c r="C9" s="372">
        <v>3707</v>
      </c>
      <c r="D9" s="372">
        <v>1772</v>
      </c>
      <c r="E9" s="372">
        <v>203211</v>
      </c>
      <c r="F9" s="372">
        <v>5180</v>
      </c>
      <c r="G9" s="1232">
        <v>197917</v>
      </c>
      <c r="H9" s="1233">
        <v>1891</v>
      </c>
    </row>
    <row r="10" spans="1:12" ht="21.95" customHeight="1">
      <c r="A10" s="240">
        <v>2018</v>
      </c>
      <c r="B10" s="890"/>
      <c r="C10" s="372">
        <v>3682</v>
      </c>
      <c r="D10" s="372">
        <v>1891</v>
      </c>
      <c r="E10" s="372">
        <v>197298</v>
      </c>
      <c r="F10" s="372">
        <v>5436</v>
      </c>
      <c r="G10" s="1232">
        <v>191820</v>
      </c>
      <c r="H10" s="1233">
        <v>1933</v>
      </c>
    </row>
    <row r="11" spans="1:12" ht="21.95" customHeight="1">
      <c r="A11" s="240">
        <v>2019</v>
      </c>
      <c r="B11" s="890"/>
      <c r="C11" s="372">
        <v>3768</v>
      </c>
      <c r="D11" s="372">
        <v>1933</v>
      </c>
      <c r="E11" s="372">
        <v>194663</v>
      </c>
      <c r="F11" s="372">
        <v>5572</v>
      </c>
      <c r="G11" s="1232">
        <v>188821</v>
      </c>
      <c r="H11" s="1233">
        <v>2203</v>
      </c>
    </row>
    <row r="12" spans="1:12" ht="21.95" customHeight="1">
      <c r="A12" s="240">
        <v>2020</v>
      </c>
      <c r="B12" s="890"/>
      <c r="C12" s="372">
        <v>3713</v>
      </c>
      <c r="D12" s="372">
        <v>2203</v>
      </c>
      <c r="E12" s="372">
        <v>169603</v>
      </c>
      <c r="F12" s="372">
        <v>5315</v>
      </c>
      <c r="G12" s="1232">
        <v>164628</v>
      </c>
      <c r="H12" s="1233">
        <v>1863</v>
      </c>
    </row>
    <row r="13" spans="1:12" ht="21.95" customHeight="1">
      <c r="A13" s="1234">
        <v>2021</v>
      </c>
      <c r="B13" s="1235"/>
      <c r="C13" s="372">
        <v>3767</v>
      </c>
      <c r="D13" s="372">
        <v>1863</v>
      </c>
      <c r="E13" s="372">
        <f t="shared" ref="E13:G13" si="0">E18+E19+E20+E21</f>
        <v>149259</v>
      </c>
      <c r="F13" s="372">
        <f t="shared" si="0"/>
        <v>6431</v>
      </c>
      <c r="G13" s="372">
        <f t="shared" si="0"/>
        <v>143100</v>
      </c>
      <c r="H13" s="1236">
        <v>1591</v>
      </c>
    </row>
    <row r="14" spans="1:12" ht="24.75" customHeight="1">
      <c r="A14" s="1237"/>
      <c r="B14" s="1238" t="s">
        <v>863</v>
      </c>
      <c r="C14" s="1239">
        <v>3798</v>
      </c>
      <c r="D14" s="1239">
        <v>2203</v>
      </c>
      <c r="E14" s="1239">
        <v>45613</v>
      </c>
      <c r="F14" s="1239">
        <v>1384</v>
      </c>
      <c r="G14" s="1240">
        <v>44921</v>
      </c>
      <c r="H14" s="1241">
        <v>1511</v>
      </c>
    </row>
    <row r="15" spans="1:12" ht="24.75" customHeight="1">
      <c r="A15" s="1242">
        <v>2020</v>
      </c>
      <c r="B15" s="1243" t="s">
        <v>864</v>
      </c>
      <c r="C15" s="372">
        <v>3741</v>
      </c>
      <c r="D15" s="372">
        <v>1511</v>
      </c>
      <c r="E15" s="372">
        <v>33326</v>
      </c>
      <c r="F15" s="372">
        <v>1233</v>
      </c>
      <c r="G15" s="1232">
        <v>30956</v>
      </c>
      <c r="H15" s="1233">
        <v>2648</v>
      </c>
    </row>
    <row r="16" spans="1:12" ht="24.75" customHeight="1">
      <c r="A16" s="1242"/>
      <c r="B16" s="1243" t="s">
        <v>865</v>
      </c>
      <c r="C16" s="372">
        <v>3785</v>
      </c>
      <c r="D16" s="372">
        <v>2648</v>
      </c>
      <c r="E16" s="372">
        <v>45945</v>
      </c>
      <c r="F16" s="372">
        <v>1353</v>
      </c>
      <c r="G16" s="1232">
        <v>44593</v>
      </c>
      <c r="H16" s="1233">
        <v>2647</v>
      </c>
    </row>
    <row r="17" spans="1:8" ht="24.75" customHeight="1" thickBot="1">
      <c r="A17" s="1244"/>
      <c r="B17" s="1245" t="s">
        <v>866</v>
      </c>
      <c r="C17" s="818">
        <v>3713</v>
      </c>
      <c r="D17" s="818">
        <v>2647</v>
      </c>
      <c r="E17" s="818">
        <v>44719</v>
      </c>
      <c r="F17" s="818">
        <v>1345</v>
      </c>
      <c r="G17" s="818">
        <v>44158</v>
      </c>
      <c r="H17" s="1246">
        <v>1863</v>
      </c>
    </row>
    <row r="18" spans="1:8" ht="24.75" customHeight="1">
      <c r="A18" s="1237"/>
      <c r="B18" s="1238" t="s">
        <v>863</v>
      </c>
      <c r="C18" s="1239">
        <v>3405</v>
      </c>
      <c r="D18" s="1239">
        <v>1863</v>
      </c>
      <c r="E18" s="1239">
        <v>42233</v>
      </c>
      <c r="F18" s="1239">
        <v>1398</v>
      </c>
      <c r="G18" s="1240">
        <v>40314</v>
      </c>
      <c r="H18" s="1241">
        <v>2384</v>
      </c>
    </row>
    <row r="19" spans="1:8" ht="24.75" customHeight="1">
      <c r="A19" s="1242">
        <v>2021</v>
      </c>
      <c r="B19" s="1243" t="s">
        <v>864</v>
      </c>
      <c r="C19" s="372">
        <v>3491</v>
      </c>
      <c r="D19" s="372">
        <v>2384</v>
      </c>
      <c r="E19" s="372">
        <v>33644</v>
      </c>
      <c r="F19" s="372">
        <v>1264</v>
      </c>
      <c r="G19" s="1232">
        <v>32377</v>
      </c>
      <c r="H19" s="1233">
        <v>2387</v>
      </c>
    </row>
    <row r="20" spans="1:8" ht="24.75" customHeight="1">
      <c r="A20" s="1242"/>
      <c r="B20" s="1243" t="s">
        <v>865</v>
      </c>
      <c r="C20" s="372">
        <v>3642</v>
      </c>
      <c r="D20" s="372">
        <v>2387</v>
      </c>
      <c r="E20" s="372">
        <v>38638</v>
      </c>
      <c r="F20" s="372">
        <v>1587</v>
      </c>
      <c r="G20" s="1232">
        <v>37090</v>
      </c>
      <c r="H20" s="1233">
        <v>2348</v>
      </c>
    </row>
    <row r="21" spans="1:8" ht="24.75" customHeight="1" thickBot="1">
      <c r="A21" s="1244"/>
      <c r="B21" s="1245" t="s">
        <v>866</v>
      </c>
      <c r="C21" s="818">
        <v>3767</v>
      </c>
      <c r="D21" s="818">
        <v>2348</v>
      </c>
      <c r="E21" s="818">
        <v>34744</v>
      </c>
      <c r="F21" s="818">
        <v>2182</v>
      </c>
      <c r="G21" s="818">
        <v>33319</v>
      </c>
      <c r="H21" s="1246">
        <v>1591</v>
      </c>
    </row>
    <row r="22" spans="1:8" ht="25.5" customHeight="1">
      <c r="E22" s="800"/>
      <c r="F22" s="800"/>
      <c r="G22" s="800"/>
    </row>
  </sheetData>
  <mergeCells count="1">
    <mergeCell ref="A1:H1"/>
  </mergeCells>
  <hyperlinks>
    <hyperlink ref="A1" location="CONTENT!A1" display="Back to table of contents" xr:uid="{24A6698A-2E0C-4AC3-9B74-C1C8E60C2E45}"/>
  </hyperlinks>
  <pageMargins left="0.7" right="0.7" top="0.75" bottom="0.75" header="0.3" footer="0.3"/>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Y43"/>
  <sheetViews>
    <sheetView showGridLines="0" workbookViewId="0">
      <selection activeCell="D6" sqref="D6"/>
    </sheetView>
  </sheetViews>
  <sheetFormatPr defaultColWidth="9.140625" defaultRowHeight="15.75"/>
  <cols>
    <col min="1" max="1" width="8.7109375" style="8" customWidth="1"/>
    <col min="2" max="2" width="9.42578125" style="8" customWidth="1"/>
    <col min="3" max="3" width="8" style="8" customWidth="1"/>
    <col min="4" max="4" width="7.140625" style="8" customWidth="1"/>
    <col min="5" max="5" width="8" style="8" customWidth="1"/>
    <col min="6" max="6" width="5.7109375" style="8" customWidth="1"/>
    <col min="7" max="7" width="7.42578125" style="1279" customWidth="1"/>
    <col min="8" max="8" width="6.28515625" style="8" customWidth="1"/>
    <col min="9" max="9" width="7" style="8" customWidth="1"/>
    <col min="10" max="10" width="7.5703125" style="8" customWidth="1"/>
    <col min="11" max="12" width="4.140625" style="8" customWidth="1"/>
    <col min="13" max="13" width="5.28515625" style="8" customWidth="1"/>
    <col min="14" max="14" width="5.85546875" style="8" customWidth="1"/>
    <col min="15" max="15" width="6" style="8" customWidth="1"/>
    <col min="16" max="16" width="4.85546875" style="8" customWidth="1"/>
    <col min="17" max="17" width="7.42578125" style="8" customWidth="1"/>
    <col min="18" max="18" width="7.85546875" style="8" customWidth="1"/>
    <col min="19" max="19" width="5.28515625" style="8" customWidth="1"/>
    <col min="20" max="21" width="9.140625" style="8"/>
    <col min="22" max="22" width="4.85546875" style="8" customWidth="1"/>
    <col min="23" max="23" width="5.140625" style="8" customWidth="1"/>
    <col min="24" max="16384" width="9.140625" style="8"/>
  </cols>
  <sheetData>
    <row r="1" spans="1:25" ht="15.6" customHeight="1">
      <c r="A1" s="5708" t="s">
        <v>710</v>
      </c>
      <c r="B1" s="5708"/>
      <c r="C1" s="5708"/>
      <c r="D1" s="5708"/>
      <c r="E1" s="5708"/>
      <c r="F1" s="5708"/>
      <c r="G1" s="5708"/>
      <c r="H1" s="5708"/>
      <c r="I1" s="5708"/>
      <c r="J1" s="5708"/>
      <c r="K1" s="5708"/>
      <c r="L1" s="4870"/>
      <c r="M1" s="4870"/>
      <c r="N1" s="4870"/>
      <c r="O1" s="4870"/>
      <c r="P1" s="4870"/>
    </row>
    <row r="2" spans="1:25" s="7" customFormat="1" ht="19.5">
      <c r="A2" s="95" t="s">
        <v>867</v>
      </c>
      <c r="B2" s="95"/>
      <c r="G2" s="1247"/>
    </row>
    <row r="3" spans="1:25" ht="16.5" customHeight="1" thickBot="1">
      <c r="A3" s="93"/>
      <c r="B3" s="93"/>
      <c r="C3" s="93"/>
      <c r="D3" s="93"/>
      <c r="E3" s="93"/>
      <c r="F3" s="93"/>
      <c r="G3" s="1248"/>
      <c r="H3" s="93"/>
      <c r="I3" s="93"/>
      <c r="J3" s="93"/>
      <c r="K3" s="93"/>
      <c r="L3" s="93"/>
      <c r="M3" s="93"/>
      <c r="N3" s="93"/>
      <c r="O3" s="93"/>
      <c r="P3" s="93"/>
      <c r="Q3" s="93"/>
      <c r="R3" s="93"/>
      <c r="S3" s="93"/>
      <c r="T3" s="93"/>
      <c r="U3" s="93"/>
      <c r="V3" s="93"/>
      <c r="W3" s="93"/>
      <c r="X3" s="93"/>
      <c r="Y3" s="93"/>
    </row>
    <row r="4" spans="1:25" ht="15.75" customHeight="1">
      <c r="A4" s="397" t="s">
        <v>341</v>
      </c>
      <c r="B4" s="191"/>
      <c r="C4" s="5788" t="s">
        <v>868</v>
      </c>
      <c r="D4" s="5789"/>
      <c r="E4" s="5789"/>
      <c r="F4" s="5789"/>
      <c r="G4" s="5789"/>
      <c r="H4" s="5789"/>
      <c r="I4" s="5789"/>
      <c r="J4" s="5789"/>
      <c r="K4" s="5789"/>
      <c r="L4" s="5789"/>
      <c r="M4" s="5789"/>
      <c r="N4" s="5789"/>
      <c r="O4" s="5789"/>
      <c r="P4" s="5789"/>
      <c r="Q4" s="5789"/>
      <c r="R4" s="5790"/>
    </row>
    <row r="5" spans="1:25" ht="80.25" customHeight="1">
      <c r="A5" s="1230"/>
      <c r="B5" s="1249"/>
      <c r="C5" s="1250" t="s">
        <v>869</v>
      </c>
      <c r="D5" s="1251" t="s">
        <v>870</v>
      </c>
      <c r="E5" s="1252" t="s">
        <v>871</v>
      </c>
      <c r="F5" s="1253" t="s">
        <v>872</v>
      </c>
      <c r="G5" s="1253" t="s">
        <v>873</v>
      </c>
      <c r="H5" s="1253" t="s">
        <v>874</v>
      </c>
      <c r="I5" s="1253" t="s">
        <v>875</v>
      </c>
      <c r="J5" s="1253" t="s">
        <v>876</v>
      </c>
      <c r="K5" s="1254" t="s">
        <v>877</v>
      </c>
      <c r="L5" s="1255" t="s">
        <v>878</v>
      </c>
      <c r="M5" s="1256" t="s">
        <v>879</v>
      </c>
      <c r="N5" s="1253" t="s">
        <v>880</v>
      </c>
      <c r="O5" s="1253" t="s">
        <v>881</v>
      </c>
      <c r="P5" s="1253" t="s">
        <v>882</v>
      </c>
      <c r="Q5" s="1253" t="s">
        <v>883</v>
      </c>
      <c r="R5" s="1257" t="s">
        <v>884</v>
      </c>
      <c r="V5" s="1258"/>
      <c r="W5" s="1259"/>
    </row>
    <row r="6" spans="1:25" ht="27.75" customHeight="1">
      <c r="A6" s="401">
        <v>2019</v>
      </c>
      <c r="B6" s="1260"/>
      <c r="C6" s="1261">
        <v>397</v>
      </c>
      <c r="D6" s="1261">
        <v>0</v>
      </c>
      <c r="E6" s="1261">
        <v>83</v>
      </c>
      <c r="F6" s="1261">
        <v>136</v>
      </c>
      <c r="G6" s="1261">
        <v>1</v>
      </c>
      <c r="H6" s="1261">
        <v>24</v>
      </c>
      <c r="I6" s="1261">
        <v>41</v>
      </c>
      <c r="J6" s="1261">
        <v>98</v>
      </c>
      <c r="K6" s="5791">
        <v>0</v>
      </c>
      <c r="L6" s="5792"/>
      <c r="M6" s="1261">
        <v>0</v>
      </c>
      <c r="N6" s="1262">
        <v>0</v>
      </c>
      <c r="O6" s="1261">
        <v>315</v>
      </c>
      <c r="P6" s="1261">
        <v>0</v>
      </c>
      <c r="Q6" s="1261">
        <v>126</v>
      </c>
      <c r="R6" s="1263">
        <v>2</v>
      </c>
    </row>
    <row r="7" spans="1:25" ht="27.75" customHeight="1">
      <c r="A7" s="401">
        <v>2020</v>
      </c>
      <c r="B7" s="1260"/>
      <c r="C7" s="1261">
        <v>338</v>
      </c>
      <c r="D7" s="1261">
        <v>0</v>
      </c>
      <c r="E7" s="1261">
        <v>58</v>
      </c>
      <c r="F7" s="1261">
        <v>78</v>
      </c>
      <c r="G7" s="1261">
        <v>0</v>
      </c>
      <c r="H7" s="1261">
        <v>23</v>
      </c>
      <c r="I7" s="1261" t="s">
        <v>885</v>
      </c>
      <c r="J7" s="1261">
        <v>0</v>
      </c>
      <c r="K7" s="5791">
        <v>1</v>
      </c>
      <c r="L7" s="5792"/>
      <c r="M7" s="1261">
        <v>0</v>
      </c>
      <c r="N7" s="1262">
        <v>0</v>
      </c>
      <c r="O7" s="1261">
        <v>312</v>
      </c>
      <c r="P7" s="1261">
        <v>1</v>
      </c>
      <c r="Q7" s="1261">
        <v>103</v>
      </c>
      <c r="R7" s="1263">
        <v>0</v>
      </c>
    </row>
    <row r="8" spans="1:25" ht="27.75" customHeight="1">
      <c r="A8" s="401">
        <v>2021</v>
      </c>
      <c r="B8" s="1260"/>
      <c r="C8" s="1261">
        <f>C13+C14+C15+C16</f>
        <v>347</v>
      </c>
      <c r="D8" s="1261">
        <f>D13+D14+D15+D16</f>
        <v>0</v>
      </c>
      <c r="E8" s="1261">
        <f t="shared" ref="E8:R8" si="0">E13+E14+E15+E16</f>
        <v>148</v>
      </c>
      <c r="F8" s="1261">
        <f t="shared" si="0"/>
        <v>74</v>
      </c>
      <c r="G8" s="1261">
        <f t="shared" si="0"/>
        <v>0</v>
      </c>
      <c r="H8" s="1261">
        <f t="shared" si="0"/>
        <v>25</v>
      </c>
      <c r="I8" s="1261">
        <f t="shared" si="0"/>
        <v>16</v>
      </c>
      <c r="J8" s="1261">
        <f t="shared" si="0"/>
        <v>0</v>
      </c>
      <c r="K8" s="5793">
        <f>K13+K2+K15+K16</f>
        <v>0</v>
      </c>
      <c r="L8" s="5794"/>
      <c r="M8" s="1261">
        <f t="shared" si="0"/>
        <v>0</v>
      </c>
      <c r="N8" s="1261">
        <f t="shared" si="0"/>
        <v>1</v>
      </c>
      <c r="O8" s="1261">
        <f t="shared" si="0"/>
        <v>363</v>
      </c>
      <c r="P8" s="1261">
        <f t="shared" si="0"/>
        <v>0</v>
      </c>
      <c r="Q8" s="1261">
        <f t="shared" si="0"/>
        <v>91</v>
      </c>
      <c r="R8" s="1264">
        <f t="shared" si="0"/>
        <v>0</v>
      </c>
    </row>
    <row r="9" spans="1:25" ht="24" customHeight="1">
      <c r="A9" s="5780">
        <v>2020</v>
      </c>
      <c r="B9" s="1265" t="s">
        <v>886</v>
      </c>
      <c r="C9" s="1266">
        <v>101</v>
      </c>
      <c r="D9" s="1267">
        <v>0</v>
      </c>
      <c r="E9" s="1267">
        <v>13</v>
      </c>
      <c r="F9" s="1267">
        <v>31</v>
      </c>
      <c r="G9" s="1267">
        <v>0</v>
      </c>
      <c r="H9" s="1267">
        <v>2</v>
      </c>
      <c r="I9" s="1267">
        <v>7</v>
      </c>
      <c r="J9" s="1267">
        <v>0</v>
      </c>
      <c r="K9" s="5783">
        <v>0</v>
      </c>
      <c r="L9" s="5784"/>
      <c r="M9" s="1267">
        <v>0</v>
      </c>
      <c r="N9" s="1267">
        <v>0</v>
      </c>
      <c r="O9" s="1268">
        <v>68</v>
      </c>
      <c r="P9" s="1267">
        <v>0</v>
      </c>
      <c r="Q9" s="1267">
        <v>27</v>
      </c>
      <c r="R9" s="1269">
        <v>0</v>
      </c>
    </row>
    <row r="10" spans="1:25" ht="27.75" customHeight="1">
      <c r="A10" s="5781"/>
      <c r="B10" s="1270" t="s">
        <v>726</v>
      </c>
      <c r="C10" s="1271">
        <v>63</v>
      </c>
      <c r="D10" s="1261">
        <v>0</v>
      </c>
      <c r="E10" s="1261">
        <v>10</v>
      </c>
      <c r="F10" s="1261">
        <v>5</v>
      </c>
      <c r="G10" s="1261">
        <v>0</v>
      </c>
      <c r="H10" s="1261">
        <v>10</v>
      </c>
      <c r="I10" s="1261">
        <v>2</v>
      </c>
      <c r="J10" s="1261">
        <v>0</v>
      </c>
      <c r="K10" s="5785">
        <v>0</v>
      </c>
      <c r="L10" s="5785"/>
      <c r="M10" s="1261">
        <v>0</v>
      </c>
      <c r="N10" s="1261">
        <v>0</v>
      </c>
      <c r="O10" s="1272">
        <v>58</v>
      </c>
      <c r="P10" s="1261">
        <v>0</v>
      </c>
      <c r="Q10" s="1261">
        <v>14</v>
      </c>
      <c r="R10" s="1263">
        <v>0</v>
      </c>
    </row>
    <row r="11" spans="1:25" ht="24" customHeight="1">
      <c r="A11" s="5781"/>
      <c r="B11" s="1270" t="s">
        <v>727</v>
      </c>
      <c r="C11" s="1271">
        <v>91</v>
      </c>
      <c r="D11" s="1261">
        <v>0</v>
      </c>
      <c r="E11" s="1261">
        <v>24</v>
      </c>
      <c r="F11" s="1261">
        <v>18</v>
      </c>
      <c r="G11" s="1261">
        <v>0</v>
      </c>
      <c r="H11" s="1261">
        <v>7</v>
      </c>
      <c r="I11" s="1261" t="s">
        <v>887</v>
      </c>
      <c r="J11" s="1261">
        <v>0</v>
      </c>
      <c r="K11" s="5785">
        <v>0</v>
      </c>
      <c r="L11" s="5785"/>
      <c r="M11" s="1261">
        <v>0</v>
      </c>
      <c r="N11" s="1261">
        <v>0</v>
      </c>
      <c r="O11" s="1261">
        <v>101</v>
      </c>
      <c r="P11" s="1261">
        <v>0</v>
      </c>
      <c r="Q11" s="1272">
        <v>32</v>
      </c>
      <c r="R11" s="1263">
        <v>0</v>
      </c>
    </row>
    <row r="12" spans="1:25" ht="27.75" customHeight="1" thickBot="1">
      <c r="A12" s="5782"/>
      <c r="B12" s="1273" t="s">
        <v>728</v>
      </c>
      <c r="C12" s="1274">
        <v>83</v>
      </c>
      <c r="D12" s="1275">
        <v>0</v>
      </c>
      <c r="E12" s="1275">
        <v>11</v>
      </c>
      <c r="F12" s="1275">
        <v>24</v>
      </c>
      <c r="G12" s="1275">
        <v>0</v>
      </c>
      <c r="H12" s="1275">
        <v>4</v>
      </c>
      <c r="I12" s="1275" t="s">
        <v>888</v>
      </c>
      <c r="J12" s="1275">
        <v>0</v>
      </c>
      <c r="K12" s="5786">
        <v>1</v>
      </c>
      <c r="L12" s="5787"/>
      <c r="M12" s="1275">
        <v>0</v>
      </c>
      <c r="N12" s="1275">
        <v>0</v>
      </c>
      <c r="O12" s="1275">
        <v>85</v>
      </c>
      <c r="P12" s="1275">
        <v>1</v>
      </c>
      <c r="Q12" s="1275">
        <v>30</v>
      </c>
      <c r="R12" s="1276">
        <v>0</v>
      </c>
    </row>
    <row r="13" spans="1:25" ht="26.25" customHeight="1">
      <c r="A13" s="5780">
        <v>2021</v>
      </c>
      <c r="B13" s="1265" t="s">
        <v>886</v>
      </c>
      <c r="C13" s="1266">
        <v>85</v>
      </c>
      <c r="D13" s="1267">
        <v>0</v>
      </c>
      <c r="E13" s="1267">
        <v>11</v>
      </c>
      <c r="F13" s="1267">
        <v>13</v>
      </c>
      <c r="G13" s="1267">
        <v>0</v>
      </c>
      <c r="H13" s="1267">
        <v>8</v>
      </c>
      <c r="I13" s="1267">
        <v>3</v>
      </c>
      <c r="J13" s="1267">
        <v>0</v>
      </c>
      <c r="K13" s="5783">
        <v>0</v>
      </c>
      <c r="L13" s="5784"/>
      <c r="M13" s="1267">
        <v>0</v>
      </c>
      <c r="N13" s="1267">
        <v>0</v>
      </c>
      <c r="O13" s="1268">
        <v>78</v>
      </c>
      <c r="P13" s="1267">
        <v>0</v>
      </c>
      <c r="Q13" s="1267">
        <v>24</v>
      </c>
      <c r="R13" s="1269">
        <v>0</v>
      </c>
    </row>
    <row r="14" spans="1:25" ht="25.5" customHeight="1">
      <c r="A14" s="5781"/>
      <c r="B14" s="1270" t="s">
        <v>726</v>
      </c>
      <c r="C14" s="1271">
        <v>78</v>
      </c>
      <c r="D14" s="1261">
        <v>0</v>
      </c>
      <c r="E14" s="1261">
        <v>74</v>
      </c>
      <c r="F14" s="1261">
        <v>20</v>
      </c>
      <c r="G14" s="1261">
        <v>0</v>
      </c>
      <c r="H14" s="1261">
        <v>5</v>
      </c>
      <c r="I14" s="1261">
        <v>0</v>
      </c>
      <c r="J14" s="1261">
        <v>0</v>
      </c>
      <c r="K14" s="5785">
        <v>0</v>
      </c>
      <c r="L14" s="5785"/>
      <c r="M14" s="1261">
        <v>0</v>
      </c>
      <c r="N14" s="1261">
        <v>0</v>
      </c>
      <c r="O14" s="1272">
        <v>89</v>
      </c>
      <c r="P14" s="1261">
        <v>0</v>
      </c>
      <c r="Q14" s="1261">
        <v>24</v>
      </c>
      <c r="R14" s="1263">
        <v>0</v>
      </c>
    </row>
    <row r="15" spans="1:25" ht="27" customHeight="1">
      <c r="A15" s="5781"/>
      <c r="B15" s="1270" t="s">
        <v>727</v>
      </c>
      <c r="C15" s="1271">
        <v>107</v>
      </c>
      <c r="D15" s="1261">
        <v>0</v>
      </c>
      <c r="E15" s="1261">
        <v>44</v>
      </c>
      <c r="F15" s="1261">
        <v>28</v>
      </c>
      <c r="G15" s="1261">
        <v>0</v>
      </c>
      <c r="H15" s="1261">
        <v>7</v>
      </c>
      <c r="I15" s="1261">
        <v>4</v>
      </c>
      <c r="J15" s="1261">
        <v>0</v>
      </c>
      <c r="K15" s="5785">
        <v>0</v>
      </c>
      <c r="L15" s="5785"/>
      <c r="M15" s="1261">
        <v>0</v>
      </c>
      <c r="N15" s="1261">
        <v>0</v>
      </c>
      <c r="O15" s="1261">
        <v>103</v>
      </c>
      <c r="P15" s="1261">
        <v>0</v>
      </c>
      <c r="Q15" s="1272">
        <v>21</v>
      </c>
      <c r="R15" s="1263">
        <v>0</v>
      </c>
    </row>
    <row r="16" spans="1:25" ht="26.25" customHeight="1" thickBot="1">
      <c r="A16" s="5782"/>
      <c r="B16" s="1273" t="s">
        <v>728</v>
      </c>
      <c r="C16" s="1274">
        <v>77</v>
      </c>
      <c r="D16" s="1275">
        <v>0</v>
      </c>
      <c r="E16" s="1275">
        <v>19</v>
      </c>
      <c r="F16" s="1275">
        <v>13</v>
      </c>
      <c r="G16" s="1275">
        <v>0</v>
      </c>
      <c r="H16" s="1275">
        <v>5</v>
      </c>
      <c r="I16" s="1275">
        <v>9</v>
      </c>
      <c r="J16" s="1275">
        <v>0</v>
      </c>
      <c r="K16" s="5786">
        <v>0</v>
      </c>
      <c r="L16" s="5787"/>
      <c r="M16" s="1275">
        <v>0</v>
      </c>
      <c r="N16" s="1275">
        <v>1</v>
      </c>
      <c r="O16" s="1275">
        <v>93</v>
      </c>
      <c r="P16" s="1275">
        <v>0</v>
      </c>
      <c r="Q16" s="1275">
        <v>22</v>
      </c>
      <c r="R16" s="1276">
        <v>0</v>
      </c>
    </row>
    <row r="17" spans="1:25" ht="10.5" customHeight="1">
      <c r="A17" s="420"/>
      <c r="B17" s="1277"/>
      <c r="C17" s="1278"/>
      <c r="D17" s="1278"/>
      <c r="E17" s="1278"/>
      <c r="F17" s="1278"/>
      <c r="G17" s="1278"/>
      <c r="H17" s="1278"/>
      <c r="I17" s="1278"/>
      <c r="J17" s="1278"/>
      <c r="K17" s="1278"/>
      <c r="L17" s="1278"/>
      <c r="M17" s="1278"/>
      <c r="N17" s="1278"/>
      <c r="O17" s="1278"/>
      <c r="P17" s="1278"/>
      <c r="Q17" s="1278"/>
      <c r="R17" s="1278"/>
    </row>
    <row r="18" spans="1:25" ht="21.75" customHeight="1">
      <c r="A18" s="283" t="s">
        <v>889</v>
      </c>
      <c r="B18" s="36"/>
    </row>
    <row r="19" spans="1:25" ht="16.5">
      <c r="A19" s="93" t="s">
        <v>890</v>
      </c>
    </row>
    <row r="20" spans="1:25" ht="16.5">
      <c r="A20" s="93" t="s">
        <v>891</v>
      </c>
      <c r="B20" s="93"/>
      <c r="C20" s="93"/>
      <c r="D20" s="93"/>
      <c r="E20" s="93"/>
      <c r="F20" s="93"/>
      <c r="G20" s="1248"/>
      <c r="H20" s="93"/>
      <c r="I20" s="93"/>
      <c r="J20" s="93"/>
      <c r="K20" s="93"/>
      <c r="L20" s="93"/>
      <c r="M20" s="93"/>
      <c r="N20" s="93"/>
      <c r="O20" s="93"/>
      <c r="P20" s="93"/>
      <c r="Q20" s="93"/>
      <c r="R20" s="93"/>
      <c r="S20" s="93"/>
      <c r="T20" s="93"/>
      <c r="U20" s="93"/>
      <c r="V20" s="93"/>
      <c r="W20" s="93"/>
      <c r="X20" s="93"/>
      <c r="Y20" s="93"/>
    </row>
    <row r="21" spans="1:25" ht="16.5">
      <c r="A21" s="93" t="s">
        <v>892</v>
      </c>
      <c r="B21" s="93"/>
      <c r="C21" s="93"/>
      <c r="D21" s="93"/>
      <c r="E21" s="93"/>
      <c r="F21" s="93"/>
      <c r="G21" s="1248"/>
      <c r="H21" s="93"/>
      <c r="I21" s="93"/>
      <c r="J21" s="93"/>
      <c r="K21" s="93"/>
      <c r="L21" s="93"/>
      <c r="M21" s="93"/>
      <c r="N21" s="93"/>
      <c r="O21" s="93"/>
      <c r="P21" s="93"/>
      <c r="Q21" s="93"/>
      <c r="R21" s="93"/>
      <c r="S21" s="93"/>
      <c r="T21" s="93"/>
      <c r="U21" s="93"/>
      <c r="V21" s="93"/>
      <c r="W21" s="93"/>
      <c r="X21" s="93"/>
      <c r="Y21" s="93"/>
    </row>
    <row r="22" spans="1:25">
      <c r="A22" s="93"/>
      <c r="B22" s="93"/>
      <c r="C22" s="93"/>
      <c r="D22" s="93"/>
      <c r="E22" s="93"/>
      <c r="F22" s="93"/>
      <c r="G22" s="1248"/>
      <c r="H22" s="93"/>
      <c r="I22" s="93"/>
      <c r="J22" s="93"/>
      <c r="K22" s="93"/>
      <c r="L22" s="93"/>
      <c r="M22" s="93"/>
      <c r="N22" s="93"/>
      <c r="O22" s="93"/>
      <c r="P22" s="93"/>
      <c r="Q22" s="93"/>
      <c r="R22" s="93"/>
      <c r="S22" s="93"/>
      <c r="T22" s="93"/>
      <c r="U22" s="93"/>
      <c r="V22" s="93"/>
      <c r="W22" s="93"/>
      <c r="X22" s="93"/>
      <c r="Y22" s="93"/>
    </row>
    <row r="23" spans="1:25">
      <c r="A23" s="93"/>
      <c r="B23" s="93"/>
      <c r="C23" s="93"/>
      <c r="D23" s="93"/>
      <c r="E23" s="93"/>
      <c r="F23" s="93"/>
      <c r="G23" s="1248"/>
      <c r="H23" s="93"/>
      <c r="I23" s="93"/>
      <c r="J23" s="93"/>
      <c r="K23" s="93"/>
      <c r="L23" s="93"/>
      <c r="M23" s="93"/>
      <c r="N23" s="93"/>
      <c r="O23" s="93"/>
      <c r="P23" s="93"/>
      <c r="Q23" s="93"/>
      <c r="R23" s="93"/>
      <c r="S23" s="93"/>
      <c r="T23" s="93"/>
      <c r="U23" s="93"/>
      <c r="V23" s="93"/>
      <c r="W23" s="93"/>
      <c r="X23" s="93"/>
      <c r="Y23" s="93"/>
    </row>
    <row r="24" spans="1:25">
      <c r="A24" s="93"/>
      <c r="B24" s="93"/>
      <c r="C24" s="93"/>
      <c r="D24" s="93"/>
      <c r="E24" s="93"/>
      <c r="F24" s="93"/>
      <c r="G24" s="1248"/>
      <c r="H24" s="93"/>
      <c r="I24" s="93"/>
      <c r="J24" s="93"/>
      <c r="K24" s="93"/>
      <c r="L24" s="93"/>
      <c r="M24" s="93"/>
      <c r="N24" s="93"/>
      <c r="O24" s="93"/>
      <c r="P24" s="93"/>
      <c r="Q24" s="93"/>
      <c r="R24" s="93"/>
      <c r="S24" s="93"/>
      <c r="T24" s="93"/>
      <c r="U24" s="93"/>
      <c r="V24" s="93"/>
      <c r="W24" s="93"/>
      <c r="X24" s="93"/>
      <c r="Y24" s="93"/>
    </row>
    <row r="25" spans="1:25">
      <c r="A25" s="93"/>
      <c r="B25" s="93"/>
      <c r="C25" s="93"/>
      <c r="D25" s="93"/>
      <c r="E25" s="93"/>
      <c r="F25" s="93"/>
      <c r="G25" s="1248"/>
      <c r="H25" s="93"/>
      <c r="I25" s="93"/>
      <c r="J25" s="93"/>
      <c r="K25" s="93"/>
      <c r="L25" s="93"/>
      <c r="M25" s="93"/>
      <c r="N25" s="93"/>
      <c r="O25" s="93"/>
      <c r="P25" s="93"/>
      <c r="Q25" s="93"/>
      <c r="R25" s="93"/>
      <c r="S25" s="93"/>
      <c r="T25" s="93"/>
      <c r="U25" s="93"/>
      <c r="V25" s="93"/>
      <c r="W25" s="93"/>
      <c r="X25" s="93"/>
      <c r="Y25" s="93"/>
    </row>
    <row r="26" spans="1:25">
      <c r="A26" s="93"/>
      <c r="B26" s="93"/>
      <c r="C26" s="93"/>
      <c r="D26" s="93"/>
      <c r="E26" s="93"/>
      <c r="F26" s="93"/>
      <c r="G26" s="1248"/>
      <c r="H26" s="93"/>
      <c r="I26" s="93"/>
      <c r="J26" s="93"/>
      <c r="K26" s="93"/>
      <c r="L26" s="93"/>
      <c r="M26" s="93"/>
      <c r="N26" s="93"/>
      <c r="O26" s="93"/>
      <c r="P26" s="93"/>
      <c r="Q26" s="93"/>
      <c r="R26" s="93"/>
      <c r="S26" s="93"/>
      <c r="T26" s="93"/>
      <c r="U26" s="93"/>
      <c r="V26" s="93"/>
      <c r="W26" s="93"/>
      <c r="X26" s="93"/>
      <c r="Y26" s="93"/>
    </row>
    <row r="27" spans="1:25">
      <c r="A27" s="93"/>
      <c r="B27" s="93"/>
      <c r="C27" s="93"/>
      <c r="D27" s="93"/>
      <c r="E27" s="93"/>
      <c r="F27" s="93"/>
      <c r="G27" s="1248"/>
      <c r="H27" s="93"/>
      <c r="I27" s="93"/>
      <c r="J27" s="93"/>
      <c r="K27" s="93"/>
      <c r="L27" s="93"/>
      <c r="M27" s="93"/>
      <c r="N27" s="93"/>
      <c r="O27" s="93"/>
      <c r="P27" s="93"/>
      <c r="Q27" s="93"/>
      <c r="R27" s="93"/>
      <c r="S27" s="93"/>
      <c r="T27" s="93"/>
      <c r="U27" s="93"/>
      <c r="V27" s="93"/>
      <c r="W27" s="93"/>
      <c r="X27" s="93"/>
      <c r="Y27" s="93"/>
    </row>
    <row r="28" spans="1:25">
      <c r="A28" s="93"/>
      <c r="B28" s="93"/>
      <c r="C28" s="93"/>
      <c r="D28" s="93"/>
      <c r="E28" s="93"/>
      <c r="F28" s="93"/>
      <c r="G28" s="1248"/>
      <c r="H28" s="93"/>
      <c r="I28" s="93"/>
      <c r="J28" s="93"/>
      <c r="K28" s="93"/>
      <c r="L28" s="93"/>
      <c r="M28" s="93"/>
      <c r="N28" s="93"/>
      <c r="O28" s="93"/>
      <c r="P28" s="93"/>
      <c r="Q28" s="93"/>
      <c r="R28" s="93"/>
      <c r="S28" s="93"/>
      <c r="T28" s="93"/>
      <c r="U28" s="93"/>
      <c r="V28" s="93"/>
      <c r="W28" s="93"/>
      <c r="X28" s="93"/>
      <c r="Y28" s="93"/>
    </row>
    <row r="29" spans="1:25">
      <c r="A29" s="93"/>
      <c r="B29" s="93"/>
      <c r="C29" s="93"/>
      <c r="D29" s="93"/>
      <c r="E29" s="93"/>
      <c r="F29" s="93"/>
      <c r="G29" s="1248"/>
      <c r="H29" s="93"/>
      <c r="I29" s="93"/>
      <c r="J29" s="93"/>
      <c r="K29" s="93"/>
      <c r="L29" s="93"/>
      <c r="M29" s="93"/>
      <c r="N29" s="93"/>
      <c r="O29" s="93"/>
      <c r="P29" s="93"/>
      <c r="Q29" s="93"/>
      <c r="R29" s="93"/>
      <c r="S29" s="93"/>
      <c r="T29" s="93"/>
      <c r="U29" s="93"/>
      <c r="V29" s="93"/>
      <c r="W29" s="93"/>
      <c r="X29" s="93"/>
      <c r="Y29" s="93"/>
    </row>
    <row r="30" spans="1:25">
      <c r="A30" s="93"/>
      <c r="B30" s="93"/>
      <c r="C30" s="93"/>
      <c r="D30" s="93"/>
      <c r="E30" s="93"/>
      <c r="F30" s="93"/>
      <c r="G30" s="1248"/>
      <c r="H30" s="93"/>
      <c r="I30" s="93"/>
      <c r="J30" s="93"/>
      <c r="K30" s="93"/>
      <c r="L30" s="93"/>
      <c r="M30" s="93"/>
      <c r="N30" s="93"/>
      <c r="O30" s="93"/>
      <c r="P30" s="93"/>
      <c r="Q30" s="93"/>
      <c r="R30" s="93"/>
      <c r="S30" s="93"/>
      <c r="T30" s="93"/>
      <c r="U30" s="93"/>
      <c r="V30" s="93"/>
      <c r="W30" s="93"/>
      <c r="X30" s="93"/>
      <c r="Y30" s="93"/>
    </row>
    <row r="31" spans="1:25">
      <c r="A31" s="93"/>
      <c r="B31" s="93"/>
      <c r="C31" s="93"/>
      <c r="D31" s="93"/>
      <c r="E31" s="93"/>
      <c r="F31" s="93"/>
      <c r="G31" s="1248"/>
      <c r="H31" s="93"/>
      <c r="I31" s="93"/>
      <c r="J31" s="93"/>
      <c r="K31" s="93"/>
      <c r="L31" s="93"/>
      <c r="M31" s="93"/>
      <c r="N31" s="93"/>
      <c r="O31" s="93"/>
      <c r="P31" s="93"/>
      <c r="Q31" s="93"/>
      <c r="R31" s="93"/>
      <c r="S31" s="93"/>
      <c r="T31" s="93"/>
      <c r="U31" s="93"/>
      <c r="V31" s="93"/>
      <c r="W31" s="93"/>
      <c r="X31" s="93"/>
      <c r="Y31" s="93"/>
    </row>
    <row r="32" spans="1:25">
      <c r="A32" s="93"/>
      <c r="B32" s="93"/>
      <c r="C32" s="93"/>
      <c r="D32" s="93"/>
      <c r="E32" s="93"/>
      <c r="F32" s="93"/>
      <c r="G32" s="1248"/>
      <c r="H32" s="93"/>
      <c r="I32" s="93"/>
      <c r="J32" s="93"/>
      <c r="K32" s="93"/>
      <c r="L32" s="93"/>
      <c r="M32" s="93"/>
      <c r="N32" s="93"/>
      <c r="O32" s="93"/>
      <c r="P32" s="93"/>
      <c r="Q32" s="93"/>
      <c r="R32" s="93"/>
      <c r="S32" s="93"/>
      <c r="T32" s="93"/>
      <c r="U32" s="93"/>
      <c r="V32" s="93"/>
      <c r="W32" s="93"/>
      <c r="X32" s="93"/>
      <c r="Y32" s="93"/>
    </row>
    <row r="33" spans="1:25">
      <c r="A33" s="93"/>
      <c r="B33" s="93"/>
      <c r="C33" s="93"/>
      <c r="D33" s="93"/>
      <c r="E33" s="93"/>
      <c r="F33" s="93"/>
      <c r="G33" s="1248"/>
      <c r="H33" s="93"/>
      <c r="I33" s="93"/>
      <c r="J33" s="93"/>
      <c r="K33" s="93"/>
      <c r="L33" s="93"/>
      <c r="M33" s="93"/>
      <c r="N33" s="93"/>
      <c r="O33" s="93"/>
      <c r="P33" s="93"/>
      <c r="Q33" s="93"/>
      <c r="R33" s="93"/>
      <c r="S33" s="93"/>
      <c r="T33" s="93"/>
      <c r="U33" s="93"/>
      <c r="V33" s="93"/>
      <c r="W33" s="93"/>
      <c r="X33" s="93"/>
      <c r="Y33" s="93"/>
    </row>
    <row r="34" spans="1:25">
      <c r="A34" s="93"/>
      <c r="B34" s="93"/>
      <c r="C34" s="93"/>
      <c r="D34" s="93"/>
      <c r="E34" s="93"/>
      <c r="F34" s="93"/>
      <c r="G34" s="1248"/>
      <c r="H34" s="93"/>
      <c r="I34" s="93"/>
      <c r="J34" s="93"/>
      <c r="K34" s="93"/>
      <c r="L34" s="93"/>
      <c r="M34" s="93"/>
      <c r="N34" s="93"/>
      <c r="O34" s="93"/>
      <c r="P34" s="93"/>
      <c r="Q34" s="93"/>
      <c r="R34" s="93"/>
      <c r="S34" s="93"/>
      <c r="T34" s="93"/>
      <c r="U34" s="93"/>
      <c r="V34" s="93"/>
      <c r="W34" s="93"/>
      <c r="X34" s="93"/>
      <c r="Y34" s="93"/>
    </row>
    <row r="35" spans="1:25">
      <c r="A35" s="93"/>
      <c r="B35" s="93"/>
      <c r="C35" s="93"/>
      <c r="D35" s="93"/>
      <c r="E35" s="93"/>
      <c r="F35" s="93"/>
      <c r="G35" s="1248"/>
      <c r="H35" s="93"/>
      <c r="I35" s="93"/>
      <c r="J35" s="93"/>
      <c r="K35" s="93"/>
      <c r="L35" s="93"/>
      <c r="M35" s="93"/>
      <c r="N35" s="93"/>
      <c r="O35" s="93"/>
      <c r="P35" s="93"/>
      <c r="Q35" s="93"/>
      <c r="R35" s="93"/>
      <c r="S35" s="93"/>
      <c r="T35" s="93"/>
      <c r="U35" s="93"/>
      <c r="V35" s="93"/>
      <c r="W35" s="93"/>
      <c r="X35" s="93"/>
      <c r="Y35" s="93"/>
    </row>
    <row r="36" spans="1:25">
      <c r="A36" s="93"/>
      <c r="B36" s="93"/>
      <c r="C36" s="93"/>
      <c r="D36" s="93"/>
      <c r="E36" s="93"/>
      <c r="F36" s="93"/>
      <c r="G36" s="1248"/>
      <c r="H36" s="93"/>
      <c r="I36" s="93"/>
      <c r="J36" s="93"/>
      <c r="K36" s="93"/>
      <c r="L36" s="93"/>
      <c r="M36" s="93"/>
      <c r="N36" s="93"/>
      <c r="O36" s="93"/>
      <c r="P36" s="93"/>
      <c r="Q36" s="93"/>
      <c r="R36" s="93"/>
      <c r="S36" s="93"/>
      <c r="T36" s="93"/>
      <c r="U36" s="93"/>
      <c r="V36" s="93"/>
      <c r="W36" s="93"/>
      <c r="X36" s="93"/>
      <c r="Y36" s="93"/>
    </row>
    <row r="37" spans="1:25">
      <c r="A37" s="93"/>
      <c r="B37" s="93"/>
      <c r="C37" s="93"/>
      <c r="D37" s="93"/>
      <c r="E37" s="93"/>
      <c r="F37" s="93"/>
      <c r="G37" s="1248"/>
      <c r="H37" s="93"/>
      <c r="I37" s="93"/>
      <c r="J37" s="93"/>
      <c r="K37" s="93"/>
      <c r="L37" s="93"/>
      <c r="M37" s="93"/>
      <c r="N37" s="93"/>
      <c r="O37" s="93"/>
      <c r="P37" s="93"/>
      <c r="Q37" s="93"/>
      <c r="R37" s="93"/>
      <c r="S37" s="93"/>
      <c r="T37" s="93"/>
      <c r="U37" s="93"/>
      <c r="V37" s="93"/>
      <c r="W37" s="93"/>
      <c r="X37" s="93"/>
      <c r="Y37" s="93"/>
    </row>
    <row r="38" spans="1:25">
      <c r="A38" s="93"/>
      <c r="B38" s="93"/>
      <c r="C38" s="93"/>
      <c r="D38" s="93"/>
      <c r="E38" s="93"/>
      <c r="F38" s="93"/>
      <c r="G38" s="1248"/>
      <c r="H38" s="93"/>
      <c r="I38" s="93"/>
      <c r="J38" s="93"/>
      <c r="K38" s="93"/>
      <c r="L38" s="93"/>
      <c r="M38" s="93"/>
      <c r="N38" s="93"/>
      <c r="O38" s="93"/>
      <c r="P38" s="93"/>
      <c r="Q38" s="93"/>
      <c r="R38" s="93"/>
      <c r="S38" s="93"/>
      <c r="T38" s="93"/>
      <c r="U38" s="93"/>
      <c r="V38" s="93"/>
      <c r="W38" s="93"/>
      <c r="X38" s="93"/>
      <c r="Y38" s="93"/>
    </row>
    <row r="39" spans="1:25">
      <c r="A39" s="93"/>
      <c r="B39" s="93"/>
      <c r="C39" s="93"/>
      <c r="D39" s="93"/>
      <c r="E39" s="93"/>
      <c r="F39" s="93"/>
      <c r="G39" s="1248"/>
      <c r="H39" s="93"/>
      <c r="I39" s="93"/>
      <c r="J39" s="93"/>
      <c r="K39" s="93"/>
      <c r="L39" s="93"/>
      <c r="M39" s="93"/>
      <c r="N39" s="93"/>
      <c r="O39" s="93"/>
      <c r="P39" s="93"/>
      <c r="Q39" s="93"/>
      <c r="R39" s="93"/>
      <c r="S39" s="93"/>
      <c r="T39" s="93"/>
      <c r="U39" s="93"/>
      <c r="V39" s="93"/>
      <c r="W39" s="93"/>
      <c r="X39" s="93"/>
      <c r="Y39" s="93"/>
    </row>
    <row r="40" spans="1:25">
      <c r="A40" s="93"/>
      <c r="B40" s="93"/>
      <c r="C40" s="93"/>
      <c r="D40" s="93"/>
      <c r="E40" s="93"/>
      <c r="F40" s="93"/>
      <c r="G40" s="1248"/>
      <c r="H40" s="93"/>
      <c r="I40" s="93"/>
      <c r="J40" s="93"/>
      <c r="K40" s="93"/>
      <c r="L40" s="93"/>
      <c r="M40" s="93"/>
      <c r="N40" s="93"/>
      <c r="O40" s="93"/>
      <c r="P40" s="93"/>
      <c r="Q40" s="93"/>
      <c r="R40" s="93"/>
      <c r="S40" s="93"/>
      <c r="T40" s="93"/>
      <c r="U40" s="93"/>
      <c r="V40" s="93"/>
      <c r="W40" s="93"/>
      <c r="X40" s="93"/>
      <c r="Y40" s="93"/>
    </row>
    <row r="41" spans="1:25">
      <c r="A41" s="93"/>
      <c r="B41" s="93"/>
      <c r="C41" s="93"/>
      <c r="D41" s="93"/>
      <c r="E41" s="93"/>
      <c r="F41" s="93"/>
      <c r="G41" s="1248"/>
      <c r="H41" s="93"/>
      <c r="I41" s="93"/>
      <c r="J41" s="93"/>
      <c r="K41" s="93"/>
      <c r="L41" s="93"/>
      <c r="M41" s="93"/>
      <c r="N41" s="93"/>
      <c r="O41" s="93"/>
      <c r="P41" s="93"/>
      <c r="Q41" s="93"/>
      <c r="R41" s="93"/>
      <c r="S41" s="93"/>
      <c r="T41" s="93"/>
      <c r="U41" s="93"/>
      <c r="V41" s="93"/>
      <c r="W41" s="93"/>
      <c r="X41" s="93"/>
      <c r="Y41" s="93"/>
    </row>
    <row r="42" spans="1:25">
      <c r="A42" s="93"/>
      <c r="B42" s="93"/>
      <c r="C42" s="93"/>
      <c r="D42" s="93"/>
      <c r="E42" s="93"/>
      <c r="F42" s="93"/>
      <c r="G42" s="1248"/>
      <c r="H42" s="93"/>
      <c r="I42" s="93"/>
      <c r="J42" s="93"/>
      <c r="K42" s="93"/>
      <c r="L42" s="93"/>
      <c r="M42" s="93"/>
      <c r="N42" s="93"/>
      <c r="O42" s="93"/>
      <c r="P42" s="93"/>
      <c r="Q42" s="93"/>
      <c r="R42" s="93"/>
      <c r="S42" s="93"/>
      <c r="T42" s="93"/>
      <c r="U42" s="93"/>
      <c r="V42" s="93"/>
      <c r="W42" s="93"/>
      <c r="X42" s="93"/>
      <c r="Y42" s="93"/>
    </row>
    <row r="43" spans="1:25">
      <c r="A43" s="93"/>
      <c r="B43" s="93"/>
      <c r="P43" s="93"/>
      <c r="Q43" s="93"/>
      <c r="R43" s="93"/>
      <c r="S43" s="93"/>
      <c r="T43" s="93"/>
      <c r="U43" s="93"/>
      <c r="V43" s="93"/>
      <c r="W43" s="93"/>
      <c r="X43" s="93"/>
      <c r="Y43" s="93"/>
    </row>
  </sheetData>
  <mergeCells count="15">
    <mergeCell ref="A1:K1"/>
    <mergeCell ref="A13:A16"/>
    <mergeCell ref="K13:L13"/>
    <mergeCell ref="K14:L14"/>
    <mergeCell ref="K15:L15"/>
    <mergeCell ref="K16:L16"/>
    <mergeCell ref="C4:R4"/>
    <mergeCell ref="K6:L6"/>
    <mergeCell ref="K7:L7"/>
    <mergeCell ref="K8:L8"/>
    <mergeCell ref="A9:A12"/>
    <mergeCell ref="K9:L9"/>
    <mergeCell ref="K10:L10"/>
    <mergeCell ref="K11:L11"/>
    <mergeCell ref="K12:L12"/>
  </mergeCells>
  <hyperlinks>
    <hyperlink ref="A1" location="CONTENT!A1" display="Back to table of contents" xr:uid="{C18E9E4E-36F1-4850-8C5B-7EA1A3C7C6BA}"/>
  </hyperlinks>
  <pageMargins left="0.7" right="0.7" top="0.75" bottom="0.4" header="0.3" footer="0.3"/>
  <pageSetup paperSize="9"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K35"/>
  <sheetViews>
    <sheetView showGridLines="0" topLeftCell="A25" zoomScaleNormal="100" workbookViewId="0">
      <selection sqref="A1:G1"/>
    </sheetView>
  </sheetViews>
  <sheetFormatPr defaultColWidth="8" defaultRowHeight="15"/>
  <cols>
    <col min="1" max="1" width="5.7109375" style="1280" customWidth="1"/>
    <col min="2" max="2" width="40.7109375" style="1280" customWidth="1"/>
    <col min="3" max="3" width="9.85546875" style="1280" customWidth="1"/>
    <col min="4" max="4" width="11.28515625" style="1280" customWidth="1"/>
    <col min="5" max="6" width="13.140625" style="1280" customWidth="1"/>
    <col min="7" max="7" width="11.7109375" style="1280" customWidth="1"/>
    <col min="8" max="8" width="12.7109375" style="1280" bestFit="1" customWidth="1"/>
    <col min="9" max="9" width="14.5703125" style="1280" customWidth="1"/>
    <col min="10" max="10" width="13.85546875" style="1280" customWidth="1"/>
    <col min="11" max="11" width="12.7109375" style="1280" customWidth="1"/>
    <col min="12" max="16384" width="8" style="1280"/>
  </cols>
  <sheetData>
    <row r="1" spans="1:11" s="8" customFormat="1" ht="15.75">
      <c r="A1" s="5669" t="s">
        <v>710</v>
      </c>
      <c r="B1" s="5669"/>
      <c r="C1" s="5669"/>
    </row>
    <row r="2" spans="1:11" s="1288" customFormat="1" ht="24" customHeight="1">
      <c r="A2" s="5795" t="s">
        <v>947</v>
      </c>
      <c r="B2" s="5795"/>
      <c r="C2" s="5795"/>
      <c r="D2" s="5795"/>
      <c r="E2" s="5795"/>
      <c r="F2" s="5795"/>
      <c r="G2" s="5795"/>
      <c r="H2" s="5795"/>
    </row>
    <row r="3" spans="1:11" s="1288" customFormat="1" ht="15.75" customHeight="1">
      <c r="C3" s="1318"/>
      <c r="E3" s="1317"/>
      <c r="H3" s="1317" t="s">
        <v>946</v>
      </c>
    </row>
    <row r="4" spans="1:11" ht="32.1" customHeight="1">
      <c r="A4" s="1315" t="s">
        <v>945</v>
      </c>
      <c r="B4" s="1316" t="s">
        <v>944</v>
      </c>
      <c r="C4" s="1315" t="s">
        <v>943</v>
      </c>
      <c r="D4" s="1314" t="s">
        <v>942</v>
      </c>
      <c r="E4" s="1314" t="s">
        <v>941</v>
      </c>
      <c r="F4" s="1314" t="s">
        <v>940</v>
      </c>
      <c r="G4" s="1314" t="s">
        <v>939</v>
      </c>
      <c r="H4" s="1314" t="s">
        <v>938</v>
      </c>
    </row>
    <row r="5" spans="1:11" ht="32.1" customHeight="1">
      <c r="A5" s="1297"/>
      <c r="B5" s="1313" t="s">
        <v>937</v>
      </c>
      <c r="C5" s="1312"/>
      <c r="D5" s="1311"/>
      <c r="E5" s="1311"/>
      <c r="F5" s="1311"/>
      <c r="G5" s="1311"/>
      <c r="H5" s="1311"/>
    </row>
    <row r="6" spans="1:11" s="1288" customFormat="1" ht="32.1" customHeight="1">
      <c r="A6" s="1310" t="s">
        <v>760</v>
      </c>
      <c r="B6" s="1296" t="s">
        <v>936</v>
      </c>
      <c r="C6" s="1294">
        <v>86885.935999999987</v>
      </c>
      <c r="D6" s="1294">
        <v>92724.123834999977</v>
      </c>
      <c r="E6" s="1294">
        <v>104476.12930400002</v>
      </c>
      <c r="F6" s="1294">
        <v>106938.9</v>
      </c>
      <c r="G6" s="1294">
        <v>102548.90000000001</v>
      </c>
      <c r="H6" s="1294">
        <v>97410.199999999983</v>
      </c>
    </row>
    <row r="7" spans="1:11" ht="32.1" customHeight="1">
      <c r="A7" s="1293" t="s">
        <v>935</v>
      </c>
      <c r="B7" s="1292" t="s">
        <v>934</v>
      </c>
      <c r="C7" s="1289">
        <v>78223.685999999987</v>
      </c>
      <c r="D7" s="1289">
        <v>84148.320164999983</v>
      </c>
      <c r="E7" s="1289">
        <v>91490.091400000019</v>
      </c>
      <c r="F7" s="1289">
        <v>98300.3</v>
      </c>
      <c r="G7" s="1289">
        <v>91847.200000000012</v>
      </c>
      <c r="H7" s="1289">
        <v>86028.099999999991</v>
      </c>
      <c r="I7" s="1308"/>
      <c r="J7" s="1308"/>
      <c r="K7" s="1308"/>
    </row>
    <row r="8" spans="1:11" ht="32.1" customHeight="1">
      <c r="A8" s="1293" t="s">
        <v>933</v>
      </c>
      <c r="B8" s="1292" t="s">
        <v>932</v>
      </c>
      <c r="C8" s="1309">
        <v>0</v>
      </c>
      <c r="D8" s="1309">
        <v>0</v>
      </c>
      <c r="E8" s="1309">
        <v>0</v>
      </c>
      <c r="F8" s="1309">
        <v>0</v>
      </c>
      <c r="G8" s="1309">
        <v>0</v>
      </c>
      <c r="H8" s="1309">
        <v>5247</v>
      </c>
      <c r="I8" s="1308"/>
      <c r="J8" s="1308"/>
      <c r="K8" s="1308"/>
    </row>
    <row r="9" spans="1:11" ht="32.1" customHeight="1">
      <c r="A9" s="1293" t="s">
        <v>931</v>
      </c>
      <c r="B9" s="1292" t="s">
        <v>918</v>
      </c>
      <c r="C9" s="1289">
        <v>333.39</v>
      </c>
      <c r="D9" s="1289">
        <v>2903.8685780000001</v>
      </c>
      <c r="E9" s="1289">
        <v>7440.2650699999976</v>
      </c>
      <c r="F9" s="1289">
        <v>3358.5</v>
      </c>
      <c r="G9" s="1289">
        <v>4287.9000000000005</v>
      </c>
      <c r="H9" s="1289">
        <v>2217.4</v>
      </c>
      <c r="I9" s="1308"/>
      <c r="J9" s="1308"/>
      <c r="K9" s="1308"/>
    </row>
    <row r="10" spans="1:11" ht="32.1" customHeight="1">
      <c r="A10" s="1293" t="s">
        <v>930</v>
      </c>
      <c r="B10" s="1292" t="s">
        <v>929</v>
      </c>
      <c r="C10" s="1289">
        <v>8328.7599999999984</v>
      </c>
      <c r="D10" s="1289">
        <v>5671.9350919999997</v>
      </c>
      <c r="E10" s="1289">
        <v>5545.7728340000003</v>
      </c>
      <c r="F10" s="1289">
        <v>5280.1</v>
      </c>
      <c r="G10" s="1289">
        <v>6413.8</v>
      </c>
      <c r="H10" s="1289">
        <v>3917.7000000000012</v>
      </c>
      <c r="I10" s="1307"/>
      <c r="J10" s="1307"/>
      <c r="K10" s="1307"/>
    </row>
    <row r="11" spans="1:11" s="1288" customFormat="1" ht="32.1" customHeight="1">
      <c r="A11" s="1297" t="s">
        <v>762</v>
      </c>
      <c r="B11" s="1296" t="s">
        <v>928</v>
      </c>
      <c r="C11" s="1294">
        <v>92791.342999999993</v>
      </c>
      <c r="D11" s="1294">
        <v>98075.917108000023</v>
      </c>
      <c r="E11" s="1294">
        <v>106141.04785400002</v>
      </c>
      <c r="F11" s="1294">
        <v>110250.8</v>
      </c>
      <c r="G11" s="1294">
        <v>144345.29999999999</v>
      </c>
      <c r="H11" s="1294">
        <v>169597.59999999998</v>
      </c>
      <c r="I11" s="1298"/>
      <c r="J11" s="1298"/>
      <c r="K11" s="1298"/>
    </row>
    <row r="12" spans="1:11" ht="32.1" customHeight="1">
      <c r="A12" s="1293" t="s">
        <v>927</v>
      </c>
      <c r="B12" s="1292" t="s">
        <v>926</v>
      </c>
      <c r="C12" s="1289">
        <v>28247.9</v>
      </c>
      <c r="D12" s="1289">
        <v>30418.017108</v>
      </c>
      <c r="E12" s="1289">
        <v>31257.314150999999</v>
      </c>
      <c r="F12" s="1289">
        <v>32267.599999999999</v>
      </c>
      <c r="G12" s="1289">
        <v>33101</v>
      </c>
      <c r="H12" s="1289">
        <v>34001</v>
      </c>
    </row>
    <row r="13" spans="1:11" ht="32.1" customHeight="1">
      <c r="A13" s="1293" t="s">
        <v>925</v>
      </c>
      <c r="B13" s="1292" t="s">
        <v>924</v>
      </c>
      <c r="C13" s="1289">
        <v>8365.2999999999993</v>
      </c>
      <c r="D13" s="1289">
        <v>8908.2999999999993</v>
      </c>
      <c r="E13" s="1289">
        <v>9564.2031659999993</v>
      </c>
      <c r="F13" s="1289">
        <v>10015.9</v>
      </c>
      <c r="G13" s="1289">
        <v>11977.5</v>
      </c>
      <c r="H13" s="1289">
        <v>10967.8</v>
      </c>
    </row>
    <row r="14" spans="1:11" ht="32.1" customHeight="1">
      <c r="A14" s="1293" t="s">
        <v>923</v>
      </c>
      <c r="B14" s="1292" t="s">
        <v>922</v>
      </c>
      <c r="C14" s="1289">
        <v>10117.790000000001</v>
      </c>
      <c r="D14" s="1289">
        <v>10959.3</v>
      </c>
      <c r="E14" s="1289">
        <v>11378.311554</v>
      </c>
      <c r="F14" s="1289">
        <v>12647.7</v>
      </c>
      <c r="G14" s="1289">
        <v>13365.2</v>
      </c>
      <c r="H14" s="1289">
        <v>12414.699999999999</v>
      </c>
    </row>
    <row r="15" spans="1:11" ht="32.1" customHeight="1">
      <c r="A15" s="1293" t="s">
        <v>921</v>
      </c>
      <c r="B15" s="1292" t="s">
        <v>920</v>
      </c>
      <c r="C15" s="1289">
        <v>1767.9199999999998</v>
      </c>
      <c r="D15" s="1289">
        <v>1517.4</v>
      </c>
      <c r="E15" s="1289">
        <v>1673.8822230000001</v>
      </c>
      <c r="F15" s="1289">
        <v>1513.7</v>
      </c>
      <c r="G15" s="1289">
        <v>10097</v>
      </c>
      <c r="H15" s="1289">
        <v>7904.4</v>
      </c>
    </row>
    <row r="16" spans="1:11" ht="32.1" customHeight="1">
      <c r="A16" s="1293" t="s">
        <v>919</v>
      </c>
      <c r="B16" s="1292" t="s">
        <v>918</v>
      </c>
      <c r="C16" s="1289">
        <v>21726.400000000001</v>
      </c>
      <c r="D16" s="1289">
        <v>21547.200000000001</v>
      </c>
      <c r="E16" s="1289">
        <v>24667.815788</v>
      </c>
      <c r="F16" s="1289">
        <v>24221.1</v>
      </c>
      <c r="G16" s="1289">
        <v>36240.6</v>
      </c>
      <c r="H16" s="1289">
        <v>55205</v>
      </c>
    </row>
    <row r="17" spans="1:11" ht="32.1" customHeight="1">
      <c r="A17" s="1293" t="s">
        <v>917</v>
      </c>
      <c r="B17" s="1292" t="s">
        <v>916</v>
      </c>
      <c r="C17" s="1289">
        <v>18979</v>
      </c>
      <c r="D17" s="1289">
        <v>20553.099999999999</v>
      </c>
      <c r="E17" s="1289">
        <v>22223.843883000005</v>
      </c>
      <c r="F17" s="1289">
        <v>24233.7</v>
      </c>
      <c r="G17" s="1289">
        <v>34218</v>
      </c>
      <c r="H17" s="1289">
        <v>37006.199999999997</v>
      </c>
    </row>
    <row r="18" spans="1:11" ht="32.1" customHeight="1">
      <c r="A18" s="1293" t="s">
        <v>915</v>
      </c>
      <c r="B18" s="1292" t="s">
        <v>914</v>
      </c>
      <c r="C18" s="1289">
        <v>3587.0329999999999</v>
      </c>
      <c r="D18" s="1289">
        <v>4172.6000000000004</v>
      </c>
      <c r="E18" s="1289">
        <v>5375.6770889999998</v>
      </c>
      <c r="F18" s="1289">
        <v>5351.1</v>
      </c>
      <c r="G18" s="1289">
        <v>5346</v>
      </c>
      <c r="H18" s="1289">
        <v>12098.5</v>
      </c>
    </row>
    <row r="19" spans="1:11" s="1288" customFormat="1" ht="32.1" customHeight="1">
      <c r="A19" s="1304"/>
      <c r="B19" s="1303" t="s">
        <v>913</v>
      </c>
      <c r="C19" s="1301">
        <v>-5905.5</v>
      </c>
      <c r="D19" s="1301">
        <v>-5351.7</v>
      </c>
      <c r="E19" s="1301">
        <v>-1664.9185500000021</v>
      </c>
      <c r="F19" s="1301">
        <v>-3311.9000000000087</v>
      </c>
      <c r="G19" s="1301">
        <v>-41796.39999999998</v>
      </c>
      <c r="H19" s="1301">
        <f>H6-H11</f>
        <v>-72187.399999999994</v>
      </c>
      <c r="I19" s="1306"/>
    </row>
    <row r="20" spans="1:11" ht="32.1" customHeight="1">
      <c r="A20" s="1297"/>
      <c r="B20" s="1305" t="s">
        <v>912</v>
      </c>
      <c r="C20" s="1289"/>
      <c r="D20" s="1289"/>
      <c r="E20" s="1289"/>
      <c r="F20" s="1289"/>
      <c r="G20" s="1289"/>
      <c r="H20" s="1289"/>
    </row>
    <row r="21" spans="1:11" s="1288" customFormat="1" ht="32.1" customHeight="1">
      <c r="A21" s="1297" t="s">
        <v>911</v>
      </c>
      <c r="B21" s="1296" t="s">
        <v>910</v>
      </c>
      <c r="C21" s="1294">
        <v>5914.4</v>
      </c>
      <c r="D21" s="1294">
        <v>6518.8</v>
      </c>
      <c r="E21" s="1294">
        <v>8121.2343619999992</v>
      </c>
      <c r="F21" s="1294">
        <v>7847</v>
      </c>
      <c r="G21" s="1294">
        <v>7535.6</v>
      </c>
      <c r="H21" s="1294">
        <v>7530.2999999999993</v>
      </c>
      <c r="I21" s="1298"/>
      <c r="J21" s="1298"/>
      <c r="K21" s="1298"/>
    </row>
    <row r="22" spans="1:11" ht="32.1" customHeight="1">
      <c r="A22" s="1293" t="s">
        <v>909</v>
      </c>
      <c r="B22" s="1292" t="s">
        <v>908</v>
      </c>
      <c r="C22" s="1289">
        <v>5272.6799999999994</v>
      </c>
      <c r="D22" s="1289">
        <v>5772.5</v>
      </c>
      <c r="E22" s="1289">
        <v>7245.5432839999994</v>
      </c>
      <c r="F22" s="1289">
        <v>6948.8</v>
      </c>
      <c r="G22" s="1289">
        <v>6682.6</v>
      </c>
      <c r="H22" s="1289">
        <v>6279.2999999999993</v>
      </c>
      <c r="J22" s="1283"/>
    </row>
    <row r="23" spans="1:11" ht="32.1" customHeight="1">
      <c r="A23" s="1293" t="s">
        <v>907</v>
      </c>
      <c r="B23" s="1292" t="s">
        <v>906</v>
      </c>
      <c r="C23" s="1289">
        <v>641.70000000000005</v>
      </c>
      <c r="D23" s="1289">
        <v>746.3</v>
      </c>
      <c r="E23" s="1289">
        <v>875.69107800000006</v>
      </c>
      <c r="F23" s="1289">
        <v>898.2</v>
      </c>
      <c r="G23" s="1289">
        <v>853</v>
      </c>
      <c r="H23" s="1289">
        <v>1251</v>
      </c>
    </row>
    <row r="24" spans="1:11" ht="32.1" customHeight="1">
      <c r="A24" s="1304" t="s">
        <v>905</v>
      </c>
      <c r="B24" s="1303" t="s">
        <v>904</v>
      </c>
      <c r="C24" s="1302">
        <v>-11819.9</v>
      </c>
      <c r="D24" s="1301">
        <v>-11870.6</v>
      </c>
      <c r="E24" s="1301">
        <v>-9786.1529120000014</v>
      </c>
      <c r="F24" s="1301">
        <v>-11158.900000000009</v>
      </c>
      <c r="G24" s="1301">
        <v>-49331.999999999978</v>
      </c>
      <c r="H24" s="1301">
        <f>H19-H21</f>
        <v>-79717.7</v>
      </c>
      <c r="I24" s="1283"/>
    </row>
    <row r="25" spans="1:11" ht="32.1" customHeight="1">
      <c r="A25" s="1300"/>
      <c r="B25" s="1299" t="s">
        <v>903</v>
      </c>
      <c r="C25" s="1289"/>
      <c r="D25" s="1289"/>
      <c r="E25" s="1289"/>
      <c r="F25" s="1289"/>
      <c r="G25" s="1289"/>
      <c r="H25" s="1289"/>
      <c r="I25" s="1281"/>
      <c r="J25" s="1283"/>
    </row>
    <row r="26" spans="1:11" s="1288" customFormat="1" ht="32.1" customHeight="1">
      <c r="A26" s="1297" t="s">
        <v>902</v>
      </c>
      <c r="B26" s="1296" t="s">
        <v>901</v>
      </c>
      <c r="C26" s="1294">
        <v>10415.9</v>
      </c>
      <c r="D26" s="1294">
        <v>1247.1999999999998</v>
      </c>
      <c r="E26" s="1294">
        <f>E27+E28</f>
        <v>-12405.452911999999</v>
      </c>
      <c r="F26" s="1294">
        <v>1717.4</v>
      </c>
      <c r="G26" s="1294">
        <f>SUM(G27:G28)</f>
        <v>12335.099999999999</v>
      </c>
      <c r="H26" s="1294">
        <v>-24662.600000000006</v>
      </c>
      <c r="I26" s="1298"/>
      <c r="J26" s="1298"/>
      <c r="K26" s="1298"/>
    </row>
    <row r="27" spans="1:11" ht="32.1" customHeight="1">
      <c r="A27" s="1293" t="s">
        <v>900</v>
      </c>
      <c r="B27" s="1292" t="s">
        <v>895</v>
      </c>
      <c r="C27" s="1290">
        <v>10403.700000000001</v>
      </c>
      <c r="D27" s="1290">
        <v>1644.6</v>
      </c>
      <c r="E27" s="1289">
        <v>-12221.052911999999</v>
      </c>
      <c r="F27" s="1289">
        <v>1622.8</v>
      </c>
      <c r="G27" s="1289">
        <v>11496.399999999998</v>
      </c>
      <c r="H27" s="1289">
        <v>-25850.7</v>
      </c>
      <c r="I27" s="1298"/>
      <c r="J27" s="1281"/>
      <c r="K27" s="1281"/>
    </row>
    <row r="28" spans="1:11" ht="32.1" customHeight="1">
      <c r="A28" s="1293" t="s">
        <v>899</v>
      </c>
      <c r="B28" s="1292" t="s">
        <v>893</v>
      </c>
      <c r="C28" s="1290">
        <v>12.199999999999989</v>
      </c>
      <c r="D28" s="1289">
        <v>-397.4</v>
      </c>
      <c r="E28" s="1289">
        <v>-184.4</v>
      </c>
      <c r="F28" s="1289">
        <v>94.6</v>
      </c>
      <c r="G28" s="1289">
        <v>838.7</v>
      </c>
      <c r="H28" s="1289">
        <v>1188.0999999999999</v>
      </c>
      <c r="I28" s="1281"/>
    </row>
    <row r="29" spans="1:11" s="1288" customFormat="1" ht="32.1" customHeight="1">
      <c r="A29" s="1297" t="s">
        <v>898</v>
      </c>
      <c r="B29" s="1296" t="s">
        <v>897</v>
      </c>
      <c r="C29" s="1294">
        <v>22235.7</v>
      </c>
      <c r="D29" s="1295">
        <v>13117.7</v>
      </c>
      <c r="E29" s="1294">
        <f>E30+E31</f>
        <v>-2619.2999999999993</v>
      </c>
      <c r="F29" s="1294">
        <v>12876.3</v>
      </c>
      <c r="G29" s="1294">
        <f>SUM(G30:G31)</f>
        <v>61667.099999999991</v>
      </c>
      <c r="H29" s="1294">
        <v>55055.100000000006</v>
      </c>
      <c r="I29" s="1281"/>
    </row>
    <row r="30" spans="1:11" ht="32.1" customHeight="1">
      <c r="A30" s="1293" t="s">
        <v>896</v>
      </c>
      <c r="B30" s="1292" t="s">
        <v>895</v>
      </c>
      <c r="C30" s="1291">
        <v>23421.7</v>
      </c>
      <c r="D30" s="1290">
        <v>18729</v>
      </c>
      <c r="E30" s="1289">
        <v>-339.39999999999964</v>
      </c>
      <c r="F30" s="1289">
        <v>16940.3</v>
      </c>
      <c r="G30" s="1289">
        <v>62536.399999999994</v>
      </c>
      <c r="H30" s="1289">
        <v>20496.800000000003</v>
      </c>
      <c r="I30" s="1288"/>
    </row>
    <row r="31" spans="1:11" ht="32.1" customHeight="1">
      <c r="A31" s="1287" t="s">
        <v>894</v>
      </c>
      <c r="B31" s="1286" t="s">
        <v>893</v>
      </c>
      <c r="C31" s="1285">
        <v>-1186</v>
      </c>
      <c r="D31" s="1284">
        <v>-5611.3</v>
      </c>
      <c r="E31" s="1284">
        <v>-2279.8999999999996</v>
      </c>
      <c r="F31" s="1284">
        <v>-4064</v>
      </c>
      <c r="G31" s="1284">
        <v>-869.3</v>
      </c>
      <c r="H31" s="1284">
        <v>34558.300000000003</v>
      </c>
    </row>
    <row r="32" spans="1:11" ht="4.5" customHeight="1"/>
    <row r="34" spans="2:7">
      <c r="G34" s="1283"/>
    </row>
    <row r="35" spans="2:7" ht="18">
      <c r="B35" s="1282"/>
      <c r="C35" s="1281"/>
    </row>
  </sheetData>
  <mergeCells count="2">
    <mergeCell ref="A1:C1"/>
    <mergeCell ref="A2:H2"/>
  </mergeCells>
  <hyperlinks>
    <hyperlink ref="A1" location="CONTENT!A1" display="Back to table of contents" xr:uid="{00000000-0004-0000-3600-000000000000}"/>
  </hyperlinks>
  <pageMargins left="0.7" right="0.7" top="0.75" bottom="0.75" header="0.3" footer="0.3"/>
  <pageSetup paperSize="9" scale="79" orientation="portrait" r:id="rId1"/>
  <headerFooter alignWithMargins="0"/>
  <ignoredErrors>
    <ignoredError sqref="A6:A25"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A1:K33"/>
  <sheetViews>
    <sheetView showGridLines="0" zoomScaleNormal="100" workbookViewId="0">
      <selection sqref="A1:G1"/>
    </sheetView>
  </sheetViews>
  <sheetFormatPr defaultColWidth="8" defaultRowHeight="15"/>
  <cols>
    <col min="1" max="1" width="8.5703125" style="1320" customWidth="1"/>
    <col min="2" max="2" width="43.85546875" style="1320" customWidth="1"/>
    <col min="3" max="3" width="9.5703125" style="1320" customWidth="1"/>
    <col min="4" max="4" width="9.7109375" style="1320" customWidth="1"/>
    <col min="5" max="6" width="10" style="1320" customWidth="1"/>
    <col min="7" max="7" width="11" style="1320" customWidth="1"/>
    <col min="8" max="8" width="10.140625" style="1320" bestFit="1" customWidth="1"/>
    <col min="9" max="9" width="9.42578125" style="1320" customWidth="1"/>
    <col min="10" max="10" width="10.42578125" style="1320" customWidth="1"/>
    <col min="11" max="11" width="10" style="1320" customWidth="1"/>
    <col min="12" max="16384" width="8" style="1320"/>
  </cols>
  <sheetData>
    <row r="1" spans="1:11" s="412" customFormat="1" ht="15.75">
      <c r="A1" s="5726" t="s">
        <v>710</v>
      </c>
      <c r="B1" s="5726"/>
      <c r="C1" s="5726"/>
    </row>
    <row r="2" spans="1:11" ht="4.1500000000000004" customHeight="1">
      <c r="A2" s="1337"/>
      <c r="B2" s="1319"/>
    </row>
    <row r="3" spans="1:11" ht="15.95" customHeight="1">
      <c r="A3" s="5798" t="s">
        <v>991</v>
      </c>
      <c r="B3" s="5798"/>
      <c r="C3" s="5798"/>
      <c r="D3" s="5798"/>
      <c r="E3" s="5798"/>
      <c r="F3" s="5798"/>
      <c r="G3" s="5798"/>
      <c r="H3" s="5798"/>
    </row>
    <row r="4" spans="1:11" ht="15.95" customHeight="1">
      <c r="A4" s="1336"/>
      <c r="B4" s="1321"/>
      <c r="C4" s="1335"/>
      <c r="E4" s="1335"/>
      <c r="F4" s="1335"/>
      <c r="H4" s="1335" t="s">
        <v>946</v>
      </c>
    </row>
    <row r="5" spans="1:11" s="1319" customFormat="1" ht="35.1" customHeight="1">
      <c r="A5" s="1315" t="s">
        <v>945</v>
      </c>
      <c r="B5" s="1315" t="s">
        <v>990</v>
      </c>
      <c r="C5" s="1315" t="s">
        <v>943</v>
      </c>
      <c r="D5" s="1315" t="s">
        <v>942</v>
      </c>
      <c r="E5" s="1315" t="s">
        <v>941</v>
      </c>
      <c r="F5" s="1315" t="s">
        <v>940</v>
      </c>
      <c r="G5" s="1315" t="s">
        <v>939</v>
      </c>
      <c r="H5" s="1315" t="s">
        <v>938</v>
      </c>
    </row>
    <row r="6" spans="1:11" s="1319" customFormat="1" ht="35.1" customHeight="1">
      <c r="A6" s="1328" t="s">
        <v>935</v>
      </c>
      <c r="B6" s="1319" t="s">
        <v>989</v>
      </c>
      <c r="C6" s="1327">
        <v>78223.72</v>
      </c>
      <c r="D6" s="1334">
        <v>84148.348414999986</v>
      </c>
      <c r="E6" s="1334">
        <v>91490.091400000019</v>
      </c>
      <c r="F6" s="1334">
        <f>F7+F11+F12+F19+F20</f>
        <v>98300.299999999988</v>
      </c>
      <c r="G6" s="1334">
        <v>91847.200000000012</v>
      </c>
      <c r="H6" s="1334">
        <v>86028.099999999991</v>
      </c>
      <c r="I6" s="1322"/>
      <c r="J6" s="1322"/>
      <c r="K6" s="1322"/>
    </row>
    <row r="7" spans="1:11" s="1319" customFormat="1" ht="35.1" customHeight="1">
      <c r="A7" s="1326" t="s">
        <v>988</v>
      </c>
      <c r="B7" s="1325" t="s">
        <v>987</v>
      </c>
      <c r="C7" s="1324">
        <v>19175.870000000003</v>
      </c>
      <c r="D7" s="1324">
        <v>21778.799999999999</v>
      </c>
      <c r="E7" s="1324">
        <v>23321.4</v>
      </c>
      <c r="F7" s="1324">
        <v>26717.1</v>
      </c>
      <c r="G7" s="1324">
        <v>26876.799999999999</v>
      </c>
      <c r="H7" s="1324">
        <v>25016.899999999998</v>
      </c>
    </row>
    <row r="8" spans="1:11" ht="35.1" customHeight="1">
      <c r="A8" s="1326" t="s">
        <v>986</v>
      </c>
      <c r="B8" s="1325" t="s">
        <v>985</v>
      </c>
      <c r="C8" s="1324">
        <v>7620.75</v>
      </c>
      <c r="D8" s="1324">
        <v>8661.5</v>
      </c>
      <c r="E8" s="1324">
        <v>9526.7000000000007</v>
      </c>
      <c r="F8" s="1324">
        <v>10452.6</v>
      </c>
      <c r="G8" s="1324">
        <v>11250.9</v>
      </c>
      <c r="H8" s="1324">
        <v>11450.4</v>
      </c>
    </row>
    <row r="9" spans="1:11" ht="35.1" customHeight="1">
      <c r="A9" s="1326" t="s">
        <v>984</v>
      </c>
      <c r="B9" s="1325" t="s">
        <v>983</v>
      </c>
      <c r="C9" s="1324">
        <v>10458.69</v>
      </c>
      <c r="D9" s="1324">
        <v>11881.1</v>
      </c>
      <c r="E9" s="1324">
        <v>12403</v>
      </c>
      <c r="F9" s="1324">
        <v>14555.7</v>
      </c>
      <c r="G9" s="1324">
        <v>13905.9</v>
      </c>
      <c r="H9" s="1324">
        <v>11760.4</v>
      </c>
    </row>
    <row r="10" spans="1:11" ht="35.1" customHeight="1">
      <c r="A10" s="1326" t="s">
        <v>982</v>
      </c>
      <c r="B10" s="1325" t="s">
        <v>981</v>
      </c>
      <c r="C10" s="1324">
        <v>1096.43</v>
      </c>
      <c r="D10" s="1324">
        <v>1236.2</v>
      </c>
      <c r="E10" s="1324">
        <v>1391.7</v>
      </c>
      <c r="F10" s="1324">
        <v>1708.8</v>
      </c>
      <c r="G10" s="1324">
        <v>1720</v>
      </c>
      <c r="H10" s="1324">
        <v>1806.1</v>
      </c>
    </row>
    <row r="11" spans="1:11" s="1319" customFormat="1" ht="35.1" customHeight="1">
      <c r="A11" s="1326" t="s">
        <v>980</v>
      </c>
      <c r="B11" s="1325" t="s">
        <v>979</v>
      </c>
      <c r="C11" s="1324">
        <v>167.16000000000005</v>
      </c>
      <c r="D11" s="1324">
        <v>30.587364999999998</v>
      </c>
      <c r="E11" s="1324">
        <v>71.061288000000005</v>
      </c>
      <c r="F11" s="1324">
        <v>225</v>
      </c>
      <c r="G11" s="1324">
        <v>53.2</v>
      </c>
      <c r="H11" s="1324">
        <v>27.900000000000002</v>
      </c>
    </row>
    <row r="12" spans="1:11" s="1319" customFormat="1" ht="35.1" customHeight="1">
      <c r="A12" s="1326" t="s">
        <v>978</v>
      </c>
      <c r="B12" s="1325" t="s">
        <v>977</v>
      </c>
      <c r="C12" s="1324">
        <v>55822.2</v>
      </c>
      <c r="D12" s="1324">
        <v>59539.061049999997</v>
      </c>
      <c r="E12" s="1324">
        <v>65273.935914000002</v>
      </c>
      <c r="F12" s="1324">
        <v>68367.8</v>
      </c>
      <c r="G12" s="1324">
        <v>62171.700000000004</v>
      </c>
      <c r="H12" s="1324">
        <v>57099.6</v>
      </c>
    </row>
    <row r="13" spans="1:11" ht="35.1" customHeight="1">
      <c r="A13" s="1326" t="s">
        <v>976</v>
      </c>
      <c r="B13" s="1325" t="s">
        <v>975</v>
      </c>
      <c r="C13" s="1324">
        <v>34496.659999999996</v>
      </c>
      <c r="D13" s="1324">
        <v>36195.515733</v>
      </c>
      <c r="E13" s="1324">
        <v>38854.078193999994</v>
      </c>
      <c r="F13" s="1324">
        <v>40877.4</v>
      </c>
      <c r="G13" s="1324">
        <v>37667.5</v>
      </c>
      <c r="H13" s="1324">
        <v>34126.400000000001</v>
      </c>
    </row>
    <row r="14" spans="1:11" ht="35.1" customHeight="1">
      <c r="A14" s="1326" t="s">
        <v>974</v>
      </c>
      <c r="B14" s="1325" t="s">
        <v>973</v>
      </c>
      <c r="C14" s="1324">
        <v>15632.502</v>
      </c>
      <c r="D14" s="1324">
        <v>17276.583009999998</v>
      </c>
      <c r="E14" s="1324">
        <v>20108.759712000006</v>
      </c>
      <c r="F14" s="1324">
        <v>20871</v>
      </c>
      <c r="G14" s="1324">
        <v>18925</v>
      </c>
      <c r="H14" s="1324">
        <v>18679.8</v>
      </c>
    </row>
    <row r="15" spans="1:11" ht="35.1" customHeight="1">
      <c r="A15" s="1326" t="s">
        <v>972</v>
      </c>
      <c r="B15" s="1325" t="s">
        <v>971</v>
      </c>
      <c r="C15" s="1324">
        <v>3162.6849999999999</v>
      </c>
      <c r="D15" s="1324">
        <v>3542.830164</v>
      </c>
      <c r="E15" s="1324">
        <v>3598.9248950000001</v>
      </c>
      <c r="F15" s="1324">
        <v>3826.6</v>
      </c>
      <c r="G15" s="1324">
        <v>2983.9</v>
      </c>
      <c r="H15" s="1324">
        <v>1800.5</v>
      </c>
    </row>
    <row r="16" spans="1:11" ht="35.1" customHeight="1">
      <c r="A16" s="1326" t="s">
        <v>970</v>
      </c>
      <c r="B16" s="1325" t="s">
        <v>969</v>
      </c>
      <c r="C16" s="1324">
        <v>2530.319</v>
      </c>
      <c r="D16" s="1324">
        <v>2524.1321429999998</v>
      </c>
      <c r="E16" s="1324">
        <v>2712.1731129999998</v>
      </c>
      <c r="F16" s="1324">
        <v>2792.8</v>
      </c>
      <c r="G16" s="1324">
        <v>2595.3000000000002</v>
      </c>
      <c r="H16" s="1324">
        <v>2492.9</v>
      </c>
    </row>
    <row r="17" spans="1:8" ht="35.1" customHeight="1">
      <c r="A17" s="1333" t="s">
        <v>968</v>
      </c>
      <c r="B17" s="1332" t="s">
        <v>967</v>
      </c>
      <c r="C17" s="1331">
        <v>1429.55</v>
      </c>
      <c r="D17" s="1331">
        <v>1463.3888179999999</v>
      </c>
      <c r="E17" s="1331">
        <v>1525.888991</v>
      </c>
      <c r="F17" s="1331">
        <v>1604.4</v>
      </c>
      <c r="G17" s="1331">
        <v>1587.1</v>
      </c>
      <c r="H17" s="1331">
        <v>1704.3</v>
      </c>
    </row>
    <row r="18" spans="1:8" ht="35.1" customHeight="1">
      <c r="A18" s="1333" t="s">
        <v>966</v>
      </c>
      <c r="B18" s="1332" t="s">
        <v>965</v>
      </c>
      <c r="C18" s="1331">
        <v>1100.77</v>
      </c>
      <c r="D18" s="1331">
        <v>1060.7433250000001</v>
      </c>
      <c r="E18" s="1331">
        <v>1186.284122</v>
      </c>
      <c r="F18" s="1331">
        <v>1188.4000000000001</v>
      </c>
      <c r="G18" s="1331">
        <v>1008.2</v>
      </c>
      <c r="H18" s="1331">
        <v>788.6</v>
      </c>
    </row>
    <row r="19" spans="1:8" s="1319" customFormat="1" ht="35.1" customHeight="1">
      <c r="A19" s="1326" t="s">
        <v>964</v>
      </c>
      <c r="B19" s="1325" t="s">
        <v>963</v>
      </c>
      <c r="C19" s="1324">
        <v>1346.93</v>
      </c>
      <c r="D19" s="1324">
        <v>1176.9000000000001</v>
      </c>
      <c r="E19" s="1324">
        <v>1344.0684920000001</v>
      </c>
      <c r="F19" s="1324">
        <v>1379.4</v>
      </c>
      <c r="G19" s="1324">
        <v>1216.3</v>
      </c>
      <c r="H19" s="1324">
        <v>1180</v>
      </c>
    </row>
    <row r="20" spans="1:8" s="1319" customFormat="1" ht="35.1" customHeight="1">
      <c r="A20" s="1326" t="s">
        <v>962</v>
      </c>
      <c r="B20" s="1325" t="s">
        <v>961</v>
      </c>
      <c r="C20" s="1324">
        <v>1711.56</v>
      </c>
      <c r="D20" s="1324">
        <v>1623</v>
      </c>
      <c r="E20" s="1324">
        <v>1479.625706</v>
      </c>
      <c r="F20" s="1324">
        <v>1611</v>
      </c>
      <c r="G20" s="1324">
        <v>1529.2</v>
      </c>
      <c r="H20" s="1324">
        <v>2703.7</v>
      </c>
    </row>
    <row r="21" spans="1:8" s="1319" customFormat="1" ht="35.1" customHeight="1">
      <c r="A21" s="1328" t="s">
        <v>933</v>
      </c>
      <c r="B21" s="1319" t="s">
        <v>960</v>
      </c>
      <c r="C21" s="1330" t="s">
        <v>815</v>
      </c>
      <c r="D21" s="1330" t="s">
        <v>815</v>
      </c>
      <c r="E21" s="1330" t="s">
        <v>815</v>
      </c>
      <c r="F21" s="1329">
        <v>0</v>
      </c>
      <c r="G21" s="1329">
        <v>0</v>
      </c>
      <c r="H21" s="1329">
        <v>5247</v>
      </c>
    </row>
    <row r="22" spans="1:8" s="1319" customFormat="1" ht="35.1" customHeight="1">
      <c r="A22" s="1328" t="s">
        <v>931</v>
      </c>
      <c r="B22" s="1319" t="s">
        <v>959</v>
      </c>
      <c r="C22" s="1327">
        <v>333.4</v>
      </c>
      <c r="D22" s="1327">
        <v>2903.8685780000001</v>
      </c>
      <c r="E22" s="1327">
        <v>7440.2650699999976</v>
      </c>
      <c r="F22" s="1327">
        <v>3358.5</v>
      </c>
      <c r="G22" s="1327">
        <v>4287.9000000000005</v>
      </c>
      <c r="H22" s="1327">
        <v>2217.4</v>
      </c>
    </row>
    <row r="23" spans="1:8" s="1319" customFormat="1" ht="35.1" customHeight="1">
      <c r="A23" s="1326" t="s">
        <v>958</v>
      </c>
      <c r="B23" s="1325" t="s">
        <v>957</v>
      </c>
      <c r="C23" s="1324">
        <v>218.5</v>
      </c>
      <c r="D23" s="1324">
        <v>998.1470569999999</v>
      </c>
      <c r="E23" s="1324">
        <v>360.31890999999757</v>
      </c>
      <c r="F23" s="1324">
        <v>71.7</v>
      </c>
      <c r="G23" s="1324">
        <v>147.6</v>
      </c>
      <c r="H23" s="1324">
        <v>312.90000000000003</v>
      </c>
    </row>
    <row r="24" spans="1:8" s="1319" customFormat="1" ht="35.1" customHeight="1">
      <c r="A24" s="1328" t="s">
        <v>930</v>
      </c>
      <c r="B24" s="1319" t="s">
        <v>956</v>
      </c>
      <c r="C24" s="1327">
        <v>8328.7599999999984</v>
      </c>
      <c r="D24" s="1327">
        <v>5671.9350919999997</v>
      </c>
      <c r="E24" s="1327">
        <v>5545.7728340000003</v>
      </c>
      <c r="F24" s="1327">
        <v>5280.1</v>
      </c>
      <c r="G24" s="1327">
        <v>6413.8</v>
      </c>
      <c r="H24" s="1327">
        <v>3917.7000000000012</v>
      </c>
    </row>
    <row r="25" spans="1:8" ht="35.1" customHeight="1">
      <c r="A25" s="1326" t="s">
        <v>955</v>
      </c>
      <c r="B25" s="1325" t="s">
        <v>954</v>
      </c>
      <c r="C25" s="1324">
        <v>3929.06</v>
      </c>
      <c r="D25" s="1324">
        <v>3304.0508349999996</v>
      </c>
      <c r="E25" s="1324">
        <v>3261.8367200000002</v>
      </c>
      <c r="F25" s="1324">
        <v>2760.4</v>
      </c>
      <c r="G25" s="1324">
        <v>3917.9</v>
      </c>
      <c r="H25" s="1324">
        <v>1778.3999999999999</v>
      </c>
    </row>
    <row r="26" spans="1:8" ht="35.1" customHeight="1">
      <c r="A26" s="1326" t="s">
        <v>953</v>
      </c>
      <c r="B26" s="1325" t="s">
        <v>952</v>
      </c>
      <c r="C26" s="1324">
        <v>1723.05</v>
      </c>
      <c r="D26" s="1324">
        <v>1697.0090230000001</v>
      </c>
      <c r="E26" s="1324">
        <v>1730.5272569999997</v>
      </c>
      <c r="F26" s="1324">
        <v>1907.4</v>
      </c>
      <c r="G26" s="1324">
        <v>1666.5</v>
      </c>
      <c r="H26" s="1324">
        <v>1536.8999999999999</v>
      </c>
    </row>
    <row r="27" spans="1:8" ht="35.1" customHeight="1">
      <c r="A27" s="1326" t="s">
        <v>951</v>
      </c>
      <c r="B27" s="1325" t="s">
        <v>950</v>
      </c>
      <c r="C27" s="1324">
        <v>244.24</v>
      </c>
      <c r="D27" s="1324">
        <v>250.74138600000001</v>
      </c>
      <c r="E27" s="1324">
        <v>237.80885700000002</v>
      </c>
      <c r="F27" s="1324">
        <v>339.1</v>
      </c>
      <c r="G27" s="1324">
        <v>302.10000000000002</v>
      </c>
      <c r="H27" s="1324">
        <v>326.5</v>
      </c>
    </row>
    <row r="28" spans="1:8" ht="35.1" customHeight="1">
      <c r="A28" s="1326" t="s">
        <v>949</v>
      </c>
      <c r="B28" s="1325" t="s">
        <v>948</v>
      </c>
      <c r="C28" s="1324">
        <v>2432.4</v>
      </c>
      <c r="D28" s="1324">
        <v>420.133848</v>
      </c>
      <c r="E28" s="1324">
        <v>315.60000000000002</v>
      </c>
      <c r="F28" s="1324">
        <v>273.2</v>
      </c>
      <c r="G28" s="1324">
        <v>527.29999999999995</v>
      </c>
      <c r="H28" s="1324">
        <v>275.90000000000146</v>
      </c>
    </row>
    <row r="29" spans="1:8" ht="35.1" customHeight="1">
      <c r="A29" s="5796" t="s">
        <v>257</v>
      </c>
      <c r="B29" s="5797"/>
      <c r="C29" s="1323">
        <v>86885.87999999999</v>
      </c>
      <c r="D29" s="1323">
        <v>92724.15208499998</v>
      </c>
      <c r="E29" s="1323">
        <v>104476.12930400002</v>
      </c>
      <c r="F29" s="1323">
        <f>F6+F22+F21+F24</f>
        <v>106938.9</v>
      </c>
      <c r="G29" s="1323">
        <f>G6+G22+G21+G24</f>
        <v>102548.90000000001</v>
      </c>
      <c r="H29" s="1323">
        <f>H6+H22+H21+H24</f>
        <v>97410.199999999983</v>
      </c>
    </row>
    <row r="30" spans="1:8" s="1319" customFormat="1" ht="27" customHeight="1">
      <c r="A30" s="1320"/>
      <c r="B30" s="1320"/>
      <c r="C30" s="1321"/>
      <c r="D30" s="1321"/>
      <c r="E30" s="1321"/>
      <c r="F30" s="1321"/>
      <c r="G30" s="1322"/>
      <c r="H30" s="1322"/>
    </row>
    <row r="31" spans="1:8" ht="3.75" customHeight="1">
      <c r="B31" s="1320" t="s">
        <v>423</v>
      </c>
      <c r="C31" s="1321"/>
      <c r="D31" s="1321"/>
    </row>
    <row r="32" spans="1:8">
      <c r="C32" s="1321"/>
      <c r="D32" s="1321"/>
      <c r="E32" s="1321"/>
      <c r="F32" s="1321"/>
    </row>
    <row r="33" spans="3:4">
      <c r="C33" s="1321"/>
      <c r="D33" s="1321"/>
    </row>
  </sheetData>
  <mergeCells count="3">
    <mergeCell ref="A1:C1"/>
    <mergeCell ref="A29:B29"/>
    <mergeCell ref="A3:H3"/>
  </mergeCells>
  <hyperlinks>
    <hyperlink ref="A1" location="CONTENT!A1" display="Back to table of contents" xr:uid="{00000000-0004-0000-3700-000000000000}"/>
  </hyperlinks>
  <pageMargins left="0.7" right="0.7" top="0.75" bottom="0.75" header="0.3" footer="0.3"/>
  <pageSetup paperSize="9" scale="8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pageSetUpPr fitToPage="1"/>
  </sheetPr>
  <dimension ref="A1:K32"/>
  <sheetViews>
    <sheetView showGridLines="0" zoomScale="90" zoomScaleNormal="90" workbookViewId="0">
      <selection sqref="A1:G1"/>
    </sheetView>
  </sheetViews>
  <sheetFormatPr defaultColWidth="8" defaultRowHeight="15"/>
  <cols>
    <col min="1" max="1" width="8.140625" style="1280" customWidth="1"/>
    <col min="2" max="2" width="41.28515625" style="1280" customWidth="1"/>
    <col min="3" max="3" width="10.28515625" style="1280" customWidth="1"/>
    <col min="4" max="5" width="11.5703125" style="1280" customWidth="1"/>
    <col min="6" max="6" width="13" style="1280" customWidth="1"/>
    <col min="7" max="7" width="12.7109375" style="1280" customWidth="1"/>
    <col min="8" max="8" width="16.85546875" style="1280" customWidth="1"/>
    <col min="9" max="9" width="9.42578125" style="1280" bestFit="1" customWidth="1"/>
    <col min="10" max="16384" width="8" style="1280"/>
  </cols>
  <sheetData>
    <row r="1" spans="1:9" s="8" customFormat="1" ht="15.75">
      <c r="A1" s="5726" t="s">
        <v>710</v>
      </c>
      <c r="B1" s="5726"/>
      <c r="C1" s="5726"/>
      <c r="D1" s="412"/>
      <c r="E1" s="412"/>
      <c r="F1" s="412"/>
      <c r="G1" s="412"/>
    </row>
    <row r="2" spans="1:9" ht="3.6" customHeight="1">
      <c r="A2" s="1320"/>
      <c r="B2" s="1320"/>
      <c r="C2" s="1320"/>
      <c r="D2" s="1320"/>
      <c r="E2" s="1320"/>
      <c r="F2" s="1320"/>
      <c r="G2" s="1320"/>
    </row>
    <row r="3" spans="1:9" ht="35.450000000000003" customHeight="1">
      <c r="A3" s="5799" t="s">
        <v>1015</v>
      </c>
      <c r="B3" s="5799"/>
      <c r="C3" s="5799"/>
      <c r="D3" s="5799"/>
      <c r="E3" s="5799"/>
      <c r="F3" s="5799"/>
      <c r="G3" s="5799"/>
      <c r="H3" s="5799"/>
    </row>
    <row r="4" spans="1:9" ht="19.149999999999999" customHeight="1">
      <c r="A4" s="1320"/>
      <c r="B4" s="1320"/>
      <c r="C4" s="1335"/>
      <c r="D4" s="1320"/>
      <c r="E4" s="1335"/>
      <c r="F4" s="1320"/>
      <c r="H4" s="1335" t="s">
        <v>946</v>
      </c>
    </row>
    <row r="5" spans="1:9" ht="48" customHeight="1">
      <c r="A5" s="1315" t="s">
        <v>945</v>
      </c>
      <c r="B5" s="1362" t="s">
        <v>1014</v>
      </c>
      <c r="C5" s="1314" t="s">
        <v>943</v>
      </c>
      <c r="D5" s="1314" t="s">
        <v>942</v>
      </c>
      <c r="E5" s="1314" t="s">
        <v>941</v>
      </c>
      <c r="F5" s="1314" t="s">
        <v>940</v>
      </c>
      <c r="G5" s="1314" t="s">
        <v>939</v>
      </c>
      <c r="H5" s="1314" t="s">
        <v>938</v>
      </c>
    </row>
    <row r="6" spans="1:9" s="1288" customFormat="1" ht="35.1" customHeight="1">
      <c r="A6" s="1352">
        <v>2</v>
      </c>
      <c r="B6" s="1319" t="s">
        <v>928</v>
      </c>
      <c r="C6" s="1356">
        <v>92791.29</v>
      </c>
      <c r="D6" s="1356">
        <v>98075.855045000004</v>
      </c>
      <c r="E6" s="1356">
        <v>106141.04785400002</v>
      </c>
      <c r="F6" s="1356">
        <f>F7+F10+F11+F14+F15+F20+F21</f>
        <v>110250.8</v>
      </c>
      <c r="G6" s="1356">
        <v>144345.29999999999</v>
      </c>
      <c r="H6" s="1356">
        <v>169597.59999999998</v>
      </c>
    </row>
    <row r="7" spans="1:9" s="1288" customFormat="1" ht="35.1" customHeight="1">
      <c r="A7" s="1352">
        <v>21</v>
      </c>
      <c r="B7" s="1319" t="s">
        <v>1013</v>
      </c>
      <c r="C7" s="1361">
        <v>28247.899999999998</v>
      </c>
      <c r="D7" s="1356">
        <v>30418</v>
      </c>
      <c r="E7" s="1356">
        <v>31257.314150999999</v>
      </c>
      <c r="F7" s="1356">
        <v>32267.599999999999</v>
      </c>
      <c r="G7" s="1356">
        <v>33101</v>
      </c>
      <c r="H7" s="1356">
        <v>34001</v>
      </c>
    </row>
    <row r="8" spans="1:9" ht="35.1" customHeight="1">
      <c r="A8" s="1347">
        <v>211</v>
      </c>
      <c r="B8" s="1325" t="s">
        <v>1012</v>
      </c>
      <c r="C8" s="1360">
        <v>25833.1</v>
      </c>
      <c r="D8" s="1359">
        <v>27871.7</v>
      </c>
      <c r="E8" s="1359">
        <v>28580.576546</v>
      </c>
      <c r="F8" s="1359">
        <v>29440.799999999999</v>
      </c>
      <c r="G8" s="1359">
        <v>30113.1</v>
      </c>
      <c r="H8" s="1359">
        <v>29970.2</v>
      </c>
    </row>
    <row r="9" spans="1:9" ht="35.1" customHeight="1">
      <c r="A9" s="1347">
        <v>212</v>
      </c>
      <c r="B9" s="1325" t="s">
        <v>1011</v>
      </c>
      <c r="C9" s="1360">
        <v>2414.8000000000002</v>
      </c>
      <c r="D9" s="1359">
        <v>2546.3000000000002</v>
      </c>
      <c r="E9" s="1359">
        <v>2676.7376050000003</v>
      </c>
      <c r="F9" s="1359">
        <v>2826.8</v>
      </c>
      <c r="G9" s="1359">
        <v>2987.9</v>
      </c>
      <c r="H9" s="1359">
        <v>4030.8</v>
      </c>
      <c r="I9" s="1358"/>
    </row>
    <row r="10" spans="1:9" s="1288" customFormat="1" ht="35.1" customHeight="1">
      <c r="A10" s="1352">
        <v>22</v>
      </c>
      <c r="B10" s="1319" t="s">
        <v>1010</v>
      </c>
      <c r="C10" s="1357">
        <v>8365.2999999999993</v>
      </c>
      <c r="D10" s="1355">
        <v>8908.2999999999993</v>
      </c>
      <c r="E10" s="1355">
        <v>9564.2031659999993</v>
      </c>
      <c r="F10" s="1355">
        <v>10015.9</v>
      </c>
      <c r="G10" s="1355">
        <v>11977.5</v>
      </c>
      <c r="H10" s="1355">
        <v>10967.8</v>
      </c>
    </row>
    <row r="11" spans="1:9" s="1288" customFormat="1" ht="35.1" customHeight="1">
      <c r="A11" s="1352">
        <v>24</v>
      </c>
      <c r="B11" s="1319" t="s">
        <v>1009</v>
      </c>
      <c r="C11" s="1356">
        <v>10117.790000000001</v>
      </c>
      <c r="D11" s="1355">
        <v>10959.311624</v>
      </c>
      <c r="E11" s="1355">
        <v>11378.311554</v>
      </c>
      <c r="F11" s="1355">
        <v>12647.7</v>
      </c>
      <c r="G11" s="1355">
        <v>13365.2</v>
      </c>
      <c r="H11" s="1355">
        <v>12414.699999999999</v>
      </c>
    </row>
    <row r="12" spans="1:9" ht="35.1" customHeight="1">
      <c r="A12" s="1347">
        <v>241</v>
      </c>
      <c r="B12" s="1325" t="s">
        <v>1008</v>
      </c>
      <c r="C12" s="1346">
        <v>668.94</v>
      </c>
      <c r="D12" s="1345">
        <v>720.65263100000004</v>
      </c>
      <c r="E12" s="1345">
        <v>675.04890799999998</v>
      </c>
      <c r="F12" s="1345">
        <v>710.7</v>
      </c>
      <c r="G12" s="1345">
        <v>637.5</v>
      </c>
      <c r="H12" s="1345">
        <v>577.4</v>
      </c>
    </row>
    <row r="13" spans="1:9" ht="35.1" customHeight="1">
      <c r="A13" s="1347" t="s">
        <v>1007</v>
      </c>
      <c r="B13" s="1325" t="s">
        <v>1006</v>
      </c>
      <c r="C13" s="1346">
        <v>9448.85</v>
      </c>
      <c r="D13" s="1345">
        <v>10238.658992999999</v>
      </c>
      <c r="E13" s="1345">
        <v>10703.262645999999</v>
      </c>
      <c r="F13" s="1345">
        <v>11937</v>
      </c>
      <c r="G13" s="1345">
        <v>12727.7</v>
      </c>
      <c r="H13" s="1345">
        <v>11837.3</v>
      </c>
    </row>
    <row r="14" spans="1:9" s="1288" customFormat="1" ht="35.1" customHeight="1">
      <c r="A14" s="1352">
        <v>25</v>
      </c>
      <c r="B14" s="1319" t="s">
        <v>1005</v>
      </c>
      <c r="C14" s="1343">
        <v>1767.9199999999998</v>
      </c>
      <c r="D14" s="1342">
        <v>1517.3914</v>
      </c>
      <c r="E14" s="1342">
        <v>1673.8822230000001</v>
      </c>
      <c r="F14" s="1342">
        <v>1513.7</v>
      </c>
      <c r="G14" s="1342">
        <v>10097</v>
      </c>
      <c r="H14" s="1342">
        <v>7904.4</v>
      </c>
    </row>
    <row r="15" spans="1:9" s="1288" customFormat="1" ht="35.1" customHeight="1">
      <c r="A15" s="1352">
        <v>26</v>
      </c>
      <c r="B15" s="1319" t="s">
        <v>959</v>
      </c>
      <c r="C15" s="1343">
        <v>21726.399999999998</v>
      </c>
      <c r="D15" s="1342">
        <v>21547.152020999998</v>
      </c>
      <c r="E15" s="1342">
        <v>24667.815788</v>
      </c>
      <c r="F15" s="1342">
        <v>24221.1</v>
      </c>
      <c r="G15" s="1342">
        <v>36240.6</v>
      </c>
      <c r="H15" s="1342">
        <v>55205</v>
      </c>
    </row>
    <row r="16" spans="1:9" ht="35.1" customHeight="1">
      <c r="A16" s="1347">
        <v>262</v>
      </c>
      <c r="B16" s="1325" t="s">
        <v>1004</v>
      </c>
      <c r="C16" s="1354">
        <v>284.29000000000002</v>
      </c>
      <c r="D16" s="1345">
        <v>327.09590599999984</v>
      </c>
      <c r="E16" s="1345">
        <v>353.66610999999989</v>
      </c>
      <c r="F16" s="1345">
        <v>349.8</v>
      </c>
      <c r="G16" s="1345">
        <v>366.8</v>
      </c>
      <c r="H16" s="1345">
        <v>421.8</v>
      </c>
    </row>
    <row r="17" spans="1:11" ht="35.1" customHeight="1">
      <c r="A17" s="1347">
        <v>2621</v>
      </c>
      <c r="B17" s="1325" t="s">
        <v>1003</v>
      </c>
      <c r="C17" s="1346">
        <v>284.29000000000002</v>
      </c>
      <c r="D17" s="1345">
        <v>327.09590599999984</v>
      </c>
      <c r="E17" s="1345">
        <v>353.66610999999989</v>
      </c>
      <c r="F17" s="1345">
        <v>349.8</v>
      </c>
      <c r="G17" s="1345">
        <v>366.8</v>
      </c>
      <c r="H17" s="1345">
        <v>421.8</v>
      </c>
    </row>
    <row r="18" spans="1:11" ht="35.1" customHeight="1">
      <c r="A18" s="1347">
        <v>2622</v>
      </c>
      <c r="B18" s="1325" t="s">
        <v>1002</v>
      </c>
      <c r="C18" s="1346">
        <v>0</v>
      </c>
      <c r="D18" s="1345">
        <v>0</v>
      </c>
      <c r="E18" s="1345">
        <v>0</v>
      </c>
      <c r="F18" s="1353" t="s">
        <v>815</v>
      </c>
      <c r="G18" s="1353">
        <v>0</v>
      </c>
      <c r="H18" s="1353" t="s">
        <v>815</v>
      </c>
    </row>
    <row r="19" spans="1:11" ht="35.1" customHeight="1">
      <c r="A19" s="1347">
        <v>263</v>
      </c>
      <c r="B19" s="1325" t="s">
        <v>1001</v>
      </c>
      <c r="C19" s="1346">
        <v>21421.1</v>
      </c>
      <c r="D19" s="1345">
        <v>21198</v>
      </c>
      <c r="E19" s="1345">
        <v>24306.95407</v>
      </c>
      <c r="F19" s="1345">
        <v>23864.400000000001</v>
      </c>
      <c r="G19" s="1345">
        <v>35866</v>
      </c>
      <c r="H19" s="1345">
        <v>54781.2</v>
      </c>
    </row>
    <row r="20" spans="1:11" s="1288" customFormat="1" ht="35.1" customHeight="1">
      <c r="A20" s="1352">
        <v>27</v>
      </c>
      <c r="B20" s="1319" t="s">
        <v>1000</v>
      </c>
      <c r="C20" s="1343">
        <v>18978.98</v>
      </c>
      <c r="D20" s="1342">
        <v>20553.099999999999</v>
      </c>
      <c r="E20" s="1342">
        <v>22223.843883000005</v>
      </c>
      <c r="F20" s="1342">
        <v>24233.7</v>
      </c>
      <c r="G20" s="1342">
        <v>34218</v>
      </c>
      <c r="H20" s="1342">
        <v>37006.199999999997</v>
      </c>
    </row>
    <row r="21" spans="1:11" s="1288" customFormat="1" ht="35.1" customHeight="1">
      <c r="A21" s="1352">
        <v>28</v>
      </c>
      <c r="B21" s="1319" t="s">
        <v>999</v>
      </c>
      <c r="C21" s="1343">
        <v>3587</v>
      </c>
      <c r="D21" s="1342">
        <v>4172.6000000000004</v>
      </c>
      <c r="E21" s="1342">
        <v>5375.6770889999998</v>
      </c>
      <c r="F21" s="1342">
        <v>5351.1</v>
      </c>
      <c r="G21" s="1342">
        <v>5346</v>
      </c>
      <c r="H21" s="1342">
        <v>12098.5</v>
      </c>
    </row>
    <row r="22" spans="1:11" s="1288" customFormat="1" ht="35.1" customHeight="1">
      <c r="A22" s="1351">
        <v>31</v>
      </c>
      <c r="B22" s="1350" t="s">
        <v>998</v>
      </c>
      <c r="C22" s="1349">
        <v>5914.4</v>
      </c>
      <c r="D22" s="1349">
        <v>6518.783805</v>
      </c>
      <c r="E22" s="1349">
        <v>8121.2343619999992</v>
      </c>
      <c r="F22" s="1349">
        <v>7846.9999999999991</v>
      </c>
      <c r="G22" s="1349">
        <v>7535.6</v>
      </c>
      <c r="H22" s="1349">
        <v>7530.2999999999993</v>
      </c>
    </row>
    <row r="23" spans="1:11" s="1288" customFormat="1" ht="35.1" customHeight="1">
      <c r="A23" s="1348">
        <v>311</v>
      </c>
      <c r="B23" s="1319" t="s">
        <v>997</v>
      </c>
      <c r="C23" s="1343">
        <v>5272.7</v>
      </c>
      <c r="D23" s="1342">
        <v>5772.4838049999998</v>
      </c>
      <c r="E23" s="1342">
        <v>7245.5432839999994</v>
      </c>
      <c r="F23" s="1342">
        <v>6948.7999999999993</v>
      </c>
      <c r="G23" s="1342">
        <v>6682.6</v>
      </c>
      <c r="H23" s="1342">
        <v>6279.2999999999993</v>
      </c>
    </row>
    <row r="24" spans="1:11" s="1288" customFormat="1" ht="35.1" customHeight="1">
      <c r="A24" s="1347">
        <v>3111</v>
      </c>
      <c r="B24" s="1320" t="s">
        <v>996</v>
      </c>
      <c r="C24" s="1346">
        <v>2923.34</v>
      </c>
      <c r="D24" s="1345">
        <v>3027.6622439999992</v>
      </c>
      <c r="E24" s="1345">
        <v>5021.3066539999991</v>
      </c>
      <c r="F24" s="1345">
        <v>5231.8999999999996</v>
      </c>
      <c r="G24" s="1345">
        <v>4877.1000000000004</v>
      </c>
      <c r="H24" s="1345">
        <v>5158.2</v>
      </c>
    </row>
    <row r="25" spans="1:11" s="1288" customFormat="1" ht="35.1" customHeight="1">
      <c r="A25" s="1347">
        <v>3112</v>
      </c>
      <c r="B25" s="1320" t="s">
        <v>995</v>
      </c>
      <c r="C25" s="1346">
        <v>1980.9</v>
      </c>
      <c r="D25" s="1345">
        <v>2482.8099980000002</v>
      </c>
      <c r="E25" s="1345">
        <v>1943.2650849999998</v>
      </c>
      <c r="F25" s="1345">
        <v>1528.7</v>
      </c>
      <c r="G25" s="1345">
        <v>1429.4</v>
      </c>
      <c r="H25" s="1345">
        <v>816.9</v>
      </c>
    </row>
    <row r="26" spans="1:11" s="1288" customFormat="1" ht="35.1" customHeight="1">
      <c r="A26" s="1347">
        <v>3113</v>
      </c>
      <c r="B26" s="1320" t="s">
        <v>994</v>
      </c>
      <c r="C26" s="1346">
        <v>368.44</v>
      </c>
      <c r="D26" s="1345">
        <v>262.01156300000002</v>
      </c>
      <c r="E26" s="1345">
        <v>280.97154499999999</v>
      </c>
      <c r="F26" s="1345">
        <v>188.2</v>
      </c>
      <c r="G26" s="1345">
        <v>376.1</v>
      </c>
      <c r="H26" s="1345">
        <v>304.2</v>
      </c>
    </row>
    <row r="27" spans="1:11" s="1288" customFormat="1" ht="35.1" customHeight="1">
      <c r="A27" s="1344">
        <v>314</v>
      </c>
      <c r="B27" s="1319" t="s">
        <v>993</v>
      </c>
      <c r="C27" s="1343">
        <v>641.70000000000005</v>
      </c>
      <c r="D27" s="1342">
        <v>746.3</v>
      </c>
      <c r="E27" s="1342">
        <v>875.69107800000006</v>
      </c>
      <c r="F27" s="1342">
        <v>898.2</v>
      </c>
      <c r="G27" s="1342">
        <v>853</v>
      </c>
      <c r="H27" s="1342">
        <v>1251</v>
      </c>
    </row>
    <row r="28" spans="1:11" ht="35.1" customHeight="1">
      <c r="A28" s="1341"/>
      <c r="B28" s="1340" t="s">
        <v>992</v>
      </c>
      <c r="C28" s="1339">
        <f t="shared" ref="C28:H28" si="0">C6+C22</f>
        <v>98705.689999999988</v>
      </c>
      <c r="D28" s="1339">
        <f t="shared" si="0"/>
        <v>104594.63885</v>
      </c>
      <c r="E28" s="1339">
        <f t="shared" si="0"/>
        <v>114262.28221600002</v>
      </c>
      <c r="F28" s="1339">
        <f t="shared" si="0"/>
        <v>118097.8</v>
      </c>
      <c r="G28" s="1339">
        <f t="shared" si="0"/>
        <v>151880.9</v>
      </c>
      <c r="H28" s="1339">
        <f t="shared" si="0"/>
        <v>177127.89999999997</v>
      </c>
      <c r="K28" s="1338"/>
    </row>
    <row r="29" spans="1:11" ht="5.25" customHeight="1"/>
    <row r="30" spans="1:11">
      <c r="C30" s="1281"/>
      <c r="D30" s="1281"/>
      <c r="E30" s="1281"/>
      <c r="F30" s="1281"/>
    </row>
    <row r="31" spans="1:11">
      <c r="C31" s="1281"/>
      <c r="D31" s="1281"/>
      <c r="E31" s="1281"/>
      <c r="F31" s="1281"/>
    </row>
    <row r="32" spans="1:11">
      <c r="C32" s="1281"/>
      <c r="D32" s="1281"/>
    </row>
  </sheetData>
  <mergeCells count="2">
    <mergeCell ref="A1:C1"/>
    <mergeCell ref="A3:H3"/>
  </mergeCells>
  <hyperlinks>
    <hyperlink ref="A1" location="CONTENT!A1" display="Back to table of contents" xr:uid="{00000000-0004-0000-3800-000000000000}"/>
  </hyperlinks>
  <pageMargins left="0.7" right="0.7" top="0.75" bottom="0.75" header="0.3" footer="0.3"/>
  <pageSetup paperSize="9" scale="8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A1:K33"/>
  <sheetViews>
    <sheetView showGridLines="0" zoomScale="80" zoomScaleNormal="80" workbookViewId="0">
      <selection sqref="A1:G1"/>
    </sheetView>
  </sheetViews>
  <sheetFormatPr defaultColWidth="18.7109375" defaultRowHeight="16.5" customHeight="1"/>
  <cols>
    <col min="1" max="1" width="1.85546875" style="1363" customWidth="1"/>
    <col min="2" max="2" width="9.85546875" style="1364" customWidth="1"/>
    <col min="3" max="3" width="48.5703125" style="1363" customWidth="1"/>
    <col min="4" max="4" width="9.85546875" style="1363" customWidth="1"/>
    <col min="5" max="5" width="10.140625" style="1363" customWidth="1"/>
    <col min="6" max="6" width="10.85546875" style="1363" customWidth="1"/>
    <col min="7" max="7" width="10.85546875" style="1363" bestFit="1" customWidth="1"/>
    <col min="8" max="8" width="15.7109375" style="1363" customWidth="1"/>
    <col min="9" max="16384" width="18.7109375" style="1363"/>
  </cols>
  <sheetData>
    <row r="1" spans="1:11" s="8" customFormat="1" ht="15.75">
      <c r="A1" s="5726" t="s">
        <v>710</v>
      </c>
      <c r="B1" s="5726"/>
      <c r="C1" s="5726"/>
      <c r="D1" s="412"/>
      <c r="E1" s="412"/>
      <c r="F1" s="412"/>
      <c r="G1" s="412"/>
      <c r="H1" s="412"/>
    </row>
    <row r="2" spans="1:11" ht="16.5" customHeight="1">
      <c r="A2" s="1367"/>
      <c r="B2" s="1381"/>
      <c r="C2" s="1367"/>
      <c r="D2" s="1367"/>
      <c r="E2" s="1367"/>
      <c r="F2" s="1367"/>
      <c r="G2" s="1367"/>
      <c r="H2" s="1367"/>
    </row>
    <row r="3" spans="1:11" ht="24" customHeight="1">
      <c r="A3" s="1367"/>
      <c r="B3" s="5802" t="s">
        <v>1039</v>
      </c>
      <c r="C3" s="5802"/>
      <c r="D3" s="5802"/>
      <c r="E3" s="5802"/>
      <c r="F3" s="5802"/>
      <c r="G3" s="5802"/>
      <c r="H3" s="5802"/>
      <c r="I3" s="5802"/>
    </row>
    <row r="4" spans="1:11" ht="16.5" customHeight="1">
      <c r="A4" s="1367"/>
      <c r="B4" s="1381"/>
      <c r="C4" s="1367"/>
      <c r="D4" s="1380"/>
      <c r="E4" s="1367"/>
      <c r="F4" s="1380"/>
      <c r="G4" s="1367"/>
      <c r="I4" s="1380" t="s">
        <v>946</v>
      </c>
    </row>
    <row r="5" spans="1:11" ht="59.25" customHeight="1">
      <c r="A5" s="1367"/>
      <c r="B5" s="1379" t="s">
        <v>945</v>
      </c>
      <c r="C5" s="1378" t="s">
        <v>1038</v>
      </c>
      <c r="D5" s="1377" t="s">
        <v>943</v>
      </c>
      <c r="E5" s="1377" t="s">
        <v>942</v>
      </c>
      <c r="F5" s="1377" t="s">
        <v>941</v>
      </c>
      <c r="G5" s="1377" t="s">
        <v>940</v>
      </c>
      <c r="H5" s="1377" t="s">
        <v>939</v>
      </c>
      <c r="I5" s="1377" t="s">
        <v>938</v>
      </c>
    </row>
    <row r="6" spans="1:11" ht="38.1" customHeight="1">
      <c r="A6" s="1367"/>
      <c r="B6" s="1370" t="s">
        <v>1037</v>
      </c>
      <c r="C6" s="1369" t="s">
        <v>1036</v>
      </c>
      <c r="D6" s="1368">
        <v>26235.5</v>
      </c>
      <c r="E6" s="1368">
        <v>27219.5</v>
      </c>
      <c r="F6" s="1368">
        <v>32384.934634228313</v>
      </c>
      <c r="G6" s="1368">
        <v>31350.200283605223</v>
      </c>
      <c r="H6" s="1368">
        <v>46218.700212867945</v>
      </c>
      <c r="I6" s="1368">
        <v>77493.8</v>
      </c>
    </row>
    <row r="7" spans="1:11" ht="38.1" customHeight="1">
      <c r="A7" s="1367"/>
      <c r="B7" s="1370"/>
      <c r="C7" s="1373" t="s">
        <v>1031</v>
      </c>
      <c r="D7" s="1368"/>
      <c r="E7" s="1368"/>
      <c r="F7" s="1368"/>
      <c r="G7" s="1368"/>
      <c r="H7" s="1368"/>
      <c r="I7" s="1368"/>
    </row>
    <row r="8" spans="1:11" ht="38.1" customHeight="1">
      <c r="A8" s="1367"/>
      <c r="B8" s="1376">
        <v>70170</v>
      </c>
      <c r="C8" s="1373" t="s">
        <v>1035</v>
      </c>
      <c r="D8" s="1372">
        <v>10129.1</v>
      </c>
      <c r="E8" s="1372">
        <v>10958.31</v>
      </c>
      <c r="F8" s="1372">
        <v>11378.311555</v>
      </c>
      <c r="G8" s="1372">
        <v>12647.658126</v>
      </c>
      <c r="H8" s="1372">
        <v>13365.218191999998</v>
      </c>
      <c r="I8" s="1372">
        <v>12414.7</v>
      </c>
    </row>
    <row r="9" spans="1:11" ht="38.1" customHeight="1">
      <c r="A9" s="1367"/>
      <c r="B9" s="1376">
        <v>70180</v>
      </c>
      <c r="C9" s="1373" t="s">
        <v>1034</v>
      </c>
      <c r="D9" s="1372">
        <v>5655.5</v>
      </c>
      <c r="E9" s="1372">
        <v>6835</v>
      </c>
      <c r="F9" s="1372">
        <v>7439.2327530000002</v>
      </c>
      <c r="G9" s="1372">
        <v>7752.8831369999998</v>
      </c>
      <c r="H9" s="1372">
        <v>8009.4147720000001</v>
      </c>
      <c r="I9" s="1372">
        <v>7962.7</v>
      </c>
    </row>
    <row r="10" spans="1:11" ht="38.1" customHeight="1">
      <c r="A10" s="1367"/>
      <c r="B10" s="1370">
        <v>703</v>
      </c>
      <c r="C10" s="1369" t="s">
        <v>1033</v>
      </c>
      <c r="D10" s="1368">
        <v>9965.2999999999993</v>
      </c>
      <c r="E10" s="1368">
        <v>11018.5</v>
      </c>
      <c r="F10" s="1368">
        <v>10649.705817179354</v>
      </c>
      <c r="G10" s="1368">
        <v>11424.659844460059</v>
      </c>
      <c r="H10" s="1368">
        <v>11888.415320398044</v>
      </c>
      <c r="I10" s="1368">
        <v>11554.099999999999</v>
      </c>
    </row>
    <row r="11" spans="1:11" ht="38.1" customHeight="1">
      <c r="A11" s="1367"/>
      <c r="B11" s="1370">
        <v>704</v>
      </c>
      <c r="C11" s="1369" t="s">
        <v>1032</v>
      </c>
      <c r="D11" s="1368">
        <v>8199.49</v>
      </c>
      <c r="E11" s="1368">
        <v>9727.6</v>
      </c>
      <c r="F11" s="1368">
        <v>11256.791192332234</v>
      </c>
      <c r="G11" s="1368">
        <v>11185.495243232737</v>
      </c>
      <c r="H11" s="1368">
        <v>21265.656239679596</v>
      </c>
      <c r="I11" s="1368">
        <v>11044.6</v>
      </c>
    </row>
    <row r="12" spans="1:11" ht="38.1" customHeight="1">
      <c r="A12" s="1367"/>
      <c r="B12" s="1370"/>
      <c r="C12" s="1373" t="s">
        <v>1031</v>
      </c>
      <c r="D12" s="1368"/>
      <c r="E12" s="1368"/>
      <c r="F12" s="1368"/>
      <c r="G12" s="1368"/>
      <c r="H12" s="1368"/>
      <c r="I12" s="1368"/>
    </row>
    <row r="13" spans="1:11" ht="38.1" customHeight="1">
      <c r="A13" s="1367"/>
      <c r="B13" s="1370">
        <v>7041</v>
      </c>
      <c r="C13" s="1373" t="s">
        <v>1030</v>
      </c>
      <c r="D13" s="1375">
        <v>740.4</v>
      </c>
      <c r="E13" s="1375">
        <v>1000.7</v>
      </c>
      <c r="F13" s="1372">
        <v>1162.09271806728</v>
      </c>
      <c r="G13" s="1372">
        <v>1041.9045140387786</v>
      </c>
      <c r="H13" s="1374">
        <v>892.71576150121643</v>
      </c>
      <c r="I13" s="1374">
        <v>988.3</v>
      </c>
      <c r="J13" s="1365"/>
      <c r="K13" s="1365"/>
    </row>
    <row r="14" spans="1:11" ht="38.1" customHeight="1">
      <c r="A14" s="1367"/>
      <c r="B14" s="1370">
        <v>7042</v>
      </c>
      <c r="C14" s="1373" t="s">
        <v>1029</v>
      </c>
      <c r="D14" s="1372">
        <v>2340.79</v>
      </c>
      <c r="E14" s="1372">
        <v>2491.37</v>
      </c>
      <c r="F14" s="1372">
        <v>2472.6303343217692</v>
      </c>
      <c r="G14" s="1372">
        <v>2869.6493253696635</v>
      </c>
      <c r="H14" s="1372">
        <v>3237.3995531158425</v>
      </c>
      <c r="I14" s="1372">
        <v>2830.1</v>
      </c>
    </row>
    <row r="15" spans="1:11" ht="38.1" customHeight="1">
      <c r="A15" s="1367"/>
      <c r="B15" s="1370">
        <v>7043</v>
      </c>
      <c r="C15" s="1373" t="s">
        <v>1028</v>
      </c>
      <c r="D15" s="1372">
        <v>43.45</v>
      </c>
      <c r="E15" s="1372">
        <v>53.88</v>
      </c>
      <c r="F15" s="1372">
        <v>78.444452117233041</v>
      </c>
      <c r="G15" s="1372">
        <v>96.933018330095564</v>
      </c>
      <c r="H15" s="1372">
        <v>86.533219291078225</v>
      </c>
      <c r="I15" s="1372">
        <v>93.8</v>
      </c>
    </row>
    <row r="16" spans="1:11" ht="38.1" customHeight="1">
      <c r="A16" s="1367"/>
      <c r="B16" s="1370">
        <v>7044</v>
      </c>
      <c r="C16" s="1373" t="s">
        <v>1027</v>
      </c>
      <c r="D16" s="1372">
        <v>817.04</v>
      </c>
      <c r="E16" s="1372">
        <v>751.62</v>
      </c>
      <c r="F16" s="1372">
        <v>598.32499979605439</v>
      </c>
      <c r="G16" s="1372">
        <v>583.60966573625342</v>
      </c>
      <c r="H16" s="1372">
        <v>594.97152469859861</v>
      </c>
      <c r="I16" s="1372">
        <v>415</v>
      </c>
    </row>
    <row r="17" spans="1:10" ht="38.1" customHeight="1">
      <c r="A17" s="1367"/>
      <c r="B17" s="1370">
        <v>7045</v>
      </c>
      <c r="C17" s="1373" t="s">
        <v>1026</v>
      </c>
      <c r="D17" s="1372">
        <v>2718.31</v>
      </c>
      <c r="E17" s="1372">
        <v>3447.4</v>
      </c>
      <c r="F17" s="1372">
        <v>4918.6817174453017</v>
      </c>
      <c r="G17" s="1372">
        <v>4904.3614874991745</v>
      </c>
      <c r="H17" s="1372">
        <v>4518.7367877549914</v>
      </c>
      <c r="I17" s="1372">
        <v>4878.3</v>
      </c>
    </row>
    <row r="18" spans="1:10" ht="38.1" customHeight="1">
      <c r="A18" s="1367"/>
      <c r="B18" s="1370">
        <v>7047</v>
      </c>
      <c r="C18" s="1373" t="s">
        <v>1025</v>
      </c>
      <c r="D18" s="1372">
        <v>1143.5999999999999</v>
      </c>
      <c r="E18" s="1372">
        <v>1140.0999999999999</v>
      </c>
      <c r="F18" s="1372">
        <v>1579.3923010877209</v>
      </c>
      <c r="G18" s="1372">
        <v>1285.5347485334123</v>
      </c>
      <c r="H18" s="1372">
        <v>1574.8578386500844</v>
      </c>
      <c r="I18" s="1372">
        <v>1248.7</v>
      </c>
    </row>
    <row r="19" spans="1:10" ht="38.1" customHeight="1">
      <c r="A19" s="1367"/>
      <c r="B19" s="1370">
        <v>7048</v>
      </c>
      <c r="C19" s="1373" t="s">
        <v>1024</v>
      </c>
      <c r="D19" s="1372" t="s">
        <v>1023</v>
      </c>
      <c r="E19" s="1372" t="s">
        <v>1023</v>
      </c>
      <c r="F19" s="1372" t="s">
        <v>1023</v>
      </c>
      <c r="G19" s="1372"/>
      <c r="H19" s="1372"/>
      <c r="I19" s="1372"/>
    </row>
    <row r="20" spans="1:10" ht="38.1" customHeight="1">
      <c r="A20" s="1367"/>
      <c r="B20" s="1370">
        <v>7049</v>
      </c>
      <c r="C20" s="1373" t="s">
        <v>1022</v>
      </c>
      <c r="D20" s="1372">
        <v>407.9</v>
      </c>
      <c r="E20" s="1372">
        <v>511.1</v>
      </c>
      <c r="F20" s="1372">
        <v>447.22466949687481</v>
      </c>
      <c r="G20" s="1372">
        <v>403.50248372535941</v>
      </c>
      <c r="H20" s="1372">
        <v>10360.441554667785</v>
      </c>
      <c r="I20" s="1372">
        <v>590.4</v>
      </c>
    </row>
    <row r="21" spans="1:10" ht="38.1" customHeight="1">
      <c r="A21" s="1367"/>
      <c r="B21" s="1370">
        <v>705</v>
      </c>
      <c r="C21" s="1371" t="s">
        <v>1021</v>
      </c>
      <c r="D21" s="1368">
        <v>1559.86</v>
      </c>
      <c r="E21" s="1368">
        <v>1367.7</v>
      </c>
      <c r="F21" s="1368">
        <v>1329.2588755804181</v>
      </c>
      <c r="G21" s="1368">
        <v>1221.3368503299687</v>
      </c>
      <c r="H21" s="1368">
        <v>1125.427846825577</v>
      </c>
      <c r="I21" s="1368">
        <v>1058.5999999999999</v>
      </c>
    </row>
    <row r="22" spans="1:10" ht="38.1" customHeight="1">
      <c r="A22" s="1367"/>
      <c r="B22" s="1370">
        <v>706</v>
      </c>
      <c r="C22" s="1371" t="s">
        <v>1020</v>
      </c>
      <c r="D22" s="1368">
        <v>4562.63</v>
      </c>
      <c r="E22" s="1368">
        <v>2394.4</v>
      </c>
      <c r="F22" s="1368">
        <v>2812.1498118084328</v>
      </c>
      <c r="G22" s="1368">
        <v>3180.3</v>
      </c>
      <c r="H22" s="1368">
        <v>2583.0137048828369</v>
      </c>
      <c r="I22" s="1368">
        <v>2663.7</v>
      </c>
    </row>
    <row r="23" spans="1:10" ht="38.1" customHeight="1">
      <c r="A23" s="1367"/>
      <c r="B23" s="1370">
        <v>707</v>
      </c>
      <c r="C23" s="1369" t="s">
        <v>1019</v>
      </c>
      <c r="D23" s="1368">
        <v>9685.9500000000007</v>
      </c>
      <c r="E23" s="1368">
        <v>11094.6</v>
      </c>
      <c r="F23" s="1368">
        <v>11440.545425200475</v>
      </c>
      <c r="G23" s="1368">
        <v>12318.385575442568</v>
      </c>
      <c r="H23" s="1368">
        <v>14186.303307065278</v>
      </c>
      <c r="I23" s="1368">
        <v>13529.399999999998</v>
      </c>
    </row>
    <row r="24" spans="1:10" ht="38.1" customHeight="1">
      <c r="A24" s="1367"/>
      <c r="B24" s="1370">
        <v>708</v>
      </c>
      <c r="C24" s="1369" t="s">
        <v>1018</v>
      </c>
      <c r="D24" s="1368">
        <v>779.04</v>
      </c>
      <c r="E24" s="1368">
        <v>872.7</v>
      </c>
      <c r="F24" s="1368">
        <v>1012.5922804118658</v>
      </c>
      <c r="G24" s="1368">
        <v>1485.3540564780233</v>
      </c>
      <c r="H24" s="1368">
        <v>937.51351598467693</v>
      </c>
      <c r="I24" s="1368">
        <v>937</v>
      </c>
    </row>
    <row r="25" spans="1:10" ht="38.1" customHeight="1">
      <c r="A25" s="1367"/>
      <c r="B25" s="1370">
        <v>709</v>
      </c>
      <c r="C25" s="1369" t="s">
        <v>1017</v>
      </c>
      <c r="D25" s="1368">
        <v>14400.57</v>
      </c>
      <c r="E25" s="1368">
        <v>15649.4</v>
      </c>
      <c r="F25" s="1368">
        <v>16059.614117985988</v>
      </c>
      <c r="G25" s="1368">
        <v>16581.657236520881</v>
      </c>
      <c r="H25" s="1368">
        <v>16619.909628775164</v>
      </c>
      <c r="I25" s="1368">
        <v>15382.000000000002</v>
      </c>
    </row>
    <row r="26" spans="1:10" ht="38.1" customHeight="1">
      <c r="A26" s="1367"/>
      <c r="B26" s="1370">
        <v>710</v>
      </c>
      <c r="C26" s="1369" t="s">
        <v>1016</v>
      </c>
      <c r="D26" s="1368">
        <v>23317.4</v>
      </c>
      <c r="E26" s="1368">
        <v>25250.2</v>
      </c>
      <c r="F26" s="1368">
        <v>27316.717650072893</v>
      </c>
      <c r="G26" s="1368">
        <v>29350.400000000001</v>
      </c>
      <c r="H26" s="1368">
        <v>37055.912967270888</v>
      </c>
      <c r="I26" s="1368">
        <v>43464.700000000004</v>
      </c>
    </row>
    <row r="27" spans="1:10" ht="38.1" customHeight="1">
      <c r="A27" s="1367"/>
      <c r="B27" s="5800" t="s">
        <v>257</v>
      </c>
      <c r="C27" s="5801"/>
      <c r="D27" s="1366">
        <f>D6+D10+D11+D21+D22+D23+D24+D25+D26</f>
        <v>98705.739999999991</v>
      </c>
      <c r="E27" s="1366">
        <f>E6+E10+E11+E21+E22+E23+E24+E25+E26</f>
        <v>104594.59999999999</v>
      </c>
      <c r="F27" s="1366">
        <f>F6+F10+F11+F21+F22+F23+F24+F25+F26</f>
        <v>114262.30980479997</v>
      </c>
      <c r="G27" s="1366">
        <f>G26+G25+G24+G23+G22+G21+G11+G10+G6</f>
        <v>118097.78909006946</v>
      </c>
      <c r="H27" s="1366">
        <f>H26+H25+H24+H23+H22+H21+H11+H10+H6</f>
        <v>151880.85274375</v>
      </c>
      <c r="I27" s="1366">
        <f>I26+I25+I24+I23+I22+I21+I11+I10+I6</f>
        <v>177127.90000000002</v>
      </c>
      <c r="J27" s="1365"/>
    </row>
    <row r="28" spans="1:10" ht="38.1" customHeight="1">
      <c r="D28" s="1365"/>
      <c r="E28" s="1365"/>
      <c r="F28" s="1365"/>
      <c r="G28" s="1365"/>
      <c r="J28" s="1365"/>
    </row>
    <row r="29" spans="1:10" ht="38.1" customHeight="1">
      <c r="B29" s="1363"/>
      <c r="D29" s="1365"/>
      <c r="E29" s="1365"/>
      <c r="F29" s="1365"/>
      <c r="G29" s="1365"/>
    </row>
    <row r="30" spans="1:10" ht="15">
      <c r="B30" s="1363"/>
      <c r="D30" s="1365"/>
      <c r="E30" s="1365"/>
      <c r="F30" s="1365"/>
      <c r="G30" s="1365"/>
    </row>
    <row r="31" spans="1:10" ht="16.5" customHeight="1">
      <c r="F31" s="1365"/>
      <c r="G31" s="1365"/>
    </row>
    <row r="32" spans="1:10" ht="16.5" customHeight="1">
      <c r="D32" s="1365"/>
      <c r="E32" s="1365"/>
    </row>
    <row r="33" spans="4:5" ht="16.5" customHeight="1">
      <c r="D33" s="1365"/>
      <c r="E33" s="1365"/>
    </row>
  </sheetData>
  <mergeCells count="3">
    <mergeCell ref="A1:C1"/>
    <mergeCell ref="B27:C27"/>
    <mergeCell ref="B3:I3"/>
  </mergeCells>
  <hyperlinks>
    <hyperlink ref="A1" location="CONTENT!A1" display="Back to table of contents" xr:uid="{00000000-0004-0000-3900-000000000000}"/>
  </hyperlinks>
  <pageMargins left="0.7" right="0.7" top="0.75" bottom="0.75" header="0.3" footer="0.3"/>
  <pageSetup paperSize="9" scale="7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K24"/>
  <sheetViews>
    <sheetView showGridLines="0" zoomScaleNormal="100" workbookViewId="0">
      <selection sqref="A1:G1"/>
    </sheetView>
  </sheetViews>
  <sheetFormatPr defaultColWidth="12.42578125" defaultRowHeight="12.75"/>
  <cols>
    <col min="1" max="1" width="12.42578125" style="973" customWidth="1"/>
    <col min="2" max="2" width="1.5703125" style="1029" customWidth="1"/>
    <col min="3" max="3" width="8" style="973" customWidth="1"/>
    <col min="4" max="11" width="13.5703125" style="973" customWidth="1"/>
    <col min="12" max="16384" width="12.42578125" style="973"/>
  </cols>
  <sheetData>
    <row r="1" spans="1:11" s="8" customFormat="1" ht="15.75">
      <c r="A1" s="5669" t="s">
        <v>710</v>
      </c>
      <c r="B1" s="5669"/>
      <c r="C1" s="5669"/>
    </row>
    <row r="2" spans="1:11" s="1421" customFormat="1" ht="23.45" customHeight="1">
      <c r="A2" s="5806" t="s">
        <v>1055</v>
      </c>
      <c r="B2" s="5806"/>
      <c r="C2" s="5806"/>
      <c r="D2" s="5806"/>
      <c r="E2" s="5806"/>
      <c r="F2" s="5806"/>
      <c r="G2" s="5806"/>
      <c r="H2" s="5806"/>
      <c r="I2" s="5806"/>
      <c r="J2" s="5806"/>
      <c r="K2" s="5806"/>
    </row>
    <row r="3" spans="1:11" s="1010" customFormat="1" ht="21" customHeight="1">
      <c r="A3" s="1420" t="s">
        <v>1054</v>
      </c>
      <c r="B3" s="1419"/>
      <c r="C3" s="1419"/>
      <c r="D3" s="1419"/>
      <c r="E3" s="1419"/>
      <c r="F3" s="973"/>
      <c r="G3" s="973"/>
      <c r="H3" s="973"/>
      <c r="I3" s="973"/>
      <c r="J3" s="973"/>
      <c r="K3" s="973"/>
    </row>
    <row r="4" spans="1:11" s="1010" customFormat="1" ht="10.5" customHeight="1">
      <c r="B4" s="1418"/>
    </row>
    <row r="5" spans="1:11" s="1028" customFormat="1" ht="21" customHeight="1">
      <c r="A5" s="1417"/>
      <c r="B5" s="1416"/>
      <c r="C5" s="1415"/>
      <c r="D5" s="5807" t="s">
        <v>1053</v>
      </c>
      <c r="E5" s="5808"/>
      <c r="F5" s="5808"/>
      <c r="G5" s="5809"/>
      <c r="H5" s="5810" t="s">
        <v>1052</v>
      </c>
      <c r="I5" s="5811"/>
      <c r="J5" s="5811"/>
      <c r="K5" s="5812"/>
    </row>
    <row r="6" spans="1:11" s="1037" customFormat="1" ht="27" customHeight="1">
      <c r="A6" s="1414"/>
      <c r="B6" s="1413" t="s">
        <v>1051</v>
      </c>
      <c r="C6" s="973"/>
      <c r="D6" s="1412" t="s">
        <v>1050</v>
      </c>
      <c r="E6" s="1411" t="s">
        <v>274</v>
      </c>
      <c r="F6" s="1411" t="s">
        <v>1049</v>
      </c>
      <c r="G6" s="1411" t="s">
        <v>1048</v>
      </c>
      <c r="H6" s="1412" t="s">
        <v>1050</v>
      </c>
      <c r="I6" s="1411" t="s">
        <v>274</v>
      </c>
      <c r="J6" s="1410" t="s">
        <v>1049</v>
      </c>
      <c r="K6" s="1409" t="s">
        <v>1048</v>
      </c>
    </row>
    <row r="7" spans="1:11" s="1037" customFormat="1" ht="19.5" customHeight="1">
      <c r="A7" s="5813" t="s">
        <v>1047</v>
      </c>
      <c r="B7" s="5814"/>
      <c r="C7" s="5815"/>
      <c r="D7" s="1408" t="s">
        <v>1046</v>
      </c>
      <c r="E7" s="1407" t="s">
        <v>1045</v>
      </c>
      <c r="F7" s="1407" t="s">
        <v>1045</v>
      </c>
      <c r="G7" s="1407"/>
      <c r="H7" s="1408" t="s">
        <v>1046</v>
      </c>
      <c r="I7" s="1407" t="s">
        <v>1045</v>
      </c>
      <c r="J7" s="1406" t="s">
        <v>1045</v>
      </c>
      <c r="K7" s="1405"/>
    </row>
    <row r="8" spans="1:11" s="1037" customFormat="1" ht="11.25" customHeight="1">
      <c r="A8" s="1404"/>
      <c r="B8" s="1403"/>
      <c r="C8" s="1402"/>
      <c r="D8" s="1401"/>
      <c r="E8" s="1400" t="s">
        <v>1044</v>
      </c>
      <c r="F8" s="1400" t="s">
        <v>1044</v>
      </c>
      <c r="G8" s="1400" t="s">
        <v>1044</v>
      </c>
      <c r="H8" s="1401"/>
      <c r="I8" s="1400" t="s">
        <v>1044</v>
      </c>
      <c r="J8" s="1400" t="s">
        <v>1044</v>
      </c>
      <c r="K8" s="1400" t="s">
        <v>1044</v>
      </c>
    </row>
    <row r="9" spans="1:11" s="1037" customFormat="1" ht="24" customHeight="1">
      <c r="A9" s="5803" t="s">
        <v>1043</v>
      </c>
      <c r="B9" s="5804"/>
      <c r="C9" s="5805"/>
      <c r="D9" s="1394">
        <v>316</v>
      </c>
      <c r="E9" s="1393">
        <v>11.96504</v>
      </c>
      <c r="F9" s="1393">
        <v>11.254761</v>
      </c>
      <c r="G9" s="1393">
        <v>3.578519</v>
      </c>
      <c r="H9" s="1394">
        <v>345</v>
      </c>
      <c r="I9" s="1393">
        <v>13.251768</v>
      </c>
      <c r="J9" s="1393">
        <v>13.100606000000001</v>
      </c>
      <c r="K9" s="1393">
        <v>2.4372410000000002</v>
      </c>
    </row>
    <row r="10" spans="1:11" s="1037" customFormat="1" ht="24" customHeight="1">
      <c r="A10" s="1399">
        <v>75001</v>
      </c>
      <c r="B10" s="1396" t="s">
        <v>815</v>
      </c>
      <c r="C10" s="1398">
        <v>100000</v>
      </c>
      <c r="D10" s="1394">
        <v>101</v>
      </c>
      <c r="E10" s="1393">
        <v>8.8464240000000007</v>
      </c>
      <c r="F10" s="1393">
        <v>8.402412</v>
      </c>
      <c r="G10" s="1393">
        <v>2.358403</v>
      </c>
      <c r="H10" s="1394">
        <v>129</v>
      </c>
      <c r="I10" s="1393">
        <v>11.211273</v>
      </c>
      <c r="J10" s="1393">
        <v>10.038487</v>
      </c>
      <c r="K10" s="1393">
        <v>3.3841239999999999</v>
      </c>
    </row>
    <row r="11" spans="1:11" s="1037" customFormat="1" ht="24" customHeight="1">
      <c r="A11" s="1399">
        <v>100001</v>
      </c>
      <c r="B11" s="1396" t="s">
        <v>815</v>
      </c>
      <c r="C11" s="1398">
        <v>150000</v>
      </c>
      <c r="D11" s="1394">
        <v>175</v>
      </c>
      <c r="E11" s="1393">
        <v>21.624454</v>
      </c>
      <c r="F11" s="1393">
        <v>19.539656999999998</v>
      </c>
      <c r="G11" s="1393">
        <v>6.5017269999999998</v>
      </c>
      <c r="H11" s="1394">
        <v>192</v>
      </c>
      <c r="I11" s="1393">
        <v>23.551047000000001</v>
      </c>
      <c r="J11" s="1393">
        <v>22.227591</v>
      </c>
      <c r="K11" s="1393">
        <v>4.7753290000000002</v>
      </c>
    </row>
    <row r="12" spans="1:11" s="1037" customFormat="1" ht="24" customHeight="1">
      <c r="A12" s="1399">
        <v>150001</v>
      </c>
      <c r="B12" s="1396" t="s">
        <v>815</v>
      </c>
      <c r="C12" s="1398">
        <v>200000</v>
      </c>
      <c r="D12" s="1394">
        <v>128</v>
      </c>
      <c r="E12" s="1393">
        <v>22.339191</v>
      </c>
      <c r="F12" s="1393">
        <v>21.433762999999999</v>
      </c>
      <c r="G12" s="1393">
        <v>4.2611439999999998</v>
      </c>
      <c r="H12" s="1394">
        <v>147</v>
      </c>
      <c r="I12" s="1393">
        <v>25.962346</v>
      </c>
      <c r="J12" s="1393">
        <v>24.017474</v>
      </c>
      <c r="K12" s="1393">
        <v>5.4368720000000001</v>
      </c>
    </row>
    <row r="13" spans="1:11" s="1037" customFormat="1" ht="24" customHeight="1">
      <c r="A13" s="1399">
        <v>200001</v>
      </c>
      <c r="B13" s="1396" t="s">
        <v>815</v>
      </c>
      <c r="C13" s="1398">
        <v>250000</v>
      </c>
      <c r="D13" s="1394">
        <v>109</v>
      </c>
      <c r="E13" s="1393">
        <v>24.552741999999999</v>
      </c>
      <c r="F13" s="1393">
        <v>23.389056</v>
      </c>
      <c r="G13" s="1393">
        <v>4.3844519999999996</v>
      </c>
      <c r="H13" s="1394">
        <v>112</v>
      </c>
      <c r="I13" s="1393">
        <v>25.317029999999999</v>
      </c>
      <c r="J13" s="1393">
        <v>23.956865000000001</v>
      </c>
      <c r="K13" s="1393">
        <v>4.519037</v>
      </c>
    </row>
    <row r="14" spans="1:11" s="1037" customFormat="1" ht="24" customHeight="1">
      <c r="A14" s="1399">
        <v>250001</v>
      </c>
      <c r="B14" s="1396" t="s">
        <v>815</v>
      </c>
      <c r="C14" s="1398">
        <v>500000</v>
      </c>
      <c r="D14" s="1394">
        <v>39574</v>
      </c>
      <c r="E14" s="1393">
        <v>15888.393948000001</v>
      </c>
      <c r="F14" s="1393">
        <v>2995.8991529999998</v>
      </c>
      <c r="G14" s="1393">
        <v>453.70509800000002</v>
      </c>
      <c r="H14" s="1394">
        <v>40535</v>
      </c>
      <c r="I14" s="1393">
        <v>16381.743689999999</v>
      </c>
      <c r="J14" s="1393">
        <v>3073.0033189999999</v>
      </c>
      <c r="K14" s="1393">
        <v>316.266122</v>
      </c>
    </row>
    <row r="15" spans="1:11" s="1037" customFormat="1" ht="24" customHeight="1">
      <c r="A15" s="1399">
        <v>500001</v>
      </c>
      <c r="B15" s="1396" t="s">
        <v>815</v>
      </c>
      <c r="C15" s="1398">
        <v>750000</v>
      </c>
      <c r="D15" s="1394">
        <v>37814</v>
      </c>
      <c r="E15" s="1393">
        <v>23031.842972999999</v>
      </c>
      <c r="F15" s="1393">
        <v>7802.3419800000001</v>
      </c>
      <c r="G15" s="1393">
        <v>1178.2628030000001</v>
      </c>
      <c r="H15" s="1394">
        <v>40226</v>
      </c>
      <c r="I15" s="1393">
        <v>24491.435816000001</v>
      </c>
      <c r="J15" s="1393">
        <v>8289.8442140000006</v>
      </c>
      <c r="K15" s="1393">
        <v>1003.222745</v>
      </c>
    </row>
    <row r="16" spans="1:11" s="1037" customFormat="1" ht="24" customHeight="1">
      <c r="A16" s="1399">
        <v>750001</v>
      </c>
      <c r="B16" s="1396" t="s">
        <v>815</v>
      </c>
      <c r="C16" s="1398">
        <v>1000000</v>
      </c>
      <c r="D16" s="1394">
        <v>16356</v>
      </c>
      <c r="E16" s="1393">
        <v>14046.155427</v>
      </c>
      <c r="F16" s="1393">
        <v>7020.9424079999999</v>
      </c>
      <c r="G16" s="1393">
        <v>1055.535668</v>
      </c>
      <c r="H16" s="1394">
        <v>17597</v>
      </c>
      <c r="I16" s="1393">
        <v>15118.468924999999</v>
      </c>
      <c r="J16" s="1393">
        <v>7495.5841039999996</v>
      </c>
      <c r="K16" s="1393">
        <v>1127.62103</v>
      </c>
    </row>
    <row r="17" spans="1:11" s="1037" customFormat="1" ht="24" customHeight="1">
      <c r="A17" s="1399">
        <v>1000001</v>
      </c>
      <c r="B17" s="1396" t="s">
        <v>815</v>
      </c>
      <c r="C17" s="1398">
        <v>1500000</v>
      </c>
      <c r="D17" s="1394">
        <v>11794</v>
      </c>
      <c r="E17" s="1393">
        <v>14178.043722</v>
      </c>
      <c r="F17" s="1393">
        <v>8896.9209219999993</v>
      </c>
      <c r="G17" s="1393">
        <v>1346.5534709999999</v>
      </c>
      <c r="H17" s="1394">
        <v>13236</v>
      </c>
      <c r="I17" s="1393">
        <v>15944.93901</v>
      </c>
      <c r="J17" s="1393">
        <v>9904.0755119999994</v>
      </c>
      <c r="K17" s="1393">
        <v>1498.3546490000001</v>
      </c>
    </row>
    <row r="18" spans="1:11" s="1037" customFormat="1" ht="24" customHeight="1">
      <c r="A18" s="1399">
        <v>1500001</v>
      </c>
      <c r="B18" s="1396" t="s">
        <v>815</v>
      </c>
      <c r="C18" s="1398">
        <v>2000000</v>
      </c>
      <c r="D18" s="1394">
        <v>4187</v>
      </c>
      <c r="E18" s="1393">
        <v>7192.8090730000004</v>
      </c>
      <c r="F18" s="1393">
        <v>5256.2057080000004</v>
      </c>
      <c r="G18" s="1393">
        <v>797.60903099999996</v>
      </c>
      <c r="H18" s="1394">
        <v>4772</v>
      </c>
      <c r="I18" s="1393">
        <v>8195.0969760000007</v>
      </c>
      <c r="J18" s="1393">
        <v>5939.9923289999997</v>
      </c>
      <c r="K18" s="1393">
        <v>908.19134899999995</v>
      </c>
    </row>
    <row r="19" spans="1:11" s="1037" customFormat="1" ht="24" customHeight="1">
      <c r="A19" s="1399">
        <v>2000001</v>
      </c>
      <c r="B19" s="1396" t="s">
        <v>815</v>
      </c>
      <c r="C19" s="1398">
        <v>2500000</v>
      </c>
      <c r="D19" s="1394">
        <v>2079</v>
      </c>
      <c r="E19" s="1393">
        <v>4632.0759669999998</v>
      </c>
      <c r="F19" s="1393">
        <v>3659.5068940000001</v>
      </c>
      <c r="G19" s="1393">
        <v>569.04226300000005</v>
      </c>
      <c r="H19" s="1394">
        <v>2416</v>
      </c>
      <c r="I19" s="1393">
        <v>5379.1566979999998</v>
      </c>
      <c r="J19" s="1393">
        <v>4214.1949320000003</v>
      </c>
      <c r="K19" s="1393">
        <v>641.07671200000004</v>
      </c>
    </row>
    <row r="20" spans="1:11" s="1037" customFormat="1" ht="24" customHeight="1">
      <c r="A20" s="1399">
        <v>2500001</v>
      </c>
      <c r="B20" s="1396" t="s">
        <v>815</v>
      </c>
      <c r="C20" s="1398">
        <v>5000000</v>
      </c>
      <c r="D20" s="1394">
        <v>3485</v>
      </c>
      <c r="E20" s="1393">
        <v>11832.049854999999</v>
      </c>
      <c r="F20" s="1393">
        <v>10209.628862</v>
      </c>
      <c r="G20" s="1393">
        <v>1593.5159060000001</v>
      </c>
      <c r="H20" s="1394">
        <v>3799</v>
      </c>
      <c r="I20" s="1393">
        <v>12916.690961</v>
      </c>
      <c r="J20" s="1393">
        <v>11103.955062999999</v>
      </c>
      <c r="K20" s="1393">
        <v>1740.939398</v>
      </c>
    </row>
    <row r="21" spans="1:11" s="1037" customFormat="1" ht="24" customHeight="1">
      <c r="A21" s="1397"/>
      <c r="B21" s="1396" t="s">
        <v>1042</v>
      </c>
      <c r="C21" s="1395"/>
      <c r="D21" s="1394">
        <v>1591</v>
      </c>
      <c r="E21" s="1393">
        <v>13988.87074</v>
      </c>
      <c r="F21" s="1393">
        <v>13287.106007</v>
      </c>
      <c r="G21" s="1393">
        <v>2455.1963689999998</v>
      </c>
      <c r="H21" s="1394">
        <v>1799</v>
      </c>
      <c r="I21" s="1393">
        <v>15649.418175000001</v>
      </c>
      <c r="J21" s="1393">
        <v>14858.307724</v>
      </c>
      <c r="K21" s="1393">
        <v>2854.7416539999999</v>
      </c>
    </row>
    <row r="22" spans="1:11" s="1387" customFormat="1" ht="16.5" customHeight="1">
      <c r="A22" s="1392"/>
      <c r="B22" s="1391" t="s">
        <v>257</v>
      </c>
      <c r="C22" s="1390"/>
      <c r="D22" s="1389">
        <v>117709</v>
      </c>
      <c r="E22" s="1388">
        <v>104879.569556</v>
      </c>
      <c r="F22" s="1388">
        <v>59212.571582999997</v>
      </c>
      <c r="G22" s="1388">
        <v>9470.5048540000007</v>
      </c>
      <c r="H22" s="1389">
        <v>125305</v>
      </c>
      <c r="I22" s="1388">
        <v>114176.243715</v>
      </c>
      <c r="J22" s="1388">
        <v>64972.298219999997</v>
      </c>
      <c r="K22" s="1388">
        <v>10110.966262</v>
      </c>
    </row>
    <row r="23" spans="1:11" ht="15.75" customHeight="1">
      <c r="A23" s="1007" t="s">
        <v>1041</v>
      </c>
      <c r="B23" s="1385"/>
      <c r="C23" s="1384"/>
      <c r="D23" s="1383"/>
      <c r="E23" s="1386"/>
      <c r="F23" s="1383"/>
      <c r="G23" s="1383"/>
      <c r="H23" s="1383"/>
      <c r="I23" s="1383"/>
      <c r="J23" s="1383"/>
      <c r="K23" s="1383"/>
    </row>
    <row r="24" spans="1:11" s="1037" customFormat="1" ht="19.5" customHeight="1">
      <c r="A24" s="1007" t="s">
        <v>1040</v>
      </c>
      <c r="B24" s="1385"/>
      <c r="C24" s="1384"/>
      <c r="D24" s="1383"/>
      <c r="E24" s="1382"/>
      <c r="F24" s="973"/>
      <c r="G24" s="973"/>
      <c r="H24" s="973"/>
      <c r="I24" s="973"/>
      <c r="J24" s="973"/>
      <c r="K24" s="973"/>
    </row>
  </sheetData>
  <mergeCells count="6">
    <mergeCell ref="A9:C9"/>
    <mergeCell ref="A1:C1"/>
    <mergeCell ref="A2:K2"/>
    <mergeCell ref="D5:G5"/>
    <mergeCell ref="H5:K5"/>
    <mergeCell ref="A7:C7"/>
  </mergeCells>
  <hyperlinks>
    <hyperlink ref="A1" location="CONTENT!A1" display="Back to table of contents" xr:uid="{00000000-0004-0000-3A00-000000000000}"/>
  </hyperlinks>
  <pageMargins left="0.7" right="0.7" top="0.75" bottom="0.53" header="0.3" footer="0.3"/>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0"/>
  <sheetViews>
    <sheetView showGridLines="0" workbookViewId="0">
      <selection activeCell="B6" sqref="B6:I7"/>
    </sheetView>
  </sheetViews>
  <sheetFormatPr defaultRowHeight="15.75"/>
  <cols>
    <col min="1" max="1" width="26.85546875" style="8" customWidth="1"/>
    <col min="2" max="9" width="12.7109375" style="8" customWidth="1"/>
    <col min="10" max="10" width="6.5703125" style="8" customWidth="1"/>
    <col min="11" max="256" width="9.140625" style="8"/>
    <col min="257" max="257" width="22.85546875" style="8" customWidth="1"/>
    <col min="258" max="258" width="12.7109375" style="8" customWidth="1"/>
    <col min="259" max="259" width="10.5703125" style="8" customWidth="1"/>
    <col min="260" max="260" width="10.7109375" style="8" customWidth="1"/>
    <col min="261" max="261" width="12.42578125" style="8" customWidth="1"/>
    <col min="262" max="263" width="11" style="8" customWidth="1"/>
    <col min="264" max="264" width="12.42578125" style="8" customWidth="1"/>
    <col min="265" max="265" width="12.5703125" style="8" customWidth="1"/>
    <col min="266" max="266" width="6.5703125" style="8" customWidth="1"/>
    <col min="267" max="512" width="9.140625" style="8"/>
    <col min="513" max="513" width="22.85546875" style="8" customWidth="1"/>
    <col min="514" max="514" width="12.7109375" style="8" customWidth="1"/>
    <col min="515" max="515" width="10.5703125" style="8" customWidth="1"/>
    <col min="516" max="516" width="10.7109375" style="8" customWidth="1"/>
    <col min="517" max="517" width="12.42578125" style="8" customWidth="1"/>
    <col min="518" max="519" width="11" style="8" customWidth="1"/>
    <col min="520" max="520" width="12.42578125" style="8" customWidth="1"/>
    <col min="521" max="521" width="12.5703125" style="8" customWidth="1"/>
    <col min="522" max="522" width="6.5703125" style="8" customWidth="1"/>
    <col min="523" max="768" width="9.140625" style="8"/>
    <col min="769" max="769" width="22.85546875" style="8" customWidth="1"/>
    <col min="770" max="770" width="12.7109375" style="8" customWidth="1"/>
    <col min="771" max="771" width="10.5703125" style="8" customWidth="1"/>
    <col min="772" max="772" width="10.7109375" style="8" customWidth="1"/>
    <col min="773" max="773" width="12.42578125" style="8" customWidth="1"/>
    <col min="774" max="775" width="11" style="8" customWidth="1"/>
    <col min="776" max="776" width="12.42578125" style="8" customWidth="1"/>
    <col min="777" max="777" width="12.5703125" style="8" customWidth="1"/>
    <col min="778" max="778" width="6.5703125" style="8" customWidth="1"/>
    <col min="779" max="1024" width="9.140625" style="8"/>
    <col min="1025" max="1025" width="22.85546875" style="8" customWidth="1"/>
    <col min="1026" max="1026" width="12.7109375" style="8" customWidth="1"/>
    <col min="1027" max="1027" width="10.5703125" style="8" customWidth="1"/>
    <col min="1028" max="1028" width="10.7109375" style="8" customWidth="1"/>
    <col min="1029" max="1029" width="12.42578125" style="8" customWidth="1"/>
    <col min="1030" max="1031" width="11" style="8" customWidth="1"/>
    <col min="1032" max="1032" width="12.42578125" style="8" customWidth="1"/>
    <col min="1033" max="1033" width="12.5703125" style="8" customWidth="1"/>
    <col min="1034" max="1034" width="6.5703125" style="8" customWidth="1"/>
    <col min="1035" max="1280" width="9.140625" style="8"/>
    <col min="1281" max="1281" width="22.85546875" style="8" customWidth="1"/>
    <col min="1282" max="1282" width="12.7109375" style="8" customWidth="1"/>
    <col min="1283" max="1283" width="10.5703125" style="8" customWidth="1"/>
    <col min="1284" max="1284" width="10.7109375" style="8" customWidth="1"/>
    <col min="1285" max="1285" width="12.42578125" style="8" customWidth="1"/>
    <col min="1286" max="1287" width="11" style="8" customWidth="1"/>
    <col min="1288" max="1288" width="12.42578125" style="8" customWidth="1"/>
    <col min="1289" max="1289" width="12.5703125" style="8" customWidth="1"/>
    <col min="1290" max="1290" width="6.5703125" style="8" customWidth="1"/>
    <col min="1291" max="1536" width="9.140625" style="8"/>
    <col min="1537" max="1537" width="22.85546875" style="8" customWidth="1"/>
    <col min="1538" max="1538" width="12.7109375" style="8" customWidth="1"/>
    <col min="1539" max="1539" width="10.5703125" style="8" customWidth="1"/>
    <col min="1540" max="1540" width="10.7109375" style="8" customWidth="1"/>
    <col min="1541" max="1541" width="12.42578125" style="8" customWidth="1"/>
    <col min="1542" max="1543" width="11" style="8" customWidth="1"/>
    <col min="1544" max="1544" width="12.42578125" style="8" customWidth="1"/>
    <col min="1545" max="1545" width="12.5703125" style="8" customWidth="1"/>
    <col min="1546" max="1546" width="6.5703125" style="8" customWidth="1"/>
    <col min="1547" max="1792" width="9.140625" style="8"/>
    <col min="1793" max="1793" width="22.85546875" style="8" customWidth="1"/>
    <col min="1794" max="1794" width="12.7109375" style="8" customWidth="1"/>
    <col min="1795" max="1795" width="10.5703125" style="8" customWidth="1"/>
    <col min="1796" max="1796" width="10.7109375" style="8" customWidth="1"/>
    <col min="1797" max="1797" width="12.42578125" style="8" customWidth="1"/>
    <col min="1798" max="1799" width="11" style="8" customWidth="1"/>
    <col min="1800" max="1800" width="12.42578125" style="8" customWidth="1"/>
    <col min="1801" max="1801" width="12.5703125" style="8" customWidth="1"/>
    <col min="1802" max="1802" width="6.5703125" style="8" customWidth="1"/>
    <col min="1803" max="2048" width="9.140625" style="8"/>
    <col min="2049" max="2049" width="22.85546875" style="8" customWidth="1"/>
    <col min="2050" max="2050" width="12.7109375" style="8" customWidth="1"/>
    <col min="2051" max="2051" width="10.5703125" style="8" customWidth="1"/>
    <col min="2052" max="2052" width="10.7109375" style="8" customWidth="1"/>
    <col min="2053" max="2053" width="12.42578125" style="8" customWidth="1"/>
    <col min="2054" max="2055" width="11" style="8" customWidth="1"/>
    <col min="2056" max="2056" width="12.42578125" style="8" customWidth="1"/>
    <col min="2057" max="2057" width="12.5703125" style="8" customWidth="1"/>
    <col min="2058" max="2058" width="6.5703125" style="8" customWidth="1"/>
    <col min="2059" max="2304" width="9.140625" style="8"/>
    <col min="2305" max="2305" width="22.85546875" style="8" customWidth="1"/>
    <col min="2306" max="2306" width="12.7109375" style="8" customWidth="1"/>
    <col min="2307" max="2307" width="10.5703125" style="8" customWidth="1"/>
    <col min="2308" max="2308" width="10.7109375" style="8" customWidth="1"/>
    <col min="2309" max="2309" width="12.42578125" style="8" customWidth="1"/>
    <col min="2310" max="2311" width="11" style="8" customWidth="1"/>
    <col min="2312" max="2312" width="12.42578125" style="8" customWidth="1"/>
    <col min="2313" max="2313" width="12.5703125" style="8" customWidth="1"/>
    <col min="2314" max="2314" width="6.5703125" style="8" customWidth="1"/>
    <col min="2315" max="2560" width="9.140625" style="8"/>
    <col min="2561" max="2561" width="22.85546875" style="8" customWidth="1"/>
    <col min="2562" max="2562" width="12.7109375" style="8" customWidth="1"/>
    <col min="2563" max="2563" width="10.5703125" style="8" customWidth="1"/>
    <col min="2564" max="2564" width="10.7109375" style="8" customWidth="1"/>
    <col min="2565" max="2565" width="12.42578125" style="8" customWidth="1"/>
    <col min="2566" max="2567" width="11" style="8" customWidth="1"/>
    <col min="2568" max="2568" width="12.42578125" style="8" customWidth="1"/>
    <col min="2569" max="2569" width="12.5703125" style="8" customWidth="1"/>
    <col min="2570" max="2570" width="6.5703125" style="8" customWidth="1"/>
    <col min="2571" max="2816" width="9.140625" style="8"/>
    <col min="2817" max="2817" width="22.85546875" style="8" customWidth="1"/>
    <col min="2818" max="2818" width="12.7109375" style="8" customWidth="1"/>
    <col min="2819" max="2819" width="10.5703125" style="8" customWidth="1"/>
    <col min="2820" max="2820" width="10.7109375" style="8" customWidth="1"/>
    <col min="2821" max="2821" width="12.42578125" style="8" customWidth="1"/>
    <col min="2822" max="2823" width="11" style="8" customWidth="1"/>
    <col min="2824" max="2824" width="12.42578125" style="8" customWidth="1"/>
    <col min="2825" max="2825" width="12.5703125" style="8" customWidth="1"/>
    <col min="2826" max="2826" width="6.5703125" style="8" customWidth="1"/>
    <col min="2827" max="3072" width="9.140625" style="8"/>
    <col min="3073" max="3073" width="22.85546875" style="8" customWidth="1"/>
    <col min="3074" max="3074" width="12.7109375" style="8" customWidth="1"/>
    <col min="3075" max="3075" width="10.5703125" style="8" customWidth="1"/>
    <col min="3076" max="3076" width="10.7109375" style="8" customWidth="1"/>
    <col min="3077" max="3077" width="12.42578125" style="8" customWidth="1"/>
    <col min="3078" max="3079" width="11" style="8" customWidth="1"/>
    <col min="3080" max="3080" width="12.42578125" style="8" customWidth="1"/>
    <col min="3081" max="3081" width="12.5703125" style="8" customWidth="1"/>
    <col min="3082" max="3082" width="6.5703125" style="8" customWidth="1"/>
    <col min="3083" max="3328" width="9.140625" style="8"/>
    <col min="3329" max="3329" width="22.85546875" style="8" customWidth="1"/>
    <col min="3330" max="3330" width="12.7109375" style="8" customWidth="1"/>
    <col min="3331" max="3331" width="10.5703125" style="8" customWidth="1"/>
    <col min="3332" max="3332" width="10.7109375" style="8" customWidth="1"/>
    <col min="3333" max="3333" width="12.42578125" style="8" customWidth="1"/>
    <col min="3334" max="3335" width="11" style="8" customWidth="1"/>
    <col min="3336" max="3336" width="12.42578125" style="8" customWidth="1"/>
    <col min="3337" max="3337" width="12.5703125" style="8" customWidth="1"/>
    <col min="3338" max="3338" width="6.5703125" style="8" customWidth="1"/>
    <col min="3339" max="3584" width="9.140625" style="8"/>
    <col min="3585" max="3585" width="22.85546875" style="8" customWidth="1"/>
    <col min="3586" max="3586" width="12.7109375" style="8" customWidth="1"/>
    <col min="3587" max="3587" width="10.5703125" style="8" customWidth="1"/>
    <col min="3588" max="3588" width="10.7109375" style="8" customWidth="1"/>
    <col min="3589" max="3589" width="12.42578125" style="8" customWidth="1"/>
    <col min="3590" max="3591" width="11" style="8" customWidth="1"/>
    <col min="3592" max="3592" width="12.42578125" style="8" customWidth="1"/>
    <col min="3593" max="3593" width="12.5703125" style="8" customWidth="1"/>
    <col min="3594" max="3594" width="6.5703125" style="8" customWidth="1"/>
    <col min="3595" max="3840" width="9.140625" style="8"/>
    <col min="3841" max="3841" width="22.85546875" style="8" customWidth="1"/>
    <col min="3842" max="3842" width="12.7109375" style="8" customWidth="1"/>
    <col min="3843" max="3843" width="10.5703125" style="8" customWidth="1"/>
    <col min="3844" max="3844" width="10.7109375" style="8" customWidth="1"/>
    <col min="3845" max="3845" width="12.42578125" style="8" customWidth="1"/>
    <col min="3846" max="3847" width="11" style="8" customWidth="1"/>
    <col min="3848" max="3848" width="12.42578125" style="8" customWidth="1"/>
    <col min="3849" max="3849" width="12.5703125" style="8" customWidth="1"/>
    <col min="3850" max="3850" width="6.5703125" style="8" customWidth="1"/>
    <col min="3851" max="4096" width="9.140625" style="8"/>
    <col min="4097" max="4097" width="22.85546875" style="8" customWidth="1"/>
    <col min="4098" max="4098" width="12.7109375" style="8" customWidth="1"/>
    <col min="4099" max="4099" width="10.5703125" style="8" customWidth="1"/>
    <col min="4100" max="4100" width="10.7109375" style="8" customWidth="1"/>
    <col min="4101" max="4101" width="12.42578125" style="8" customWidth="1"/>
    <col min="4102" max="4103" width="11" style="8" customWidth="1"/>
    <col min="4104" max="4104" width="12.42578125" style="8" customWidth="1"/>
    <col min="4105" max="4105" width="12.5703125" style="8" customWidth="1"/>
    <col min="4106" max="4106" width="6.5703125" style="8" customWidth="1"/>
    <col min="4107" max="4352" width="9.140625" style="8"/>
    <col min="4353" max="4353" width="22.85546875" style="8" customWidth="1"/>
    <col min="4354" max="4354" width="12.7109375" style="8" customWidth="1"/>
    <col min="4355" max="4355" width="10.5703125" style="8" customWidth="1"/>
    <col min="4356" max="4356" width="10.7109375" style="8" customWidth="1"/>
    <col min="4357" max="4357" width="12.42578125" style="8" customWidth="1"/>
    <col min="4358" max="4359" width="11" style="8" customWidth="1"/>
    <col min="4360" max="4360" width="12.42578125" style="8" customWidth="1"/>
    <col min="4361" max="4361" width="12.5703125" style="8" customWidth="1"/>
    <col min="4362" max="4362" width="6.5703125" style="8" customWidth="1"/>
    <col min="4363" max="4608" width="9.140625" style="8"/>
    <col min="4609" max="4609" width="22.85546875" style="8" customWidth="1"/>
    <col min="4610" max="4610" width="12.7109375" style="8" customWidth="1"/>
    <col min="4611" max="4611" width="10.5703125" style="8" customWidth="1"/>
    <col min="4612" max="4612" width="10.7109375" style="8" customWidth="1"/>
    <col min="4613" max="4613" width="12.42578125" style="8" customWidth="1"/>
    <col min="4614" max="4615" width="11" style="8" customWidth="1"/>
    <col min="4616" max="4616" width="12.42578125" style="8" customWidth="1"/>
    <col min="4617" max="4617" width="12.5703125" style="8" customWidth="1"/>
    <col min="4618" max="4618" width="6.5703125" style="8" customWidth="1"/>
    <col min="4619" max="4864" width="9.140625" style="8"/>
    <col min="4865" max="4865" width="22.85546875" style="8" customWidth="1"/>
    <col min="4866" max="4866" width="12.7109375" style="8" customWidth="1"/>
    <col min="4867" max="4867" width="10.5703125" style="8" customWidth="1"/>
    <col min="4868" max="4868" width="10.7109375" style="8" customWidth="1"/>
    <col min="4869" max="4869" width="12.42578125" style="8" customWidth="1"/>
    <col min="4870" max="4871" width="11" style="8" customWidth="1"/>
    <col min="4872" max="4872" width="12.42578125" style="8" customWidth="1"/>
    <col min="4873" max="4873" width="12.5703125" style="8" customWidth="1"/>
    <col min="4874" max="4874" width="6.5703125" style="8" customWidth="1"/>
    <col min="4875" max="5120" width="9.140625" style="8"/>
    <col min="5121" max="5121" width="22.85546875" style="8" customWidth="1"/>
    <col min="5122" max="5122" width="12.7109375" style="8" customWidth="1"/>
    <col min="5123" max="5123" width="10.5703125" style="8" customWidth="1"/>
    <col min="5124" max="5124" width="10.7109375" style="8" customWidth="1"/>
    <col min="5125" max="5125" width="12.42578125" style="8" customWidth="1"/>
    <col min="5126" max="5127" width="11" style="8" customWidth="1"/>
    <col min="5128" max="5128" width="12.42578125" style="8" customWidth="1"/>
    <col min="5129" max="5129" width="12.5703125" style="8" customWidth="1"/>
    <col min="5130" max="5130" width="6.5703125" style="8" customWidth="1"/>
    <col min="5131" max="5376" width="9.140625" style="8"/>
    <col min="5377" max="5377" width="22.85546875" style="8" customWidth="1"/>
    <col min="5378" max="5378" width="12.7109375" style="8" customWidth="1"/>
    <col min="5379" max="5379" width="10.5703125" style="8" customWidth="1"/>
    <col min="5380" max="5380" width="10.7109375" style="8" customWidth="1"/>
    <col min="5381" max="5381" width="12.42578125" style="8" customWidth="1"/>
    <col min="5382" max="5383" width="11" style="8" customWidth="1"/>
    <col min="5384" max="5384" width="12.42578125" style="8" customWidth="1"/>
    <col min="5385" max="5385" width="12.5703125" style="8" customWidth="1"/>
    <col min="5386" max="5386" width="6.5703125" style="8" customWidth="1"/>
    <col min="5387" max="5632" width="9.140625" style="8"/>
    <col min="5633" max="5633" width="22.85546875" style="8" customWidth="1"/>
    <col min="5634" max="5634" width="12.7109375" style="8" customWidth="1"/>
    <col min="5635" max="5635" width="10.5703125" style="8" customWidth="1"/>
    <col min="5636" max="5636" width="10.7109375" style="8" customWidth="1"/>
    <col min="5637" max="5637" width="12.42578125" style="8" customWidth="1"/>
    <col min="5638" max="5639" width="11" style="8" customWidth="1"/>
    <col min="5640" max="5640" width="12.42578125" style="8" customWidth="1"/>
    <col min="5641" max="5641" width="12.5703125" style="8" customWidth="1"/>
    <col min="5642" max="5642" width="6.5703125" style="8" customWidth="1"/>
    <col min="5643" max="5888" width="9.140625" style="8"/>
    <col min="5889" max="5889" width="22.85546875" style="8" customWidth="1"/>
    <col min="5890" max="5890" width="12.7109375" style="8" customWidth="1"/>
    <col min="5891" max="5891" width="10.5703125" style="8" customWidth="1"/>
    <col min="5892" max="5892" width="10.7109375" style="8" customWidth="1"/>
    <col min="5893" max="5893" width="12.42578125" style="8" customWidth="1"/>
    <col min="5894" max="5895" width="11" style="8" customWidth="1"/>
    <col min="5896" max="5896" width="12.42578125" style="8" customWidth="1"/>
    <col min="5897" max="5897" width="12.5703125" style="8" customWidth="1"/>
    <col min="5898" max="5898" width="6.5703125" style="8" customWidth="1"/>
    <col min="5899" max="6144" width="9.140625" style="8"/>
    <col min="6145" max="6145" width="22.85546875" style="8" customWidth="1"/>
    <col min="6146" max="6146" width="12.7109375" style="8" customWidth="1"/>
    <col min="6147" max="6147" width="10.5703125" style="8" customWidth="1"/>
    <col min="6148" max="6148" width="10.7109375" style="8" customWidth="1"/>
    <col min="6149" max="6149" width="12.42578125" style="8" customWidth="1"/>
    <col min="6150" max="6151" width="11" style="8" customWidth="1"/>
    <col min="6152" max="6152" width="12.42578125" style="8" customWidth="1"/>
    <col min="6153" max="6153" width="12.5703125" style="8" customWidth="1"/>
    <col min="6154" max="6154" width="6.5703125" style="8" customWidth="1"/>
    <col min="6155" max="6400" width="9.140625" style="8"/>
    <col min="6401" max="6401" width="22.85546875" style="8" customWidth="1"/>
    <col min="6402" max="6402" width="12.7109375" style="8" customWidth="1"/>
    <col min="6403" max="6403" width="10.5703125" style="8" customWidth="1"/>
    <col min="6404" max="6404" width="10.7109375" style="8" customWidth="1"/>
    <col min="6405" max="6405" width="12.42578125" style="8" customWidth="1"/>
    <col min="6406" max="6407" width="11" style="8" customWidth="1"/>
    <col min="6408" max="6408" width="12.42578125" style="8" customWidth="1"/>
    <col min="6409" max="6409" width="12.5703125" style="8" customWidth="1"/>
    <col min="6410" max="6410" width="6.5703125" style="8" customWidth="1"/>
    <col min="6411" max="6656" width="9.140625" style="8"/>
    <col min="6657" max="6657" width="22.85546875" style="8" customWidth="1"/>
    <col min="6658" max="6658" width="12.7109375" style="8" customWidth="1"/>
    <col min="6659" max="6659" width="10.5703125" style="8" customWidth="1"/>
    <col min="6660" max="6660" width="10.7109375" style="8" customWidth="1"/>
    <col min="6661" max="6661" width="12.42578125" style="8" customWidth="1"/>
    <col min="6662" max="6663" width="11" style="8" customWidth="1"/>
    <col min="6664" max="6664" width="12.42578125" style="8" customWidth="1"/>
    <col min="6665" max="6665" width="12.5703125" style="8" customWidth="1"/>
    <col min="6666" max="6666" width="6.5703125" style="8" customWidth="1"/>
    <col min="6667" max="6912" width="9.140625" style="8"/>
    <col min="6913" max="6913" width="22.85546875" style="8" customWidth="1"/>
    <col min="6914" max="6914" width="12.7109375" style="8" customWidth="1"/>
    <col min="6915" max="6915" width="10.5703125" style="8" customWidth="1"/>
    <col min="6916" max="6916" width="10.7109375" style="8" customWidth="1"/>
    <col min="6917" max="6917" width="12.42578125" style="8" customWidth="1"/>
    <col min="6918" max="6919" width="11" style="8" customWidth="1"/>
    <col min="6920" max="6920" width="12.42578125" style="8" customWidth="1"/>
    <col min="6921" max="6921" width="12.5703125" style="8" customWidth="1"/>
    <col min="6922" max="6922" width="6.5703125" style="8" customWidth="1"/>
    <col min="6923" max="7168" width="9.140625" style="8"/>
    <col min="7169" max="7169" width="22.85546875" style="8" customWidth="1"/>
    <col min="7170" max="7170" width="12.7109375" style="8" customWidth="1"/>
    <col min="7171" max="7171" width="10.5703125" style="8" customWidth="1"/>
    <col min="7172" max="7172" width="10.7109375" style="8" customWidth="1"/>
    <col min="7173" max="7173" width="12.42578125" style="8" customWidth="1"/>
    <col min="7174" max="7175" width="11" style="8" customWidth="1"/>
    <col min="7176" max="7176" width="12.42578125" style="8" customWidth="1"/>
    <col min="7177" max="7177" width="12.5703125" style="8" customWidth="1"/>
    <col min="7178" max="7178" width="6.5703125" style="8" customWidth="1"/>
    <col min="7179" max="7424" width="9.140625" style="8"/>
    <col min="7425" max="7425" width="22.85546875" style="8" customWidth="1"/>
    <col min="7426" max="7426" width="12.7109375" style="8" customWidth="1"/>
    <col min="7427" max="7427" width="10.5703125" style="8" customWidth="1"/>
    <col min="7428" max="7428" width="10.7109375" style="8" customWidth="1"/>
    <col min="7429" max="7429" width="12.42578125" style="8" customWidth="1"/>
    <col min="7430" max="7431" width="11" style="8" customWidth="1"/>
    <col min="7432" max="7432" width="12.42578125" style="8" customWidth="1"/>
    <col min="7433" max="7433" width="12.5703125" style="8" customWidth="1"/>
    <col min="7434" max="7434" width="6.5703125" style="8" customWidth="1"/>
    <col min="7435" max="7680" width="9.140625" style="8"/>
    <col min="7681" max="7681" width="22.85546875" style="8" customWidth="1"/>
    <col min="7682" max="7682" width="12.7109375" style="8" customWidth="1"/>
    <col min="7683" max="7683" width="10.5703125" style="8" customWidth="1"/>
    <col min="7684" max="7684" width="10.7109375" style="8" customWidth="1"/>
    <col min="7685" max="7685" width="12.42578125" style="8" customWidth="1"/>
    <col min="7686" max="7687" width="11" style="8" customWidth="1"/>
    <col min="7688" max="7688" width="12.42578125" style="8" customWidth="1"/>
    <col min="7689" max="7689" width="12.5703125" style="8" customWidth="1"/>
    <col min="7690" max="7690" width="6.5703125" style="8" customWidth="1"/>
    <col min="7691" max="7936" width="9.140625" style="8"/>
    <col min="7937" max="7937" width="22.85546875" style="8" customWidth="1"/>
    <col min="7938" max="7938" width="12.7109375" style="8" customWidth="1"/>
    <col min="7939" max="7939" width="10.5703125" style="8" customWidth="1"/>
    <col min="7940" max="7940" width="10.7109375" style="8" customWidth="1"/>
    <col min="7941" max="7941" width="12.42578125" style="8" customWidth="1"/>
    <col min="7942" max="7943" width="11" style="8" customWidth="1"/>
    <col min="7944" max="7944" width="12.42578125" style="8" customWidth="1"/>
    <col min="7945" max="7945" width="12.5703125" style="8" customWidth="1"/>
    <col min="7946" max="7946" width="6.5703125" style="8" customWidth="1"/>
    <col min="7947" max="8192" width="9.140625" style="8"/>
    <col min="8193" max="8193" width="22.85546875" style="8" customWidth="1"/>
    <col min="8194" max="8194" width="12.7109375" style="8" customWidth="1"/>
    <col min="8195" max="8195" width="10.5703125" style="8" customWidth="1"/>
    <col min="8196" max="8196" width="10.7109375" style="8" customWidth="1"/>
    <col min="8197" max="8197" width="12.42578125" style="8" customWidth="1"/>
    <col min="8198" max="8199" width="11" style="8" customWidth="1"/>
    <col min="8200" max="8200" width="12.42578125" style="8" customWidth="1"/>
    <col min="8201" max="8201" width="12.5703125" style="8" customWidth="1"/>
    <col min="8202" max="8202" width="6.5703125" style="8" customWidth="1"/>
    <col min="8203" max="8448" width="9.140625" style="8"/>
    <col min="8449" max="8449" width="22.85546875" style="8" customWidth="1"/>
    <col min="8450" max="8450" width="12.7109375" style="8" customWidth="1"/>
    <col min="8451" max="8451" width="10.5703125" style="8" customWidth="1"/>
    <col min="8452" max="8452" width="10.7109375" style="8" customWidth="1"/>
    <col min="8453" max="8453" width="12.42578125" style="8" customWidth="1"/>
    <col min="8454" max="8455" width="11" style="8" customWidth="1"/>
    <col min="8456" max="8456" width="12.42578125" style="8" customWidth="1"/>
    <col min="8457" max="8457" width="12.5703125" style="8" customWidth="1"/>
    <col min="8458" max="8458" width="6.5703125" style="8" customWidth="1"/>
    <col min="8459" max="8704" width="9.140625" style="8"/>
    <col min="8705" max="8705" width="22.85546875" style="8" customWidth="1"/>
    <col min="8706" max="8706" width="12.7109375" style="8" customWidth="1"/>
    <col min="8707" max="8707" width="10.5703125" style="8" customWidth="1"/>
    <col min="8708" max="8708" width="10.7109375" style="8" customWidth="1"/>
    <col min="8709" max="8709" width="12.42578125" style="8" customWidth="1"/>
    <col min="8710" max="8711" width="11" style="8" customWidth="1"/>
    <col min="8712" max="8712" width="12.42578125" style="8" customWidth="1"/>
    <col min="8713" max="8713" width="12.5703125" style="8" customWidth="1"/>
    <col min="8714" max="8714" width="6.5703125" style="8" customWidth="1"/>
    <col min="8715" max="8960" width="9.140625" style="8"/>
    <col min="8961" max="8961" width="22.85546875" style="8" customWidth="1"/>
    <col min="8962" max="8962" width="12.7109375" style="8" customWidth="1"/>
    <col min="8963" max="8963" width="10.5703125" style="8" customWidth="1"/>
    <col min="8964" max="8964" width="10.7109375" style="8" customWidth="1"/>
    <col min="8965" max="8965" width="12.42578125" style="8" customWidth="1"/>
    <col min="8966" max="8967" width="11" style="8" customWidth="1"/>
    <col min="8968" max="8968" width="12.42578125" style="8" customWidth="1"/>
    <col min="8969" max="8969" width="12.5703125" style="8" customWidth="1"/>
    <col min="8970" max="8970" width="6.5703125" style="8" customWidth="1"/>
    <col min="8971" max="9216" width="9.140625" style="8"/>
    <col min="9217" max="9217" width="22.85546875" style="8" customWidth="1"/>
    <col min="9218" max="9218" width="12.7109375" style="8" customWidth="1"/>
    <col min="9219" max="9219" width="10.5703125" style="8" customWidth="1"/>
    <col min="9220" max="9220" width="10.7109375" style="8" customWidth="1"/>
    <col min="9221" max="9221" width="12.42578125" style="8" customWidth="1"/>
    <col min="9222" max="9223" width="11" style="8" customWidth="1"/>
    <col min="9224" max="9224" width="12.42578125" style="8" customWidth="1"/>
    <col min="9225" max="9225" width="12.5703125" style="8" customWidth="1"/>
    <col min="9226" max="9226" width="6.5703125" style="8" customWidth="1"/>
    <col min="9227" max="9472" width="9.140625" style="8"/>
    <col min="9473" max="9473" width="22.85546875" style="8" customWidth="1"/>
    <col min="9474" max="9474" width="12.7109375" style="8" customWidth="1"/>
    <col min="9475" max="9475" width="10.5703125" style="8" customWidth="1"/>
    <col min="9476" max="9476" width="10.7109375" style="8" customWidth="1"/>
    <col min="9477" max="9477" width="12.42578125" style="8" customWidth="1"/>
    <col min="9478" max="9479" width="11" style="8" customWidth="1"/>
    <col min="9480" max="9480" width="12.42578125" style="8" customWidth="1"/>
    <col min="9481" max="9481" width="12.5703125" style="8" customWidth="1"/>
    <col min="9482" max="9482" width="6.5703125" style="8" customWidth="1"/>
    <col min="9483" max="9728" width="9.140625" style="8"/>
    <col min="9729" max="9729" width="22.85546875" style="8" customWidth="1"/>
    <col min="9730" max="9730" width="12.7109375" style="8" customWidth="1"/>
    <col min="9731" max="9731" width="10.5703125" style="8" customWidth="1"/>
    <col min="9732" max="9732" width="10.7109375" style="8" customWidth="1"/>
    <col min="9733" max="9733" width="12.42578125" style="8" customWidth="1"/>
    <col min="9734" max="9735" width="11" style="8" customWidth="1"/>
    <col min="9736" max="9736" width="12.42578125" style="8" customWidth="1"/>
    <col min="9737" max="9737" width="12.5703125" style="8" customWidth="1"/>
    <col min="9738" max="9738" width="6.5703125" style="8" customWidth="1"/>
    <col min="9739" max="9984" width="9.140625" style="8"/>
    <col min="9985" max="9985" width="22.85546875" style="8" customWidth="1"/>
    <col min="9986" max="9986" width="12.7109375" style="8" customWidth="1"/>
    <col min="9987" max="9987" width="10.5703125" style="8" customWidth="1"/>
    <col min="9988" max="9988" width="10.7109375" style="8" customWidth="1"/>
    <col min="9989" max="9989" width="12.42578125" style="8" customWidth="1"/>
    <col min="9990" max="9991" width="11" style="8" customWidth="1"/>
    <col min="9992" max="9992" width="12.42578125" style="8" customWidth="1"/>
    <col min="9993" max="9993" width="12.5703125" style="8" customWidth="1"/>
    <col min="9994" max="9994" width="6.5703125" style="8" customWidth="1"/>
    <col min="9995" max="10240" width="9.140625" style="8"/>
    <col min="10241" max="10241" width="22.85546875" style="8" customWidth="1"/>
    <col min="10242" max="10242" width="12.7109375" style="8" customWidth="1"/>
    <col min="10243" max="10243" width="10.5703125" style="8" customWidth="1"/>
    <col min="10244" max="10244" width="10.7109375" style="8" customWidth="1"/>
    <col min="10245" max="10245" width="12.42578125" style="8" customWidth="1"/>
    <col min="10246" max="10247" width="11" style="8" customWidth="1"/>
    <col min="10248" max="10248" width="12.42578125" style="8" customWidth="1"/>
    <col min="10249" max="10249" width="12.5703125" style="8" customWidth="1"/>
    <col min="10250" max="10250" width="6.5703125" style="8" customWidth="1"/>
    <col min="10251" max="10496" width="9.140625" style="8"/>
    <col min="10497" max="10497" width="22.85546875" style="8" customWidth="1"/>
    <col min="10498" max="10498" width="12.7109375" style="8" customWidth="1"/>
    <col min="10499" max="10499" width="10.5703125" style="8" customWidth="1"/>
    <col min="10500" max="10500" width="10.7109375" style="8" customWidth="1"/>
    <col min="10501" max="10501" width="12.42578125" style="8" customWidth="1"/>
    <col min="10502" max="10503" width="11" style="8" customWidth="1"/>
    <col min="10504" max="10504" width="12.42578125" style="8" customWidth="1"/>
    <col min="10505" max="10505" width="12.5703125" style="8" customWidth="1"/>
    <col min="10506" max="10506" width="6.5703125" style="8" customWidth="1"/>
    <col min="10507" max="10752" width="9.140625" style="8"/>
    <col min="10753" max="10753" width="22.85546875" style="8" customWidth="1"/>
    <col min="10754" max="10754" width="12.7109375" style="8" customWidth="1"/>
    <col min="10755" max="10755" width="10.5703125" style="8" customWidth="1"/>
    <col min="10756" max="10756" width="10.7109375" style="8" customWidth="1"/>
    <col min="10757" max="10757" width="12.42578125" style="8" customWidth="1"/>
    <col min="10758" max="10759" width="11" style="8" customWidth="1"/>
    <col min="10760" max="10760" width="12.42578125" style="8" customWidth="1"/>
    <col min="10761" max="10761" width="12.5703125" style="8" customWidth="1"/>
    <col min="10762" max="10762" width="6.5703125" style="8" customWidth="1"/>
    <col min="10763" max="11008" width="9.140625" style="8"/>
    <col min="11009" max="11009" width="22.85546875" style="8" customWidth="1"/>
    <col min="11010" max="11010" width="12.7109375" style="8" customWidth="1"/>
    <col min="11011" max="11011" width="10.5703125" style="8" customWidth="1"/>
    <col min="11012" max="11012" width="10.7109375" style="8" customWidth="1"/>
    <col min="11013" max="11013" width="12.42578125" style="8" customWidth="1"/>
    <col min="11014" max="11015" width="11" style="8" customWidth="1"/>
    <col min="11016" max="11016" width="12.42578125" style="8" customWidth="1"/>
    <col min="11017" max="11017" width="12.5703125" style="8" customWidth="1"/>
    <col min="11018" max="11018" width="6.5703125" style="8" customWidth="1"/>
    <col min="11019" max="11264" width="9.140625" style="8"/>
    <col min="11265" max="11265" width="22.85546875" style="8" customWidth="1"/>
    <col min="11266" max="11266" width="12.7109375" style="8" customWidth="1"/>
    <col min="11267" max="11267" width="10.5703125" style="8" customWidth="1"/>
    <col min="11268" max="11268" width="10.7109375" style="8" customWidth="1"/>
    <col min="11269" max="11269" width="12.42578125" style="8" customWidth="1"/>
    <col min="11270" max="11271" width="11" style="8" customWidth="1"/>
    <col min="11272" max="11272" width="12.42578125" style="8" customWidth="1"/>
    <col min="11273" max="11273" width="12.5703125" style="8" customWidth="1"/>
    <col min="11274" max="11274" width="6.5703125" style="8" customWidth="1"/>
    <col min="11275" max="11520" width="9.140625" style="8"/>
    <col min="11521" max="11521" width="22.85546875" style="8" customWidth="1"/>
    <col min="11522" max="11522" width="12.7109375" style="8" customWidth="1"/>
    <col min="11523" max="11523" width="10.5703125" style="8" customWidth="1"/>
    <col min="11524" max="11524" width="10.7109375" style="8" customWidth="1"/>
    <col min="11525" max="11525" width="12.42578125" style="8" customWidth="1"/>
    <col min="11526" max="11527" width="11" style="8" customWidth="1"/>
    <col min="11528" max="11528" width="12.42578125" style="8" customWidth="1"/>
    <col min="11529" max="11529" width="12.5703125" style="8" customWidth="1"/>
    <col min="11530" max="11530" width="6.5703125" style="8" customWidth="1"/>
    <col min="11531" max="11776" width="9.140625" style="8"/>
    <col min="11777" max="11777" width="22.85546875" style="8" customWidth="1"/>
    <col min="11778" max="11778" width="12.7109375" style="8" customWidth="1"/>
    <col min="11779" max="11779" width="10.5703125" style="8" customWidth="1"/>
    <col min="11780" max="11780" width="10.7109375" style="8" customWidth="1"/>
    <col min="11781" max="11781" width="12.42578125" style="8" customWidth="1"/>
    <col min="11782" max="11783" width="11" style="8" customWidth="1"/>
    <col min="11784" max="11784" width="12.42578125" style="8" customWidth="1"/>
    <col min="11785" max="11785" width="12.5703125" style="8" customWidth="1"/>
    <col min="11786" max="11786" width="6.5703125" style="8" customWidth="1"/>
    <col min="11787" max="12032" width="9.140625" style="8"/>
    <col min="12033" max="12033" width="22.85546875" style="8" customWidth="1"/>
    <col min="12034" max="12034" width="12.7109375" style="8" customWidth="1"/>
    <col min="12035" max="12035" width="10.5703125" style="8" customWidth="1"/>
    <col min="12036" max="12036" width="10.7109375" style="8" customWidth="1"/>
    <col min="12037" max="12037" width="12.42578125" style="8" customWidth="1"/>
    <col min="12038" max="12039" width="11" style="8" customWidth="1"/>
    <col min="12040" max="12040" width="12.42578125" style="8" customWidth="1"/>
    <col min="12041" max="12041" width="12.5703125" style="8" customWidth="1"/>
    <col min="12042" max="12042" width="6.5703125" style="8" customWidth="1"/>
    <col min="12043" max="12288" width="9.140625" style="8"/>
    <col min="12289" max="12289" width="22.85546875" style="8" customWidth="1"/>
    <col min="12290" max="12290" width="12.7109375" style="8" customWidth="1"/>
    <col min="12291" max="12291" width="10.5703125" style="8" customWidth="1"/>
    <col min="12292" max="12292" width="10.7109375" style="8" customWidth="1"/>
    <col min="12293" max="12293" width="12.42578125" style="8" customWidth="1"/>
    <col min="12294" max="12295" width="11" style="8" customWidth="1"/>
    <col min="12296" max="12296" width="12.42578125" style="8" customWidth="1"/>
    <col min="12297" max="12297" width="12.5703125" style="8" customWidth="1"/>
    <col min="12298" max="12298" width="6.5703125" style="8" customWidth="1"/>
    <col min="12299" max="12544" width="9.140625" style="8"/>
    <col min="12545" max="12545" width="22.85546875" style="8" customWidth="1"/>
    <col min="12546" max="12546" width="12.7109375" style="8" customWidth="1"/>
    <col min="12547" max="12547" width="10.5703125" style="8" customWidth="1"/>
    <col min="12548" max="12548" width="10.7109375" style="8" customWidth="1"/>
    <col min="12549" max="12549" width="12.42578125" style="8" customWidth="1"/>
    <col min="12550" max="12551" width="11" style="8" customWidth="1"/>
    <col min="12552" max="12552" width="12.42578125" style="8" customWidth="1"/>
    <col min="12553" max="12553" width="12.5703125" style="8" customWidth="1"/>
    <col min="12554" max="12554" width="6.5703125" style="8" customWidth="1"/>
    <col min="12555" max="12800" width="9.140625" style="8"/>
    <col min="12801" max="12801" width="22.85546875" style="8" customWidth="1"/>
    <col min="12802" max="12802" width="12.7109375" style="8" customWidth="1"/>
    <col min="12803" max="12803" width="10.5703125" style="8" customWidth="1"/>
    <col min="12804" max="12804" width="10.7109375" style="8" customWidth="1"/>
    <col min="12805" max="12805" width="12.42578125" style="8" customWidth="1"/>
    <col min="12806" max="12807" width="11" style="8" customWidth="1"/>
    <col min="12808" max="12808" width="12.42578125" style="8" customWidth="1"/>
    <col min="12809" max="12809" width="12.5703125" style="8" customWidth="1"/>
    <col min="12810" max="12810" width="6.5703125" style="8" customWidth="1"/>
    <col min="12811" max="13056" width="9.140625" style="8"/>
    <col min="13057" max="13057" width="22.85546875" style="8" customWidth="1"/>
    <col min="13058" max="13058" width="12.7109375" style="8" customWidth="1"/>
    <col min="13059" max="13059" width="10.5703125" style="8" customWidth="1"/>
    <col min="13060" max="13060" width="10.7109375" style="8" customWidth="1"/>
    <col min="13061" max="13061" width="12.42578125" style="8" customWidth="1"/>
    <col min="13062" max="13063" width="11" style="8" customWidth="1"/>
    <col min="13064" max="13064" width="12.42578125" style="8" customWidth="1"/>
    <col min="13065" max="13065" width="12.5703125" style="8" customWidth="1"/>
    <col min="13066" max="13066" width="6.5703125" style="8" customWidth="1"/>
    <col min="13067" max="13312" width="9.140625" style="8"/>
    <col min="13313" max="13313" width="22.85546875" style="8" customWidth="1"/>
    <col min="13314" max="13314" width="12.7109375" style="8" customWidth="1"/>
    <col min="13315" max="13315" width="10.5703125" style="8" customWidth="1"/>
    <col min="13316" max="13316" width="10.7109375" style="8" customWidth="1"/>
    <col min="13317" max="13317" width="12.42578125" style="8" customWidth="1"/>
    <col min="13318" max="13319" width="11" style="8" customWidth="1"/>
    <col min="13320" max="13320" width="12.42578125" style="8" customWidth="1"/>
    <col min="13321" max="13321" width="12.5703125" style="8" customWidth="1"/>
    <col min="13322" max="13322" width="6.5703125" style="8" customWidth="1"/>
    <col min="13323" max="13568" width="9.140625" style="8"/>
    <col min="13569" max="13569" width="22.85546875" style="8" customWidth="1"/>
    <col min="13570" max="13570" width="12.7109375" style="8" customWidth="1"/>
    <col min="13571" max="13571" width="10.5703125" style="8" customWidth="1"/>
    <col min="13572" max="13572" width="10.7109375" style="8" customWidth="1"/>
    <col min="13573" max="13573" width="12.42578125" style="8" customWidth="1"/>
    <col min="13574" max="13575" width="11" style="8" customWidth="1"/>
    <col min="13576" max="13576" width="12.42578125" style="8" customWidth="1"/>
    <col min="13577" max="13577" width="12.5703125" style="8" customWidth="1"/>
    <col min="13578" max="13578" width="6.5703125" style="8" customWidth="1"/>
    <col min="13579" max="13824" width="9.140625" style="8"/>
    <col min="13825" max="13825" width="22.85546875" style="8" customWidth="1"/>
    <col min="13826" max="13826" width="12.7109375" style="8" customWidth="1"/>
    <col min="13827" max="13827" width="10.5703125" style="8" customWidth="1"/>
    <col min="13828" max="13828" width="10.7109375" style="8" customWidth="1"/>
    <col min="13829" max="13829" width="12.42578125" style="8" customWidth="1"/>
    <col min="13830" max="13831" width="11" style="8" customWidth="1"/>
    <col min="13832" max="13832" width="12.42578125" style="8" customWidth="1"/>
    <col min="13833" max="13833" width="12.5703125" style="8" customWidth="1"/>
    <col min="13834" max="13834" width="6.5703125" style="8" customWidth="1"/>
    <col min="13835" max="14080" width="9.140625" style="8"/>
    <col min="14081" max="14081" width="22.85546875" style="8" customWidth="1"/>
    <col min="14082" max="14082" width="12.7109375" style="8" customWidth="1"/>
    <col min="14083" max="14083" width="10.5703125" style="8" customWidth="1"/>
    <col min="14084" max="14084" width="10.7109375" style="8" customWidth="1"/>
    <col min="14085" max="14085" width="12.42578125" style="8" customWidth="1"/>
    <col min="14086" max="14087" width="11" style="8" customWidth="1"/>
    <col min="14088" max="14088" width="12.42578125" style="8" customWidth="1"/>
    <col min="14089" max="14089" width="12.5703125" style="8" customWidth="1"/>
    <col min="14090" max="14090" width="6.5703125" style="8" customWidth="1"/>
    <col min="14091" max="14336" width="9.140625" style="8"/>
    <col min="14337" max="14337" width="22.85546875" style="8" customWidth="1"/>
    <col min="14338" max="14338" width="12.7109375" style="8" customWidth="1"/>
    <col min="14339" max="14339" width="10.5703125" style="8" customWidth="1"/>
    <col min="14340" max="14340" width="10.7109375" style="8" customWidth="1"/>
    <col min="14341" max="14341" width="12.42578125" style="8" customWidth="1"/>
    <col min="14342" max="14343" width="11" style="8" customWidth="1"/>
    <col min="14344" max="14344" width="12.42578125" style="8" customWidth="1"/>
    <col min="14345" max="14345" width="12.5703125" style="8" customWidth="1"/>
    <col min="14346" max="14346" width="6.5703125" style="8" customWidth="1"/>
    <col min="14347" max="14592" width="9.140625" style="8"/>
    <col min="14593" max="14593" width="22.85546875" style="8" customWidth="1"/>
    <col min="14594" max="14594" width="12.7109375" style="8" customWidth="1"/>
    <col min="14595" max="14595" width="10.5703125" style="8" customWidth="1"/>
    <col min="14596" max="14596" width="10.7109375" style="8" customWidth="1"/>
    <col min="14597" max="14597" width="12.42578125" style="8" customWidth="1"/>
    <col min="14598" max="14599" width="11" style="8" customWidth="1"/>
    <col min="14600" max="14600" width="12.42578125" style="8" customWidth="1"/>
    <col min="14601" max="14601" width="12.5703125" style="8" customWidth="1"/>
    <col min="14602" max="14602" width="6.5703125" style="8" customWidth="1"/>
    <col min="14603" max="14848" width="9.140625" style="8"/>
    <col min="14849" max="14849" width="22.85546875" style="8" customWidth="1"/>
    <col min="14850" max="14850" width="12.7109375" style="8" customWidth="1"/>
    <col min="14851" max="14851" width="10.5703125" style="8" customWidth="1"/>
    <col min="14852" max="14852" width="10.7109375" style="8" customWidth="1"/>
    <col min="14853" max="14853" width="12.42578125" style="8" customWidth="1"/>
    <col min="14854" max="14855" width="11" style="8" customWidth="1"/>
    <col min="14856" max="14856" width="12.42578125" style="8" customWidth="1"/>
    <col min="14857" max="14857" width="12.5703125" style="8" customWidth="1"/>
    <col min="14858" max="14858" width="6.5703125" style="8" customWidth="1"/>
    <col min="14859" max="15104" width="9.140625" style="8"/>
    <col min="15105" max="15105" width="22.85546875" style="8" customWidth="1"/>
    <col min="15106" max="15106" width="12.7109375" style="8" customWidth="1"/>
    <col min="15107" max="15107" width="10.5703125" style="8" customWidth="1"/>
    <col min="15108" max="15108" width="10.7109375" style="8" customWidth="1"/>
    <col min="15109" max="15109" width="12.42578125" style="8" customWidth="1"/>
    <col min="15110" max="15111" width="11" style="8" customWidth="1"/>
    <col min="15112" max="15112" width="12.42578125" style="8" customWidth="1"/>
    <col min="15113" max="15113" width="12.5703125" style="8" customWidth="1"/>
    <col min="15114" max="15114" width="6.5703125" style="8" customWidth="1"/>
    <col min="15115" max="15360" width="9.140625" style="8"/>
    <col min="15361" max="15361" width="22.85546875" style="8" customWidth="1"/>
    <col min="15362" max="15362" width="12.7109375" style="8" customWidth="1"/>
    <col min="15363" max="15363" width="10.5703125" style="8" customWidth="1"/>
    <col min="15364" max="15364" width="10.7109375" style="8" customWidth="1"/>
    <col min="15365" max="15365" width="12.42578125" style="8" customWidth="1"/>
    <col min="15366" max="15367" width="11" style="8" customWidth="1"/>
    <col min="15368" max="15368" width="12.42578125" style="8" customWidth="1"/>
    <col min="15369" max="15369" width="12.5703125" style="8" customWidth="1"/>
    <col min="15370" max="15370" width="6.5703125" style="8" customWidth="1"/>
    <col min="15371" max="15616" width="9.140625" style="8"/>
    <col min="15617" max="15617" width="22.85546875" style="8" customWidth="1"/>
    <col min="15618" max="15618" width="12.7109375" style="8" customWidth="1"/>
    <col min="15619" max="15619" width="10.5703125" style="8" customWidth="1"/>
    <col min="15620" max="15620" width="10.7109375" style="8" customWidth="1"/>
    <col min="15621" max="15621" width="12.42578125" style="8" customWidth="1"/>
    <col min="15622" max="15623" width="11" style="8" customWidth="1"/>
    <col min="15624" max="15624" width="12.42578125" style="8" customWidth="1"/>
    <col min="15625" max="15625" width="12.5703125" style="8" customWidth="1"/>
    <col min="15626" max="15626" width="6.5703125" style="8" customWidth="1"/>
    <col min="15627" max="15872" width="9.140625" style="8"/>
    <col min="15873" max="15873" width="22.85546875" style="8" customWidth="1"/>
    <col min="15874" max="15874" width="12.7109375" style="8" customWidth="1"/>
    <col min="15875" max="15875" width="10.5703125" style="8" customWidth="1"/>
    <col min="15876" max="15876" width="10.7109375" style="8" customWidth="1"/>
    <col min="15877" max="15877" width="12.42578125" style="8" customWidth="1"/>
    <col min="15878" max="15879" width="11" style="8" customWidth="1"/>
    <col min="15880" max="15880" width="12.42578125" style="8" customWidth="1"/>
    <col min="15881" max="15881" width="12.5703125" style="8" customWidth="1"/>
    <col min="15882" max="15882" width="6.5703125" style="8" customWidth="1"/>
    <col min="15883" max="16128" width="9.140625" style="8"/>
    <col min="16129" max="16129" width="22.85546875" style="8" customWidth="1"/>
    <col min="16130" max="16130" width="12.7109375" style="8" customWidth="1"/>
    <col min="16131" max="16131" width="10.5703125" style="8" customWidth="1"/>
    <col min="16132" max="16132" width="10.7109375" style="8" customWidth="1"/>
    <col min="16133" max="16133" width="12.42578125" style="8" customWidth="1"/>
    <col min="16134" max="16135" width="11" style="8" customWidth="1"/>
    <col min="16136" max="16136" width="12.42578125" style="8" customWidth="1"/>
    <col min="16137" max="16137" width="12.5703125" style="8" customWidth="1"/>
    <col min="16138" max="16138" width="6.5703125" style="8" customWidth="1"/>
    <col min="16139" max="16384" width="9.140625" style="8"/>
  </cols>
  <sheetData>
    <row r="1" spans="1:9">
      <c r="A1" s="5669" t="s">
        <v>710</v>
      </c>
      <c r="B1" s="5669"/>
      <c r="C1" s="5669"/>
      <c r="D1" s="5669"/>
      <c r="E1" s="5669"/>
      <c r="F1" s="5669"/>
      <c r="G1" s="5669"/>
    </row>
    <row r="2" spans="1:9" ht="28.5" customHeight="1">
      <c r="A2" s="5" t="s">
        <v>91</v>
      </c>
    </row>
    <row r="3" spans="1:9" ht="31.5" customHeight="1" thickBot="1">
      <c r="A3" s="157" t="s">
        <v>92</v>
      </c>
      <c r="B3" s="156"/>
      <c r="E3" s="158"/>
      <c r="F3" s="158"/>
      <c r="G3" s="158"/>
      <c r="H3" s="158"/>
    </row>
    <row r="4" spans="1:9" ht="29.25" customHeight="1" thickBot="1">
      <c r="A4" s="159"/>
      <c r="B4" s="160" t="s">
        <v>93</v>
      </c>
      <c r="C4" s="161"/>
      <c r="D4" s="161"/>
      <c r="E4" s="160" t="s">
        <v>94</v>
      </c>
      <c r="F4" s="161"/>
      <c r="G4" s="161"/>
      <c r="H4" s="162" t="s">
        <v>95</v>
      </c>
      <c r="I4" s="163"/>
    </row>
    <row r="5" spans="1:9" ht="36" customHeight="1" thickBot="1">
      <c r="A5" s="164" t="s">
        <v>96</v>
      </c>
      <c r="B5" s="102" t="s">
        <v>5</v>
      </c>
      <c r="C5" s="103" t="s">
        <v>6</v>
      </c>
      <c r="D5" s="165" t="s">
        <v>7</v>
      </c>
      <c r="E5" s="102" t="s">
        <v>5</v>
      </c>
      <c r="F5" s="103" t="s">
        <v>6</v>
      </c>
      <c r="G5" s="165" t="s">
        <v>7</v>
      </c>
      <c r="H5" s="102" t="s">
        <v>97</v>
      </c>
      <c r="I5" s="166" t="s">
        <v>98</v>
      </c>
    </row>
    <row r="6" spans="1:9" ht="24.95" customHeight="1">
      <c r="A6" s="84" t="s">
        <v>99</v>
      </c>
      <c r="B6" s="167">
        <v>127855</v>
      </c>
      <c r="C6" s="22">
        <v>63458</v>
      </c>
      <c r="D6" s="168">
        <v>64397</v>
      </c>
      <c r="E6" s="167">
        <v>118431</v>
      </c>
      <c r="F6" s="22">
        <v>58615</v>
      </c>
      <c r="G6" s="168">
        <v>59816</v>
      </c>
      <c r="H6" s="169">
        <v>-9424</v>
      </c>
      <c r="I6" s="170">
        <v>-0.69364037603437678</v>
      </c>
    </row>
    <row r="7" spans="1:9" ht="24.95" customHeight="1">
      <c r="A7" s="84" t="s">
        <v>100</v>
      </c>
      <c r="B7" s="167">
        <v>122252</v>
      </c>
      <c r="C7" s="22">
        <v>60533</v>
      </c>
      <c r="D7" s="168">
        <v>61719</v>
      </c>
      <c r="E7" s="167">
        <v>136268</v>
      </c>
      <c r="F7" s="22">
        <v>67898</v>
      </c>
      <c r="G7" s="168">
        <v>68370</v>
      </c>
      <c r="H7" s="169">
        <v>14016</v>
      </c>
      <c r="I7" s="171">
        <v>0.99160272599931876</v>
      </c>
    </row>
    <row r="8" spans="1:9" ht="24.95" customHeight="1">
      <c r="A8" s="84" t="s">
        <v>101</v>
      </c>
      <c r="B8" s="167">
        <v>98854</v>
      </c>
      <c r="C8" s="22">
        <v>49116</v>
      </c>
      <c r="D8" s="168">
        <v>49738</v>
      </c>
      <c r="E8" s="167">
        <v>106267</v>
      </c>
      <c r="F8" s="22">
        <v>52672</v>
      </c>
      <c r="G8" s="168">
        <v>53595</v>
      </c>
      <c r="H8" s="169">
        <v>7413</v>
      </c>
      <c r="I8" s="171">
        <v>0.65953615882852201</v>
      </c>
    </row>
    <row r="9" spans="1:9" ht="24.95" customHeight="1">
      <c r="A9" s="84" t="s">
        <v>102</v>
      </c>
      <c r="B9" s="167">
        <v>126839</v>
      </c>
      <c r="C9" s="22">
        <v>63549</v>
      </c>
      <c r="D9" s="168">
        <v>63290</v>
      </c>
      <c r="E9" s="167">
        <v>135406</v>
      </c>
      <c r="F9" s="22">
        <v>67156</v>
      </c>
      <c r="G9" s="168">
        <v>68250</v>
      </c>
      <c r="H9" s="169">
        <v>8567</v>
      </c>
      <c r="I9" s="171">
        <v>0.59594241282940885</v>
      </c>
    </row>
    <row r="10" spans="1:9" ht="24.95" customHeight="1">
      <c r="A10" s="84" t="s">
        <v>103</v>
      </c>
      <c r="B10" s="167">
        <v>106665</v>
      </c>
      <c r="C10" s="22">
        <v>53011</v>
      </c>
      <c r="D10" s="168">
        <v>53654</v>
      </c>
      <c r="E10" s="167">
        <v>110907</v>
      </c>
      <c r="F10" s="22">
        <v>55066</v>
      </c>
      <c r="G10" s="168">
        <v>55841</v>
      </c>
      <c r="H10" s="169">
        <v>4242</v>
      </c>
      <c r="I10" s="171">
        <v>0.35516495120040403</v>
      </c>
    </row>
    <row r="11" spans="1:9" ht="24.95" customHeight="1">
      <c r="A11" s="84" t="s">
        <v>104</v>
      </c>
      <c r="B11" s="167">
        <v>66356</v>
      </c>
      <c r="C11" s="22">
        <v>32787</v>
      </c>
      <c r="D11" s="168">
        <v>33569</v>
      </c>
      <c r="E11" s="167">
        <v>67906</v>
      </c>
      <c r="F11" s="22">
        <v>33485</v>
      </c>
      <c r="G11" s="168">
        <v>34421</v>
      </c>
      <c r="H11" s="169">
        <v>1550</v>
      </c>
      <c r="I11" s="171">
        <v>0.21013146440129749</v>
      </c>
    </row>
    <row r="12" spans="1:9" ht="24.95" customHeight="1">
      <c r="A12" s="84" t="s">
        <v>105</v>
      </c>
      <c r="B12" s="167">
        <v>358182</v>
      </c>
      <c r="C12" s="22">
        <v>175852</v>
      </c>
      <c r="D12" s="168">
        <v>182330</v>
      </c>
      <c r="E12" s="167">
        <v>362292</v>
      </c>
      <c r="F12" s="22">
        <v>176603</v>
      </c>
      <c r="G12" s="168">
        <v>185689</v>
      </c>
      <c r="H12" s="169">
        <v>4110</v>
      </c>
      <c r="I12" s="171">
        <v>0.10377453037284656</v>
      </c>
    </row>
    <row r="13" spans="1:9" ht="24.95" customHeight="1">
      <c r="A13" s="84" t="s">
        <v>106</v>
      </c>
      <c r="B13" s="167">
        <v>75479</v>
      </c>
      <c r="C13" s="22">
        <v>37275</v>
      </c>
      <c r="D13" s="168">
        <v>38204</v>
      </c>
      <c r="E13" s="167">
        <v>82302</v>
      </c>
      <c r="F13" s="22">
        <v>40910</v>
      </c>
      <c r="G13" s="168">
        <v>41392</v>
      </c>
      <c r="H13" s="169">
        <v>6823</v>
      </c>
      <c r="I13" s="171">
        <v>0.78983868746356212</v>
      </c>
    </row>
    <row r="14" spans="1:9" ht="24.95" customHeight="1" thickBot="1">
      <c r="A14" s="84" t="s">
        <v>107</v>
      </c>
      <c r="B14" s="167">
        <v>60587</v>
      </c>
      <c r="C14" s="22">
        <v>30475</v>
      </c>
      <c r="D14" s="168">
        <v>30112</v>
      </c>
      <c r="E14" s="167">
        <v>76604</v>
      </c>
      <c r="F14" s="22">
        <v>38539</v>
      </c>
      <c r="G14" s="168">
        <v>38065</v>
      </c>
      <c r="H14" s="169">
        <v>16017</v>
      </c>
      <c r="I14" s="171">
        <v>2.1553440526171697</v>
      </c>
    </row>
    <row r="15" spans="1:9" ht="24.95" customHeight="1">
      <c r="A15" s="172" t="s">
        <v>108</v>
      </c>
      <c r="B15" s="173">
        <v>1143069</v>
      </c>
      <c r="C15" s="174">
        <v>566056</v>
      </c>
      <c r="D15" s="174">
        <v>577013</v>
      </c>
      <c r="E15" s="175">
        <v>1196383</v>
      </c>
      <c r="F15" s="174">
        <v>590944</v>
      </c>
      <c r="G15" s="174">
        <v>605439</v>
      </c>
      <c r="H15" s="176">
        <v>53314</v>
      </c>
      <c r="I15" s="177">
        <v>0.4152788841297772</v>
      </c>
    </row>
    <row r="16" spans="1:9" ht="24.95" customHeight="1" thickBot="1">
      <c r="A16" s="178" t="s">
        <v>109</v>
      </c>
      <c r="B16" s="179">
        <v>35779</v>
      </c>
      <c r="C16" s="180">
        <v>17700</v>
      </c>
      <c r="D16" s="181">
        <v>18079</v>
      </c>
      <c r="E16" s="182">
        <v>40434</v>
      </c>
      <c r="F16" s="180">
        <v>19904</v>
      </c>
      <c r="G16" s="181">
        <v>20530</v>
      </c>
      <c r="H16" s="183">
        <v>4655</v>
      </c>
      <c r="I16" s="184">
        <v>1.1181127282885672</v>
      </c>
    </row>
    <row r="17" spans="1:9" ht="43.5" customHeight="1" thickBot="1">
      <c r="A17" s="178" t="s">
        <v>15</v>
      </c>
      <c r="B17" s="185">
        <v>1178848</v>
      </c>
      <c r="C17" s="180">
        <v>583756</v>
      </c>
      <c r="D17" s="180">
        <v>595092</v>
      </c>
      <c r="E17" s="179">
        <v>1236817</v>
      </c>
      <c r="F17" s="186">
        <v>610848</v>
      </c>
      <c r="G17" s="187">
        <v>625969</v>
      </c>
      <c r="H17" s="188">
        <v>57969</v>
      </c>
      <c r="I17" s="184">
        <v>0.43734862136473041</v>
      </c>
    </row>
    <row r="18" spans="1:9" ht="18" customHeight="1">
      <c r="A18" s="92" t="s">
        <v>110</v>
      </c>
      <c r="B18" s="93"/>
      <c r="C18" s="93"/>
      <c r="D18" s="93"/>
      <c r="E18" s="93"/>
    </row>
    <row r="19" spans="1:9" ht="16.5">
      <c r="A19" s="92" t="s">
        <v>111</v>
      </c>
      <c r="B19" s="93"/>
      <c r="C19" s="93"/>
      <c r="D19" s="93"/>
      <c r="E19" s="93"/>
    </row>
    <row r="20" spans="1:9">
      <c r="A20" s="156"/>
    </row>
  </sheetData>
  <mergeCells count="1">
    <mergeCell ref="A1:G1"/>
  </mergeCells>
  <hyperlinks>
    <hyperlink ref="A1" location="CONTENT!A1" display="Back to table of contents" xr:uid="{00000000-0004-0000-0500-000000000000}"/>
  </hyperlinks>
  <pageMargins left="0.7" right="0.7" top="0.75" bottom="0.75" header="0.3" footer="0.3"/>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A1:L475"/>
  <sheetViews>
    <sheetView showGridLines="0" zoomScaleNormal="100" workbookViewId="0">
      <selection sqref="A1:G1"/>
    </sheetView>
  </sheetViews>
  <sheetFormatPr defaultColWidth="8" defaultRowHeight="12.75"/>
  <cols>
    <col min="1" max="1" width="12.42578125" style="973" customWidth="1"/>
    <col min="2" max="2" width="1.42578125" style="1029" customWidth="1"/>
    <col min="3" max="3" width="15.42578125" style="973" customWidth="1"/>
    <col min="4" max="4" width="13.42578125" style="973" customWidth="1"/>
    <col min="5" max="5" width="12.85546875" style="973" customWidth="1"/>
    <col min="6" max="7" width="12.42578125" style="973" customWidth="1"/>
    <col min="8" max="8" width="12.28515625" style="973" customWidth="1"/>
    <col min="9" max="9" width="11.5703125" style="973" customWidth="1"/>
    <col min="10" max="10" width="12.7109375" style="973" customWidth="1"/>
    <col min="11" max="11" width="11.42578125" style="1422" customWidth="1"/>
    <col min="12" max="12" width="0.7109375" style="973" customWidth="1"/>
    <col min="13" max="16384" width="8" style="973"/>
  </cols>
  <sheetData>
    <row r="1" spans="1:12" s="8" customFormat="1" ht="15.75">
      <c r="A1" s="5669" t="s">
        <v>710</v>
      </c>
      <c r="B1" s="5669"/>
      <c r="C1" s="5669"/>
    </row>
    <row r="2" spans="1:12" ht="7.5" customHeight="1">
      <c r="B2" s="973"/>
      <c r="H2" s="1386"/>
      <c r="I2" s="1383"/>
      <c r="J2" s="1383"/>
      <c r="K2" s="1383"/>
      <c r="L2" s="1383"/>
    </row>
    <row r="3" spans="1:12" ht="3.75" customHeight="1">
      <c r="H3" s="1383"/>
      <c r="I3" s="1383"/>
      <c r="J3" s="1383"/>
      <c r="K3" s="1383"/>
      <c r="L3" s="1383"/>
    </row>
    <row r="4" spans="1:12" s="1010" customFormat="1" ht="18.75" customHeight="1">
      <c r="A4" s="1420" t="s">
        <v>1058</v>
      </c>
      <c r="B4" s="1438"/>
      <c r="C4" s="1419"/>
      <c r="D4" s="1419"/>
      <c r="E4" s="1419"/>
      <c r="F4" s="1419"/>
      <c r="G4" s="1419"/>
      <c r="H4" s="1438"/>
      <c r="I4" s="1001"/>
      <c r="J4" s="1001"/>
      <c r="K4" s="1001"/>
      <c r="L4" s="1001"/>
    </row>
    <row r="5" spans="1:12" s="1010" customFormat="1" ht="3.75" customHeight="1">
      <c r="A5" s="1001"/>
      <c r="B5" s="1018"/>
      <c r="C5" s="1001"/>
      <c r="D5" s="1001"/>
      <c r="E5" s="1001"/>
      <c r="F5" s="1001"/>
      <c r="G5" s="1001"/>
      <c r="H5" s="1001"/>
      <c r="I5" s="1001"/>
      <c r="J5" s="1001"/>
      <c r="K5" s="1001"/>
      <c r="L5" s="1001"/>
    </row>
    <row r="6" spans="1:12" s="1028" customFormat="1" ht="19.5" customHeight="1">
      <c r="A6" s="1437"/>
      <c r="B6" s="1436"/>
      <c r="C6" s="1435"/>
      <c r="D6" s="5810" t="s">
        <v>1057</v>
      </c>
      <c r="E6" s="5811"/>
      <c r="F6" s="5811"/>
      <c r="G6" s="5812"/>
      <c r="H6" s="5810" t="s">
        <v>1056</v>
      </c>
      <c r="I6" s="5811"/>
      <c r="J6" s="5811"/>
      <c r="K6" s="5812"/>
      <c r="L6" s="1434"/>
    </row>
    <row r="7" spans="1:12" s="1037" customFormat="1" ht="30.75" customHeight="1">
      <c r="A7" s="1414"/>
      <c r="B7" s="1413" t="s">
        <v>1051</v>
      </c>
      <c r="C7" s="973"/>
      <c r="D7" s="1412" t="s">
        <v>1050</v>
      </c>
      <c r="E7" s="1411" t="s">
        <v>274</v>
      </c>
      <c r="F7" s="1411" t="s">
        <v>1049</v>
      </c>
      <c r="G7" s="1411" t="s">
        <v>1048</v>
      </c>
      <c r="H7" s="1412" t="s">
        <v>1050</v>
      </c>
      <c r="I7" s="1411" t="s">
        <v>274</v>
      </c>
      <c r="J7" s="1410" t="s">
        <v>1049</v>
      </c>
      <c r="K7" s="5816" t="s">
        <v>1048</v>
      </c>
      <c r="L7" s="1433"/>
    </row>
    <row r="8" spans="1:12" s="1037" customFormat="1" ht="19.5" customHeight="1">
      <c r="A8" s="5813" t="s">
        <v>1047</v>
      </c>
      <c r="B8" s="5814"/>
      <c r="C8" s="5814"/>
      <c r="D8" s="1408" t="s">
        <v>1046</v>
      </c>
      <c r="E8" s="1407" t="s">
        <v>1045</v>
      </c>
      <c r="F8" s="1407" t="s">
        <v>1045</v>
      </c>
      <c r="G8" s="1407"/>
      <c r="H8" s="1408" t="s">
        <v>1046</v>
      </c>
      <c r="I8" s="1407" t="s">
        <v>1045</v>
      </c>
      <c r="J8" s="1406" t="s">
        <v>1045</v>
      </c>
      <c r="K8" s="5817"/>
      <c r="L8" s="1432"/>
    </row>
    <row r="9" spans="1:12" s="1037" customFormat="1" ht="14.25" customHeight="1">
      <c r="A9" s="1404"/>
      <c r="B9" s="1403"/>
      <c r="C9" s="1402"/>
      <c r="D9" s="1401"/>
      <c r="E9" s="1400" t="s">
        <v>1044</v>
      </c>
      <c r="F9" s="1400" t="s">
        <v>1044</v>
      </c>
      <c r="G9" s="1400" t="s">
        <v>1044</v>
      </c>
      <c r="H9" s="1401"/>
      <c r="I9" s="1400" t="s">
        <v>1044</v>
      </c>
      <c r="J9" s="1400" t="s">
        <v>1044</v>
      </c>
      <c r="K9" s="1400" t="s">
        <v>1044</v>
      </c>
      <c r="L9" s="1432"/>
    </row>
    <row r="10" spans="1:12" s="1037" customFormat="1" ht="24.95" customHeight="1">
      <c r="A10" s="5803" t="s">
        <v>1043</v>
      </c>
      <c r="B10" s="5804"/>
      <c r="C10" s="5805"/>
      <c r="D10" s="1394">
        <v>348</v>
      </c>
      <c r="E10" s="1393">
        <v>10.972562999999999</v>
      </c>
      <c r="F10" s="1393">
        <v>10.836755</v>
      </c>
      <c r="G10" s="1393">
        <v>53.451549999999997</v>
      </c>
      <c r="H10" s="1394">
        <v>281</v>
      </c>
      <c r="I10" s="1393">
        <v>8.9676980000000004</v>
      </c>
      <c r="J10" s="1393">
        <v>8.7775269999999992</v>
      </c>
      <c r="K10" s="1393">
        <v>16.956897999999999</v>
      </c>
      <c r="L10" s="1431"/>
    </row>
    <row r="11" spans="1:12" s="1037" customFormat="1" ht="24.95" customHeight="1">
      <c r="A11" s="1399">
        <v>75001</v>
      </c>
      <c r="B11" s="1396" t="s">
        <v>815</v>
      </c>
      <c r="C11" s="1398">
        <v>100000</v>
      </c>
      <c r="D11" s="1394">
        <v>100</v>
      </c>
      <c r="E11" s="1393">
        <v>8.7478069999999999</v>
      </c>
      <c r="F11" s="1393">
        <v>8.3728580000000008</v>
      </c>
      <c r="G11" s="1393">
        <v>1.7150270000000001</v>
      </c>
      <c r="H11" s="1394">
        <v>70</v>
      </c>
      <c r="I11" s="1393">
        <v>6.1183949999999996</v>
      </c>
      <c r="J11" s="1393">
        <v>6.0883950000000002</v>
      </c>
      <c r="K11" s="1393">
        <v>0.75400100000000003</v>
      </c>
      <c r="L11" s="1431"/>
    </row>
    <row r="12" spans="1:12" s="1037" customFormat="1" ht="24.95" customHeight="1">
      <c r="A12" s="1399">
        <v>100001</v>
      </c>
      <c r="B12" s="1396" t="s">
        <v>815</v>
      </c>
      <c r="C12" s="1398">
        <v>150000</v>
      </c>
      <c r="D12" s="1394">
        <v>162</v>
      </c>
      <c r="E12" s="1393">
        <v>20.048681999999999</v>
      </c>
      <c r="F12" s="1393">
        <v>16.954647999999999</v>
      </c>
      <c r="G12" s="1393">
        <v>9.4170929999999995</v>
      </c>
      <c r="H12" s="1394">
        <v>133</v>
      </c>
      <c r="I12" s="1393">
        <v>16.369140999999999</v>
      </c>
      <c r="J12" s="1393">
        <v>15.603738999999999</v>
      </c>
      <c r="K12" s="1393">
        <v>4.3651419999999996</v>
      </c>
      <c r="L12" s="1431"/>
    </row>
    <row r="13" spans="1:12" s="1037" customFormat="1" ht="24.95" customHeight="1">
      <c r="A13" s="1399">
        <v>150001</v>
      </c>
      <c r="B13" s="1396" t="s">
        <v>815</v>
      </c>
      <c r="C13" s="1398">
        <v>200000</v>
      </c>
      <c r="D13" s="1394">
        <v>149</v>
      </c>
      <c r="E13" s="1393">
        <v>25.979392000000001</v>
      </c>
      <c r="F13" s="1393">
        <v>24.240995000000002</v>
      </c>
      <c r="G13" s="1393">
        <v>9.8984050000000003</v>
      </c>
      <c r="H13" s="1394">
        <v>109</v>
      </c>
      <c r="I13" s="1393">
        <v>19.098192000000001</v>
      </c>
      <c r="J13" s="1393">
        <v>18.536255000000001</v>
      </c>
      <c r="K13" s="1393">
        <v>5.1516799999999998</v>
      </c>
      <c r="L13" s="1431"/>
    </row>
    <row r="14" spans="1:12" s="1037" customFormat="1" ht="24.95" customHeight="1">
      <c r="A14" s="1399">
        <v>200001</v>
      </c>
      <c r="B14" s="1396" t="s">
        <v>815</v>
      </c>
      <c r="C14" s="1398">
        <v>250000</v>
      </c>
      <c r="D14" s="1394">
        <v>136</v>
      </c>
      <c r="E14" s="1393">
        <v>30.166212000000002</v>
      </c>
      <c r="F14" s="1393">
        <v>27.05151</v>
      </c>
      <c r="G14" s="1393">
        <v>6.4950219999999996</v>
      </c>
      <c r="H14" s="1394">
        <v>115</v>
      </c>
      <c r="I14" s="1393">
        <v>25.609010000000001</v>
      </c>
      <c r="J14" s="1393">
        <v>25.159689</v>
      </c>
      <c r="K14" s="1393">
        <v>3.6601699999999999</v>
      </c>
      <c r="L14" s="1431"/>
    </row>
    <row r="15" spans="1:12" s="1037" customFormat="1" ht="24.95" customHeight="1">
      <c r="A15" s="1399">
        <v>250001</v>
      </c>
      <c r="B15" s="1396" t="s">
        <v>815</v>
      </c>
      <c r="C15" s="1398">
        <v>500000</v>
      </c>
      <c r="D15" s="1394">
        <v>38521</v>
      </c>
      <c r="E15" s="1393">
        <v>15678.809703999999</v>
      </c>
      <c r="F15" s="1393">
        <v>2970.4109400000002</v>
      </c>
      <c r="G15" s="1393">
        <v>314.99139700000001</v>
      </c>
      <c r="H15" s="1394">
        <v>37960</v>
      </c>
      <c r="I15" s="1393">
        <v>15701.054340000001</v>
      </c>
      <c r="J15" s="1393">
        <v>2676.17884</v>
      </c>
      <c r="K15" s="1393">
        <v>277.307771</v>
      </c>
      <c r="L15" s="1431"/>
    </row>
    <row r="16" spans="1:12" s="1037" customFormat="1" ht="24.95" customHeight="1">
      <c r="A16" s="1399">
        <v>500001</v>
      </c>
      <c r="B16" s="1396" t="s">
        <v>815</v>
      </c>
      <c r="C16" s="1398">
        <v>750000</v>
      </c>
      <c r="D16" s="1394">
        <v>41396</v>
      </c>
      <c r="E16" s="1393">
        <v>25298.631365000001</v>
      </c>
      <c r="F16" s="1393">
        <v>8491.9243289999995</v>
      </c>
      <c r="G16" s="1393">
        <v>1048.466858</v>
      </c>
      <c r="H16" s="1394">
        <v>40199</v>
      </c>
      <c r="I16" s="1393">
        <v>24535.519982999998</v>
      </c>
      <c r="J16" s="1393">
        <v>8017.2702280000003</v>
      </c>
      <c r="K16" s="1393">
        <v>939.82662900000003</v>
      </c>
      <c r="L16" s="1431"/>
    </row>
    <row r="17" spans="1:12" s="1037" customFormat="1" ht="24.95" customHeight="1">
      <c r="A17" s="1399">
        <v>750001</v>
      </c>
      <c r="B17" s="1396" t="s">
        <v>815</v>
      </c>
      <c r="C17" s="1398">
        <v>1000000</v>
      </c>
      <c r="D17" s="1394">
        <v>18628</v>
      </c>
      <c r="E17" s="1393">
        <v>15996.634789</v>
      </c>
      <c r="F17" s="1393">
        <v>7800.366935</v>
      </c>
      <c r="G17" s="1393">
        <v>1184.896876</v>
      </c>
      <c r="H17" s="1394">
        <v>18372</v>
      </c>
      <c r="I17" s="1393">
        <v>15745.161909</v>
      </c>
      <c r="J17" s="1393">
        <v>7419.3274339999998</v>
      </c>
      <c r="K17" s="1393">
        <v>1117.295253</v>
      </c>
      <c r="L17" s="1431"/>
    </row>
    <row r="18" spans="1:12" s="1037" customFormat="1" ht="24.95" customHeight="1">
      <c r="A18" s="1399">
        <v>1000001</v>
      </c>
      <c r="B18" s="1396" t="s">
        <v>815</v>
      </c>
      <c r="C18" s="1398">
        <v>1500000</v>
      </c>
      <c r="D18" s="1394">
        <v>13822</v>
      </c>
      <c r="E18" s="1393">
        <v>16616.393996999999</v>
      </c>
      <c r="F18" s="1393">
        <v>10219.578148000001</v>
      </c>
      <c r="G18" s="1393">
        <v>1552.4500190000001</v>
      </c>
      <c r="H18" s="1394">
        <v>13459</v>
      </c>
      <c r="I18" s="1393">
        <v>16163.902899999999</v>
      </c>
      <c r="J18" s="1393">
        <v>9745.6499710000007</v>
      </c>
      <c r="K18" s="1393">
        <v>1484.3374819999999</v>
      </c>
      <c r="L18" s="1431"/>
    </row>
    <row r="19" spans="1:12" s="1037" customFormat="1" ht="24.95" customHeight="1">
      <c r="A19" s="1399">
        <v>1500001</v>
      </c>
      <c r="B19" s="1396" t="s">
        <v>815</v>
      </c>
      <c r="C19" s="1398">
        <v>2000000</v>
      </c>
      <c r="D19" s="1394">
        <v>5016</v>
      </c>
      <c r="E19" s="1393">
        <v>8636.1059089999999</v>
      </c>
      <c r="F19" s="1393">
        <v>6220.67785</v>
      </c>
      <c r="G19" s="1393">
        <v>1005.4987190000001</v>
      </c>
      <c r="H19" s="1394">
        <v>4985</v>
      </c>
      <c r="I19" s="1393">
        <v>8544.2228469999991</v>
      </c>
      <c r="J19" s="1393">
        <v>6079.7849910000004</v>
      </c>
      <c r="K19" s="1393">
        <v>933.70958599999994</v>
      </c>
      <c r="L19" s="1431"/>
    </row>
    <row r="20" spans="1:12" s="1037" customFormat="1" ht="24.95" customHeight="1">
      <c r="A20" s="1399">
        <v>2000001</v>
      </c>
      <c r="B20" s="1396" t="s">
        <v>815</v>
      </c>
      <c r="C20" s="1398">
        <v>2500000</v>
      </c>
      <c r="D20" s="1394">
        <v>2507</v>
      </c>
      <c r="E20" s="1393">
        <v>5584.7102709999999</v>
      </c>
      <c r="F20" s="1393">
        <v>4352.1766729999999</v>
      </c>
      <c r="G20" s="1393">
        <v>696.52754200000004</v>
      </c>
      <c r="H20" s="1394">
        <v>2425</v>
      </c>
      <c r="I20" s="1393">
        <v>5401.13591</v>
      </c>
      <c r="J20" s="1393">
        <v>4177.2195599999995</v>
      </c>
      <c r="K20" s="1393">
        <v>651.19955100000004</v>
      </c>
      <c r="L20" s="1431"/>
    </row>
    <row r="21" spans="1:12" s="1037" customFormat="1" ht="24.95" customHeight="1">
      <c r="A21" s="1399">
        <v>2500001</v>
      </c>
      <c r="B21" s="1396" t="s">
        <v>815</v>
      </c>
      <c r="C21" s="1398">
        <v>5000000</v>
      </c>
      <c r="D21" s="1394">
        <v>4000</v>
      </c>
      <c r="E21" s="1393">
        <v>13657.079496</v>
      </c>
      <c r="F21" s="1393">
        <v>11689.90029</v>
      </c>
      <c r="G21" s="1393">
        <v>1892.3053709999999</v>
      </c>
      <c r="H21" s="1394">
        <v>4177</v>
      </c>
      <c r="I21" s="1393">
        <v>13966.830062000001</v>
      </c>
      <c r="J21" s="1393">
        <v>11827.193389</v>
      </c>
      <c r="K21" s="1393">
        <v>2057.9996940000001</v>
      </c>
      <c r="L21" s="1431"/>
    </row>
    <row r="22" spans="1:12" s="1037" customFormat="1" ht="24.95" customHeight="1">
      <c r="A22" s="1397"/>
      <c r="B22" s="1396" t="s">
        <v>1042</v>
      </c>
      <c r="C22" s="1395"/>
      <c r="D22" s="1394">
        <v>1822</v>
      </c>
      <c r="E22" s="1393">
        <v>17453.411606999998</v>
      </c>
      <c r="F22" s="1393">
        <v>16603.245650000001</v>
      </c>
      <c r="G22" s="1393">
        <v>3221.7679939999998</v>
      </c>
      <c r="H22" s="1394">
        <v>1549</v>
      </c>
      <c r="I22" s="1393">
        <v>13928.837347000001</v>
      </c>
      <c r="J22" s="1393">
        <v>13174.588207999999</v>
      </c>
      <c r="K22" s="1393">
        <v>3355.9211650000002</v>
      </c>
      <c r="L22" s="1431"/>
    </row>
    <row r="23" spans="1:12" s="1387" customFormat="1" ht="25.5" customHeight="1">
      <c r="A23" s="1430"/>
      <c r="B23" s="1429" t="s">
        <v>257</v>
      </c>
      <c r="C23" s="1428"/>
      <c r="D23" s="1389">
        <v>126607</v>
      </c>
      <c r="E23" s="1388">
        <v>119017.691794</v>
      </c>
      <c r="F23" s="1388">
        <v>68435.737580999994</v>
      </c>
      <c r="G23" s="1388">
        <v>10997.881873</v>
      </c>
      <c r="H23" s="1389">
        <v>123834</v>
      </c>
      <c r="I23" s="1388">
        <v>114062.82773400001</v>
      </c>
      <c r="J23" s="1388">
        <v>63191.378226000001</v>
      </c>
      <c r="K23" s="1388">
        <v>10848.485022000001</v>
      </c>
      <c r="L23" s="1427"/>
    </row>
    <row r="24" spans="1:12" ht="16.5" customHeight="1">
      <c r="A24" s="1007" t="s">
        <v>1041</v>
      </c>
      <c r="B24" s="1037"/>
      <c r="C24" s="1424"/>
      <c r="D24" s="1037"/>
      <c r="E24" s="1423"/>
      <c r="F24" s="1383"/>
      <c r="G24" s="1383"/>
      <c r="H24" s="1386"/>
      <c r="I24" s="1383"/>
      <c r="J24" s="1383"/>
      <c r="K24" s="1383"/>
      <c r="L24" s="1383"/>
    </row>
    <row r="25" spans="1:12" s="1037" customFormat="1" ht="15" customHeight="1">
      <c r="A25" s="1007" t="s">
        <v>1040</v>
      </c>
      <c r="C25" s="1424"/>
      <c r="E25" s="1423"/>
      <c r="F25" s="1426"/>
      <c r="G25" s="1426"/>
      <c r="H25" s="1425"/>
    </row>
    <row r="26" spans="1:12" ht="20.25" customHeight="1">
      <c r="B26" s="973"/>
      <c r="C26" s="1424"/>
      <c r="D26" s="1037"/>
      <c r="E26" s="1423"/>
      <c r="F26" s="1383"/>
      <c r="G26" s="1383"/>
      <c r="H26" s="1386"/>
      <c r="I26" s="1383"/>
      <c r="J26" s="1383"/>
      <c r="K26" s="1383"/>
      <c r="L26" s="1383"/>
    </row>
    <row r="27" spans="1:12">
      <c r="D27" s="1383"/>
      <c r="E27" s="1383"/>
      <c r="F27" s="1383"/>
      <c r="G27" s="1383"/>
      <c r="H27" s="1383"/>
      <c r="I27" s="1383"/>
      <c r="J27" s="1383"/>
      <c r="K27" s="1383"/>
      <c r="L27" s="1383"/>
    </row>
    <row r="28" spans="1:12">
      <c r="D28" s="1383"/>
      <c r="E28" s="1383"/>
      <c r="F28" s="1383"/>
      <c r="G28" s="1383"/>
      <c r="H28" s="1383"/>
      <c r="I28" s="1383"/>
      <c r="J28" s="1383"/>
      <c r="K28" s="1383"/>
      <c r="L28" s="1383"/>
    </row>
    <row r="29" spans="1:12">
      <c r="D29" s="1383"/>
      <c r="E29" s="1383"/>
      <c r="F29" s="1383"/>
      <c r="G29" s="1383"/>
      <c r="H29" s="1383"/>
      <c r="I29" s="1383"/>
      <c r="J29" s="1383"/>
      <c r="K29" s="1383"/>
      <c r="L29" s="1383"/>
    </row>
    <row r="30" spans="1:12">
      <c r="D30" s="1383"/>
      <c r="E30" s="1383"/>
      <c r="F30" s="1383"/>
      <c r="G30" s="1383"/>
      <c r="H30" s="1383"/>
      <c r="I30" s="1383"/>
      <c r="J30" s="1383"/>
      <c r="K30" s="1383"/>
      <c r="L30" s="1383"/>
    </row>
    <row r="31" spans="1:12">
      <c r="K31" s="973"/>
    </row>
    <row r="32" spans="1:12">
      <c r="K32" s="973"/>
    </row>
    <row r="33" spans="11:11">
      <c r="K33" s="973"/>
    </row>
    <row r="34" spans="11:11">
      <c r="K34" s="973"/>
    </row>
    <row r="35" spans="11:11">
      <c r="K35" s="973"/>
    </row>
    <row r="36" spans="11:11">
      <c r="K36" s="973"/>
    </row>
    <row r="37" spans="11:11">
      <c r="K37" s="973"/>
    </row>
    <row r="38" spans="11:11">
      <c r="K38" s="973"/>
    </row>
    <row r="39" spans="11:11">
      <c r="K39" s="973"/>
    </row>
    <row r="40" spans="11:11">
      <c r="K40" s="973"/>
    </row>
    <row r="41" spans="11:11">
      <c r="K41" s="973"/>
    </row>
    <row r="42" spans="11:11">
      <c r="K42" s="973"/>
    </row>
    <row r="43" spans="11:11">
      <c r="K43" s="973"/>
    </row>
    <row r="44" spans="11:11">
      <c r="K44" s="973"/>
    </row>
    <row r="45" spans="11:11">
      <c r="K45" s="973"/>
    </row>
    <row r="46" spans="11:11">
      <c r="K46" s="973"/>
    </row>
    <row r="47" spans="11:11">
      <c r="K47" s="973"/>
    </row>
    <row r="48" spans="11:11">
      <c r="K48" s="973"/>
    </row>
    <row r="49" spans="11:11">
      <c r="K49" s="973"/>
    </row>
    <row r="50" spans="11:11">
      <c r="K50" s="973"/>
    </row>
    <row r="51" spans="11:11">
      <c r="K51" s="973"/>
    </row>
    <row r="52" spans="11:11">
      <c r="K52" s="973"/>
    </row>
    <row r="53" spans="11:11">
      <c r="K53" s="973"/>
    </row>
    <row r="54" spans="11:11">
      <c r="K54" s="973"/>
    </row>
    <row r="55" spans="11:11">
      <c r="K55" s="973"/>
    </row>
    <row r="56" spans="11:11">
      <c r="K56" s="973"/>
    </row>
    <row r="57" spans="11:11">
      <c r="K57" s="973"/>
    </row>
    <row r="58" spans="11:11">
      <c r="K58" s="973"/>
    </row>
    <row r="59" spans="11:11">
      <c r="K59" s="973"/>
    </row>
    <row r="60" spans="11:11">
      <c r="K60" s="973"/>
    </row>
    <row r="61" spans="11:11">
      <c r="K61" s="973"/>
    </row>
    <row r="62" spans="11:11">
      <c r="K62" s="973"/>
    </row>
    <row r="63" spans="11:11">
      <c r="K63" s="973"/>
    </row>
    <row r="64" spans="11:11">
      <c r="K64" s="973"/>
    </row>
    <row r="65" spans="11:11">
      <c r="K65" s="973"/>
    </row>
    <row r="66" spans="11:11">
      <c r="K66" s="973"/>
    </row>
    <row r="67" spans="11:11">
      <c r="K67" s="973"/>
    </row>
    <row r="68" spans="11:11">
      <c r="K68" s="973"/>
    </row>
    <row r="69" spans="11:11">
      <c r="K69" s="973"/>
    </row>
    <row r="70" spans="11:11">
      <c r="K70" s="973"/>
    </row>
    <row r="71" spans="11:11">
      <c r="K71" s="973"/>
    </row>
    <row r="72" spans="11:11">
      <c r="K72" s="973"/>
    </row>
    <row r="73" spans="11:11">
      <c r="K73" s="973"/>
    </row>
    <row r="74" spans="11:11">
      <c r="K74" s="973"/>
    </row>
    <row r="75" spans="11:11">
      <c r="K75" s="973"/>
    </row>
    <row r="76" spans="11:11">
      <c r="K76" s="973"/>
    </row>
    <row r="77" spans="11:11">
      <c r="K77" s="973"/>
    </row>
    <row r="78" spans="11:11">
      <c r="K78" s="973"/>
    </row>
    <row r="79" spans="11:11">
      <c r="K79" s="973"/>
    </row>
    <row r="80" spans="11:11">
      <c r="K80" s="973"/>
    </row>
    <row r="81" spans="11:11">
      <c r="K81" s="973"/>
    </row>
    <row r="82" spans="11:11">
      <c r="K82" s="973"/>
    </row>
    <row r="83" spans="11:11">
      <c r="K83" s="973"/>
    </row>
    <row r="84" spans="11:11">
      <c r="K84" s="973"/>
    </row>
    <row r="85" spans="11:11">
      <c r="K85" s="973"/>
    </row>
    <row r="86" spans="11:11">
      <c r="K86" s="973"/>
    </row>
    <row r="87" spans="11:11">
      <c r="K87" s="973"/>
    </row>
    <row r="88" spans="11:11">
      <c r="K88" s="973"/>
    </row>
    <row r="89" spans="11:11">
      <c r="K89" s="973"/>
    </row>
    <row r="90" spans="11:11">
      <c r="K90" s="973"/>
    </row>
    <row r="91" spans="11:11">
      <c r="K91" s="973"/>
    </row>
    <row r="92" spans="11:11">
      <c r="K92" s="973"/>
    </row>
    <row r="93" spans="11:11">
      <c r="K93" s="973"/>
    </row>
    <row r="94" spans="11:11">
      <c r="K94" s="973"/>
    </row>
    <row r="95" spans="11:11">
      <c r="K95" s="973"/>
    </row>
    <row r="96" spans="11:11">
      <c r="K96" s="973"/>
    </row>
    <row r="97" spans="11:11">
      <c r="K97" s="973"/>
    </row>
    <row r="98" spans="11:11">
      <c r="K98" s="973"/>
    </row>
    <row r="99" spans="11:11">
      <c r="K99" s="973"/>
    </row>
    <row r="100" spans="11:11">
      <c r="K100" s="973"/>
    </row>
    <row r="101" spans="11:11">
      <c r="K101" s="973"/>
    </row>
    <row r="102" spans="11:11">
      <c r="K102" s="973"/>
    </row>
    <row r="103" spans="11:11">
      <c r="K103" s="973"/>
    </row>
    <row r="104" spans="11:11">
      <c r="K104" s="973"/>
    </row>
    <row r="105" spans="11:11">
      <c r="K105" s="973"/>
    </row>
    <row r="106" spans="11:11">
      <c r="K106" s="973"/>
    </row>
    <row r="107" spans="11:11">
      <c r="K107" s="973"/>
    </row>
    <row r="108" spans="11:11">
      <c r="K108" s="973"/>
    </row>
    <row r="109" spans="11:11">
      <c r="K109" s="973"/>
    </row>
    <row r="110" spans="11:11">
      <c r="K110" s="973"/>
    </row>
    <row r="111" spans="11:11">
      <c r="K111" s="973"/>
    </row>
    <row r="112" spans="11:11">
      <c r="K112" s="973"/>
    </row>
    <row r="113" spans="11:11">
      <c r="K113" s="973"/>
    </row>
    <row r="114" spans="11:11">
      <c r="K114" s="973"/>
    </row>
    <row r="115" spans="11:11">
      <c r="K115" s="973"/>
    </row>
    <row r="116" spans="11:11">
      <c r="K116" s="973"/>
    </row>
    <row r="117" spans="11:11">
      <c r="K117" s="973"/>
    </row>
    <row r="118" spans="11:11">
      <c r="K118" s="973"/>
    </row>
    <row r="119" spans="11:11">
      <c r="K119" s="973"/>
    </row>
    <row r="120" spans="11:11">
      <c r="K120" s="973"/>
    </row>
    <row r="121" spans="11:11">
      <c r="K121" s="973"/>
    </row>
    <row r="122" spans="11:11">
      <c r="K122" s="973"/>
    </row>
    <row r="123" spans="11:11">
      <c r="K123" s="973"/>
    </row>
    <row r="124" spans="11:11">
      <c r="K124" s="973"/>
    </row>
    <row r="125" spans="11:11">
      <c r="K125" s="973"/>
    </row>
    <row r="126" spans="11:11">
      <c r="K126" s="973"/>
    </row>
    <row r="127" spans="11:11">
      <c r="K127" s="973"/>
    </row>
    <row r="128" spans="11:11">
      <c r="K128" s="973"/>
    </row>
    <row r="129" spans="11:11">
      <c r="K129" s="973"/>
    </row>
    <row r="130" spans="11:11">
      <c r="K130" s="973"/>
    </row>
    <row r="131" spans="11:11">
      <c r="K131" s="973"/>
    </row>
    <row r="132" spans="11:11">
      <c r="K132" s="973"/>
    </row>
    <row r="133" spans="11:11">
      <c r="K133" s="973"/>
    </row>
    <row r="134" spans="11:11">
      <c r="K134" s="973"/>
    </row>
    <row r="135" spans="11:11">
      <c r="K135" s="973"/>
    </row>
    <row r="136" spans="11:11">
      <c r="K136" s="973"/>
    </row>
    <row r="137" spans="11:11">
      <c r="K137" s="973"/>
    </row>
    <row r="138" spans="11:11">
      <c r="K138" s="973"/>
    </row>
    <row r="139" spans="11:11">
      <c r="K139" s="973"/>
    </row>
    <row r="140" spans="11:11">
      <c r="K140" s="973"/>
    </row>
    <row r="141" spans="11:11">
      <c r="K141" s="973"/>
    </row>
    <row r="142" spans="11:11">
      <c r="K142" s="973"/>
    </row>
    <row r="143" spans="11:11">
      <c r="K143" s="973"/>
    </row>
    <row r="144" spans="11:11">
      <c r="K144" s="973"/>
    </row>
    <row r="145" spans="11:11">
      <c r="K145" s="973"/>
    </row>
    <row r="146" spans="11:11">
      <c r="K146" s="973"/>
    </row>
    <row r="147" spans="11:11">
      <c r="K147" s="973"/>
    </row>
    <row r="148" spans="11:11">
      <c r="K148" s="973"/>
    </row>
    <row r="149" spans="11:11">
      <c r="K149" s="973"/>
    </row>
    <row r="150" spans="11:11">
      <c r="K150" s="973"/>
    </row>
    <row r="151" spans="11:11">
      <c r="K151" s="973"/>
    </row>
    <row r="152" spans="11:11">
      <c r="K152" s="973"/>
    </row>
    <row r="153" spans="11:11">
      <c r="K153" s="973"/>
    </row>
    <row r="154" spans="11:11">
      <c r="K154" s="973"/>
    </row>
    <row r="155" spans="11:11">
      <c r="K155" s="973"/>
    </row>
    <row r="156" spans="11:11">
      <c r="K156" s="973"/>
    </row>
    <row r="157" spans="11:11">
      <c r="K157" s="973"/>
    </row>
    <row r="158" spans="11:11">
      <c r="K158" s="973"/>
    </row>
    <row r="159" spans="11:11">
      <c r="K159" s="973"/>
    </row>
    <row r="160" spans="11:11">
      <c r="K160" s="973"/>
    </row>
    <row r="161" spans="11:11">
      <c r="K161" s="973"/>
    </row>
    <row r="162" spans="11:11">
      <c r="K162" s="973"/>
    </row>
    <row r="163" spans="11:11">
      <c r="K163" s="973"/>
    </row>
    <row r="164" spans="11:11">
      <c r="K164" s="973"/>
    </row>
    <row r="165" spans="11:11">
      <c r="K165" s="973"/>
    </row>
    <row r="166" spans="11:11">
      <c r="K166" s="973"/>
    </row>
    <row r="167" spans="11:11">
      <c r="K167" s="973"/>
    </row>
    <row r="168" spans="11:11">
      <c r="K168" s="973"/>
    </row>
    <row r="169" spans="11:11">
      <c r="K169" s="973"/>
    </row>
    <row r="170" spans="11:11">
      <c r="K170" s="973"/>
    </row>
    <row r="171" spans="11:11">
      <c r="K171" s="973"/>
    </row>
    <row r="172" spans="11:11">
      <c r="K172" s="973"/>
    </row>
    <row r="173" spans="11:11">
      <c r="K173" s="973"/>
    </row>
    <row r="174" spans="11:11">
      <c r="K174" s="973"/>
    </row>
    <row r="175" spans="11:11">
      <c r="K175" s="973"/>
    </row>
    <row r="176" spans="11:11">
      <c r="K176" s="973"/>
    </row>
    <row r="177" spans="11:11">
      <c r="K177" s="973"/>
    </row>
    <row r="178" spans="11:11">
      <c r="K178" s="973"/>
    </row>
    <row r="179" spans="11:11">
      <c r="K179" s="973"/>
    </row>
    <row r="180" spans="11:11">
      <c r="K180" s="973"/>
    </row>
    <row r="181" spans="11:11">
      <c r="K181" s="973"/>
    </row>
    <row r="182" spans="11:11">
      <c r="K182" s="973"/>
    </row>
    <row r="183" spans="11:11">
      <c r="K183" s="973"/>
    </row>
    <row r="184" spans="11:11">
      <c r="K184" s="973"/>
    </row>
    <row r="185" spans="11:11">
      <c r="K185" s="973"/>
    </row>
    <row r="186" spans="11:11">
      <c r="K186" s="973"/>
    </row>
    <row r="187" spans="11:11">
      <c r="K187" s="973"/>
    </row>
    <row r="188" spans="11:11">
      <c r="K188" s="973"/>
    </row>
    <row r="189" spans="11:11">
      <c r="K189" s="973"/>
    </row>
    <row r="190" spans="11:11">
      <c r="K190" s="973"/>
    </row>
    <row r="191" spans="11:11">
      <c r="K191" s="973"/>
    </row>
    <row r="192" spans="11:11">
      <c r="K192" s="973"/>
    </row>
    <row r="193" spans="11:11">
      <c r="K193" s="973"/>
    </row>
    <row r="194" spans="11:11">
      <c r="K194" s="973"/>
    </row>
    <row r="195" spans="11:11">
      <c r="K195" s="973"/>
    </row>
    <row r="196" spans="11:11">
      <c r="K196" s="973"/>
    </row>
    <row r="197" spans="11:11">
      <c r="K197" s="973"/>
    </row>
    <row r="198" spans="11:11">
      <c r="K198" s="973"/>
    </row>
    <row r="199" spans="11:11">
      <c r="K199" s="973"/>
    </row>
    <row r="200" spans="11:11">
      <c r="K200" s="973"/>
    </row>
    <row r="201" spans="11:11">
      <c r="K201" s="973"/>
    </row>
    <row r="202" spans="11:11">
      <c r="K202" s="973"/>
    </row>
    <row r="203" spans="11:11">
      <c r="K203" s="973"/>
    </row>
    <row r="204" spans="11:11">
      <c r="K204" s="973"/>
    </row>
    <row r="205" spans="11:11">
      <c r="K205" s="973"/>
    </row>
    <row r="206" spans="11:11">
      <c r="K206" s="973"/>
    </row>
    <row r="207" spans="11:11">
      <c r="K207" s="973"/>
    </row>
    <row r="208" spans="11:11">
      <c r="K208" s="973"/>
    </row>
    <row r="209" spans="11:11">
      <c r="K209" s="973"/>
    </row>
    <row r="210" spans="11:11">
      <c r="K210" s="973"/>
    </row>
    <row r="211" spans="11:11">
      <c r="K211" s="973"/>
    </row>
    <row r="212" spans="11:11">
      <c r="K212" s="973"/>
    </row>
    <row r="213" spans="11:11">
      <c r="K213" s="973"/>
    </row>
    <row r="214" spans="11:11">
      <c r="K214" s="973"/>
    </row>
    <row r="215" spans="11:11">
      <c r="K215" s="973"/>
    </row>
    <row r="216" spans="11:11">
      <c r="K216" s="973"/>
    </row>
    <row r="217" spans="11:11">
      <c r="K217" s="973"/>
    </row>
    <row r="218" spans="11:11">
      <c r="K218" s="973"/>
    </row>
    <row r="219" spans="11:11">
      <c r="K219" s="973"/>
    </row>
    <row r="220" spans="11:11">
      <c r="K220" s="973"/>
    </row>
    <row r="221" spans="11:11">
      <c r="K221" s="973"/>
    </row>
    <row r="222" spans="11:11">
      <c r="K222" s="973"/>
    </row>
    <row r="223" spans="11:11">
      <c r="K223" s="973"/>
    </row>
    <row r="224" spans="11:11">
      <c r="K224" s="973"/>
    </row>
    <row r="225" spans="11:11">
      <c r="K225" s="973"/>
    </row>
    <row r="226" spans="11:11">
      <c r="K226" s="973"/>
    </row>
    <row r="227" spans="11:11">
      <c r="K227" s="973"/>
    </row>
    <row r="228" spans="11:11">
      <c r="K228" s="973"/>
    </row>
    <row r="229" spans="11:11">
      <c r="K229" s="973"/>
    </row>
    <row r="230" spans="11:11">
      <c r="K230" s="973"/>
    </row>
    <row r="231" spans="11:11">
      <c r="K231" s="973"/>
    </row>
    <row r="232" spans="11:11">
      <c r="K232" s="973"/>
    </row>
    <row r="233" spans="11:11">
      <c r="K233" s="973"/>
    </row>
    <row r="234" spans="11:11">
      <c r="K234" s="973"/>
    </row>
    <row r="235" spans="11:11">
      <c r="K235" s="973"/>
    </row>
    <row r="236" spans="11:11">
      <c r="K236" s="973"/>
    </row>
    <row r="237" spans="11:11">
      <c r="K237" s="973"/>
    </row>
    <row r="238" spans="11:11">
      <c r="K238" s="973"/>
    </row>
    <row r="239" spans="11:11">
      <c r="K239" s="973"/>
    </row>
    <row r="240" spans="11:11">
      <c r="K240" s="973"/>
    </row>
    <row r="241" spans="11:11">
      <c r="K241" s="973"/>
    </row>
    <row r="242" spans="11:11">
      <c r="K242" s="973"/>
    </row>
    <row r="243" spans="11:11">
      <c r="K243" s="973"/>
    </row>
    <row r="244" spans="11:11">
      <c r="K244" s="973"/>
    </row>
    <row r="245" spans="11:11">
      <c r="K245" s="973"/>
    </row>
    <row r="246" spans="11:11">
      <c r="K246" s="973"/>
    </row>
    <row r="247" spans="11:11">
      <c r="K247" s="973"/>
    </row>
    <row r="248" spans="11:11">
      <c r="K248" s="973"/>
    </row>
    <row r="249" spans="11:11">
      <c r="K249" s="973"/>
    </row>
    <row r="250" spans="11:11">
      <c r="K250" s="973"/>
    </row>
    <row r="251" spans="11:11">
      <c r="K251" s="973"/>
    </row>
    <row r="252" spans="11:11">
      <c r="K252" s="973"/>
    </row>
    <row r="253" spans="11:11">
      <c r="K253" s="973"/>
    </row>
    <row r="254" spans="11:11">
      <c r="K254" s="973"/>
    </row>
    <row r="255" spans="11:11">
      <c r="K255" s="973"/>
    </row>
    <row r="256" spans="11:11">
      <c r="K256" s="973"/>
    </row>
    <row r="257" spans="11:11">
      <c r="K257" s="973"/>
    </row>
    <row r="258" spans="11:11">
      <c r="K258" s="973"/>
    </row>
    <row r="259" spans="11:11">
      <c r="K259" s="973"/>
    </row>
    <row r="260" spans="11:11">
      <c r="K260" s="973"/>
    </row>
    <row r="261" spans="11:11">
      <c r="K261" s="973"/>
    </row>
    <row r="262" spans="11:11">
      <c r="K262" s="973"/>
    </row>
    <row r="263" spans="11:11">
      <c r="K263" s="973"/>
    </row>
    <row r="264" spans="11:11">
      <c r="K264" s="973"/>
    </row>
    <row r="265" spans="11:11">
      <c r="K265" s="973"/>
    </row>
    <row r="266" spans="11:11">
      <c r="K266" s="973"/>
    </row>
    <row r="267" spans="11:11">
      <c r="K267" s="973"/>
    </row>
    <row r="268" spans="11:11">
      <c r="K268" s="973"/>
    </row>
    <row r="269" spans="11:11">
      <c r="K269" s="973"/>
    </row>
    <row r="270" spans="11:11">
      <c r="K270" s="973"/>
    </row>
    <row r="271" spans="11:11">
      <c r="K271" s="973"/>
    </row>
    <row r="272" spans="11:11">
      <c r="K272" s="973"/>
    </row>
    <row r="273" spans="11:11">
      <c r="K273" s="973"/>
    </row>
    <row r="274" spans="11:11">
      <c r="K274" s="973"/>
    </row>
    <row r="275" spans="11:11">
      <c r="K275" s="973"/>
    </row>
    <row r="276" spans="11:11">
      <c r="K276" s="973"/>
    </row>
    <row r="277" spans="11:11">
      <c r="K277" s="973"/>
    </row>
    <row r="278" spans="11:11">
      <c r="K278" s="973"/>
    </row>
    <row r="279" spans="11:11">
      <c r="K279" s="973"/>
    </row>
    <row r="280" spans="11:11">
      <c r="K280" s="973"/>
    </row>
    <row r="281" spans="11:11">
      <c r="K281" s="973"/>
    </row>
    <row r="282" spans="11:11">
      <c r="K282" s="973"/>
    </row>
    <row r="283" spans="11:11">
      <c r="K283" s="973"/>
    </row>
    <row r="284" spans="11:11">
      <c r="K284" s="973"/>
    </row>
    <row r="285" spans="11:11">
      <c r="K285" s="973"/>
    </row>
    <row r="286" spans="11:11">
      <c r="K286" s="973"/>
    </row>
    <row r="287" spans="11:11">
      <c r="K287" s="973"/>
    </row>
    <row r="288" spans="11:11">
      <c r="K288" s="973"/>
    </row>
    <row r="289" spans="11:11">
      <c r="K289" s="973"/>
    </row>
    <row r="290" spans="11:11">
      <c r="K290" s="973"/>
    </row>
    <row r="291" spans="11:11">
      <c r="K291" s="973"/>
    </row>
    <row r="292" spans="11:11">
      <c r="K292" s="973"/>
    </row>
    <row r="293" spans="11:11">
      <c r="K293" s="973"/>
    </row>
    <row r="294" spans="11:11">
      <c r="K294" s="973"/>
    </row>
    <row r="295" spans="11:11">
      <c r="K295" s="973"/>
    </row>
    <row r="296" spans="11:11">
      <c r="K296" s="973"/>
    </row>
    <row r="297" spans="11:11">
      <c r="K297" s="973"/>
    </row>
    <row r="298" spans="11:11">
      <c r="K298" s="973"/>
    </row>
    <row r="299" spans="11:11">
      <c r="K299" s="973"/>
    </row>
    <row r="300" spans="11:11">
      <c r="K300" s="973"/>
    </row>
    <row r="301" spans="11:11">
      <c r="K301" s="973"/>
    </row>
    <row r="302" spans="11:11">
      <c r="K302" s="973"/>
    </row>
    <row r="303" spans="11:11">
      <c r="K303" s="973"/>
    </row>
    <row r="304" spans="11:11">
      <c r="K304" s="973"/>
    </row>
    <row r="305" spans="11:11">
      <c r="K305" s="973"/>
    </row>
    <row r="306" spans="11:11">
      <c r="K306" s="973"/>
    </row>
    <row r="307" spans="11:11">
      <c r="K307" s="973"/>
    </row>
    <row r="308" spans="11:11">
      <c r="K308" s="973"/>
    </row>
    <row r="309" spans="11:11">
      <c r="K309" s="973"/>
    </row>
    <row r="310" spans="11:11">
      <c r="K310" s="973"/>
    </row>
    <row r="311" spans="11:11">
      <c r="K311" s="973"/>
    </row>
    <row r="312" spans="11:11">
      <c r="K312" s="973"/>
    </row>
    <row r="313" spans="11:11">
      <c r="K313" s="973"/>
    </row>
    <row r="314" spans="11:11">
      <c r="K314" s="973"/>
    </row>
    <row r="315" spans="11:11">
      <c r="K315" s="973"/>
    </row>
    <row r="316" spans="11:11">
      <c r="K316" s="973"/>
    </row>
    <row r="317" spans="11:11">
      <c r="K317" s="973"/>
    </row>
    <row r="318" spans="11:11">
      <c r="K318" s="973"/>
    </row>
    <row r="319" spans="11:11">
      <c r="K319" s="973"/>
    </row>
    <row r="320" spans="11:11">
      <c r="K320" s="973"/>
    </row>
    <row r="321" spans="11:11">
      <c r="K321" s="973"/>
    </row>
    <row r="322" spans="11:11">
      <c r="K322" s="973"/>
    </row>
    <row r="323" spans="11:11">
      <c r="K323" s="973"/>
    </row>
    <row r="324" spans="11:11">
      <c r="K324" s="973"/>
    </row>
    <row r="325" spans="11:11">
      <c r="K325" s="973"/>
    </row>
    <row r="326" spans="11:11">
      <c r="K326" s="973"/>
    </row>
    <row r="327" spans="11:11">
      <c r="K327" s="973"/>
    </row>
    <row r="328" spans="11:11">
      <c r="K328" s="973"/>
    </row>
    <row r="329" spans="11:11">
      <c r="K329" s="973"/>
    </row>
    <row r="330" spans="11:11">
      <c r="K330" s="973"/>
    </row>
    <row r="331" spans="11:11">
      <c r="K331" s="973"/>
    </row>
    <row r="332" spans="11:11">
      <c r="K332" s="973"/>
    </row>
    <row r="333" spans="11:11">
      <c r="K333" s="973"/>
    </row>
    <row r="334" spans="11:11">
      <c r="K334" s="973"/>
    </row>
    <row r="335" spans="11:11">
      <c r="K335" s="973"/>
    </row>
    <row r="336" spans="11:11">
      <c r="K336" s="973"/>
    </row>
    <row r="337" spans="11:11">
      <c r="K337" s="973"/>
    </row>
    <row r="338" spans="11:11">
      <c r="K338" s="973"/>
    </row>
    <row r="339" spans="11:11">
      <c r="K339" s="973"/>
    </row>
    <row r="340" spans="11:11">
      <c r="K340" s="973"/>
    </row>
    <row r="341" spans="11:11">
      <c r="K341" s="973"/>
    </row>
    <row r="342" spans="11:11">
      <c r="K342" s="973"/>
    </row>
    <row r="343" spans="11:11">
      <c r="K343" s="973"/>
    </row>
    <row r="344" spans="11:11">
      <c r="K344" s="973"/>
    </row>
    <row r="345" spans="11:11">
      <c r="K345" s="973"/>
    </row>
    <row r="346" spans="11:11">
      <c r="K346" s="973"/>
    </row>
    <row r="347" spans="11:11">
      <c r="K347" s="973"/>
    </row>
    <row r="348" spans="11:11">
      <c r="K348" s="973"/>
    </row>
    <row r="349" spans="11:11">
      <c r="K349" s="973"/>
    </row>
    <row r="350" spans="11:11">
      <c r="K350" s="973"/>
    </row>
    <row r="351" spans="11:11">
      <c r="K351" s="973"/>
    </row>
    <row r="352" spans="11:11">
      <c r="K352" s="973"/>
    </row>
    <row r="353" spans="11:11">
      <c r="K353" s="973"/>
    </row>
    <row r="354" spans="11:11">
      <c r="K354" s="973"/>
    </row>
    <row r="355" spans="11:11">
      <c r="K355" s="973"/>
    </row>
    <row r="356" spans="11:11">
      <c r="K356" s="973"/>
    </row>
    <row r="357" spans="11:11">
      <c r="K357" s="973"/>
    </row>
    <row r="358" spans="11:11">
      <c r="K358" s="973"/>
    </row>
    <row r="359" spans="11:11">
      <c r="K359" s="973"/>
    </row>
    <row r="360" spans="11:11">
      <c r="K360" s="973"/>
    </row>
    <row r="361" spans="11:11">
      <c r="K361" s="973"/>
    </row>
    <row r="362" spans="11:11">
      <c r="K362" s="973"/>
    </row>
    <row r="363" spans="11:11">
      <c r="K363" s="973"/>
    </row>
    <row r="364" spans="11:11">
      <c r="K364" s="973"/>
    </row>
    <row r="365" spans="11:11">
      <c r="K365" s="973"/>
    </row>
    <row r="366" spans="11:11">
      <c r="K366" s="973"/>
    </row>
    <row r="367" spans="11:11">
      <c r="K367" s="973"/>
    </row>
    <row r="368" spans="11:11">
      <c r="K368" s="973"/>
    </row>
    <row r="369" spans="11:11">
      <c r="K369" s="973"/>
    </row>
    <row r="370" spans="11:11">
      <c r="K370" s="973"/>
    </row>
    <row r="371" spans="11:11">
      <c r="K371" s="973"/>
    </row>
    <row r="372" spans="11:11">
      <c r="K372" s="973"/>
    </row>
    <row r="373" spans="11:11">
      <c r="K373" s="973"/>
    </row>
    <row r="374" spans="11:11">
      <c r="K374" s="973"/>
    </row>
    <row r="375" spans="11:11">
      <c r="K375" s="973"/>
    </row>
    <row r="376" spans="11:11">
      <c r="K376" s="973"/>
    </row>
    <row r="377" spans="11:11">
      <c r="K377" s="973"/>
    </row>
    <row r="378" spans="11:11">
      <c r="K378" s="973"/>
    </row>
    <row r="379" spans="11:11">
      <c r="K379" s="973"/>
    </row>
    <row r="380" spans="11:11">
      <c r="K380" s="973"/>
    </row>
    <row r="381" spans="11:11">
      <c r="K381" s="973"/>
    </row>
    <row r="382" spans="11:11">
      <c r="K382" s="973"/>
    </row>
    <row r="383" spans="11:11">
      <c r="K383" s="973"/>
    </row>
    <row r="384" spans="11:11">
      <c r="K384" s="973"/>
    </row>
    <row r="385" spans="11:11">
      <c r="K385" s="973"/>
    </row>
    <row r="386" spans="11:11">
      <c r="K386" s="973"/>
    </row>
    <row r="387" spans="11:11">
      <c r="K387" s="973"/>
    </row>
    <row r="388" spans="11:11">
      <c r="K388" s="973"/>
    </row>
    <row r="389" spans="11:11">
      <c r="K389" s="973"/>
    </row>
    <row r="390" spans="11:11">
      <c r="K390" s="973"/>
    </row>
    <row r="391" spans="11:11">
      <c r="K391" s="973"/>
    </row>
    <row r="392" spans="11:11">
      <c r="K392" s="973"/>
    </row>
    <row r="393" spans="11:11">
      <c r="K393" s="973"/>
    </row>
    <row r="394" spans="11:11">
      <c r="K394" s="973"/>
    </row>
    <row r="395" spans="11:11">
      <c r="K395" s="973"/>
    </row>
    <row r="396" spans="11:11">
      <c r="K396" s="973"/>
    </row>
    <row r="397" spans="11:11">
      <c r="K397" s="973"/>
    </row>
    <row r="398" spans="11:11">
      <c r="K398" s="973"/>
    </row>
    <row r="399" spans="11:11">
      <c r="K399" s="973"/>
    </row>
    <row r="400" spans="11:11">
      <c r="K400" s="973"/>
    </row>
    <row r="401" spans="11:11">
      <c r="K401" s="973"/>
    </row>
    <row r="402" spans="11:11">
      <c r="K402" s="973"/>
    </row>
    <row r="403" spans="11:11">
      <c r="K403" s="973"/>
    </row>
    <row r="404" spans="11:11">
      <c r="K404" s="973"/>
    </row>
    <row r="405" spans="11:11">
      <c r="K405" s="973"/>
    </row>
    <row r="406" spans="11:11">
      <c r="K406" s="973"/>
    </row>
    <row r="407" spans="11:11">
      <c r="K407" s="973"/>
    </row>
    <row r="408" spans="11:11">
      <c r="K408" s="973"/>
    </row>
    <row r="409" spans="11:11">
      <c r="K409" s="973"/>
    </row>
    <row r="410" spans="11:11">
      <c r="K410" s="973"/>
    </row>
    <row r="411" spans="11:11">
      <c r="K411" s="973"/>
    </row>
    <row r="412" spans="11:11">
      <c r="K412" s="973"/>
    </row>
    <row r="413" spans="11:11">
      <c r="K413" s="973"/>
    </row>
    <row r="414" spans="11:11">
      <c r="K414" s="973"/>
    </row>
    <row r="415" spans="11:11">
      <c r="K415" s="973"/>
    </row>
    <row r="416" spans="11:11">
      <c r="K416" s="973"/>
    </row>
    <row r="417" spans="11:11">
      <c r="K417" s="973"/>
    </row>
    <row r="418" spans="11:11">
      <c r="K418" s="973"/>
    </row>
    <row r="419" spans="11:11">
      <c r="K419" s="973"/>
    </row>
    <row r="420" spans="11:11">
      <c r="K420" s="973"/>
    </row>
    <row r="421" spans="11:11">
      <c r="K421" s="973"/>
    </row>
    <row r="422" spans="11:11">
      <c r="K422" s="973"/>
    </row>
    <row r="423" spans="11:11">
      <c r="K423" s="973"/>
    </row>
    <row r="424" spans="11:11">
      <c r="K424" s="973"/>
    </row>
    <row r="425" spans="11:11">
      <c r="K425" s="973"/>
    </row>
    <row r="426" spans="11:11">
      <c r="K426" s="973"/>
    </row>
    <row r="427" spans="11:11">
      <c r="K427" s="973"/>
    </row>
    <row r="428" spans="11:11">
      <c r="K428" s="973"/>
    </row>
    <row r="429" spans="11:11">
      <c r="K429" s="973"/>
    </row>
    <row r="430" spans="11:11">
      <c r="K430" s="973"/>
    </row>
    <row r="431" spans="11:11">
      <c r="K431" s="973"/>
    </row>
    <row r="432" spans="11:11">
      <c r="K432" s="973"/>
    </row>
    <row r="433" spans="11:11">
      <c r="K433" s="973"/>
    </row>
    <row r="434" spans="11:11">
      <c r="K434" s="973"/>
    </row>
    <row r="435" spans="11:11">
      <c r="K435" s="973"/>
    </row>
    <row r="436" spans="11:11">
      <c r="K436" s="973"/>
    </row>
    <row r="437" spans="11:11">
      <c r="K437" s="973"/>
    </row>
    <row r="438" spans="11:11">
      <c r="K438" s="973"/>
    </row>
    <row r="439" spans="11:11">
      <c r="K439" s="973"/>
    </row>
    <row r="440" spans="11:11">
      <c r="K440" s="973"/>
    </row>
    <row r="441" spans="11:11">
      <c r="K441" s="973"/>
    </row>
    <row r="442" spans="11:11">
      <c r="K442" s="973"/>
    </row>
    <row r="443" spans="11:11">
      <c r="K443" s="973"/>
    </row>
    <row r="444" spans="11:11">
      <c r="K444" s="973"/>
    </row>
    <row r="445" spans="11:11">
      <c r="K445" s="973"/>
    </row>
    <row r="446" spans="11:11">
      <c r="K446" s="973"/>
    </row>
    <row r="447" spans="11:11">
      <c r="K447" s="973"/>
    </row>
    <row r="448" spans="11:11">
      <c r="K448" s="973"/>
    </row>
    <row r="449" spans="11:11">
      <c r="K449" s="973"/>
    </row>
    <row r="450" spans="11:11">
      <c r="K450" s="973"/>
    </row>
    <row r="451" spans="11:11">
      <c r="K451" s="973"/>
    </row>
    <row r="452" spans="11:11">
      <c r="K452" s="973"/>
    </row>
    <row r="453" spans="11:11">
      <c r="K453" s="973"/>
    </row>
    <row r="454" spans="11:11">
      <c r="K454" s="973"/>
    </row>
    <row r="455" spans="11:11">
      <c r="K455" s="973"/>
    </row>
    <row r="456" spans="11:11">
      <c r="K456" s="973"/>
    </row>
    <row r="457" spans="11:11">
      <c r="K457" s="973"/>
    </row>
    <row r="458" spans="11:11">
      <c r="K458" s="973"/>
    </row>
    <row r="459" spans="11:11">
      <c r="K459" s="973"/>
    </row>
    <row r="460" spans="11:11">
      <c r="K460" s="973"/>
    </row>
    <row r="461" spans="11:11">
      <c r="K461" s="973"/>
    </row>
    <row r="462" spans="11:11">
      <c r="K462" s="973"/>
    </row>
    <row r="463" spans="11:11">
      <c r="K463" s="973"/>
    </row>
    <row r="464" spans="11:11">
      <c r="K464" s="973"/>
    </row>
    <row r="465" spans="11:11">
      <c r="K465" s="973"/>
    </row>
    <row r="466" spans="11:11">
      <c r="K466" s="973"/>
    </row>
    <row r="467" spans="11:11">
      <c r="K467" s="973"/>
    </row>
    <row r="468" spans="11:11">
      <c r="K468" s="973"/>
    </row>
    <row r="469" spans="11:11">
      <c r="K469" s="973"/>
    </row>
    <row r="470" spans="11:11">
      <c r="K470" s="973"/>
    </row>
    <row r="471" spans="11:11">
      <c r="K471" s="973"/>
    </row>
    <row r="472" spans="11:11">
      <c r="K472" s="973"/>
    </row>
    <row r="473" spans="11:11">
      <c r="K473" s="973"/>
    </row>
    <row r="474" spans="11:11">
      <c r="K474" s="973"/>
    </row>
    <row r="475" spans="11:11">
      <c r="K475" s="973"/>
    </row>
  </sheetData>
  <mergeCells count="6">
    <mergeCell ref="A10:C10"/>
    <mergeCell ref="A1:C1"/>
    <mergeCell ref="D6:G6"/>
    <mergeCell ref="H6:K6"/>
    <mergeCell ref="K7:K8"/>
    <mergeCell ref="A8:C8"/>
  </mergeCells>
  <hyperlinks>
    <hyperlink ref="A1" location="CONTENT!A1" display="Back to table of contents" xr:uid="{00000000-0004-0000-3B00-000000000000}"/>
  </hyperlinks>
  <pageMargins left="0.7" right="0.7" top="0.75" bottom="0.46" header="0.3" footer="0.3"/>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M30"/>
  <sheetViews>
    <sheetView showGridLines="0" zoomScaleNormal="100" workbookViewId="0">
      <selection activeCell="C8" sqref="C8:E16"/>
    </sheetView>
  </sheetViews>
  <sheetFormatPr defaultColWidth="8" defaultRowHeight="15.75"/>
  <cols>
    <col min="1" max="1" width="2.42578125" style="1439" customWidth="1"/>
    <col min="2" max="2" width="2.5703125" style="1439" customWidth="1"/>
    <col min="3" max="3" width="6.7109375" style="1440" customWidth="1"/>
    <col min="4" max="4" width="1" style="1439" customWidth="1"/>
    <col min="5" max="5" width="12.5703125" style="1439" customWidth="1"/>
    <col min="6" max="13" width="12.7109375" style="1439" customWidth="1"/>
    <col min="14" max="16384" width="8" style="1439"/>
  </cols>
  <sheetData>
    <row r="1" spans="1:13" s="8" customFormat="1">
      <c r="A1" s="5669" t="s">
        <v>710</v>
      </c>
      <c r="B1" s="5669"/>
      <c r="C1" s="5669"/>
      <c r="D1" s="5669"/>
      <c r="E1" s="5669"/>
      <c r="F1" s="5669"/>
      <c r="G1" s="5669"/>
      <c r="H1" s="5669"/>
      <c r="I1" s="5669"/>
      <c r="J1" s="5669"/>
      <c r="K1" s="5669"/>
      <c r="L1" s="5669"/>
      <c r="M1" s="5669"/>
    </row>
    <row r="2" spans="1:13" s="1037" customFormat="1" ht="19.5" customHeight="1">
      <c r="A2" s="1476" t="s">
        <v>1083</v>
      </c>
      <c r="C2" s="1424"/>
    </row>
    <row r="3" spans="1:13" s="1471" customFormat="1" ht="6" customHeight="1">
      <c r="A3" s="1475"/>
      <c r="C3" s="1474"/>
      <c r="L3" s="1473"/>
      <c r="M3" s="1472"/>
    </row>
    <row r="4" spans="1:13" s="1037" customFormat="1" ht="25.5" customHeight="1">
      <c r="A4" s="1455"/>
      <c r="B4" s="1469"/>
      <c r="C4" s="1470"/>
      <c r="D4" s="1469"/>
      <c r="E4" s="1468"/>
      <c r="F4" s="5819" t="s">
        <v>1082</v>
      </c>
      <c r="G4" s="5820"/>
      <c r="H4" s="5820"/>
      <c r="I4" s="5821"/>
      <c r="J4" s="5819" t="s">
        <v>1053</v>
      </c>
      <c r="K4" s="5820"/>
      <c r="L4" s="5820"/>
      <c r="M4" s="5821"/>
    </row>
    <row r="5" spans="1:13" s="1387" customFormat="1" ht="25.5" customHeight="1">
      <c r="A5" s="1467"/>
      <c r="B5" s="1001"/>
      <c r="C5" s="1001"/>
      <c r="D5" s="1018" t="s">
        <v>1081</v>
      </c>
      <c r="E5" s="1466"/>
      <c r="F5" s="1465" t="s">
        <v>1050</v>
      </c>
      <c r="G5" s="1464" t="s">
        <v>1080</v>
      </c>
      <c r="H5" s="1464" t="s">
        <v>1079</v>
      </c>
      <c r="I5" s="1463" t="s">
        <v>1078</v>
      </c>
      <c r="J5" s="1465" t="s">
        <v>1050</v>
      </c>
      <c r="K5" s="1464" t="s">
        <v>1080</v>
      </c>
      <c r="L5" s="1464" t="s">
        <v>1079</v>
      </c>
      <c r="M5" s="1463" t="s">
        <v>1078</v>
      </c>
    </row>
    <row r="6" spans="1:13" s="1387" customFormat="1" ht="25.5" customHeight="1">
      <c r="A6" s="1462"/>
      <c r="B6" s="1461"/>
      <c r="C6" s="1461"/>
      <c r="D6" s="1460" t="s">
        <v>1047</v>
      </c>
      <c r="E6" s="1459"/>
      <c r="F6" s="1458" t="s">
        <v>1077</v>
      </c>
      <c r="G6" s="1457" t="s">
        <v>1044</v>
      </c>
      <c r="H6" s="1457" t="s">
        <v>1044</v>
      </c>
      <c r="I6" s="1456" t="s">
        <v>1044</v>
      </c>
      <c r="J6" s="1458" t="s">
        <v>1077</v>
      </c>
      <c r="K6" s="1457" t="s">
        <v>1044</v>
      </c>
      <c r="L6" s="1457" t="s">
        <v>1044</v>
      </c>
      <c r="M6" s="1456" t="s">
        <v>1044</v>
      </c>
    </row>
    <row r="7" spans="1:13" s="1037" customFormat="1" ht="25.5" customHeight="1">
      <c r="A7" s="1455"/>
      <c r="B7" s="5822" t="s">
        <v>1076</v>
      </c>
      <c r="C7" s="5822"/>
      <c r="D7" s="5822"/>
      <c r="E7" s="5823"/>
      <c r="F7" s="1452">
        <v>228</v>
      </c>
      <c r="G7" s="1448">
        <v>9.4499793628614057</v>
      </c>
      <c r="H7" s="1448">
        <v>8.1409498689450075</v>
      </c>
      <c r="I7" s="1448">
        <v>2.6132996342701613</v>
      </c>
      <c r="J7" s="1452">
        <v>266</v>
      </c>
      <c r="K7" s="1448">
        <v>11.532692085936436</v>
      </c>
      <c r="L7" s="1448">
        <v>12.276790064673685</v>
      </c>
      <c r="M7" s="1448">
        <v>2.1695029817591096</v>
      </c>
    </row>
    <row r="8" spans="1:13" s="1037" customFormat="1" ht="30" customHeight="1">
      <c r="A8" s="1451"/>
      <c r="B8" s="973"/>
      <c r="C8" s="1454" t="s">
        <v>1075</v>
      </c>
      <c r="D8" s="1454" t="s">
        <v>815</v>
      </c>
      <c r="E8" s="1453">
        <v>150000</v>
      </c>
      <c r="F8" s="1452">
        <v>89</v>
      </c>
      <c r="G8" s="1448">
        <v>10.90472642373085</v>
      </c>
      <c r="H8" s="1448">
        <v>28.950944066621279</v>
      </c>
      <c r="I8" s="1448">
        <v>4.4399091767031917</v>
      </c>
      <c r="J8" s="1452">
        <v>107</v>
      </c>
      <c r="K8" s="1448">
        <v>13.343817448947368</v>
      </c>
      <c r="L8" s="1448">
        <v>4.2058568160230765</v>
      </c>
      <c r="M8" s="1448">
        <v>1.9913048113336032</v>
      </c>
    </row>
    <row r="9" spans="1:13" s="1037" customFormat="1" ht="30" customHeight="1">
      <c r="A9" s="1451"/>
      <c r="B9" s="973"/>
      <c r="C9" s="1454" t="s">
        <v>1074</v>
      </c>
      <c r="D9" s="1454" t="s">
        <v>815</v>
      </c>
      <c r="E9" s="1453">
        <v>250000</v>
      </c>
      <c r="F9" s="1452">
        <v>183</v>
      </c>
      <c r="G9" s="1448">
        <v>36.641812591871279</v>
      </c>
      <c r="H9" s="1448">
        <v>39.003441067817015</v>
      </c>
      <c r="I9" s="1448">
        <v>3.5667835435776594</v>
      </c>
      <c r="J9" s="1452">
        <v>217</v>
      </c>
      <c r="K9" s="1448">
        <v>43.182118712238861</v>
      </c>
      <c r="L9" s="1448">
        <v>17.503280244072467</v>
      </c>
      <c r="M9" s="1448">
        <v>2.8260383087408907</v>
      </c>
    </row>
    <row r="10" spans="1:13" s="1037" customFormat="1" ht="30" customHeight="1">
      <c r="A10" s="1451"/>
      <c r="B10" s="973"/>
      <c r="C10" s="1454" t="s">
        <v>1073</v>
      </c>
      <c r="D10" s="1454" t="s">
        <v>815</v>
      </c>
      <c r="E10" s="1453">
        <v>500000</v>
      </c>
      <c r="F10" s="1452">
        <v>450</v>
      </c>
      <c r="G10" s="1448">
        <v>168.05879186071923</v>
      </c>
      <c r="H10" s="1448">
        <v>81.980914703447766</v>
      </c>
      <c r="I10" s="1448">
        <v>9.9925594434965852</v>
      </c>
      <c r="J10" s="1452">
        <v>447</v>
      </c>
      <c r="K10" s="1448">
        <v>168.56320372836217</v>
      </c>
      <c r="L10" s="1448">
        <v>45.25230477858824</v>
      </c>
      <c r="M10" s="1448">
        <v>7.9744461774306998</v>
      </c>
    </row>
    <row r="11" spans="1:13" s="1037" customFormat="1" ht="30" customHeight="1">
      <c r="A11" s="1451"/>
      <c r="B11" s="973"/>
      <c r="C11" s="1454" t="s">
        <v>1072</v>
      </c>
      <c r="D11" s="1454" t="s">
        <v>815</v>
      </c>
      <c r="E11" s="1453">
        <v>750000</v>
      </c>
      <c r="F11" s="1452">
        <v>418</v>
      </c>
      <c r="G11" s="1448">
        <v>259.15126261263185</v>
      </c>
      <c r="H11" s="1448">
        <v>61.116285008536586</v>
      </c>
      <c r="I11" s="1448">
        <v>9.5311400626012031</v>
      </c>
      <c r="J11" s="1452">
        <v>478</v>
      </c>
      <c r="K11" s="1448">
        <v>297.73424369529033</v>
      </c>
      <c r="L11" s="1448">
        <v>88.844241867959525</v>
      </c>
      <c r="M11" s="1448">
        <v>10.739641349417001</v>
      </c>
    </row>
    <row r="12" spans="1:13" s="1037" customFormat="1" ht="30" customHeight="1">
      <c r="A12" s="1451"/>
      <c r="B12" s="973"/>
      <c r="C12" s="1454" t="s">
        <v>1071</v>
      </c>
      <c r="D12" s="1454" t="s">
        <v>815</v>
      </c>
      <c r="E12" s="1453" t="s">
        <v>1070</v>
      </c>
      <c r="F12" s="1452">
        <v>414</v>
      </c>
      <c r="G12" s="1448">
        <v>363.97330600055017</v>
      </c>
      <c r="H12" s="1448">
        <v>79.837291282094526</v>
      </c>
      <c r="I12" s="1448">
        <v>11.113229688031423</v>
      </c>
      <c r="J12" s="1452">
        <v>463</v>
      </c>
      <c r="K12" s="1448">
        <v>406.3453570863042</v>
      </c>
      <c r="L12" s="1448">
        <v>76.810428393902811</v>
      </c>
      <c r="M12" s="1448">
        <v>11.537104090985135</v>
      </c>
    </row>
    <row r="13" spans="1:13" s="1037" customFormat="1" ht="27" customHeight="1">
      <c r="A13" s="1451"/>
      <c r="B13" s="973"/>
      <c r="C13" s="1454" t="s">
        <v>1069</v>
      </c>
      <c r="D13" s="1454" t="s">
        <v>815</v>
      </c>
      <c r="E13" s="1453" t="s">
        <v>1068</v>
      </c>
      <c r="F13" s="1452">
        <v>778</v>
      </c>
      <c r="G13" s="1448">
        <v>963.31129099398072</v>
      </c>
      <c r="H13" s="1448">
        <v>170.36740233547266</v>
      </c>
      <c r="I13" s="1448">
        <v>24.478769256156486</v>
      </c>
      <c r="J13" s="1452">
        <v>880</v>
      </c>
      <c r="K13" s="1448">
        <v>1099.1235872970426</v>
      </c>
      <c r="L13" s="1448">
        <v>306.45501733079766</v>
      </c>
      <c r="M13" s="1448">
        <v>33.215158841281884</v>
      </c>
    </row>
    <row r="14" spans="1:13" s="1037" customFormat="1" ht="30" customHeight="1">
      <c r="A14" s="1451"/>
      <c r="B14" s="973"/>
      <c r="C14" s="1454" t="s">
        <v>1067</v>
      </c>
      <c r="D14" s="1454" t="s">
        <v>815</v>
      </c>
      <c r="E14" s="1453" t="s">
        <v>1066</v>
      </c>
      <c r="F14" s="1452">
        <v>611</v>
      </c>
      <c r="G14" s="1448">
        <v>1058.119647066055</v>
      </c>
      <c r="H14" s="1448">
        <v>198.17930105935957</v>
      </c>
      <c r="I14" s="1448">
        <v>28.371152037517199</v>
      </c>
      <c r="J14" s="1452">
        <v>752</v>
      </c>
      <c r="K14" s="1448">
        <v>1314.6004609415754</v>
      </c>
      <c r="L14" s="1448">
        <v>260.2622382552338</v>
      </c>
      <c r="M14" s="1448">
        <v>33.435889741117897</v>
      </c>
    </row>
    <row r="15" spans="1:13" s="1037" customFormat="1" ht="30" customHeight="1">
      <c r="A15" s="1451"/>
      <c r="B15" s="973"/>
      <c r="C15" s="1454" t="s">
        <v>1065</v>
      </c>
      <c r="D15" s="1454" t="s">
        <v>815</v>
      </c>
      <c r="E15" s="1453" t="s">
        <v>1064</v>
      </c>
      <c r="F15" s="1452">
        <v>2678</v>
      </c>
      <c r="G15" s="1448">
        <v>8902.8621957787582</v>
      </c>
      <c r="H15" s="1448">
        <v>1657.6402038754143</v>
      </c>
      <c r="I15" s="1448">
        <v>185.43871947134051</v>
      </c>
      <c r="J15" s="1452">
        <v>3115</v>
      </c>
      <c r="K15" s="1448">
        <v>10436.992790873535</v>
      </c>
      <c r="L15" s="1448">
        <v>1712.534136047323</v>
      </c>
      <c r="M15" s="1448">
        <v>203.64928514682057</v>
      </c>
    </row>
    <row r="16" spans="1:13" s="1037" customFormat="1" ht="26.25" customHeight="1">
      <c r="A16" s="1451"/>
      <c r="B16" s="973"/>
      <c r="C16" s="1454" t="s">
        <v>1063</v>
      </c>
      <c r="D16" s="1454" t="s">
        <v>815</v>
      </c>
      <c r="E16" s="1453" t="s">
        <v>1062</v>
      </c>
      <c r="F16" s="1452">
        <v>1770</v>
      </c>
      <c r="G16" s="1448">
        <v>12384.908019722061</v>
      </c>
      <c r="H16" s="1448">
        <v>1973.8783456352121</v>
      </c>
      <c r="I16" s="1448">
        <v>215.60914041270382</v>
      </c>
      <c r="J16" s="1452">
        <v>2075</v>
      </c>
      <c r="K16" s="1448">
        <v>14408.133772378831</v>
      </c>
      <c r="L16" s="1448">
        <v>2371.1944542678389</v>
      </c>
      <c r="M16" s="1448">
        <v>248.91593855189402</v>
      </c>
    </row>
    <row r="17" spans="1:13" s="1037" customFormat="1" ht="30" customHeight="1">
      <c r="A17" s="1451"/>
      <c r="B17" s="5824" t="s">
        <v>1061</v>
      </c>
      <c r="C17" s="5824"/>
      <c r="D17" s="5824"/>
      <c r="E17" s="5825"/>
      <c r="F17" s="1452">
        <v>4936</v>
      </c>
      <c r="G17" s="1448">
        <v>2286607.1021002531</v>
      </c>
      <c r="H17" s="1448">
        <v>229415.8102008198</v>
      </c>
      <c r="I17" s="1448">
        <v>12892.860366925368</v>
      </c>
      <c r="J17" s="1452">
        <v>5477</v>
      </c>
      <c r="K17" s="1448">
        <v>1878141.8476226728</v>
      </c>
      <c r="L17" s="1448">
        <v>248106.67891905716</v>
      </c>
      <c r="M17" s="1448">
        <v>14828.396325545509</v>
      </c>
    </row>
    <row r="18" spans="1:13" s="1037" customFormat="1" ht="25.5" customHeight="1">
      <c r="A18" s="1451"/>
      <c r="B18" s="5826" t="s">
        <v>1060</v>
      </c>
      <c r="C18" s="5826"/>
      <c r="D18" s="5826"/>
      <c r="E18" s="5827"/>
      <c r="F18" s="1450">
        <v>86</v>
      </c>
      <c r="G18" s="1449">
        <v>0</v>
      </c>
      <c r="H18" s="1448">
        <v>328.92243719063185</v>
      </c>
      <c r="I18" s="1448">
        <v>16.061184928759385</v>
      </c>
      <c r="J18" s="1450">
        <v>149</v>
      </c>
      <c r="K18" s="1449">
        <v>0</v>
      </c>
      <c r="L18" s="1448">
        <v>977.1525041748813</v>
      </c>
      <c r="M18" s="1448">
        <v>37.999012079273832</v>
      </c>
    </row>
    <row r="19" spans="1:13" s="1443" customFormat="1" ht="20.25" customHeight="1">
      <c r="A19" s="1447"/>
      <c r="B19" s="1446"/>
      <c r="C19" s="5818" t="s">
        <v>257</v>
      </c>
      <c r="D19" s="5818"/>
      <c r="E19" s="5756"/>
      <c r="F19" s="1445">
        <v>12641</v>
      </c>
      <c r="G19" s="1444">
        <v>2310764.483132666</v>
      </c>
      <c r="H19" s="1444">
        <v>234043.82771691342</v>
      </c>
      <c r="I19" s="1444">
        <v>13404.076254580526</v>
      </c>
      <c r="J19" s="1445">
        <v>14426</v>
      </c>
      <c r="K19" s="1444">
        <v>1906341.399666921</v>
      </c>
      <c r="L19" s="1444">
        <v>253979.17017129832</v>
      </c>
      <c r="M19" s="1444">
        <v>15422.849647625568</v>
      </c>
    </row>
    <row r="20" spans="1:13" s="1385" customFormat="1" ht="17.25" customHeight="1">
      <c r="B20" s="1007" t="s">
        <v>1059</v>
      </c>
      <c r="C20" s="1442"/>
      <c r="D20" s="1007"/>
      <c r="E20" s="1007"/>
      <c r="F20" s="1442"/>
      <c r="G20" s="1442"/>
      <c r="H20" s="1007"/>
      <c r="I20" s="1007"/>
      <c r="M20" s="1384"/>
    </row>
    <row r="21" spans="1:13" s="1037" customFormat="1" ht="12" customHeight="1">
      <c r="B21" s="1007" t="s">
        <v>1040</v>
      </c>
      <c r="C21" s="1029"/>
      <c r="D21" s="973"/>
      <c r="E21" s="973"/>
      <c r="F21" s="1029"/>
      <c r="G21" s="1029"/>
      <c r="H21" s="1029"/>
      <c r="I21" s="1029"/>
      <c r="J21" s="1029"/>
      <c r="K21" s="1029"/>
      <c r="L21" s="1029"/>
      <c r="M21" s="1029"/>
    </row>
    <row r="22" spans="1:13" s="1037" customFormat="1" ht="12" customHeight="1">
      <c r="B22" s="1007"/>
      <c r="C22" s="1424"/>
      <c r="F22" s="1423"/>
      <c r="G22" s="1423"/>
      <c r="H22" s="1423"/>
      <c r="I22" s="1423"/>
      <c r="J22" s="1423"/>
      <c r="K22" s="1423"/>
      <c r="L22" s="1423"/>
      <c r="M22" s="1423"/>
    </row>
    <row r="23" spans="1:13">
      <c r="F23" s="1441"/>
      <c r="G23" s="1441"/>
      <c r="H23" s="1441"/>
      <c r="I23" s="1441"/>
      <c r="J23" s="1441"/>
      <c r="K23" s="1441"/>
      <c r="L23" s="1441"/>
      <c r="M23" s="1441"/>
    </row>
    <row r="24" spans="1:13">
      <c r="F24" s="1441"/>
      <c r="G24" s="1441"/>
      <c r="H24" s="1441"/>
      <c r="I24" s="1441"/>
      <c r="J24" s="1441"/>
      <c r="K24" s="1441"/>
      <c r="L24" s="1441"/>
      <c r="M24" s="1441"/>
    </row>
    <row r="25" spans="1:13">
      <c r="F25" s="1441"/>
      <c r="G25" s="1441"/>
      <c r="H25" s="1441"/>
      <c r="I25" s="1441"/>
      <c r="J25" s="1441"/>
      <c r="K25" s="1441"/>
      <c r="L25" s="1441"/>
      <c r="M25" s="1441"/>
    </row>
    <row r="26" spans="1:13">
      <c r="J26" s="1441"/>
    </row>
    <row r="27" spans="1:13">
      <c r="J27" s="1441"/>
    </row>
    <row r="28" spans="1:13">
      <c r="J28" s="1441"/>
    </row>
    <row r="29" spans="1:13">
      <c r="J29" s="1441"/>
    </row>
    <row r="30" spans="1:13">
      <c r="J30" s="1441"/>
    </row>
  </sheetData>
  <mergeCells count="7">
    <mergeCell ref="A1:M1"/>
    <mergeCell ref="C19:E19"/>
    <mergeCell ref="F4:I4"/>
    <mergeCell ref="J4:M4"/>
    <mergeCell ref="B7:E7"/>
    <mergeCell ref="B17:E17"/>
    <mergeCell ref="B18:E18"/>
  </mergeCells>
  <hyperlinks>
    <hyperlink ref="A1" location="CONTENT!A1" display="Back to table of contents" xr:uid="{09C91ED9-F78A-4C14-9661-C691FE88A8B6}"/>
  </hyperlinks>
  <pageMargins left="0.7" right="0.7" top="0.75" bottom="0.46" header="0.3" footer="0.3"/>
  <pageSetup paperSize="9" orientation="landscape" r:id="rId1"/>
  <headerFooter alignWithMargins="0"/>
  <ignoredErrors>
    <ignoredError sqref="C8:E16"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L26"/>
  <sheetViews>
    <sheetView showGridLines="0" zoomScaleNormal="100" workbookViewId="0">
      <selection sqref="A1:G1"/>
    </sheetView>
  </sheetViews>
  <sheetFormatPr defaultColWidth="8" defaultRowHeight="12.75"/>
  <cols>
    <col min="1" max="1" width="23.5703125" style="973" customWidth="1"/>
    <col min="2" max="9" width="12.7109375" style="973" customWidth="1"/>
    <col min="10" max="10" width="1.7109375" style="973" customWidth="1"/>
    <col min="11" max="16384" width="8" style="973"/>
  </cols>
  <sheetData>
    <row r="1" spans="1:12" s="8" customFormat="1" ht="15.75">
      <c r="A1" s="5669" t="s">
        <v>710</v>
      </c>
      <c r="B1" s="5669"/>
      <c r="C1" s="5669"/>
    </row>
    <row r="2" spans="1:12" s="1471" customFormat="1" ht="29.25" customHeight="1">
      <c r="A2" s="1476" t="s">
        <v>1093</v>
      </c>
      <c r="B2" s="1029"/>
      <c r="C2" s="1029"/>
      <c r="D2" s="1029"/>
      <c r="E2" s="1029"/>
      <c r="F2" s="1029"/>
      <c r="G2" s="1029"/>
      <c r="H2" s="1029"/>
      <c r="I2" s="1474"/>
      <c r="J2" s="1474"/>
    </row>
    <row r="3" spans="1:12" s="1471" customFormat="1" ht="3.75" customHeight="1">
      <c r="A3" s="973"/>
      <c r="B3" s="1029"/>
      <c r="C3" s="1029"/>
      <c r="D3" s="1029"/>
      <c r="E3" s="1029"/>
      <c r="F3" s="1029"/>
      <c r="G3" s="1029"/>
      <c r="H3" s="1018"/>
      <c r="I3" s="1488"/>
      <c r="J3" s="1488"/>
    </row>
    <row r="4" spans="1:12" s="1037" customFormat="1" ht="25.5" customHeight="1">
      <c r="A4" s="1487"/>
      <c r="B4" s="5819" t="s">
        <v>1052</v>
      </c>
      <c r="C4" s="5820"/>
      <c r="D4" s="5820"/>
      <c r="E4" s="5821"/>
      <c r="F4" s="5819" t="s">
        <v>1057</v>
      </c>
      <c r="G4" s="5820"/>
      <c r="H4" s="5820"/>
      <c r="I4" s="5821"/>
      <c r="J4" s="1486"/>
    </row>
    <row r="5" spans="1:12" s="1037" customFormat="1" ht="25.5" customHeight="1">
      <c r="A5" s="1485" t="s">
        <v>1081</v>
      </c>
      <c r="B5" s="1465" t="s">
        <v>1050</v>
      </c>
      <c r="C5" s="1464" t="s">
        <v>1080</v>
      </c>
      <c r="D5" s="1464" t="s">
        <v>1079</v>
      </c>
      <c r="E5" s="1464" t="s">
        <v>1078</v>
      </c>
      <c r="F5" s="1464" t="s">
        <v>1050</v>
      </c>
      <c r="G5" s="1465" t="s">
        <v>1080</v>
      </c>
      <c r="H5" s="1464" t="s">
        <v>1079</v>
      </c>
      <c r="I5" s="1464" t="s">
        <v>1078</v>
      </c>
      <c r="J5" s="1483"/>
      <c r="K5" s="1021"/>
      <c r="L5" s="1021"/>
    </row>
    <row r="6" spans="1:12" s="1037" customFormat="1" ht="25.5" customHeight="1">
      <c r="A6" s="1484" t="s">
        <v>1047</v>
      </c>
      <c r="B6" s="1458" t="s">
        <v>1077</v>
      </c>
      <c r="C6" s="1457" t="s">
        <v>1044</v>
      </c>
      <c r="D6" s="1457" t="s">
        <v>1044</v>
      </c>
      <c r="E6" s="1457" t="s">
        <v>1044</v>
      </c>
      <c r="F6" s="1457" t="s">
        <v>1077</v>
      </c>
      <c r="G6" s="1458" t="s">
        <v>1044</v>
      </c>
      <c r="H6" s="1457" t="s">
        <v>1044</v>
      </c>
      <c r="I6" s="1457" t="s">
        <v>1044</v>
      </c>
      <c r="J6" s="1483"/>
      <c r="K6" s="1021"/>
      <c r="L6" s="1021"/>
    </row>
    <row r="7" spans="1:12" s="1037" customFormat="1" ht="27" customHeight="1">
      <c r="A7" s="1482" t="s">
        <v>1076</v>
      </c>
      <c r="B7" s="1452">
        <v>256</v>
      </c>
      <c r="C7" s="1448">
        <v>11.672439549261044</v>
      </c>
      <c r="D7" s="1448">
        <v>11.99761084333333</v>
      </c>
      <c r="E7" s="1448">
        <v>1.4756376962570281</v>
      </c>
      <c r="F7" s="1448">
        <v>311</v>
      </c>
      <c r="G7" s="1452">
        <v>14.84285699</v>
      </c>
      <c r="H7" s="1448">
        <v>15.723908600000001</v>
      </c>
      <c r="I7" s="1448">
        <v>3.1046012000000003</v>
      </c>
      <c r="J7" s="1480"/>
    </row>
    <row r="8" spans="1:12" s="1037" customFormat="1" ht="27" customHeight="1">
      <c r="A8" s="1482" t="s">
        <v>1092</v>
      </c>
      <c r="B8" s="1452">
        <v>108</v>
      </c>
      <c r="C8" s="1448">
        <v>13.119011135636143</v>
      </c>
      <c r="D8" s="1448">
        <v>7.420876289496384</v>
      </c>
      <c r="E8" s="1448">
        <v>1.038548004875502</v>
      </c>
      <c r="F8" s="1448">
        <v>145</v>
      </c>
      <c r="G8" s="1452">
        <v>18.40884655</v>
      </c>
      <c r="H8" s="1448">
        <v>4.5121801699999997</v>
      </c>
      <c r="I8" s="1448">
        <v>0.86456124999999995</v>
      </c>
      <c r="J8" s="1480"/>
    </row>
    <row r="9" spans="1:12" s="1037" customFormat="1" ht="27" customHeight="1">
      <c r="A9" s="1482" t="s">
        <v>1091</v>
      </c>
      <c r="B9" s="1452">
        <v>215</v>
      </c>
      <c r="C9" s="1448">
        <v>42.378173661304018</v>
      </c>
      <c r="D9" s="1448">
        <v>12.718694742632531</v>
      </c>
      <c r="E9" s="1448">
        <v>2.350993661157831</v>
      </c>
      <c r="F9" s="1448">
        <v>269</v>
      </c>
      <c r="G9" s="1452">
        <v>54.160932120000005</v>
      </c>
      <c r="H9" s="1448">
        <v>40.573157999999999</v>
      </c>
      <c r="I9" s="1448">
        <v>3.3334422300000002</v>
      </c>
      <c r="J9" s="1480"/>
    </row>
    <row r="10" spans="1:12" s="1037" customFormat="1" ht="27" customHeight="1">
      <c r="A10" s="1482" t="s">
        <v>1090</v>
      </c>
      <c r="B10" s="1452">
        <v>502</v>
      </c>
      <c r="C10" s="1448">
        <v>188.70927888402088</v>
      </c>
      <c r="D10" s="1448">
        <v>157.78981658402085</v>
      </c>
      <c r="E10" s="1448">
        <v>11.109240709365862</v>
      </c>
      <c r="F10" s="1448">
        <v>557</v>
      </c>
      <c r="G10" s="1452">
        <v>206.56696475000001</v>
      </c>
      <c r="H10" s="1448">
        <v>82.19271784</v>
      </c>
      <c r="I10" s="1448">
        <v>12.80779177</v>
      </c>
      <c r="J10" s="1480"/>
    </row>
    <row r="11" spans="1:12" s="1037" customFormat="1" ht="27" customHeight="1">
      <c r="A11" s="1482" t="s">
        <v>1089</v>
      </c>
      <c r="B11" s="1452">
        <v>529</v>
      </c>
      <c r="C11" s="1448">
        <v>331.40909045237674</v>
      </c>
      <c r="D11" s="1448">
        <v>81.018352722522479</v>
      </c>
      <c r="E11" s="1448">
        <v>13.198734624655826</v>
      </c>
      <c r="F11" s="1448">
        <v>544</v>
      </c>
      <c r="G11" s="1452">
        <v>338.12220689999998</v>
      </c>
      <c r="H11" s="1448">
        <v>83.593285539999997</v>
      </c>
      <c r="I11" s="1448">
        <v>13.560433140000001</v>
      </c>
      <c r="J11" s="1480"/>
    </row>
    <row r="12" spans="1:12" s="1037" customFormat="1" ht="27" customHeight="1">
      <c r="A12" s="1482" t="s">
        <v>1088</v>
      </c>
      <c r="B12" s="1452">
        <v>431</v>
      </c>
      <c r="C12" s="1448">
        <v>377.15769858334534</v>
      </c>
      <c r="D12" s="1448">
        <v>71.904832461026103</v>
      </c>
      <c r="E12" s="1448">
        <v>11.783534358940161</v>
      </c>
      <c r="F12" s="1448">
        <v>519</v>
      </c>
      <c r="G12" s="1452">
        <v>453.24447276999996</v>
      </c>
      <c r="H12" s="1448">
        <v>80.935554189999991</v>
      </c>
      <c r="I12" s="1448">
        <v>13.844104369999998</v>
      </c>
      <c r="J12" s="1480"/>
    </row>
    <row r="13" spans="1:12" s="1037" customFormat="1" ht="27" customHeight="1">
      <c r="A13" s="1482" t="s">
        <v>1087</v>
      </c>
      <c r="B13" s="1452">
        <v>889</v>
      </c>
      <c r="C13" s="1448">
        <v>1109.6018936217142</v>
      </c>
      <c r="D13" s="1448">
        <v>221.12789527136866</v>
      </c>
      <c r="E13" s="1448">
        <v>33.965828775150193</v>
      </c>
      <c r="F13" s="1448">
        <v>996</v>
      </c>
      <c r="G13" s="1452">
        <v>1230.2533397400002</v>
      </c>
      <c r="H13" s="1448">
        <v>188.93714833999996</v>
      </c>
      <c r="I13" s="1448">
        <v>30.216790669999998</v>
      </c>
      <c r="J13" s="1480"/>
    </row>
    <row r="14" spans="1:12" s="1037" customFormat="1" ht="27" customHeight="1">
      <c r="A14" s="1482" t="s">
        <v>1086</v>
      </c>
      <c r="B14" s="1452">
        <v>837</v>
      </c>
      <c r="C14" s="1448">
        <v>1454.6677570695208</v>
      </c>
      <c r="D14" s="1448">
        <v>246.24526593796057</v>
      </c>
      <c r="E14" s="1448">
        <v>33.805835016801204</v>
      </c>
      <c r="F14" s="1448">
        <v>817</v>
      </c>
      <c r="G14" s="1452">
        <v>1428.2521200799999</v>
      </c>
      <c r="H14" s="1448">
        <v>359.77363971000005</v>
      </c>
      <c r="I14" s="1448">
        <v>35.658150689999999</v>
      </c>
      <c r="J14" s="1480"/>
    </row>
    <row r="15" spans="1:12" s="1037" customFormat="1" ht="27" customHeight="1">
      <c r="A15" s="1482" t="s">
        <v>1085</v>
      </c>
      <c r="B15" s="1452">
        <v>3212</v>
      </c>
      <c r="C15" s="1448">
        <v>10806.8221940694</v>
      </c>
      <c r="D15" s="1448">
        <v>1626.6438185997313</v>
      </c>
      <c r="E15" s="1448">
        <v>209.58608010553255</v>
      </c>
      <c r="F15" s="1448">
        <v>3202</v>
      </c>
      <c r="G15" s="1452">
        <v>10661.861796610001</v>
      </c>
      <c r="H15" s="1448">
        <v>1416.9416258899998</v>
      </c>
      <c r="I15" s="1448">
        <v>195.92058750999999</v>
      </c>
      <c r="J15" s="1480"/>
    </row>
    <row r="16" spans="1:12" s="1037" customFormat="1" ht="27" customHeight="1">
      <c r="A16" s="1482" t="s">
        <v>1084</v>
      </c>
      <c r="B16" s="1452">
        <v>2285</v>
      </c>
      <c r="C16" s="1448">
        <v>15938.917011017116</v>
      </c>
      <c r="D16" s="1448">
        <v>2830.248873685543</v>
      </c>
      <c r="E16" s="1448">
        <v>316.25894826392067</v>
      </c>
      <c r="F16" s="1448">
        <v>2043</v>
      </c>
      <c r="G16" s="1452">
        <v>14302.75844745</v>
      </c>
      <c r="H16" s="1448">
        <v>2799.3236344000002</v>
      </c>
      <c r="I16" s="1448">
        <v>293.80728431</v>
      </c>
      <c r="J16" s="1480"/>
    </row>
    <row r="17" spans="1:10" s="1037" customFormat="1" ht="27" customHeight="1">
      <c r="A17" s="1482" t="s">
        <v>1061</v>
      </c>
      <c r="B17" s="1452">
        <v>5693</v>
      </c>
      <c r="C17" s="1448">
        <v>1538000.6749681085</v>
      </c>
      <c r="D17" s="1448">
        <v>284374.75444886275</v>
      </c>
      <c r="E17" s="1448">
        <v>13932.298139175868</v>
      </c>
      <c r="F17" s="1448">
        <v>5508</v>
      </c>
      <c r="G17" s="1452">
        <v>1686379.8166849506</v>
      </c>
      <c r="H17" s="1448">
        <v>262062.40196527998</v>
      </c>
      <c r="I17" s="1448">
        <v>12754.970817670006</v>
      </c>
      <c r="J17" s="1480"/>
    </row>
    <row r="18" spans="1:10" s="1037" customFormat="1" ht="27" customHeight="1">
      <c r="A18" s="1481" t="s">
        <v>1060</v>
      </c>
      <c r="B18" s="1450">
        <v>164</v>
      </c>
      <c r="C18" s="1449">
        <v>0</v>
      </c>
      <c r="D18" s="1449">
        <v>562.56854269933433</v>
      </c>
      <c r="E18" s="1449">
        <v>29.48489160908192</v>
      </c>
      <c r="F18" s="1449">
        <v>165</v>
      </c>
      <c r="G18" s="1450">
        <v>0</v>
      </c>
      <c r="H18" s="1449">
        <v>1414.6877619899999</v>
      </c>
      <c r="I18" s="1449">
        <v>202.80103434000003</v>
      </c>
      <c r="J18" s="1480"/>
    </row>
    <row r="19" spans="1:10" s="1443" customFormat="1" ht="27" customHeight="1">
      <c r="A19" s="1026" t="s">
        <v>257</v>
      </c>
      <c r="B19" s="1445">
        <v>15121</v>
      </c>
      <c r="C19" s="1444">
        <v>1568275.1295161515</v>
      </c>
      <c r="D19" s="1444">
        <v>290204.43902869994</v>
      </c>
      <c r="E19" s="1444">
        <v>14596.356412001604</v>
      </c>
      <c r="F19" s="1444">
        <v>15076</v>
      </c>
      <c r="G19" s="1445">
        <v>1715088.2886689112</v>
      </c>
      <c r="H19" s="1444">
        <v>268549.59657994995</v>
      </c>
      <c r="I19" s="1444">
        <v>13560.889599150019</v>
      </c>
      <c r="J19" s="1479"/>
    </row>
    <row r="20" spans="1:10" s="1037" customFormat="1" ht="22.5" customHeight="1">
      <c r="A20" s="1007" t="s">
        <v>1059</v>
      </c>
      <c r="B20" s="1007"/>
      <c r="C20" s="1007"/>
      <c r="D20" s="1007"/>
      <c r="E20" s="1007"/>
      <c r="F20" s="1386"/>
      <c r="G20" s="973"/>
      <c r="H20" s="1478"/>
    </row>
    <row r="21" spans="1:10" s="1037" customFormat="1" ht="12" customHeight="1">
      <c r="A21" s="1007" t="s">
        <v>1040</v>
      </c>
      <c r="B21" s="973"/>
      <c r="C21" s="973"/>
      <c r="D21" s="973"/>
      <c r="E21" s="973"/>
      <c r="F21" s="1386"/>
      <c r="G21" s="973"/>
      <c r="H21" s="1478"/>
    </row>
    <row r="22" spans="1:10" s="1037" customFormat="1" ht="12" customHeight="1">
      <c r="A22" s="1007"/>
      <c r="F22" s="1423"/>
    </row>
    <row r="25" spans="1:10">
      <c r="B25" s="1386"/>
    </row>
    <row r="26" spans="1:10">
      <c r="B26" s="1386"/>
    </row>
  </sheetData>
  <mergeCells count="3">
    <mergeCell ref="A1:C1"/>
    <mergeCell ref="B4:E4"/>
    <mergeCell ref="F4:I4"/>
  </mergeCells>
  <hyperlinks>
    <hyperlink ref="A1" location="CONTENT!A1" display="Back to table of contents" xr:uid="{00000000-0004-0000-3D00-000000000000}"/>
  </hyperlinks>
  <pageMargins left="0.7" right="0.7" top="0.75" bottom="0.52" header="0.3" footer="0.3"/>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E944-B1EF-4308-9014-D373E9890882}">
  <sheetPr>
    <pageSetUpPr fitToPage="1"/>
  </sheetPr>
  <dimension ref="A1:M44"/>
  <sheetViews>
    <sheetView showGridLines="0" zoomScaleNormal="100" workbookViewId="0">
      <selection activeCell="A5" sqref="A5:XFD39"/>
    </sheetView>
  </sheetViews>
  <sheetFormatPr defaultColWidth="8" defaultRowHeight="12.75"/>
  <cols>
    <col min="1" max="1" width="47.140625" style="2387" customWidth="1"/>
    <col min="2" max="13" width="10.28515625" style="2387" customWidth="1"/>
    <col min="14" max="16384" width="8" style="2387"/>
  </cols>
  <sheetData>
    <row r="1" spans="1:13" s="2184" customFormat="1" ht="15.75">
      <c r="A1" s="5669" t="s">
        <v>710</v>
      </c>
      <c r="B1" s="5669"/>
      <c r="C1" s="5669"/>
    </row>
    <row r="2" spans="1:13" ht="20.100000000000001" customHeight="1">
      <c r="A2" s="4885" t="s">
        <v>3472</v>
      </c>
      <c r="B2" s="4885"/>
      <c r="C2" s="4885"/>
      <c r="D2" s="4885"/>
      <c r="E2" s="4885"/>
      <c r="F2" s="4885"/>
      <c r="G2" s="4885"/>
      <c r="H2" s="4885"/>
      <c r="I2" s="4885"/>
    </row>
    <row r="3" spans="1:13" ht="16.5" customHeight="1" thickBot="1">
      <c r="A3" s="4886" t="s">
        <v>3473</v>
      </c>
      <c r="B3" s="4887"/>
      <c r="C3" s="4887"/>
      <c r="D3" s="4887"/>
      <c r="E3" s="4887"/>
      <c r="F3" s="4887"/>
      <c r="G3" s="4887"/>
      <c r="H3" s="4887"/>
      <c r="I3" s="4887"/>
    </row>
    <row r="4" spans="1:13" ht="21.75" customHeight="1" thickBot="1">
      <c r="A4" s="4888" t="s">
        <v>3474</v>
      </c>
      <c r="B4" s="4889">
        <v>43555</v>
      </c>
      <c r="C4" s="4890">
        <v>43646</v>
      </c>
      <c r="D4" s="4891">
        <v>43738</v>
      </c>
      <c r="E4" s="4892">
        <v>43830</v>
      </c>
      <c r="F4" s="4892">
        <v>43921</v>
      </c>
      <c r="G4" s="4892">
        <v>44012</v>
      </c>
      <c r="H4" s="4892">
        <v>44104</v>
      </c>
      <c r="I4" s="4892">
        <v>44196</v>
      </c>
      <c r="J4" s="4892">
        <v>44286</v>
      </c>
      <c r="K4" s="4892">
        <v>44377</v>
      </c>
      <c r="L4" s="4892">
        <v>44469</v>
      </c>
      <c r="M4" s="4892">
        <v>44561</v>
      </c>
    </row>
    <row r="5" spans="1:13" ht="15" customHeight="1">
      <c r="A5" s="4893" t="s">
        <v>3475</v>
      </c>
      <c r="B5" s="4894">
        <v>22257.754369369999</v>
      </c>
      <c r="C5" s="4895">
        <v>24434.745372279998</v>
      </c>
      <c r="D5" s="4894">
        <v>26167.127415210001</v>
      </c>
      <c r="E5" s="4894">
        <v>26882.355948129996</v>
      </c>
      <c r="F5" s="4894">
        <v>30315.636037199998</v>
      </c>
      <c r="G5" s="4894">
        <v>33538.23095574</v>
      </c>
      <c r="H5" s="4894">
        <v>35311.032204410003</v>
      </c>
      <c r="I5" s="4894">
        <v>35052.853010980005</v>
      </c>
      <c r="J5" s="4894">
        <v>32599.861505120003</v>
      </c>
      <c r="K5" s="4894">
        <v>35436.270913729997</v>
      </c>
      <c r="L5" s="4894">
        <v>43317.69849278</v>
      </c>
      <c r="M5" s="4894">
        <v>45435.89180854</v>
      </c>
    </row>
    <row r="6" spans="1:13" ht="15" customHeight="1">
      <c r="A6" s="4893" t="s">
        <v>3476</v>
      </c>
      <c r="B6" s="4894">
        <v>27493.712243670649</v>
      </c>
      <c r="C6" s="4895">
        <v>49800.130808240727</v>
      </c>
      <c r="D6" s="4894">
        <v>41395.074238387409</v>
      </c>
      <c r="E6" s="4894">
        <v>48045.728677939223</v>
      </c>
      <c r="F6" s="4894">
        <v>57479.869647484345</v>
      </c>
      <c r="G6" s="4894">
        <v>47309.352880735605</v>
      </c>
      <c r="H6" s="4894">
        <v>53343.96080799558</v>
      </c>
      <c r="I6" s="4894">
        <v>48487.544591903992</v>
      </c>
      <c r="J6" s="4894">
        <v>53464.033682963825</v>
      </c>
      <c r="K6" s="4894">
        <v>68732.469938451119</v>
      </c>
      <c r="L6" s="4894">
        <v>82834.296188592401</v>
      </c>
      <c r="M6" s="4894">
        <v>111101.3512572444</v>
      </c>
    </row>
    <row r="7" spans="1:13" ht="15" customHeight="1">
      <c r="A7" s="4896" t="s">
        <v>3477</v>
      </c>
      <c r="B7" s="4897">
        <v>14.307861039999999</v>
      </c>
      <c r="C7" s="4898">
        <v>6.49962076</v>
      </c>
      <c r="D7" s="4897">
        <v>10.903498369999999</v>
      </c>
      <c r="E7" s="4897">
        <v>7.1667985999999999</v>
      </c>
      <c r="F7" s="4897">
        <v>7.3655315999999997</v>
      </c>
      <c r="G7" s="4897">
        <v>8.1824657300000005</v>
      </c>
      <c r="H7" s="4897">
        <v>9.9991276400000011</v>
      </c>
      <c r="I7" s="4897">
        <v>11.301359470000001</v>
      </c>
      <c r="J7" s="4897">
        <v>18.696578300000002</v>
      </c>
      <c r="K7" s="4897">
        <v>8.3866510999999999</v>
      </c>
      <c r="L7" s="4897">
        <v>0.97288589000000003</v>
      </c>
      <c r="M7" s="4897">
        <v>1.3998141100000001</v>
      </c>
    </row>
    <row r="8" spans="1:13" ht="15" customHeight="1">
      <c r="A8" s="4896" t="s">
        <v>3478</v>
      </c>
      <c r="B8" s="4897">
        <v>27477.191810470649</v>
      </c>
      <c r="C8" s="4898">
        <v>49670.98249562073</v>
      </c>
      <c r="D8" s="4897">
        <v>41273.459821657416</v>
      </c>
      <c r="E8" s="4897">
        <v>40707.805125279221</v>
      </c>
      <c r="F8" s="4897">
        <v>49568.419167934342</v>
      </c>
      <c r="G8" s="4897">
        <v>47300.614834775603</v>
      </c>
      <c r="H8" s="4897">
        <v>53333.961680355576</v>
      </c>
      <c r="I8" s="4897">
        <v>48476.24323243399</v>
      </c>
      <c r="J8" s="4897">
        <v>53445.337104663828</v>
      </c>
      <c r="K8" s="4897">
        <v>68724.083287351124</v>
      </c>
      <c r="L8" s="4897">
        <v>82833.323302702396</v>
      </c>
      <c r="M8" s="4897">
        <v>111099.9514431344</v>
      </c>
    </row>
    <row r="9" spans="1:13" ht="15" customHeight="1">
      <c r="A9" s="4896" t="s">
        <v>3479</v>
      </c>
      <c r="B9" s="4897">
        <v>2.2125721600000001</v>
      </c>
      <c r="C9" s="4898">
        <v>122.64869186</v>
      </c>
      <c r="D9" s="4897">
        <v>110.71091835999999</v>
      </c>
      <c r="E9" s="4897">
        <v>7330.7567540599994</v>
      </c>
      <c r="F9" s="4897">
        <v>7904.0849479500002</v>
      </c>
      <c r="G9" s="4897">
        <v>0.55558023000000001</v>
      </c>
      <c r="H9" s="4897">
        <v>0</v>
      </c>
      <c r="I9" s="4897">
        <v>0</v>
      </c>
      <c r="J9" s="4897">
        <v>0</v>
      </c>
      <c r="K9" s="4897">
        <v>0</v>
      </c>
      <c r="L9" s="4897">
        <v>0</v>
      </c>
      <c r="M9" s="4897">
        <v>0</v>
      </c>
    </row>
    <row r="10" spans="1:13" ht="15" customHeight="1">
      <c r="A10" s="4896" t="s">
        <v>3480</v>
      </c>
      <c r="B10" s="4899">
        <v>0</v>
      </c>
      <c r="C10" s="4900">
        <v>0</v>
      </c>
      <c r="D10" s="4899">
        <v>0</v>
      </c>
      <c r="E10" s="4899">
        <v>0</v>
      </c>
      <c r="F10" s="4899">
        <v>0</v>
      </c>
      <c r="G10" s="4899">
        <v>0</v>
      </c>
      <c r="H10" s="4899">
        <v>0</v>
      </c>
      <c r="I10" s="4899">
        <v>0</v>
      </c>
      <c r="J10" s="4899">
        <v>0</v>
      </c>
      <c r="K10" s="4899">
        <v>0</v>
      </c>
      <c r="L10" s="4899">
        <v>0</v>
      </c>
      <c r="M10" s="4899">
        <v>0</v>
      </c>
    </row>
    <row r="11" spans="1:13" ht="15" customHeight="1">
      <c r="A11" s="4893" t="s">
        <v>3481</v>
      </c>
      <c r="B11" s="4894">
        <v>140066.95298663891</v>
      </c>
      <c r="C11" s="4895">
        <v>140138.77054756816</v>
      </c>
      <c r="D11" s="4894">
        <v>154193.25661406579</v>
      </c>
      <c r="E11" s="4894">
        <v>148324.81455588524</v>
      </c>
      <c r="F11" s="4894">
        <v>145746.53512900625</v>
      </c>
      <c r="G11" s="4894">
        <v>184733.02390442844</v>
      </c>
      <c r="H11" s="4894">
        <v>183195.40076435203</v>
      </c>
      <c r="I11" s="4894">
        <v>185212.8534258572</v>
      </c>
      <c r="J11" s="4894">
        <v>190817.31659994583</v>
      </c>
      <c r="K11" s="4894">
        <v>185102.296588222</v>
      </c>
      <c r="L11" s="4894">
        <v>188880.66458448351</v>
      </c>
      <c r="M11" s="4894">
        <v>190319.22083488994</v>
      </c>
    </row>
    <row r="12" spans="1:13" ht="15" customHeight="1">
      <c r="A12" s="4893" t="s">
        <v>3465</v>
      </c>
      <c r="B12" s="4894">
        <v>16475.570623719999</v>
      </c>
      <c r="C12" s="4895">
        <v>16647.477633440001</v>
      </c>
      <c r="D12" s="4894">
        <v>16862.759277599998</v>
      </c>
      <c r="E12" s="4894">
        <v>20535.312224640002</v>
      </c>
      <c r="F12" s="4894">
        <v>18407.04911869</v>
      </c>
      <c r="G12" s="4894">
        <v>24262.272588320004</v>
      </c>
      <c r="H12" s="4901">
        <v>14871.71549749</v>
      </c>
      <c r="I12" s="4894">
        <v>41091.43352654</v>
      </c>
      <c r="J12" s="4894">
        <v>39254.214319910003</v>
      </c>
      <c r="K12" s="4894">
        <v>87035.390183439988</v>
      </c>
      <c r="L12" s="4894">
        <v>7860.6408873699993</v>
      </c>
      <c r="M12" s="4894">
        <v>8487.6032720700005</v>
      </c>
    </row>
    <row r="13" spans="1:13" ht="15" customHeight="1">
      <c r="A13" s="4893" t="s">
        <v>3482</v>
      </c>
      <c r="B13" s="4894">
        <v>25358.589172310436</v>
      </c>
      <c r="C13" s="4895">
        <v>26771.058209241135</v>
      </c>
      <c r="D13" s="4894">
        <v>28790.66875514682</v>
      </c>
      <c r="E13" s="4894">
        <v>29920.264318375532</v>
      </c>
      <c r="F13" s="4894">
        <v>29540.949384109404</v>
      </c>
      <c r="G13" s="4894">
        <v>30566.41308185595</v>
      </c>
      <c r="H13" s="4894">
        <v>32278.423302862382</v>
      </c>
      <c r="I13" s="4894">
        <v>34929.84748966882</v>
      </c>
      <c r="J13" s="4894">
        <v>36681.81101954035</v>
      </c>
      <c r="K13" s="4894">
        <v>40405.106841956898</v>
      </c>
      <c r="L13" s="4894">
        <v>120323.69828446407</v>
      </c>
      <c r="M13" s="4894">
        <v>121556.25560506564</v>
      </c>
    </row>
    <row r="14" spans="1:13" ht="15" customHeight="1">
      <c r="A14" s="4893" t="s">
        <v>3483</v>
      </c>
      <c r="B14" s="4894">
        <v>0</v>
      </c>
      <c r="C14" s="4895">
        <v>0</v>
      </c>
      <c r="D14" s="4894">
        <v>0</v>
      </c>
      <c r="E14" s="4894">
        <v>0</v>
      </c>
      <c r="F14" s="4894">
        <v>0</v>
      </c>
      <c r="G14" s="4894">
        <v>0</v>
      </c>
      <c r="H14" s="4894">
        <v>0</v>
      </c>
      <c r="I14" s="4894">
        <v>0</v>
      </c>
      <c r="J14" s="4894">
        <v>0</v>
      </c>
      <c r="K14" s="4894">
        <v>0</v>
      </c>
      <c r="L14" s="4894">
        <v>0</v>
      </c>
      <c r="M14" s="4894">
        <v>0</v>
      </c>
    </row>
    <row r="15" spans="1:13" ht="15" customHeight="1">
      <c r="A15" s="4893" t="s">
        <v>3484</v>
      </c>
      <c r="B15" s="4894">
        <v>0</v>
      </c>
      <c r="C15" s="4895">
        <v>0</v>
      </c>
      <c r="D15" s="4894">
        <v>0</v>
      </c>
      <c r="E15" s="4894">
        <v>0</v>
      </c>
      <c r="F15" s="4894">
        <v>0</v>
      </c>
      <c r="G15" s="4894">
        <v>0</v>
      </c>
      <c r="H15" s="4894">
        <v>0</v>
      </c>
      <c r="I15" s="4894">
        <v>0</v>
      </c>
      <c r="J15" s="4894">
        <v>0</v>
      </c>
      <c r="K15" s="4894">
        <v>0</v>
      </c>
      <c r="L15" s="4894">
        <v>0</v>
      </c>
      <c r="M15" s="4894">
        <v>0</v>
      </c>
    </row>
    <row r="16" spans="1:13" ht="15" customHeight="1">
      <c r="A16" s="4893" t="s">
        <v>3485</v>
      </c>
      <c r="B16" s="4894">
        <v>139.85173856</v>
      </c>
      <c r="C16" s="4895">
        <v>156.97694645999999</v>
      </c>
      <c r="D16" s="4894">
        <v>191.08549248000003</v>
      </c>
      <c r="E16" s="4894">
        <v>128.31779293</v>
      </c>
      <c r="F16" s="4894">
        <v>123.90771698</v>
      </c>
      <c r="G16" s="4894">
        <v>74.497450489999991</v>
      </c>
      <c r="H16" s="4894">
        <v>60098.714761050003</v>
      </c>
      <c r="I16" s="4894">
        <v>60167.655248119998</v>
      </c>
      <c r="J16" s="4894">
        <v>60108.210879309998</v>
      </c>
      <c r="K16" s="4894">
        <v>28197.327290929999</v>
      </c>
      <c r="L16" s="4894">
        <v>28181.559026939998</v>
      </c>
      <c r="M16" s="4894">
        <v>5273.6725033200009</v>
      </c>
    </row>
    <row r="17" spans="1:13" ht="15" customHeight="1">
      <c r="A17" s="4893" t="s">
        <v>3486</v>
      </c>
      <c r="B17" s="4894">
        <v>2140.08618755</v>
      </c>
      <c r="C17" s="4895">
        <v>2056.6157497099998</v>
      </c>
      <c r="D17" s="4894">
        <v>2087.3680648200002</v>
      </c>
      <c r="E17" s="4894">
        <v>2101.29416924</v>
      </c>
      <c r="F17" s="4894">
        <v>2107.5174071000001</v>
      </c>
      <c r="G17" s="4894">
        <v>2057.0470939299998</v>
      </c>
      <c r="H17" s="4894">
        <v>2063.7060080199999</v>
      </c>
      <c r="I17" s="4894">
        <v>2067.0118971500001</v>
      </c>
      <c r="J17" s="4894">
        <v>2070.6062042100002</v>
      </c>
      <c r="K17" s="4894">
        <v>1984.7212815000003</v>
      </c>
      <c r="L17" s="4894">
        <v>1988.7845456700002</v>
      </c>
      <c r="M17" s="4894">
        <v>2001.62088825</v>
      </c>
    </row>
    <row r="18" spans="1:13" ht="15" customHeight="1">
      <c r="A18" s="4893" t="s">
        <v>3487</v>
      </c>
      <c r="B18" s="4894">
        <v>233932.51732182002</v>
      </c>
      <c r="C18" s="4895">
        <v>260005.77526694001</v>
      </c>
      <c r="D18" s="4894">
        <v>269687.33985771006</v>
      </c>
      <c r="E18" s="4894">
        <v>275938.08768713998</v>
      </c>
      <c r="F18" s="4894">
        <v>283721.46444056998</v>
      </c>
      <c r="G18" s="4894">
        <v>322540.83795550006</v>
      </c>
      <c r="H18" s="4894">
        <v>381162.95334618003</v>
      </c>
      <c r="I18" s="4894">
        <v>407009.19919022004</v>
      </c>
      <c r="J18" s="4894">
        <v>414996.05421099998</v>
      </c>
      <c r="K18" s="4894">
        <v>446893.58303823002</v>
      </c>
      <c r="L18" s="4894">
        <v>473387.34201029997</v>
      </c>
      <c r="M18" s="4894">
        <v>484175.61616938002</v>
      </c>
    </row>
    <row r="19" spans="1:13" ht="15" customHeight="1" thickBot="1">
      <c r="A19" s="4902"/>
      <c r="B19" s="4903"/>
      <c r="C19" s="4904"/>
      <c r="D19" s="4903"/>
      <c r="E19" s="4903"/>
      <c r="F19" s="4903"/>
      <c r="G19" s="4903"/>
      <c r="H19" s="4903"/>
      <c r="I19" s="4903"/>
      <c r="J19" s="4903"/>
      <c r="K19" s="4903"/>
      <c r="L19" s="4903"/>
      <c r="M19" s="4903"/>
    </row>
    <row r="20" spans="1:13" ht="15" customHeight="1" thickBot="1">
      <c r="B20" s="4905"/>
      <c r="C20" s="4905"/>
      <c r="D20" s="4905"/>
      <c r="E20" s="4905"/>
      <c r="F20" s="4905"/>
      <c r="G20" s="4905"/>
      <c r="H20" s="4905"/>
      <c r="I20" s="4905"/>
    </row>
    <row r="21" spans="1:13" ht="15" customHeight="1" thickBot="1">
      <c r="A21" s="4906" t="s">
        <v>3488</v>
      </c>
      <c r="B21" s="4889">
        <v>43555</v>
      </c>
      <c r="C21" s="4890">
        <v>43646</v>
      </c>
      <c r="D21" s="4891">
        <v>43738</v>
      </c>
      <c r="E21" s="4892">
        <v>43830</v>
      </c>
      <c r="F21" s="4892">
        <v>43921</v>
      </c>
      <c r="G21" s="4892">
        <v>44012</v>
      </c>
      <c r="H21" s="4892">
        <v>44104</v>
      </c>
      <c r="I21" s="4892">
        <v>44196</v>
      </c>
      <c r="J21" s="4892">
        <v>44286</v>
      </c>
      <c r="K21" s="4892">
        <v>44377</v>
      </c>
      <c r="L21" s="4892">
        <v>44469</v>
      </c>
      <c r="M21" s="4892">
        <v>44561</v>
      </c>
    </row>
    <row r="22" spans="1:13" ht="15" customHeight="1">
      <c r="A22" s="4907"/>
      <c r="B22" s="4908"/>
      <c r="C22" s="4908"/>
      <c r="D22" s="4908"/>
      <c r="E22" s="4909"/>
      <c r="F22" s="4909"/>
      <c r="G22" s="4909"/>
      <c r="H22" s="4909"/>
      <c r="I22" s="4909"/>
    </row>
    <row r="23" spans="1:13" ht="15" customHeight="1">
      <c r="A23" s="4910" t="s">
        <v>3489</v>
      </c>
      <c r="B23" s="4911">
        <v>36175.575864860002</v>
      </c>
      <c r="C23" s="4911">
        <v>35893.39228421</v>
      </c>
      <c r="D23" s="4911">
        <v>35863.320522440001</v>
      </c>
      <c r="E23" s="4894">
        <v>42909.155061279998</v>
      </c>
      <c r="F23" s="4894">
        <v>40531.515348909998</v>
      </c>
      <c r="G23" s="4894">
        <v>41855.520518819998</v>
      </c>
      <c r="H23" s="4894">
        <v>41766.725282209998</v>
      </c>
      <c r="I23" s="4894">
        <v>46561.469153729995</v>
      </c>
      <c r="J23" s="4894">
        <v>44859.021304490001</v>
      </c>
      <c r="K23" s="4894">
        <v>45253.418362540004</v>
      </c>
      <c r="L23" s="4894">
        <v>45203.814371940003</v>
      </c>
      <c r="M23" s="4894">
        <v>50200.431737760002</v>
      </c>
    </row>
    <row r="24" spans="1:13" ht="15" customHeight="1">
      <c r="A24" s="4910" t="s">
        <v>3490</v>
      </c>
      <c r="B24" s="4911">
        <v>171.87512075000001</v>
      </c>
      <c r="C24" s="4911">
        <v>174.29209967000003</v>
      </c>
      <c r="D24" s="4911">
        <v>151.49676460052194</v>
      </c>
      <c r="E24" s="4894">
        <v>209.11658635000001</v>
      </c>
      <c r="F24" s="4894">
        <v>129.51373888999998</v>
      </c>
      <c r="G24" s="4894">
        <v>157.5809311400001</v>
      </c>
      <c r="H24" s="4894">
        <v>1031.980763</v>
      </c>
      <c r="I24" s="4894">
        <v>33332.021075000004</v>
      </c>
      <c r="J24" s="4894">
        <v>31909.062534999997</v>
      </c>
      <c r="K24" s="4894">
        <v>71934.215039000002</v>
      </c>
      <c r="L24" s="4894">
        <v>68839.380646000005</v>
      </c>
      <c r="M24" s="4894">
        <v>39839.013949</v>
      </c>
    </row>
    <row r="25" spans="1:13" ht="15" customHeight="1">
      <c r="A25" s="4912" t="s">
        <v>3491</v>
      </c>
      <c r="B25" s="4913">
        <v>36.117815</v>
      </c>
      <c r="C25" s="4913">
        <v>37.232635999999999</v>
      </c>
      <c r="D25" s="4913">
        <v>30.095746999999999</v>
      </c>
      <c r="E25" s="4897">
        <v>32.858111999999998</v>
      </c>
      <c r="F25" s="4897">
        <v>36.981038999999996</v>
      </c>
      <c r="G25" s="4897">
        <v>31.811841999999999</v>
      </c>
      <c r="H25" s="4897">
        <v>1031.980763</v>
      </c>
      <c r="I25" s="4897">
        <v>33332.021075000004</v>
      </c>
      <c r="J25" s="4897">
        <v>31909.062534999997</v>
      </c>
      <c r="K25" s="4897">
        <v>71934.215039000002</v>
      </c>
      <c r="L25" s="4897">
        <v>68839.380646000005</v>
      </c>
      <c r="M25" s="4897">
        <v>39839.013949</v>
      </c>
    </row>
    <row r="26" spans="1:13" ht="15" customHeight="1">
      <c r="A26" s="4912" t="s">
        <v>3492</v>
      </c>
      <c r="B26" s="4913">
        <v>0</v>
      </c>
      <c r="C26" s="4913">
        <v>0</v>
      </c>
      <c r="D26" s="4913">
        <v>0</v>
      </c>
      <c r="E26" s="4897">
        <v>0</v>
      </c>
      <c r="F26" s="4897">
        <v>0</v>
      </c>
      <c r="G26" s="4897">
        <v>0</v>
      </c>
      <c r="H26" s="4897">
        <v>0</v>
      </c>
      <c r="I26" s="4897">
        <v>0</v>
      </c>
      <c r="J26" s="4897">
        <v>0</v>
      </c>
      <c r="K26" s="4897">
        <v>0</v>
      </c>
      <c r="L26" s="4897">
        <v>0</v>
      </c>
      <c r="M26" s="4897">
        <v>0</v>
      </c>
    </row>
    <row r="27" spans="1:13" ht="15" customHeight="1">
      <c r="A27" s="4912" t="s">
        <v>3493</v>
      </c>
      <c r="B27" s="4914">
        <v>135.75730575</v>
      </c>
      <c r="C27" s="4913">
        <v>137.05946367000001</v>
      </c>
      <c r="D27" s="4913">
        <v>121.40101760052195</v>
      </c>
      <c r="E27" s="4897">
        <v>176.25847435</v>
      </c>
      <c r="F27" s="4897">
        <v>92.532699889999989</v>
      </c>
      <c r="G27" s="4897">
        <v>125.7690891400001</v>
      </c>
      <c r="H27" s="4897">
        <v>0</v>
      </c>
      <c r="I27" s="4897">
        <v>0</v>
      </c>
      <c r="J27" s="4897">
        <v>0</v>
      </c>
      <c r="K27" s="4897">
        <v>0</v>
      </c>
      <c r="L27" s="4897">
        <v>0</v>
      </c>
      <c r="M27" s="4897">
        <v>0</v>
      </c>
    </row>
    <row r="28" spans="1:13" ht="15" customHeight="1">
      <c r="A28" s="4910" t="s">
        <v>3494</v>
      </c>
      <c r="B28" s="4911">
        <v>89379.092453990248</v>
      </c>
      <c r="C28" s="4915">
        <v>90186.905101146898</v>
      </c>
      <c r="D28" s="4915">
        <v>92399.072075251941</v>
      </c>
      <c r="E28" s="4916">
        <v>104079.68957931641</v>
      </c>
      <c r="F28" s="4916">
        <v>108290.62750661823</v>
      </c>
      <c r="G28" s="4916">
        <v>149810.62329122334</v>
      </c>
      <c r="H28" s="4916">
        <v>162309.61818441364</v>
      </c>
      <c r="I28" s="4916">
        <v>157597.88016278105</v>
      </c>
      <c r="J28" s="4916">
        <v>169381.18306503288</v>
      </c>
      <c r="K28" s="4916">
        <v>166495.42911737776</v>
      </c>
      <c r="L28" s="4916">
        <v>191391.84090220457</v>
      </c>
      <c r="M28" s="4916">
        <v>210263.84533576661</v>
      </c>
    </row>
    <row r="29" spans="1:13" ht="15" customHeight="1">
      <c r="A29" s="4912" t="s">
        <v>3491</v>
      </c>
      <c r="B29" s="4913">
        <v>76247.448960990252</v>
      </c>
      <c r="C29" s="4913">
        <v>77373.361608146894</v>
      </c>
      <c r="D29" s="4913">
        <v>78507.028582251936</v>
      </c>
      <c r="E29" s="4897">
        <v>90703.64608631641</v>
      </c>
      <c r="F29" s="4897">
        <v>91651.782427168218</v>
      </c>
      <c r="G29" s="4897">
        <v>138222.08218350334</v>
      </c>
      <c r="H29" s="4897">
        <v>155661.93154073364</v>
      </c>
      <c r="I29" s="4897">
        <v>150895.03132732105</v>
      </c>
      <c r="J29" s="4897">
        <v>164698.57121587289</v>
      </c>
      <c r="K29" s="4897">
        <v>166437.38562437776</v>
      </c>
      <c r="L29" s="4897">
        <v>191333.79740920456</v>
      </c>
      <c r="M29" s="4897">
        <v>210205.80184276661</v>
      </c>
    </row>
    <row r="30" spans="1:13" ht="15" customHeight="1">
      <c r="A30" s="4912" t="s">
        <v>3492</v>
      </c>
      <c r="B30" s="4913">
        <v>58.043492999997397</v>
      </c>
      <c r="C30" s="4913">
        <v>58.043492999999216</v>
      </c>
      <c r="D30" s="4913">
        <v>58.043493000001035</v>
      </c>
      <c r="E30" s="4897">
        <v>58.043492999997397</v>
      </c>
      <c r="F30" s="4897">
        <v>58.043493000001035</v>
      </c>
      <c r="G30" s="4897">
        <v>58.043492999999216</v>
      </c>
      <c r="H30" s="4897">
        <v>58.043492999999216</v>
      </c>
      <c r="I30" s="4897">
        <v>58.043493000000126</v>
      </c>
      <c r="J30" s="4897">
        <v>58.043492999999216</v>
      </c>
      <c r="K30" s="4897">
        <v>58.043493000000126</v>
      </c>
      <c r="L30" s="4897">
        <v>58.043492999999216</v>
      </c>
      <c r="M30" s="4897">
        <v>58.043492999999216</v>
      </c>
    </row>
    <row r="31" spans="1:13" ht="15" customHeight="1">
      <c r="A31" s="4912" t="s">
        <v>3493</v>
      </c>
      <c r="B31" s="4913">
        <v>13073.6</v>
      </c>
      <c r="C31" s="4913">
        <v>12755.5</v>
      </c>
      <c r="D31" s="4913">
        <v>13834</v>
      </c>
      <c r="E31" s="4897">
        <v>13318</v>
      </c>
      <c r="F31" s="4897">
        <v>16580.801586450001</v>
      </c>
      <c r="G31" s="4897">
        <v>11530.497614720001</v>
      </c>
      <c r="H31" s="4897">
        <v>6589.64315068</v>
      </c>
      <c r="I31" s="4897">
        <v>6644.8053424600002</v>
      </c>
      <c r="J31" s="4897">
        <v>4624.5683561599999</v>
      </c>
      <c r="K31" s="4897">
        <v>0</v>
      </c>
      <c r="L31" s="4897">
        <v>0</v>
      </c>
      <c r="M31" s="4897">
        <v>0</v>
      </c>
    </row>
    <row r="32" spans="1:13" ht="15" customHeight="1">
      <c r="A32" s="4910" t="s">
        <v>3495</v>
      </c>
      <c r="B32" s="4911">
        <v>24828.777496793307</v>
      </c>
      <c r="C32" s="4911">
        <v>26982.781655601542</v>
      </c>
      <c r="D32" s="4911">
        <v>26345.787149204461</v>
      </c>
      <c r="E32" s="4894">
        <v>26822.853961766399</v>
      </c>
      <c r="F32" s="4894">
        <v>23424.709441082585</v>
      </c>
      <c r="G32" s="4894">
        <v>18843.372285949888</v>
      </c>
      <c r="H32" s="4894">
        <v>19016.635811612556</v>
      </c>
      <c r="I32" s="4894">
        <v>20031.561868459889</v>
      </c>
      <c r="J32" s="4894">
        <v>15883.987602071098</v>
      </c>
      <c r="K32" s="4894">
        <v>12653.919407783218</v>
      </c>
      <c r="L32" s="4894">
        <v>11811.52549387279</v>
      </c>
      <c r="M32" s="4894">
        <v>15054.262504957507</v>
      </c>
    </row>
    <row r="33" spans="1:13" ht="15" customHeight="1">
      <c r="A33" s="4917" t="s">
        <v>3496</v>
      </c>
      <c r="B33" s="4911">
        <v>61194.164276256692</v>
      </c>
      <c r="C33" s="4911">
        <v>75360.160072018465</v>
      </c>
      <c r="D33" s="4911">
        <v>76142.24566582554</v>
      </c>
      <c r="E33" s="4894">
        <v>77359.2021266136</v>
      </c>
      <c r="F33" s="4894">
        <v>76455.1478139674</v>
      </c>
      <c r="G33" s="4894">
        <v>53146.137299770111</v>
      </c>
      <c r="H33" s="4894">
        <v>89237.831491687437</v>
      </c>
      <c r="I33" s="4894">
        <v>90826.842388530116</v>
      </c>
      <c r="J33" s="4894">
        <v>91158.04428641891</v>
      </c>
      <c r="K33" s="4894">
        <v>101611.65625639679</v>
      </c>
      <c r="L33" s="4894">
        <v>90262.363386647208</v>
      </c>
      <c r="M33" s="4894">
        <v>111192.41079525249</v>
      </c>
    </row>
    <row r="34" spans="1:13" ht="15" customHeight="1">
      <c r="A34" s="4910" t="s">
        <v>3465</v>
      </c>
      <c r="B34" s="4911">
        <v>0</v>
      </c>
      <c r="C34" s="4911">
        <v>0</v>
      </c>
      <c r="D34" s="4911">
        <v>0</v>
      </c>
      <c r="E34" s="4894">
        <v>0</v>
      </c>
      <c r="F34" s="4894">
        <v>0</v>
      </c>
      <c r="G34" s="4894">
        <v>9659.004697280001</v>
      </c>
      <c r="H34" s="4894">
        <v>9614.8623936900003</v>
      </c>
      <c r="I34" s="4894">
        <v>1976.6671715999998</v>
      </c>
      <c r="J34" s="4894">
        <v>4067.01</v>
      </c>
      <c r="K34" s="4894">
        <v>8526.5273692899991</v>
      </c>
      <c r="L34" s="4894">
        <v>25660.86</v>
      </c>
      <c r="M34" s="4894">
        <v>34823.519999999997</v>
      </c>
    </row>
    <row r="35" spans="1:13" ht="15" customHeight="1">
      <c r="A35" s="4910" t="s">
        <v>3483</v>
      </c>
      <c r="B35" s="4911">
        <v>0</v>
      </c>
      <c r="C35" s="4911">
        <v>0</v>
      </c>
      <c r="D35" s="4911">
        <v>0</v>
      </c>
      <c r="E35" s="4894">
        <v>0</v>
      </c>
      <c r="F35" s="4894">
        <v>0</v>
      </c>
      <c r="G35" s="4894">
        <v>0</v>
      </c>
      <c r="H35" s="4894">
        <v>0</v>
      </c>
      <c r="I35" s="4894">
        <v>0</v>
      </c>
      <c r="J35" s="4894"/>
      <c r="K35" s="4894"/>
      <c r="L35" s="4894"/>
      <c r="M35" s="4894"/>
    </row>
    <row r="36" spans="1:13" ht="15" customHeight="1">
      <c r="A36" s="4910" t="s">
        <v>3484</v>
      </c>
      <c r="B36" s="4911">
        <v>0</v>
      </c>
      <c r="C36" s="4911">
        <v>0</v>
      </c>
      <c r="D36" s="4911">
        <v>0</v>
      </c>
      <c r="E36" s="4894">
        <v>0</v>
      </c>
      <c r="F36" s="4894">
        <v>0</v>
      </c>
      <c r="G36" s="4894">
        <v>0</v>
      </c>
      <c r="H36" s="4894">
        <v>0</v>
      </c>
      <c r="I36" s="4894">
        <v>0</v>
      </c>
      <c r="J36" s="4894"/>
      <c r="K36" s="4894"/>
      <c r="L36" s="4894"/>
      <c r="M36" s="4894"/>
    </row>
    <row r="37" spans="1:13" ht="15" customHeight="1">
      <c r="A37" s="4910" t="s">
        <v>3497</v>
      </c>
      <c r="B37" s="4901">
        <v>1056.2499061896556</v>
      </c>
      <c r="C37" s="4901">
        <v>612.19120356318092</v>
      </c>
      <c r="D37" s="4901">
        <v>2473.3718218776462</v>
      </c>
      <c r="E37" s="4901">
        <v>2134.5995065035349</v>
      </c>
      <c r="F37" s="4901">
        <v>1623.2019536617893</v>
      </c>
      <c r="G37" s="4901">
        <v>454.57915538021945</v>
      </c>
      <c r="H37" s="4901">
        <v>7010.349267206343</v>
      </c>
      <c r="I37" s="4901">
        <v>1842.4301513489338</v>
      </c>
      <c r="J37" s="4901">
        <v>1368.3607270971531</v>
      </c>
      <c r="K37" s="4901">
        <v>224.00052006215626</v>
      </c>
      <c r="L37" s="4901">
        <v>2933.009351875306</v>
      </c>
      <c r="M37" s="4901">
        <v>2376.6807474134521</v>
      </c>
    </row>
    <row r="38" spans="1:13" ht="15" customHeight="1">
      <c r="A38" s="4910" t="s">
        <v>3482</v>
      </c>
      <c r="B38" s="4894">
        <v>21126.782202980045</v>
      </c>
      <c r="C38" s="4894">
        <v>30796.05285072992</v>
      </c>
      <c r="D38" s="4894">
        <v>36312.045858509955</v>
      </c>
      <c r="E38" s="4894">
        <v>22423.470864930048</v>
      </c>
      <c r="F38" s="4894">
        <v>33266.74863743993</v>
      </c>
      <c r="G38" s="4894">
        <v>48614.019775939989</v>
      </c>
      <c r="H38" s="4894">
        <v>51174.950152169957</v>
      </c>
      <c r="I38" s="4894">
        <v>54840.327218580074</v>
      </c>
      <c r="J38" s="4894">
        <v>56369.384690699953</v>
      </c>
      <c r="K38" s="4894">
        <v>40194.416965589997</v>
      </c>
      <c r="L38" s="4894">
        <v>37284.54785757004</v>
      </c>
      <c r="M38" s="4894">
        <v>20425.451099229962</v>
      </c>
    </row>
    <row r="39" spans="1:13" ht="15" customHeight="1" thickBot="1">
      <c r="A39" s="4910" t="s">
        <v>3498</v>
      </c>
      <c r="B39" s="4918">
        <v>233932.51732181996</v>
      </c>
      <c r="C39" s="4918">
        <v>260005.77526694004</v>
      </c>
      <c r="D39" s="4918">
        <v>269687.33985771006</v>
      </c>
      <c r="E39" s="4918">
        <v>275938.08768676</v>
      </c>
      <c r="F39" s="4918">
        <v>283721.46444056992</v>
      </c>
      <c r="G39" s="4918">
        <v>322540.83795550355</v>
      </c>
      <c r="H39" s="4918">
        <v>381162.95334598992</v>
      </c>
      <c r="I39" s="4918">
        <v>407009.19919003005</v>
      </c>
      <c r="J39" s="4918">
        <v>414996.05421080999</v>
      </c>
      <c r="K39" s="4918">
        <v>446893.58303803991</v>
      </c>
      <c r="L39" s="4918">
        <v>473387.34201010992</v>
      </c>
      <c r="M39" s="4918">
        <v>484175.61616938002</v>
      </c>
    </row>
    <row r="40" spans="1:13" ht="0.75" customHeight="1" thickBot="1">
      <c r="A40" s="4919"/>
      <c r="B40" s="4920"/>
      <c r="C40" s="4920"/>
      <c r="D40" s="4920"/>
      <c r="E40" s="4920"/>
      <c r="F40" s="4920"/>
      <c r="G40" s="4920"/>
      <c r="H40" s="4920"/>
      <c r="I40" s="4920"/>
    </row>
    <row r="41" spans="1:13" ht="21.75" customHeight="1">
      <c r="A41" s="5828" t="s">
        <v>3499</v>
      </c>
      <c r="B41" s="5828"/>
      <c r="C41" s="5828"/>
      <c r="D41" s="5828"/>
      <c r="E41" s="5828"/>
      <c r="F41" s="5828"/>
      <c r="G41" s="5828"/>
      <c r="H41" s="5828"/>
      <c r="I41" s="5828"/>
    </row>
    <row r="42" spans="1:13" ht="23.25" customHeight="1">
      <c r="A42" s="5829" t="s">
        <v>3500</v>
      </c>
      <c r="B42" s="5829"/>
      <c r="C42" s="5829"/>
      <c r="D42" s="5829"/>
      <c r="E42" s="5829"/>
      <c r="F42" s="5829"/>
      <c r="G42" s="5829"/>
      <c r="H42" s="5829"/>
      <c r="I42" s="5829"/>
    </row>
    <row r="43" spans="1:13" ht="12.75" customHeight="1">
      <c r="A43" s="5830" t="s">
        <v>3501</v>
      </c>
      <c r="B43" s="5830"/>
      <c r="C43" s="5830"/>
      <c r="D43" s="5830"/>
      <c r="E43" s="5830"/>
      <c r="F43" s="5830"/>
      <c r="G43" s="5830"/>
      <c r="H43" s="5830"/>
      <c r="I43" s="5830"/>
    </row>
    <row r="44" spans="1:13" s="4138" customFormat="1" ht="12" customHeight="1">
      <c r="A44" s="5830" t="s">
        <v>3337</v>
      </c>
      <c r="B44" s="5830"/>
      <c r="C44" s="5830"/>
      <c r="D44" s="5830"/>
      <c r="E44" s="5830"/>
      <c r="F44" s="5830"/>
      <c r="G44" s="5830"/>
      <c r="H44" s="5830"/>
      <c r="I44" s="5830"/>
    </row>
  </sheetData>
  <mergeCells count="5">
    <mergeCell ref="A1:C1"/>
    <mergeCell ref="A41:I41"/>
    <mergeCell ref="A42:I42"/>
    <mergeCell ref="A43:I43"/>
    <mergeCell ref="A44:I44"/>
  </mergeCells>
  <hyperlinks>
    <hyperlink ref="A1" location="CONTENT!A1" display="Back to table of contents" xr:uid="{A3B3E6FD-16EA-421F-9871-B688BDB2D70B}"/>
  </hyperlinks>
  <pageMargins left="0.7" right="0.7" top="0.56999999999999995" bottom="0.48" header="0.3" footer="0.3"/>
  <pageSetup paperSize="9" scale="7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B7B6-9C8B-47B5-85F1-B2AB5AD1092D}">
  <dimension ref="A1:J37"/>
  <sheetViews>
    <sheetView showGridLines="0" workbookViewId="0">
      <selection sqref="A1:G1"/>
    </sheetView>
  </sheetViews>
  <sheetFormatPr defaultColWidth="8" defaultRowHeight="12.75"/>
  <cols>
    <col min="1" max="1" width="5.28515625" style="2387" customWidth="1"/>
    <col min="2" max="2" width="1.5703125" style="2387" customWidth="1"/>
    <col min="3" max="3" width="15.7109375" style="2387" customWidth="1"/>
    <col min="4" max="4" width="14.85546875" style="2387" customWidth="1"/>
    <col min="5" max="5" width="6.28515625" style="2387" customWidth="1"/>
    <col min="6" max="6" width="8.42578125" style="2387" customWidth="1"/>
    <col min="7" max="9" width="9.42578125" style="2387" customWidth="1"/>
    <col min="10" max="10" width="11.85546875" style="2387" customWidth="1"/>
    <col min="11" max="16384" width="8" style="2387"/>
  </cols>
  <sheetData>
    <row r="1" spans="1:10" s="2184" customFormat="1" ht="15.75">
      <c r="A1" s="5669" t="s">
        <v>710</v>
      </c>
      <c r="B1" s="5669"/>
      <c r="C1" s="5669"/>
    </row>
    <row r="2" spans="1:10" ht="15.75">
      <c r="A2" s="4921" t="s">
        <v>3502</v>
      </c>
      <c r="B2" s="4922"/>
      <c r="C2" s="4922"/>
      <c r="D2" s="4922"/>
      <c r="E2" s="4922"/>
      <c r="F2" s="4922"/>
      <c r="G2" s="4922"/>
      <c r="H2" s="4922"/>
      <c r="I2" s="4922"/>
      <c r="J2" s="4922"/>
    </row>
    <row r="3" spans="1:10" ht="15.75">
      <c r="A3" s="4922"/>
      <c r="B3" s="4922"/>
      <c r="C3" s="4922"/>
      <c r="D3" s="4922"/>
      <c r="E3" s="4922"/>
      <c r="F3" s="4922"/>
      <c r="G3" s="4922"/>
      <c r="H3" s="4922"/>
      <c r="I3" s="5831" t="s">
        <v>2476</v>
      </c>
      <c r="J3" s="5831"/>
    </row>
    <row r="4" spans="1:10" ht="12.75" customHeight="1">
      <c r="A4" s="4923"/>
      <c r="B4" s="4924"/>
      <c r="C4" s="4925"/>
      <c r="D4" s="5832" t="s">
        <v>3503</v>
      </c>
      <c r="E4" s="5835" t="s">
        <v>3504</v>
      </c>
      <c r="F4" s="5836"/>
      <c r="G4" s="5835" t="s">
        <v>3505</v>
      </c>
      <c r="H4" s="5841"/>
      <c r="I4" s="5835" t="s">
        <v>3506</v>
      </c>
      <c r="J4" s="5836"/>
    </row>
    <row r="5" spans="1:10" ht="12.75" customHeight="1">
      <c r="A5" s="5848" t="s">
        <v>3507</v>
      </c>
      <c r="B5" s="5849"/>
      <c r="C5" s="5850"/>
      <c r="D5" s="5833"/>
      <c r="E5" s="5837"/>
      <c r="F5" s="5838"/>
      <c r="G5" s="5842"/>
      <c r="H5" s="5843"/>
      <c r="I5" s="5842"/>
      <c r="J5" s="5846"/>
    </row>
    <row r="6" spans="1:10" ht="12.75" customHeight="1">
      <c r="A6" s="5848" t="s">
        <v>564</v>
      </c>
      <c r="B6" s="5849"/>
      <c r="C6" s="5850"/>
      <c r="D6" s="5833"/>
      <c r="E6" s="5837"/>
      <c r="F6" s="5838"/>
      <c r="G6" s="5842"/>
      <c r="H6" s="5843"/>
      <c r="I6" s="5842"/>
      <c r="J6" s="5846"/>
    </row>
    <row r="7" spans="1:10" ht="12.75" customHeight="1">
      <c r="A7" s="5851" t="s">
        <v>341</v>
      </c>
      <c r="B7" s="5852"/>
      <c r="C7" s="5853"/>
      <c r="D7" s="5834"/>
      <c r="E7" s="5839"/>
      <c r="F7" s="5840"/>
      <c r="G7" s="5844"/>
      <c r="H7" s="5845"/>
      <c r="I7" s="5844"/>
      <c r="J7" s="5847"/>
    </row>
    <row r="8" spans="1:10">
      <c r="A8" s="4926">
        <v>2017</v>
      </c>
      <c r="B8" s="2675"/>
      <c r="C8" s="2675"/>
      <c r="D8" s="4927">
        <v>199360</v>
      </c>
      <c r="E8" s="5854">
        <v>1008</v>
      </c>
      <c r="F8" s="5855"/>
      <c r="G8" s="5856">
        <v>0.2</v>
      </c>
      <c r="H8" s="5855"/>
      <c r="I8" s="5856">
        <v>200368.2</v>
      </c>
      <c r="J8" s="5857"/>
    </row>
    <row r="9" spans="1:10">
      <c r="A9" s="4926">
        <v>2018</v>
      </c>
      <c r="B9" s="2675"/>
      <c r="C9" s="2675"/>
      <c r="D9" s="4927">
        <v>216559</v>
      </c>
      <c r="E9" s="5854">
        <v>1026</v>
      </c>
      <c r="F9" s="5855"/>
      <c r="G9" s="5856">
        <v>0.1</v>
      </c>
      <c r="H9" s="5855"/>
      <c r="I9" s="5856">
        <v>217585.1</v>
      </c>
      <c r="J9" s="5857"/>
    </row>
    <row r="10" spans="1:10">
      <c r="A10" s="4926">
        <v>2019</v>
      </c>
      <c r="B10" s="2675"/>
      <c r="C10" s="2675"/>
      <c r="D10" s="4927">
        <v>268235</v>
      </c>
      <c r="E10" s="5854">
        <v>1259</v>
      </c>
      <c r="F10" s="5855"/>
      <c r="G10" s="5856">
        <v>0.1</v>
      </c>
      <c r="H10" s="5858"/>
      <c r="I10" s="5854">
        <v>269494.09999999998</v>
      </c>
      <c r="J10" s="5857"/>
    </row>
    <row r="11" spans="1:10">
      <c r="A11" s="4926">
        <v>2019</v>
      </c>
      <c r="B11" s="2675"/>
      <c r="C11" s="2675"/>
      <c r="D11" s="4927">
        <v>268235</v>
      </c>
      <c r="E11" s="5854">
        <v>1259</v>
      </c>
      <c r="F11" s="5855"/>
      <c r="G11" s="5856">
        <v>0.1</v>
      </c>
      <c r="H11" s="5855"/>
      <c r="I11" s="5856">
        <v>269494.09999999998</v>
      </c>
      <c r="J11" s="5857"/>
    </row>
    <row r="12" spans="1:10">
      <c r="A12" s="4926">
        <v>2020</v>
      </c>
      <c r="B12" s="2675"/>
      <c r="C12" s="2675"/>
      <c r="D12" s="4927">
        <v>286263</v>
      </c>
      <c r="E12" s="5854">
        <v>1977</v>
      </c>
      <c r="F12" s="5855"/>
      <c r="G12" s="5856">
        <v>0</v>
      </c>
      <c r="H12" s="5855"/>
      <c r="I12" s="5856">
        <v>288240</v>
      </c>
      <c r="J12" s="5857"/>
    </row>
    <row r="13" spans="1:10">
      <c r="A13" s="4928">
        <v>2021</v>
      </c>
      <c r="B13" s="4929"/>
      <c r="C13" s="4929"/>
      <c r="D13" s="4930">
        <v>370565</v>
      </c>
      <c r="E13" s="5859">
        <v>2132</v>
      </c>
      <c r="F13" s="5860"/>
      <c r="G13" s="5861">
        <v>0</v>
      </c>
      <c r="H13" s="5860"/>
      <c r="I13" s="5861">
        <v>372697</v>
      </c>
      <c r="J13" s="5862"/>
    </row>
    <row r="15" spans="1:10" ht="16.5">
      <c r="A15" s="4769" t="s">
        <v>3508</v>
      </c>
    </row>
    <row r="16" spans="1:10" ht="13.5" thickBot="1">
      <c r="F16" s="4803" t="s">
        <v>3509</v>
      </c>
      <c r="I16" s="4803" t="s">
        <v>3510</v>
      </c>
      <c r="J16" s="2409"/>
    </row>
    <row r="17" spans="1:10">
      <c r="A17" s="4931"/>
      <c r="B17" s="4932"/>
      <c r="C17" s="4932"/>
      <c r="D17" s="4932"/>
      <c r="E17" s="4933"/>
      <c r="F17" s="4934" t="s">
        <v>3511</v>
      </c>
      <c r="G17" s="4935" t="s">
        <v>3512</v>
      </c>
      <c r="H17" s="4935" t="s">
        <v>3513</v>
      </c>
      <c r="I17" s="4935" t="s">
        <v>3514</v>
      </c>
      <c r="J17" s="4935" t="s">
        <v>3515</v>
      </c>
    </row>
    <row r="18" spans="1:10">
      <c r="A18" s="4936"/>
      <c r="B18" s="5864" t="s">
        <v>3516</v>
      </c>
      <c r="C18" s="5865"/>
      <c r="D18" s="5865"/>
      <c r="E18" s="5866"/>
      <c r="F18" s="4937"/>
      <c r="G18" s="4937"/>
      <c r="H18" s="4937"/>
      <c r="I18" s="4937"/>
      <c r="J18" s="4937"/>
    </row>
    <row r="19" spans="1:10">
      <c r="A19" s="4938">
        <v>1</v>
      </c>
      <c r="B19" s="4939" t="s">
        <v>3517</v>
      </c>
      <c r="C19" s="2409"/>
      <c r="D19" s="2409"/>
      <c r="E19" s="2409"/>
      <c r="F19" s="4940">
        <v>32218.438809848714</v>
      </c>
      <c r="G19" s="4940">
        <v>31636.023138115845</v>
      </c>
      <c r="H19" s="4940">
        <v>35365.44116659162</v>
      </c>
      <c r="I19" s="4940">
        <v>39610.504011841193</v>
      </c>
      <c r="J19" s="4940">
        <v>43542</v>
      </c>
    </row>
    <row r="20" spans="1:10">
      <c r="A20" s="4941">
        <v>2</v>
      </c>
      <c r="B20" s="5867" t="s">
        <v>3518</v>
      </c>
      <c r="C20" s="5868"/>
      <c r="D20" s="5868"/>
      <c r="E20" s="5869"/>
      <c r="F20" s="4940">
        <v>6493.0487123812809</v>
      </c>
      <c r="G20" s="4940">
        <v>7704.4489917341543</v>
      </c>
      <c r="H20" s="4940">
        <v>7543.713894688377</v>
      </c>
      <c r="I20" s="4940">
        <v>6950.9651418888052</v>
      </c>
      <c r="J20" s="4940">
        <v>6658</v>
      </c>
    </row>
    <row r="21" spans="1:10">
      <c r="A21" s="4941">
        <v>3</v>
      </c>
      <c r="B21" s="4765" t="s">
        <v>3519</v>
      </c>
      <c r="C21" s="2409"/>
      <c r="D21" s="2409"/>
      <c r="E21" s="2409"/>
      <c r="F21" s="4940">
        <v>63436.593504842291</v>
      </c>
      <c r="G21" s="4940">
        <v>61526.639409400006</v>
      </c>
      <c r="H21" s="4940">
        <v>80442.341112480019</v>
      </c>
      <c r="I21" s="4940">
        <v>148154.26381224999</v>
      </c>
      <c r="J21" s="4940">
        <v>213383</v>
      </c>
    </row>
    <row r="22" spans="1:10">
      <c r="A22" s="4941"/>
      <c r="B22" s="4765" t="s">
        <v>3520</v>
      </c>
      <c r="C22" s="2409"/>
      <c r="D22" s="2409"/>
      <c r="E22" s="2409"/>
      <c r="F22" s="4942"/>
      <c r="G22" s="4937"/>
      <c r="H22" s="4937"/>
      <c r="I22" s="4937"/>
      <c r="J22" s="4937"/>
    </row>
    <row r="23" spans="1:10">
      <c r="A23" s="4941"/>
      <c r="B23" s="4810" t="s">
        <v>3521</v>
      </c>
      <c r="C23" s="4943"/>
      <c r="D23" s="4943"/>
      <c r="E23" s="4943"/>
      <c r="F23" s="4944">
        <v>63319.442593779997</v>
      </c>
      <c r="G23" s="4944">
        <v>61401.321099070003</v>
      </c>
      <c r="H23" s="4944">
        <v>80233.224526130012</v>
      </c>
      <c r="I23" s="4944">
        <v>114822.24273725</v>
      </c>
      <c r="J23" s="4944">
        <v>173544</v>
      </c>
    </row>
    <row r="24" spans="1:10" ht="13.5" thickBot="1">
      <c r="A24" s="4945"/>
      <c r="B24" s="4810" t="s">
        <v>3522</v>
      </c>
      <c r="C24" s="4943"/>
      <c r="D24" s="4943"/>
      <c r="E24" s="4943"/>
      <c r="F24" s="4944">
        <v>117.1509110622919</v>
      </c>
      <c r="G24" s="4944">
        <v>125.31831032999997</v>
      </c>
      <c r="H24" s="4944">
        <v>209.11658635000001</v>
      </c>
      <c r="I24" s="4944">
        <v>33332.021075000004</v>
      </c>
      <c r="J24" s="4944">
        <v>39839</v>
      </c>
    </row>
    <row r="25" spans="1:10" ht="13.5" thickBot="1">
      <c r="A25" s="4946"/>
      <c r="B25" s="4947"/>
      <c r="C25" s="5870" t="s">
        <v>3523</v>
      </c>
      <c r="D25" s="5870"/>
      <c r="E25" s="5870"/>
      <c r="F25" s="4948">
        <v>102148.08102707227</v>
      </c>
      <c r="G25" s="4948">
        <v>100867.11153925001</v>
      </c>
      <c r="H25" s="4948">
        <f>+H19+H20+H21</f>
        <v>123351.49617376001</v>
      </c>
      <c r="I25" s="4948">
        <v>194715.73296597999</v>
      </c>
      <c r="J25" s="4948">
        <v>263584</v>
      </c>
    </row>
    <row r="26" spans="1:10">
      <c r="A26" s="4949"/>
      <c r="B26" s="5871" t="s">
        <v>3524</v>
      </c>
      <c r="C26" s="5872"/>
      <c r="D26" s="5872"/>
      <c r="E26" s="5873"/>
      <c r="F26" s="4950"/>
      <c r="G26" s="4951"/>
      <c r="H26" s="4951"/>
      <c r="I26" s="4951"/>
      <c r="J26" s="4951"/>
    </row>
    <row r="27" spans="1:10">
      <c r="A27" s="4938">
        <v>1</v>
      </c>
      <c r="B27" s="4939" t="s">
        <v>3525</v>
      </c>
      <c r="C27" s="2409"/>
      <c r="D27" s="2409"/>
      <c r="E27" s="2409"/>
      <c r="F27" s="4950">
        <v>200039.4517179582</v>
      </c>
      <c r="G27" s="4952">
        <v>217004.41993496372</v>
      </c>
      <c r="H27" s="4952">
        <v>269147.02911251434</v>
      </c>
      <c r="I27" s="4952">
        <v>284981.4928212621</v>
      </c>
      <c r="J27" s="4952">
        <v>337064</v>
      </c>
    </row>
    <row r="28" spans="1:10">
      <c r="A28" s="4941">
        <v>2</v>
      </c>
      <c r="B28" s="5867" t="s">
        <v>3526</v>
      </c>
      <c r="C28" s="5868"/>
      <c r="D28" s="5868"/>
      <c r="E28" s="5869"/>
      <c r="F28" s="4950">
        <v>-24932.121414385856</v>
      </c>
      <c r="G28" s="4952">
        <v>-19273.09610646783</v>
      </c>
      <c r="H28" s="4952">
        <v>-23863.349618259625</v>
      </c>
      <c r="I28" s="4952">
        <v>-27032.858213989537</v>
      </c>
      <c r="J28" s="4952">
        <v>-32087</v>
      </c>
    </row>
    <row r="29" spans="1:10">
      <c r="A29" s="4941">
        <v>3</v>
      </c>
      <c r="B29" s="4953" t="s">
        <v>3527</v>
      </c>
      <c r="C29" s="4803"/>
      <c r="D29" s="4803"/>
      <c r="E29" s="4954"/>
      <c r="F29" s="4950">
        <v>675.2423620400001</v>
      </c>
      <c r="G29" s="4952">
        <v>448.45071628999995</v>
      </c>
      <c r="H29" s="4952">
        <v>22.977313389999999</v>
      </c>
      <c r="I29" s="4952">
        <v>2052.56562381</v>
      </c>
      <c r="J29" s="4952">
        <v>88</v>
      </c>
    </row>
    <row r="30" spans="1:10">
      <c r="A30" s="4955">
        <v>4</v>
      </c>
      <c r="B30" s="4956" t="s">
        <v>3528</v>
      </c>
      <c r="C30" s="2409"/>
      <c r="D30" s="2409"/>
      <c r="E30" s="2409"/>
      <c r="F30" s="4950">
        <v>3843.0021967400003</v>
      </c>
      <c r="G30" s="4952">
        <v>3927.1168639899997</v>
      </c>
      <c r="H30" s="4952">
        <v>4032.3685415700002</v>
      </c>
      <c r="I30" s="4952">
        <v>40100.677529779998</v>
      </c>
      <c r="J30" s="4952">
        <v>89509</v>
      </c>
    </row>
    <row r="31" spans="1:10" ht="13.5" thickBot="1">
      <c r="A31" s="4955">
        <v>5</v>
      </c>
      <c r="B31" s="4956" t="s">
        <v>3529</v>
      </c>
      <c r="C31" s="2409"/>
      <c r="D31" s="2409"/>
      <c r="E31" s="2409"/>
      <c r="F31" s="4950">
        <v>77477.493835279631</v>
      </c>
      <c r="G31" s="4952">
        <v>101239.7798695259</v>
      </c>
      <c r="H31" s="4952">
        <v>125987.52917545472</v>
      </c>
      <c r="I31" s="4952">
        <v>105386.14479469259</v>
      </c>
      <c r="J31" s="4952">
        <v>130989</v>
      </c>
    </row>
    <row r="32" spans="1:10" ht="13.5" thickBot="1">
      <c r="A32" s="4957"/>
      <c r="B32" s="4958"/>
      <c r="C32" s="4959" t="s">
        <v>3530</v>
      </c>
      <c r="D32" s="4959"/>
      <c r="E32" s="4959"/>
      <c r="F32" s="4960">
        <v>102148.08102707274</v>
      </c>
      <c r="G32" s="4948">
        <v>100867.11153925001</v>
      </c>
      <c r="H32" s="4948">
        <f>+H27+H28+H29+H30-H31</f>
        <v>123351.49617376001</v>
      </c>
      <c r="I32" s="4948">
        <v>194715.73296617001</v>
      </c>
      <c r="J32" s="4948">
        <v>263584</v>
      </c>
    </row>
    <row r="33" spans="1:10">
      <c r="A33" s="5874" t="s">
        <v>3531</v>
      </c>
      <c r="B33" s="5874"/>
      <c r="C33" s="5874"/>
      <c r="D33" s="5874"/>
      <c r="E33" s="5874"/>
      <c r="F33" s="5874"/>
      <c r="G33" s="5874"/>
      <c r="H33" s="5874"/>
      <c r="I33" s="5874"/>
    </row>
    <row r="34" spans="1:10">
      <c r="A34" s="5863" t="s">
        <v>3532</v>
      </c>
      <c r="B34" s="5863"/>
      <c r="C34" s="5863"/>
      <c r="D34" s="5863"/>
      <c r="E34" s="5863"/>
      <c r="F34" s="5863"/>
      <c r="G34" s="5863"/>
      <c r="H34" s="5863"/>
      <c r="I34" s="5863"/>
    </row>
    <row r="35" spans="1:10">
      <c r="A35" s="5863" t="s">
        <v>3533</v>
      </c>
      <c r="B35" s="5863"/>
      <c r="C35" s="5863"/>
      <c r="D35" s="5863"/>
      <c r="E35" s="5863"/>
      <c r="F35" s="5863"/>
      <c r="G35" s="5863"/>
      <c r="H35" s="5863"/>
      <c r="I35" s="5863"/>
      <c r="J35" s="4961"/>
    </row>
    <row r="36" spans="1:10">
      <c r="A36" s="5863" t="s">
        <v>3534</v>
      </c>
      <c r="B36" s="5863"/>
      <c r="C36" s="5863"/>
      <c r="D36" s="5863"/>
      <c r="E36" s="5863"/>
      <c r="F36" s="5863"/>
      <c r="G36" s="5863"/>
      <c r="H36" s="5863"/>
      <c r="I36" s="5863"/>
      <c r="J36" s="4961"/>
    </row>
    <row r="37" spans="1:10">
      <c r="A37" s="5863" t="s">
        <v>3535</v>
      </c>
      <c r="B37" s="5863"/>
      <c r="C37" s="5863"/>
      <c r="D37" s="5863"/>
      <c r="E37" s="5863"/>
      <c r="F37" s="5863"/>
      <c r="G37" s="5863"/>
      <c r="H37" s="5863"/>
      <c r="I37" s="5863"/>
    </row>
  </sheetData>
  <mergeCells count="37">
    <mergeCell ref="A34:I34"/>
    <mergeCell ref="A35:I35"/>
    <mergeCell ref="A36:I36"/>
    <mergeCell ref="A37:I37"/>
    <mergeCell ref="B18:E18"/>
    <mergeCell ref="B20:E20"/>
    <mergeCell ref="C25:E25"/>
    <mergeCell ref="B26:E26"/>
    <mergeCell ref="B28:E28"/>
    <mergeCell ref="A33:I33"/>
    <mergeCell ref="E12:F12"/>
    <mergeCell ref="G12:H12"/>
    <mergeCell ref="I12:J12"/>
    <mergeCell ref="E13:F13"/>
    <mergeCell ref="G13:H13"/>
    <mergeCell ref="I13:J13"/>
    <mergeCell ref="E10:F10"/>
    <mergeCell ref="G10:H10"/>
    <mergeCell ref="I10:J10"/>
    <mergeCell ref="E11:F11"/>
    <mergeCell ref="G11:H11"/>
    <mergeCell ref="I11:J11"/>
    <mergeCell ref="E8:F8"/>
    <mergeCell ref="G8:H8"/>
    <mergeCell ref="I8:J8"/>
    <mergeCell ref="E9:F9"/>
    <mergeCell ref="G9:H9"/>
    <mergeCell ref="I9:J9"/>
    <mergeCell ref="A1:C1"/>
    <mergeCell ref="I3:J3"/>
    <mergeCell ref="D4:D7"/>
    <mergeCell ref="E4:F7"/>
    <mergeCell ref="G4:H7"/>
    <mergeCell ref="I4:J7"/>
    <mergeCell ref="A5:C5"/>
    <mergeCell ref="A6:C6"/>
    <mergeCell ref="A7:C7"/>
  </mergeCells>
  <hyperlinks>
    <hyperlink ref="A1" location="CONTENT!A1" display="Back to table of contents" xr:uid="{DDF1BB5F-AB64-4172-8C0E-38E2C5A64767}"/>
  </hyperlinks>
  <pageMargins left="0.7" right="0.7" top="0.75" bottom="0.75" header="0.3" footer="0.3"/>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EE44-9C3B-4647-8AB1-7804D9685450}">
  <sheetPr>
    <pageSetUpPr fitToPage="1"/>
  </sheetPr>
  <dimension ref="A1:E67"/>
  <sheetViews>
    <sheetView showGridLines="0" workbookViewId="0">
      <selection activeCell="A3" sqref="A3"/>
    </sheetView>
  </sheetViews>
  <sheetFormatPr defaultColWidth="74.28515625" defaultRowHeight="15"/>
  <cols>
    <col min="1" max="1" width="68.5703125" style="4964" customWidth="1"/>
    <col min="2" max="5" width="15.28515625" style="4964" customWidth="1"/>
    <col min="6" max="16384" width="74.28515625" style="2868"/>
  </cols>
  <sheetData>
    <row r="1" spans="1:5" ht="15.75" customHeight="1">
      <c r="A1" s="5875" t="s">
        <v>710</v>
      </c>
      <c r="B1" s="5875"/>
      <c r="C1" s="5875"/>
      <c r="D1" s="4962"/>
      <c r="E1" s="2868"/>
    </row>
    <row r="2" spans="1:5" ht="20.45" customHeight="1">
      <c r="A2" s="4963" t="s">
        <v>3536</v>
      </c>
    </row>
    <row r="3" spans="1:5" ht="16.5" customHeight="1">
      <c r="A3" s="4963"/>
      <c r="B3" s="4965"/>
      <c r="E3" s="4965" t="s">
        <v>3537</v>
      </c>
    </row>
    <row r="4" spans="1:5" ht="18" customHeight="1">
      <c r="A4" s="4966"/>
      <c r="B4" s="4967">
        <v>2018</v>
      </c>
      <c r="C4" s="4967">
        <v>2019</v>
      </c>
      <c r="D4" s="4967">
        <v>2020</v>
      </c>
      <c r="E4" s="4967">
        <v>2021</v>
      </c>
    </row>
    <row r="5" spans="1:5" ht="17.100000000000001" customHeight="1">
      <c r="A5" s="4968" t="s">
        <v>3538</v>
      </c>
      <c r="B5" s="4969">
        <v>151131.10224633795</v>
      </c>
      <c r="C5" s="4969">
        <v>151334.36098302665</v>
      </c>
      <c r="D5" s="4969">
        <v>168595.85604853008</v>
      </c>
      <c r="E5" s="4969">
        <v>166941.21217420549</v>
      </c>
    </row>
    <row r="6" spans="1:5" ht="17.100000000000001" customHeight="1">
      <c r="A6" s="4970" t="s">
        <v>3539</v>
      </c>
      <c r="B6" s="4971">
        <v>12608.086206315449</v>
      </c>
      <c r="C6" s="4971">
        <v>12715.217938644248</v>
      </c>
      <c r="D6" s="4971">
        <v>14294.257467494117</v>
      </c>
      <c r="E6" s="4971">
        <v>10626.627810652146</v>
      </c>
    </row>
    <row r="7" spans="1:5" ht="17.100000000000001" customHeight="1">
      <c r="A7" s="4972" t="s">
        <v>3540</v>
      </c>
      <c r="B7" s="4973">
        <v>12375.72555597545</v>
      </c>
      <c r="C7" s="4973">
        <v>12496.177144704247</v>
      </c>
      <c r="D7" s="4973">
        <v>14006.312355614116</v>
      </c>
      <c r="E7" s="4973">
        <v>10377.366797542145</v>
      </c>
    </row>
    <row r="8" spans="1:5" ht="17.100000000000001" customHeight="1">
      <c r="A8" s="4974" t="s">
        <v>3541</v>
      </c>
      <c r="B8" s="4975">
        <v>6514.7588661074124</v>
      </c>
      <c r="C8" s="4975">
        <v>7608.6292370237543</v>
      </c>
      <c r="D8" s="4975">
        <v>9177.4575893191522</v>
      </c>
      <c r="E8" s="4975">
        <v>7442.2199474896588</v>
      </c>
    </row>
    <row r="9" spans="1:5" ht="17.100000000000001" customHeight="1">
      <c r="A9" s="4974" t="s">
        <v>3542</v>
      </c>
      <c r="B9" s="4975">
        <v>5860.966689868038</v>
      </c>
      <c r="C9" s="4975">
        <v>4887.5479076804922</v>
      </c>
      <c r="D9" s="4975">
        <v>4828.8547662949641</v>
      </c>
      <c r="E9" s="4975">
        <v>2935.1468500524857</v>
      </c>
    </row>
    <row r="10" spans="1:5" ht="17.100000000000001" customHeight="1">
      <c r="A10" s="4972" t="s">
        <v>3543</v>
      </c>
      <c r="B10" s="4973">
        <v>121.86799941</v>
      </c>
      <c r="C10" s="4973">
        <v>72.20683004</v>
      </c>
      <c r="D10" s="4973">
        <v>81.625961539999992</v>
      </c>
      <c r="E10" s="4973">
        <v>34.46592965</v>
      </c>
    </row>
    <row r="11" spans="1:5" ht="17.100000000000001" customHeight="1">
      <c r="A11" s="4972" t="s">
        <v>3544</v>
      </c>
      <c r="B11" s="4973">
        <v>110.49265093</v>
      </c>
      <c r="C11" s="4973">
        <v>146.83396390000001</v>
      </c>
      <c r="D11" s="4973">
        <v>206.31915033999999</v>
      </c>
      <c r="E11" s="4973">
        <v>214.79508346</v>
      </c>
    </row>
    <row r="12" spans="1:5" ht="17.100000000000001" customHeight="1">
      <c r="A12" s="4970" t="s">
        <v>3545</v>
      </c>
      <c r="B12" s="4971">
        <v>45.738551770000001</v>
      </c>
      <c r="C12" s="4971">
        <v>2.1180915599999994</v>
      </c>
      <c r="D12" s="4971">
        <v>2.2504919900000004</v>
      </c>
      <c r="E12" s="4971">
        <v>2.3050745099999999</v>
      </c>
    </row>
    <row r="13" spans="1:5" ht="17.100000000000001" customHeight="1">
      <c r="A13" s="4970" t="s">
        <v>3546</v>
      </c>
      <c r="B13" s="4971">
        <v>22717.413743283916</v>
      </c>
      <c r="C13" s="4971">
        <v>20769.895746274982</v>
      </c>
      <c r="D13" s="4971">
        <v>20485.440475909862</v>
      </c>
      <c r="E13" s="4971">
        <v>19566.715739051917</v>
      </c>
    </row>
    <row r="14" spans="1:5" ht="17.100000000000001" customHeight="1">
      <c r="A14" s="4972" t="s">
        <v>3547</v>
      </c>
      <c r="B14" s="4973">
        <v>6775.9082574406111</v>
      </c>
      <c r="C14" s="4973">
        <v>4206.8079111032339</v>
      </c>
      <c r="D14" s="4973">
        <v>3680.8321270041838</v>
      </c>
      <c r="E14" s="4973">
        <v>3844.7716922701725</v>
      </c>
    </row>
    <row r="15" spans="1:5" ht="17.100000000000001" customHeight="1">
      <c r="A15" s="4974" t="s">
        <v>3548</v>
      </c>
      <c r="B15" s="4975">
        <v>1776.88906658</v>
      </c>
      <c r="C15" s="4975">
        <v>1475.2839567400001</v>
      </c>
      <c r="D15" s="4975">
        <v>1239.22106904</v>
      </c>
      <c r="E15" s="4975">
        <v>1418.2383078</v>
      </c>
    </row>
    <row r="16" spans="1:5" ht="17.100000000000001" customHeight="1">
      <c r="A16" s="4974" t="s">
        <v>3549</v>
      </c>
      <c r="B16" s="4975">
        <v>3566.2145212584096</v>
      </c>
      <c r="C16" s="4975">
        <v>1115.0446303199999</v>
      </c>
      <c r="D16" s="4975">
        <v>817.75854204000007</v>
      </c>
      <c r="E16" s="4975">
        <v>526.83879349999995</v>
      </c>
    </row>
    <row r="17" spans="1:5" ht="17.100000000000001" customHeight="1">
      <c r="A17" s="4974" t="s">
        <v>3550</v>
      </c>
      <c r="B17" s="4975">
        <v>1432.8046696022006</v>
      </c>
      <c r="C17" s="4975">
        <v>1616.4793240432343</v>
      </c>
      <c r="D17" s="4975">
        <v>1623.8525159241838</v>
      </c>
      <c r="E17" s="4975">
        <v>1899.6945909701731</v>
      </c>
    </row>
    <row r="18" spans="1:5" ht="17.100000000000001" customHeight="1">
      <c r="A18" s="4972" t="s">
        <v>3551</v>
      </c>
      <c r="B18" s="4973">
        <v>1219.5887337899999</v>
      </c>
      <c r="C18" s="4973">
        <v>1206.4256972599999</v>
      </c>
      <c r="D18" s="4973">
        <v>1771.0809322599998</v>
      </c>
      <c r="E18" s="4973">
        <v>957.09820052000009</v>
      </c>
    </row>
    <row r="19" spans="1:5" ht="17.100000000000001" customHeight="1">
      <c r="A19" s="4972" t="s">
        <v>3552</v>
      </c>
      <c r="B19" s="4973">
        <v>4374.3895707233651</v>
      </c>
      <c r="C19" s="4973">
        <v>4329.5444639107609</v>
      </c>
      <c r="D19" s="4973">
        <v>4355.4373395983475</v>
      </c>
      <c r="E19" s="4973">
        <v>4629.8552847942829</v>
      </c>
    </row>
    <row r="20" spans="1:5" ht="17.100000000000001" customHeight="1">
      <c r="A20" s="4972" t="s">
        <v>3553</v>
      </c>
      <c r="B20" s="4973">
        <v>3845.3640947085337</v>
      </c>
      <c r="C20" s="4973">
        <v>4424.144963899188</v>
      </c>
      <c r="D20" s="4973">
        <v>3873.1719450175101</v>
      </c>
      <c r="E20" s="4973">
        <v>2804.9902023702366</v>
      </c>
    </row>
    <row r="21" spans="1:5" ht="17.100000000000001" customHeight="1">
      <c r="A21" s="4972" t="s">
        <v>3554</v>
      </c>
      <c r="B21" s="4973">
        <v>73.032870300000013</v>
      </c>
      <c r="C21" s="4973">
        <v>79.039404180000005</v>
      </c>
      <c r="D21" s="4973">
        <v>89.247441594929199</v>
      </c>
      <c r="E21" s="4973">
        <v>96.691035794151276</v>
      </c>
    </row>
    <row r="22" spans="1:5" ht="17.100000000000001" customHeight="1">
      <c r="A22" s="4972" t="s">
        <v>3555</v>
      </c>
      <c r="B22" s="4973">
        <v>392.38208213000001</v>
      </c>
      <c r="C22" s="4973">
        <v>392.48585547728908</v>
      </c>
      <c r="D22" s="4973">
        <v>335.85760622999999</v>
      </c>
      <c r="E22" s="4973">
        <v>697.11542760999998</v>
      </c>
    </row>
    <row r="23" spans="1:5" ht="17.100000000000001" customHeight="1">
      <c r="A23" s="4972" t="s">
        <v>3556</v>
      </c>
      <c r="B23" s="4973">
        <v>322.00790444</v>
      </c>
      <c r="C23" s="4973">
        <v>300.31185769000001</v>
      </c>
      <c r="D23" s="4973">
        <v>335.59059232999999</v>
      </c>
      <c r="E23" s="4973">
        <v>357.15781131</v>
      </c>
    </row>
    <row r="24" spans="1:5" ht="17.100000000000001" customHeight="1">
      <c r="A24" s="4972" t="s">
        <v>3557</v>
      </c>
      <c r="B24" s="4973">
        <v>761.18280902000004</v>
      </c>
      <c r="C24" s="4973">
        <v>980.01943155999993</v>
      </c>
      <c r="D24" s="4973">
        <v>975.46560435999993</v>
      </c>
      <c r="E24" s="4973">
        <v>973.16003712999998</v>
      </c>
    </row>
    <row r="25" spans="1:5" ht="17.100000000000001" customHeight="1">
      <c r="A25" s="4972" t="s">
        <v>3558</v>
      </c>
      <c r="B25" s="4973">
        <v>328.82386541898234</v>
      </c>
      <c r="C25" s="4973">
        <v>360.49704569000005</v>
      </c>
      <c r="D25" s="4973">
        <v>164.84583219999999</v>
      </c>
      <c r="E25" s="4973">
        <v>298.28524788000004</v>
      </c>
    </row>
    <row r="26" spans="1:5" ht="17.100000000000001" customHeight="1">
      <c r="A26" s="4972" t="s">
        <v>3559</v>
      </c>
      <c r="B26" s="4973">
        <v>312.33110838218147</v>
      </c>
      <c r="C26" s="4973">
        <v>319.75517576274768</v>
      </c>
      <c r="D26" s="4973">
        <v>401.13678008144944</v>
      </c>
      <c r="E26" s="4973">
        <v>377.8968854404489</v>
      </c>
    </row>
    <row r="27" spans="1:5" ht="17.100000000000001" customHeight="1">
      <c r="A27" s="4972" t="s">
        <v>3560</v>
      </c>
      <c r="B27" s="4973">
        <v>566.43445328999996</v>
      </c>
      <c r="C27" s="4973">
        <v>582.97242534999998</v>
      </c>
      <c r="D27" s="4973">
        <v>233.38515776</v>
      </c>
      <c r="E27" s="4973">
        <v>584.01537971000005</v>
      </c>
    </row>
    <row r="28" spans="1:5" ht="17.100000000000001" customHeight="1">
      <c r="A28" s="4972" t="s">
        <v>3561</v>
      </c>
      <c r="B28" s="4973">
        <v>691.91160113675335</v>
      </c>
      <c r="C28" s="4973">
        <v>615.48075812874504</v>
      </c>
      <c r="D28" s="4973">
        <v>705.96826520681998</v>
      </c>
      <c r="E28" s="4973">
        <v>884.26280689577197</v>
      </c>
    </row>
    <row r="29" spans="1:5" ht="17.100000000000001" customHeight="1">
      <c r="A29" s="4972" t="s">
        <v>3562</v>
      </c>
      <c r="B29" s="4973">
        <v>123.51049855000001</v>
      </c>
      <c r="C29" s="4973">
        <v>154.02697394999998</v>
      </c>
      <c r="D29" s="4973">
        <v>172.65960849999999</v>
      </c>
      <c r="E29" s="4973">
        <v>177.45813737</v>
      </c>
    </row>
    <row r="30" spans="1:5" ht="17.100000000000001" customHeight="1">
      <c r="A30" s="4972" t="s">
        <v>3563</v>
      </c>
      <c r="B30" s="4973">
        <v>55.254341109999999</v>
      </c>
      <c r="C30" s="4973">
        <v>61.587329759999996</v>
      </c>
      <c r="D30" s="4973">
        <v>71.821610030000002</v>
      </c>
      <c r="E30" s="4973">
        <v>298.00342030000002</v>
      </c>
    </row>
    <row r="31" spans="1:5" ht="17.100000000000001" customHeight="1">
      <c r="A31" s="4972" t="s">
        <v>3564</v>
      </c>
      <c r="B31" s="4973">
        <v>155.33619553566015</v>
      </c>
      <c r="C31" s="4973">
        <v>172.3926509571167</v>
      </c>
      <c r="D31" s="4973">
        <v>195.9906193907417</v>
      </c>
      <c r="E31" s="4973">
        <v>202.96453999039937</v>
      </c>
    </row>
    <row r="32" spans="1:5" ht="17.100000000000001" customHeight="1">
      <c r="A32" s="4972" t="s">
        <v>3565</v>
      </c>
      <c r="B32" s="4973">
        <v>2549.733782647832</v>
      </c>
      <c r="C32" s="4973">
        <v>2301.7514699758999</v>
      </c>
      <c r="D32" s="4973">
        <v>2855.1837544445448</v>
      </c>
      <c r="E32" s="4973">
        <v>2213.7529555162869</v>
      </c>
    </row>
    <row r="33" spans="1:5" ht="17.100000000000001" customHeight="1">
      <c r="A33" s="4974" t="s">
        <v>3566</v>
      </c>
      <c r="B33" s="4975">
        <v>70.236069420571184</v>
      </c>
      <c r="C33" s="4975">
        <v>111.58684494304715</v>
      </c>
      <c r="D33" s="4975">
        <v>126.34783821265708</v>
      </c>
      <c r="E33" s="4975">
        <v>118.29160904</v>
      </c>
    </row>
    <row r="34" spans="1:5" ht="17.100000000000001" customHeight="1">
      <c r="A34" s="4974" t="s">
        <v>3567</v>
      </c>
      <c r="B34" s="4975">
        <v>2479.4977132272606</v>
      </c>
      <c r="C34" s="4975">
        <v>2190.1646250328531</v>
      </c>
      <c r="D34" s="4975">
        <v>2728.8359162318879</v>
      </c>
      <c r="E34" s="4975">
        <v>2095.461346476287</v>
      </c>
    </row>
    <row r="35" spans="1:5" ht="17.100000000000001" customHeight="1">
      <c r="A35" s="4972" t="s">
        <v>3568</v>
      </c>
      <c r="B35" s="4973">
        <v>170.22157465999999</v>
      </c>
      <c r="C35" s="4973">
        <v>282.65233161999993</v>
      </c>
      <c r="D35" s="4973">
        <v>267.7652599013345</v>
      </c>
      <c r="E35" s="4973">
        <v>169.23667415016911</v>
      </c>
    </row>
    <row r="36" spans="1:5" ht="17.100000000000001" customHeight="1">
      <c r="A36" s="4970" t="s">
        <v>3569</v>
      </c>
      <c r="B36" s="4971">
        <v>4396.7565108091512</v>
      </c>
      <c r="C36" s="4971">
        <v>4277.7751985000004</v>
      </c>
      <c r="D36" s="4971">
        <v>3334.4851762000008</v>
      </c>
      <c r="E36" s="4971">
        <v>4064.7820115500003</v>
      </c>
    </row>
    <row r="37" spans="1:5" ht="17.100000000000001" customHeight="1">
      <c r="A37" s="4970" t="s">
        <v>3570</v>
      </c>
      <c r="B37" s="4971">
        <v>126.44644856000001</v>
      </c>
      <c r="C37" s="4971">
        <v>130.16506996999999</v>
      </c>
      <c r="D37" s="4971">
        <v>125.21032073000001</v>
      </c>
      <c r="E37" s="4971">
        <v>321.83081715000003</v>
      </c>
    </row>
    <row r="38" spans="1:5" ht="17.100000000000001" customHeight="1">
      <c r="A38" s="4970" t="s">
        <v>3571</v>
      </c>
      <c r="B38" s="4971">
        <v>19592.077157690699</v>
      </c>
      <c r="C38" s="4971">
        <v>19203.65139726863</v>
      </c>
      <c r="D38" s="4971">
        <v>19574.137837698243</v>
      </c>
      <c r="E38" s="4971">
        <v>16267.786969630166</v>
      </c>
    </row>
    <row r="39" spans="1:5" ht="17.100000000000001" customHeight="1">
      <c r="A39" s="4972" t="s">
        <v>3572</v>
      </c>
      <c r="B39" s="4973">
        <v>16824.198223946747</v>
      </c>
      <c r="C39" s="4973">
        <v>15916.880657407952</v>
      </c>
      <c r="D39" s="4973">
        <v>16393.681439383545</v>
      </c>
      <c r="E39" s="4973">
        <v>12817.266358913597</v>
      </c>
    </row>
    <row r="40" spans="1:5" ht="17.100000000000001" customHeight="1">
      <c r="A40" s="4974" t="s">
        <v>3573</v>
      </c>
      <c r="B40" s="4975">
        <v>5545.0787436808378</v>
      </c>
      <c r="C40" s="4975">
        <v>5329.9421425126484</v>
      </c>
      <c r="D40" s="4975">
        <v>5597.4719777886794</v>
      </c>
      <c r="E40" s="4975">
        <v>5233.8740853007175</v>
      </c>
    </row>
    <row r="41" spans="1:5" ht="17.100000000000001" customHeight="1">
      <c r="A41" s="4974" t="s">
        <v>3574</v>
      </c>
      <c r="B41" s="4975">
        <v>11279.119480265912</v>
      </c>
      <c r="C41" s="4975">
        <v>10586.938514895304</v>
      </c>
      <c r="D41" s="4975">
        <v>10796.209461594864</v>
      </c>
      <c r="E41" s="4975">
        <v>7583.3922736128807</v>
      </c>
    </row>
    <row r="42" spans="1:5" ht="17.100000000000001" customHeight="1">
      <c r="A42" s="4974" t="s">
        <v>3575</v>
      </c>
      <c r="B42" s="4975">
        <v>568.23353265434571</v>
      </c>
      <c r="C42" s="4975">
        <v>685.80204063148517</v>
      </c>
      <c r="D42" s="4975">
        <v>1018.86147976</v>
      </c>
      <c r="E42" s="4975">
        <v>185.82692184999999</v>
      </c>
    </row>
    <row r="43" spans="1:5" ht="17.100000000000001" customHeight="1">
      <c r="A43" s="4974" t="s">
        <v>3576</v>
      </c>
      <c r="B43" s="4975">
        <v>562.18400341000006</v>
      </c>
      <c r="C43" s="4975">
        <v>544.87890609999988</v>
      </c>
      <c r="D43" s="4975">
        <v>470.57660997486465</v>
      </c>
      <c r="E43" s="4975">
        <v>577.56680225288073</v>
      </c>
    </row>
    <row r="44" spans="1:5" ht="17.100000000000001" customHeight="1">
      <c r="A44" s="4974" t="s">
        <v>3577</v>
      </c>
      <c r="B44" s="4975">
        <v>8040.4188842915664</v>
      </c>
      <c r="C44" s="4975">
        <v>6730.1857777038185</v>
      </c>
      <c r="D44" s="4975">
        <v>6619.3328580299985</v>
      </c>
      <c r="E44" s="4975">
        <v>4526.0794275799999</v>
      </c>
    </row>
    <row r="45" spans="1:5" ht="17.100000000000001" customHeight="1">
      <c r="A45" s="4974" t="s">
        <v>3578</v>
      </c>
      <c r="B45" s="4975">
        <v>2108.2830599099998</v>
      </c>
      <c r="C45" s="4975">
        <v>2626.0717904599996</v>
      </c>
      <c r="D45" s="4975">
        <v>2687.4385138300004</v>
      </c>
      <c r="E45" s="4975">
        <v>2293.9191219299996</v>
      </c>
    </row>
    <row r="46" spans="1:5" ht="17.100000000000001" customHeight="1">
      <c r="A46" s="4972" t="s">
        <v>3579</v>
      </c>
      <c r="B46" s="4973">
        <v>989.40731985540538</v>
      </c>
      <c r="C46" s="4973">
        <v>1169.9335506883444</v>
      </c>
      <c r="D46" s="4973">
        <v>1094.7002172899281</v>
      </c>
      <c r="E46" s="4973">
        <v>1258.7932532171776</v>
      </c>
    </row>
    <row r="47" spans="1:5" ht="17.100000000000001" customHeight="1">
      <c r="A47" s="4972" t="s">
        <v>3580</v>
      </c>
      <c r="B47" s="4973">
        <v>1778.4716138885456</v>
      </c>
      <c r="C47" s="4973">
        <v>2116.8371891723364</v>
      </c>
      <c r="D47" s="4973">
        <v>2085.756181024768</v>
      </c>
      <c r="E47" s="4973">
        <v>2191.7273574993883</v>
      </c>
    </row>
    <row r="48" spans="1:5" ht="17.100000000000001" customHeight="1">
      <c r="A48" s="4970" t="s">
        <v>3581</v>
      </c>
      <c r="B48" s="4971">
        <v>22800.160001165212</v>
      </c>
      <c r="C48" s="4971">
        <v>22318.089768967991</v>
      </c>
      <c r="D48" s="4971">
        <v>22845.650407360085</v>
      </c>
      <c r="E48" s="4971">
        <v>21190.271054103629</v>
      </c>
    </row>
    <row r="49" spans="1:5" ht="17.100000000000001" customHeight="1">
      <c r="A49" s="4972" t="s">
        <v>3582</v>
      </c>
      <c r="B49" s="4973">
        <v>3713.2344964130989</v>
      </c>
      <c r="C49" s="4973">
        <v>3814.1415699260692</v>
      </c>
      <c r="D49" s="4973">
        <v>3514.8360819092013</v>
      </c>
      <c r="E49" s="4973">
        <v>3235.9865084961416</v>
      </c>
    </row>
    <row r="50" spans="1:5" ht="17.100000000000001" customHeight="1">
      <c r="A50" s="4972" t="s">
        <v>3583</v>
      </c>
      <c r="B50" s="4973">
        <v>12371.716636078914</v>
      </c>
      <c r="C50" s="4973">
        <v>11908.607755565188</v>
      </c>
      <c r="D50" s="4973">
        <v>12511.912683659613</v>
      </c>
      <c r="E50" s="4973">
        <v>10778.685768538202</v>
      </c>
    </row>
    <row r="51" spans="1:5" ht="17.100000000000001" customHeight="1">
      <c r="A51" s="4972" t="s">
        <v>3584</v>
      </c>
      <c r="B51" s="4973">
        <v>6715.2088686731986</v>
      </c>
      <c r="C51" s="4973">
        <v>6595.3404434767344</v>
      </c>
      <c r="D51" s="4973">
        <v>6818.901641791268</v>
      </c>
      <c r="E51" s="4973">
        <v>7175.5987770692891</v>
      </c>
    </row>
    <row r="52" spans="1:5" ht="17.100000000000001" customHeight="1">
      <c r="A52" s="4970" t="s">
        <v>3585</v>
      </c>
      <c r="B52" s="4971">
        <v>3064.0438195343104</v>
      </c>
      <c r="C52" s="4971">
        <v>3070.1268158295575</v>
      </c>
      <c r="D52" s="4971">
        <v>4396.7778437849438</v>
      </c>
      <c r="E52" s="4971">
        <v>4506.0062946713206</v>
      </c>
    </row>
    <row r="53" spans="1:5" ht="17.100000000000001" customHeight="1">
      <c r="A53" s="4972" t="s">
        <v>3586</v>
      </c>
      <c r="B53" s="4973">
        <v>904.36691607397006</v>
      </c>
      <c r="C53" s="4973">
        <v>754.76534295986914</v>
      </c>
      <c r="D53" s="4973">
        <v>835.58216850195652</v>
      </c>
      <c r="E53" s="4973">
        <v>920.09416589149498</v>
      </c>
    </row>
    <row r="54" spans="1:5" ht="17.100000000000001" customHeight="1">
      <c r="A54" s="4972" t="s">
        <v>3587</v>
      </c>
      <c r="B54" s="4973">
        <v>635.61867838635669</v>
      </c>
      <c r="C54" s="4973">
        <v>716.94814714231836</v>
      </c>
      <c r="D54" s="4973">
        <v>697.61683736661871</v>
      </c>
      <c r="E54" s="4973">
        <v>125.19524559817758</v>
      </c>
    </row>
    <row r="55" spans="1:5" ht="17.100000000000001" customHeight="1">
      <c r="A55" s="4972" t="s">
        <v>3588</v>
      </c>
      <c r="B55" s="4973">
        <v>120.6073428149967</v>
      </c>
      <c r="C55" s="4973">
        <v>9.8832286462264403</v>
      </c>
      <c r="D55" s="4973">
        <v>14.19248617</v>
      </c>
      <c r="E55" s="4973">
        <v>12.799744030000001</v>
      </c>
    </row>
    <row r="56" spans="1:5" ht="17.100000000000001" customHeight="1">
      <c r="A56" s="4972" t="s">
        <v>3589</v>
      </c>
      <c r="B56" s="4973">
        <v>1397.9948982689866</v>
      </c>
      <c r="C56" s="4973">
        <v>1585.7384394811438</v>
      </c>
      <c r="D56" s="4973">
        <v>2847.7298031063679</v>
      </c>
      <c r="E56" s="4973">
        <v>3446.3786115516477</v>
      </c>
    </row>
    <row r="57" spans="1:5" ht="17.100000000000001" customHeight="1">
      <c r="A57" s="4972" t="s">
        <v>3590</v>
      </c>
      <c r="B57" s="4973">
        <v>5.45598399</v>
      </c>
      <c r="C57" s="4973">
        <v>2.7916576000000002</v>
      </c>
      <c r="D57" s="4973">
        <v>1.6565486400000002</v>
      </c>
      <c r="E57" s="4973">
        <v>1.5385275999999999</v>
      </c>
    </row>
    <row r="58" spans="1:5" ht="17.100000000000001" customHeight="1">
      <c r="A58" s="4970" t="s">
        <v>3591</v>
      </c>
      <c r="B58" s="4971">
        <v>38425.15141115641</v>
      </c>
      <c r="C58" s="4971">
        <v>39236.836205219035</v>
      </c>
      <c r="D58" s="4971">
        <v>51149.231236305932</v>
      </c>
      <c r="E58" s="4971">
        <v>54886.028257178441</v>
      </c>
    </row>
    <row r="59" spans="1:5" ht="17.100000000000001" customHeight="1">
      <c r="A59" s="4972" t="s">
        <v>3592</v>
      </c>
      <c r="B59" s="4973">
        <v>37627.832906042779</v>
      </c>
      <c r="C59" s="4973">
        <v>38398.727954893737</v>
      </c>
      <c r="D59" s="4973">
        <v>50091.129614651785</v>
      </c>
      <c r="E59" s="4973">
        <v>53811.277809843072</v>
      </c>
    </row>
    <row r="60" spans="1:5" ht="17.100000000000001" customHeight="1">
      <c r="A60" s="4974" t="s">
        <v>3593</v>
      </c>
      <c r="B60" s="4975">
        <v>32315.189260816154</v>
      </c>
      <c r="C60" s="4975">
        <v>33238.504580495865</v>
      </c>
      <c r="D60" s="4975">
        <v>44741.221968635837</v>
      </c>
      <c r="E60" s="4975">
        <v>47154.34577557617</v>
      </c>
    </row>
    <row r="61" spans="1:5" ht="17.100000000000001" customHeight="1">
      <c r="A61" s="4974" t="s">
        <v>3594</v>
      </c>
      <c r="B61" s="4975">
        <v>4178.5445180746656</v>
      </c>
      <c r="C61" s="4975">
        <v>4108.8525092024993</v>
      </c>
      <c r="D61" s="4975">
        <v>4501.7338889366347</v>
      </c>
      <c r="E61" s="4975">
        <v>5937.3419018935665</v>
      </c>
    </row>
    <row r="62" spans="1:5" ht="17.100000000000001" customHeight="1">
      <c r="A62" s="4974" t="s">
        <v>3595</v>
      </c>
      <c r="B62" s="4975">
        <v>417.28972320999998</v>
      </c>
      <c r="C62" s="4975">
        <v>323.40930238999999</v>
      </c>
      <c r="D62" s="4975">
        <v>356.25432298000004</v>
      </c>
      <c r="E62" s="4975">
        <v>93.891544379999999</v>
      </c>
    </row>
    <row r="63" spans="1:5" ht="17.100000000000001" customHeight="1">
      <c r="A63" s="4974" t="s">
        <v>3596</v>
      </c>
      <c r="B63" s="4975">
        <v>263.53905661195387</v>
      </c>
      <c r="C63" s="4975">
        <v>225.3428865353782</v>
      </c>
      <c r="D63" s="4975">
        <v>241.17135848931554</v>
      </c>
      <c r="E63" s="4975">
        <v>304.75191224332815</v>
      </c>
    </row>
    <row r="64" spans="1:5" ht="17.100000000000001" customHeight="1">
      <c r="A64" s="4974" t="s">
        <v>3597</v>
      </c>
      <c r="B64" s="4975">
        <v>20.896761630000004</v>
      </c>
      <c r="C64" s="4975">
        <v>20.494934709999995</v>
      </c>
      <c r="D64" s="4975">
        <v>17.273380539999998</v>
      </c>
      <c r="E64" s="4975">
        <v>92.465029449999989</v>
      </c>
    </row>
    <row r="65" spans="1:5" ht="17.100000000000001" customHeight="1">
      <c r="A65" s="4974" t="s">
        <v>3598</v>
      </c>
      <c r="B65" s="4975">
        <v>432.37358570000004</v>
      </c>
      <c r="C65" s="4975">
        <v>482.12374155999993</v>
      </c>
      <c r="D65" s="4975">
        <v>233.47469507</v>
      </c>
      <c r="E65" s="4975">
        <v>228.48164630000002</v>
      </c>
    </row>
    <row r="66" spans="1:5" ht="17.100000000000001" customHeight="1">
      <c r="A66" s="4976" t="s">
        <v>3599</v>
      </c>
      <c r="B66" s="4977">
        <v>797.31850511363166</v>
      </c>
      <c r="C66" s="4977">
        <v>838.1082503252909</v>
      </c>
      <c r="D66" s="4977">
        <v>1058.1016216541464</v>
      </c>
      <c r="E66" s="4977">
        <v>1074.7504473353752</v>
      </c>
    </row>
    <row r="67" spans="1:5" ht="17.100000000000001" customHeight="1">
      <c r="A67" s="4978" t="s">
        <v>3600</v>
      </c>
      <c r="B67" s="4979"/>
      <c r="C67" s="4979"/>
      <c r="D67" s="4979"/>
      <c r="E67" s="4979"/>
    </row>
  </sheetData>
  <mergeCells count="1">
    <mergeCell ref="A1:C1"/>
  </mergeCells>
  <hyperlinks>
    <hyperlink ref="A1" location="CONTENT!A1" display="Back to table of contents" xr:uid="{1BAD2130-17C2-4490-B910-CFB6B4EB96F5}"/>
  </hyperlinks>
  <pageMargins left="0.7" right="0.7" top="0.75" bottom="0.75" header="0.3" footer="0.3"/>
  <pageSetup paperSize="9" scale="66"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17689-766C-4F80-AB6F-C41B63406E96}">
  <sheetPr>
    <pageSetUpPr fitToPage="1"/>
  </sheetPr>
  <dimension ref="A1:E60"/>
  <sheetViews>
    <sheetView showGridLines="0" topLeftCell="A47" workbookViewId="0">
      <selection activeCell="F58" sqref="F58"/>
    </sheetView>
  </sheetViews>
  <sheetFormatPr defaultColWidth="74.28515625" defaultRowHeight="15"/>
  <cols>
    <col min="1" max="1" width="71.42578125" style="2868" customWidth="1"/>
    <col min="2" max="5" width="10.85546875" style="2868" customWidth="1"/>
  </cols>
  <sheetData>
    <row r="1" spans="1:5" ht="15.75" customHeight="1">
      <c r="A1" s="5875" t="s">
        <v>710</v>
      </c>
      <c r="B1" s="5875"/>
      <c r="C1" s="5875"/>
      <c r="D1" s="4962"/>
    </row>
    <row r="2" spans="1:5" ht="20.45" customHeight="1">
      <c r="A2" s="4963" t="s">
        <v>3601</v>
      </c>
      <c r="B2" s="4964"/>
      <c r="C2" s="4964"/>
      <c r="D2" s="4964"/>
      <c r="E2" s="4964"/>
    </row>
    <row r="3" spans="1:5" ht="16.5" customHeight="1">
      <c r="A3" s="4963"/>
      <c r="B3" s="4965"/>
      <c r="C3" s="4964"/>
      <c r="D3" s="4964"/>
      <c r="E3" s="4965" t="s">
        <v>3537</v>
      </c>
    </row>
    <row r="4" spans="1:5" ht="21" customHeight="1">
      <c r="A4" s="4980" t="s">
        <v>3538</v>
      </c>
      <c r="B4" s="4981">
        <v>2018</v>
      </c>
      <c r="C4" s="4967">
        <v>2019</v>
      </c>
      <c r="D4" s="4967">
        <v>2020</v>
      </c>
      <c r="E4" s="4967">
        <v>2021</v>
      </c>
    </row>
    <row r="5" spans="1:5">
      <c r="A5" s="4982" t="s">
        <v>3602</v>
      </c>
      <c r="B5" s="4983">
        <v>3016.8562111851979</v>
      </c>
      <c r="C5" s="4983">
        <v>3452.1531829052497</v>
      </c>
      <c r="D5" s="4983">
        <v>2410.224351236292</v>
      </c>
      <c r="E5" s="4983">
        <v>2383.1227982853748</v>
      </c>
    </row>
    <row r="6" spans="1:5">
      <c r="A6" s="4984" t="s">
        <v>3603</v>
      </c>
      <c r="B6" s="4985">
        <v>777.40931433000003</v>
      </c>
      <c r="C6" s="4985">
        <v>927.36373035999998</v>
      </c>
      <c r="D6" s="4985">
        <v>920.85854840000013</v>
      </c>
      <c r="E6" s="4985">
        <v>592.66321988000004</v>
      </c>
    </row>
    <row r="7" spans="1:5" ht="30">
      <c r="A7" s="4986" t="s">
        <v>3604</v>
      </c>
      <c r="B7" s="4985">
        <v>236.71544947000001</v>
      </c>
      <c r="C7" s="4985">
        <v>207.46484647</v>
      </c>
      <c r="D7" s="4985">
        <v>211.02562740000002</v>
      </c>
      <c r="E7" s="4985">
        <v>221.22642310999998</v>
      </c>
    </row>
    <row r="8" spans="1:5">
      <c r="A8" s="4984" t="s">
        <v>3605</v>
      </c>
      <c r="B8" s="4985">
        <v>15.904865060000001</v>
      </c>
      <c r="C8" s="4985">
        <v>133.54397635999999</v>
      </c>
      <c r="D8" s="4985">
        <v>83.493815730000009</v>
      </c>
      <c r="E8" s="4985">
        <v>209.56289960999999</v>
      </c>
    </row>
    <row r="9" spans="1:5">
      <c r="A9" s="4984" t="s">
        <v>3606</v>
      </c>
      <c r="B9" s="4985">
        <v>1443.7463754851981</v>
      </c>
      <c r="C9" s="4985">
        <v>1081.3183266424242</v>
      </c>
      <c r="D9" s="4985">
        <v>610.98343291747904</v>
      </c>
      <c r="E9" s="4985">
        <v>866.5726080183689</v>
      </c>
    </row>
    <row r="10" spans="1:5">
      <c r="A10" s="4984" t="s">
        <v>3607</v>
      </c>
      <c r="B10" s="4985">
        <v>348.26765365</v>
      </c>
      <c r="C10" s="4985">
        <v>931.48849087999997</v>
      </c>
      <c r="D10" s="4985">
        <v>414.448663021242</v>
      </c>
      <c r="E10" s="4985">
        <v>295.56950096794037</v>
      </c>
    </row>
    <row r="11" spans="1:5">
      <c r="A11" s="4984" t="s">
        <v>3608</v>
      </c>
      <c r="B11" s="4985">
        <v>194.81255318999999</v>
      </c>
      <c r="C11" s="4985">
        <v>170.97381219282576</v>
      </c>
      <c r="D11" s="4985">
        <v>169.41426376757073</v>
      </c>
      <c r="E11" s="4985">
        <v>197.52814669906559</v>
      </c>
    </row>
    <row r="12" spans="1:5">
      <c r="A12" s="4982" t="s">
        <v>3609</v>
      </c>
      <c r="B12" s="4983">
        <v>13054.165974237629</v>
      </c>
      <c r="C12" s="4983">
        <v>16271.864887986461</v>
      </c>
      <c r="D12" s="4983">
        <v>18524.224251554497</v>
      </c>
      <c r="E12" s="4983">
        <v>23308.671074883354</v>
      </c>
    </row>
    <row r="13" spans="1:5">
      <c r="A13" s="4982" t="s">
        <v>3610</v>
      </c>
      <c r="B13" s="4983">
        <v>3320.50109802103</v>
      </c>
      <c r="C13" s="4983">
        <v>1851.7628743980026</v>
      </c>
      <c r="D13" s="4983">
        <v>2586.8472115756244</v>
      </c>
      <c r="E13" s="4983">
        <v>2350.29977442381</v>
      </c>
    </row>
    <row r="14" spans="1:5">
      <c r="A14" s="4984" t="s">
        <v>3611</v>
      </c>
      <c r="B14" s="4985">
        <v>228.27805297346137</v>
      </c>
      <c r="C14" s="4985">
        <v>321.25809224132172</v>
      </c>
      <c r="D14" s="4985">
        <v>359.24243548000004</v>
      </c>
      <c r="E14" s="4985">
        <v>255.71201957</v>
      </c>
    </row>
    <row r="15" spans="1:5">
      <c r="A15" s="4984" t="s">
        <v>3612</v>
      </c>
      <c r="B15" s="4985">
        <v>2339.5853679675688</v>
      </c>
      <c r="C15" s="4985">
        <v>1016.9366556266809</v>
      </c>
      <c r="D15" s="4985">
        <v>1523.6840246356248</v>
      </c>
      <c r="E15" s="4985">
        <v>1455.9438551038102</v>
      </c>
    </row>
    <row r="16" spans="1:5">
      <c r="A16" s="4984" t="s">
        <v>3613</v>
      </c>
      <c r="B16" s="4985">
        <v>39.429345579999996</v>
      </c>
      <c r="C16" s="4985">
        <v>50.461594609999999</v>
      </c>
      <c r="D16" s="4985">
        <v>64.565927279999997</v>
      </c>
      <c r="E16" s="4985">
        <v>94.549467100000001</v>
      </c>
    </row>
    <row r="17" spans="1:5">
      <c r="A17" s="4984" t="s">
        <v>3614</v>
      </c>
      <c r="B17" s="4985">
        <v>14.86773691</v>
      </c>
      <c r="C17" s="4985">
        <v>8.3106228200000007</v>
      </c>
      <c r="D17" s="4985">
        <v>10.21300963</v>
      </c>
      <c r="E17" s="4985">
        <v>24.447420699999999</v>
      </c>
    </row>
    <row r="18" spans="1:5">
      <c r="A18" s="4984" t="s">
        <v>3615</v>
      </c>
      <c r="B18" s="4985">
        <v>88.267082079999994</v>
      </c>
      <c r="C18" s="4985">
        <v>97.898222779999998</v>
      </c>
      <c r="D18" s="4985">
        <v>83.902402850000016</v>
      </c>
      <c r="E18" s="4985">
        <v>89.639681710000005</v>
      </c>
    </row>
    <row r="19" spans="1:5">
      <c r="A19" s="4984" t="s">
        <v>3616</v>
      </c>
      <c r="B19" s="4985">
        <v>610.07351251</v>
      </c>
      <c r="C19" s="4985">
        <v>356.89768631999999</v>
      </c>
      <c r="D19" s="4985">
        <v>545.23941170000001</v>
      </c>
      <c r="E19" s="4985">
        <v>430.00733023999999</v>
      </c>
    </row>
    <row r="20" spans="1:5">
      <c r="A20" s="4982" t="s">
        <v>3617</v>
      </c>
      <c r="B20" s="4983">
        <v>4735.6540993549061</v>
      </c>
      <c r="C20" s="4983">
        <v>4394.0427824351282</v>
      </c>
      <c r="D20" s="4983">
        <v>5024.9421323928482</v>
      </c>
      <c r="E20" s="4983">
        <v>2431.6630100413422</v>
      </c>
    </row>
    <row r="21" spans="1:5">
      <c r="A21" s="4984" t="s">
        <v>3618</v>
      </c>
      <c r="B21" s="4985">
        <v>929.12326751000012</v>
      </c>
      <c r="C21" s="4985">
        <v>1081.49816319</v>
      </c>
      <c r="D21" s="4985">
        <v>1157.8905846800001</v>
      </c>
      <c r="E21" s="4985">
        <v>987.05806806000021</v>
      </c>
    </row>
    <row r="22" spans="1:5">
      <c r="A22" s="4984" t="s">
        <v>3619</v>
      </c>
      <c r="B22" s="4985">
        <v>0.60937330000000001</v>
      </c>
      <c r="C22" s="4985">
        <v>9.292908409999999</v>
      </c>
      <c r="D22" s="4985">
        <v>12.65968279067687</v>
      </c>
      <c r="E22" s="4985">
        <v>1.4682725832686401</v>
      </c>
    </row>
    <row r="23" spans="1:5">
      <c r="A23" s="4984" t="s">
        <v>3620</v>
      </c>
      <c r="B23" s="4985">
        <v>699.18219595781102</v>
      </c>
      <c r="C23" s="4985">
        <v>462.4409699676267</v>
      </c>
      <c r="D23" s="4985">
        <v>662.05491978533576</v>
      </c>
      <c r="E23" s="4985">
        <v>649.69424580113764</v>
      </c>
    </row>
    <row r="24" spans="1:5">
      <c r="A24" s="4984" t="s">
        <v>3621</v>
      </c>
      <c r="B24" s="4985">
        <v>42.945483719999999</v>
      </c>
      <c r="C24" s="4985">
        <v>32.667780919999998</v>
      </c>
      <c r="D24" s="4985">
        <v>47.240680670000003</v>
      </c>
      <c r="E24" s="4985">
        <v>79.36008369999999</v>
      </c>
    </row>
    <row r="25" spans="1:5">
      <c r="A25" s="4984" t="s">
        <v>3622</v>
      </c>
      <c r="B25" s="4985">
        <v>68.371613060000001</v>
      </c>
      <c r="C25" s="4985">
        <v>67.540155549999994</v>
      </c>
      <c r="D25" s="4985">
        <v>97.391507345739754</v>
      </c>
      <c r="E25" s="4985">
        <v>134.04932781967855</v>
      </c>
    </row>
    <row r="26" spans="1:5">
      <c r="A26" s="4984" t="s">
        <v>3623</v>
      </c>
      <c r="B26" s="4985">
        <v>2995.4221658070951</v>
      </c>
      <c r="C26" s="4985">
        <v>2740.6028043975016</v>
      </c>
      <c r="D26" s="4985">
        <v>3047.7047571210951</v>
      </c>
      <c r="E26" s="4985">
        <v>580.03301207725713</v>
      </c>
    </row>
    <row r="27" spans="1:5">
      <c r="A27" s="4982" t="s">
        <v>3624</v>
      </c>
      <c r="B27" s="4983">
        <v>1242.0332390300002</v>
      </c>
      <c r="C27" s="4983">
        <v>1172.8917102400001</v>
      </c>
      <c r="D27" s="4983">
        <v>1120.3092196800001</v>
      </c>
      <c r="E27" s="4983">
        <v>1058.21250274</v>
      </c>
    </row>
    <row r="28" spans="1:5">
      <c r="A28" s="4984" t="s">
        <v>3625</v>
      </c>
      <c r="B28" s="4985">
        <v>112.00596852</v>
      </c>
      <c r="C28" s="4985">
        <v>133.23064553</v>
      </c>
      <c r="D28" s="4985">
        <v>135.42150240999999</v>
      </c>
      <c r="E28" s="4985">
        <v>194.92753049999999</v>
      </c>
    </row>
    <row r="29" spans="1:5">
      <c r="A29" s="4984" t="s">
        <v>3626</v>
      </c>
      <c r="B29" s="4985">
        <v>203.84719863999999</v>
      </c>
      <c r="C29" s="4985">
        <v>230.65142306000001</v>
      </c>
      <c r="D29" s="4985">
        <v>206.35035854000003</v>
      </c>
      <c r="E29" s="4985">
        <v>197.61297599</v>
      </c>
    </row>
    <row r="30" spans="1:5">
      <c r="A30" s="4984" t="s">
        <v>3627</v>
      </c>
      <c r="B30" s="4985">
        <v>603.03403987000002</v>
      </c>
      <c r="C30" s="4985">
        <v>504.73322657</v>
      </c>
      <c r="D30" s="4985">
        <v>412.14656841999999</v>
      </c>
      <c r="E30" s="4985">
        <v>305.08607035</v>
      </c>
    </row>
    <row r="31" spans="1:5">
      <c r="A31" s="4984" t="s">
        <v>3628</v>
      </c>
      <c r="B31" s="4985">
        <v>252.28236833</v>
      </c>
      <c r="C31" s="4985">
        <v>251.59415559000001</v>
      </c>
      <c r="D31" s="4985">
        <v>273.80471265000006</v>
      </c>
      <c r="E31" s="4985">
        <v>254.10085648000003</v>
      </c>
    </row>
    <row r="32" spans="1:5">
      <c r="A32" s="4984" t="s">
        <v>3629</v>
      </c>
      <c r="B32" s="4985">
        <v>70.863663670000008</v>
      </c>
      <c r="C32" s="4985">
        <v>52.68225949</v>
      </c>
      <c r="D32" s="4985">
        <v>92.586077660000001</v>
      </c>
      <c r="E32" s="4985">
        <v>106.48506942</v>
      </c>
    </row>
    <row r="33" spans="1:5">
      <c r="A33" s="4982" t="s">
        <v>3630</v>
      </c>
      <c r="B33" s="4983">
        <v>332.88160106999999</v>
      </c>
      <c r="C33" s="4983">
        <v>817.84299290000001</v>
      </c>
      <c r="D33" s="4983">
        <v>1124.98194339</v>
      </c>
      <c r="E33" s="4983">
        <v>1924.6786421600011</v>
      </c>
    </row>
    <row r="34" spans="1:5">
      <c r="A34" s="4984" t="s">
        <v>3631</v>
      </c>
      <c r="B34" s="4985">
        <v>276.79939337000002</v>
      </c>
      <c r="C34" s="4985">
        <v>708.66899586999989</v>
      </c>
      <c r="D34" s="4985">
        <v>808.21633487999986</v>
      </c>
      <c r="E34" s="4985">
        <v>981.59791008000116</v>
      </c>
    </row>
    <row r="35" spans="1:5">
      <c r="A35" s="4984" t="s">
        <v>3632</v>
      </c>
      <c r="B35" s="4985">
        <v>56.082207700000005</v>
      </c>
      <c r="C35" s="4985">
        <v>109.17399703</v>
      </c>
      <c r="D35" s="4985">
        <v>316.76560851000005</v>
      </c>
      <c r="E35" s="4985">
        <v>943.08073207999996</v>
      </c>
    </row>
    <row r="36" spans="1:5">
      <c r="A36" s="4982" t="s">
        <v>3633</v>
      </c>
      <c r="B36" s="4983">
        <v>752.56871347000003</v>
      </c>
      <c r="C36" s="4983">
        <v>781.24142451000012</v>
      </c>
      <c r="D36" s="4983">
        <v>821.90183944</v>
      </c>
      <c r="E36" s="4983">
        <v>1276.97762149</v>
      </c>
    </row>
    <row r="37" spans="1:5">
      <c r="A37" s="4984" t="s">
        <v>3634</v>
      </c>
      <c r="B37" s="4985">
        <v>104.623650010001</v>
      </c>
      <c r="C37" s="4985">
        <v>188.57867988999999</v>
      </c>
      <c r="D37" s="4985">
        <v>203.08415210999999</v>
      </c>
      <c r="E37" s="4985">
        <v>294.17140074999998</v>
      </c>
    </row>
    <row r="38" spans="1:5">
      <c r="A38" s="4984" t="s">
        <v>3635</v>
      </c>
      <c r="B38" s="4985">
        <v>0.13283904000000002</v>
      </c>
      <c r="C38" s="4985">
        <v>1.68442589</v>
      </c>
      <c r="D38" s="4985">
        <v>3.7877809300000003</v>
      </c>
      <c r="E38" s="4985">
        <v>30.315687489999998</v>
      </c>
    </row>
    <row r="39" spans="1:5">
      <c r="A39" s="4984" t="s">
        <v>3636</v>
      </c>
      <c r="B39" s="4985">
        <v>20.850048260000001</v>
      </c>
      <c r="C39" s="4985">
        <v>27.01073057</v>
      </c>
      <c r="D39" s="4985">
        <v>40.726439710000001</v>
      </c>
      <c r="E39" s="4985">
        <v>129.03482446000001</v>
      </c>
    </row>
    <row r="40" spans="1:5">
      <c r="A40" s="4984" t="s">
        <v>3637</v>
      </c>
      <c r="B40" s="4985">
        <v>626.96217615999899</v>
      </c>
      <c r="C40" s="4985">
        <v>563.9675881600001</v>
      </c>
      <c r="D40" s="4985">
        <v>574.30346669000005</v>
      </c>
      <c r="E40" s="4985">
        <v>823.45570879000002</v>
      </c>
    </row>
    <row r="41" spans="1:5">
      <c r="A41" s="4982" t="s">
        <v>3638</v>
      </c>
      <c r="B41" s="4983">
        <v>900.56745968404528</v>
      </c>
      <c r="C41" s="4983">
        <v>868.68489541737688</v>
      </c>
      <c r="D41" s="4983">
        <v>774.98384178762785</v>
      </c>
      <c r="E41" s="4983">
        <v>775.2327216839733</v>
      </c>
    </row>
    <row r="42" spans="1:5">
      <c r="A42" s="4984" t="s">
        <v>3639</v>
      </c>
      <c r="B42" s="4985">
        <v>56.644757870000007</v>
      </c>
      <c r="C42" s="4985">
        <v>40.533767599999997</v>
      </c>
      <c r="D42" s="4985">
        <v>26.94917994</v>
      </c>
      <c r="E42" s="4985">
        <v>52.371883239995121</v>
      </c>
    </row>
    <row r="43" spans="1:5">
      <c r="A43" s="4984" t="s">
        <v>3640</v>
      </c>
      <c r="B43" s="4985">
        <v>226.98111864404731</v>
      </c>
      <c r="C43" s="4985">
        <v>212.89760684737499</v>
      </c>
      <c r="D43" s="4985">
        <v>180.81893496762785</v>
      </c>
      <c r="E43" s="4985">
        <v>435.11081194397718</v>
      </c>
    </row>
    <row r="44" spans="1:5">
      <c r="A44" s="4987" t="s">
        <v>3641</v>
      </c>
      <c r="B44" s="4985">
        <v>616.94158316999801</v>
      </c>
      <c r="C44" s="4985">
        <v>615.25352097000189</v>
      </c>
      <c r="D44" s="4985">
        <v>567.21572688000003</v>
      </c>
      <c r="E44" s="4985">
        <v>287.75002650000101</v>
      </c>
    </row>
    <row r="45" spans="1:5">
      <c r="A45" s="4988" t="s">
        <v>3642</v>
      </c>
      <c r="B45" s="4989">
        <v>100690.27895274188</v>
      </c>
      <c r="C45" s="4989">
        <v>112119.3569155748</v>
      </c>
      <c r="D45" s="4989">
        <v>116918.85983055862</v>
      </c>
      <c r="E45" s="4989">
        <v>126352.10356316934</v>
      </c>
    </row>
    <row r="46" spans="1:5">
      <c r="A46" s="4990" t="s">
        <v>3643</v>
      </c>
      <c r="B46" s="4991">
        <v>65721.019359793965</v>
      </c>
      <c r="C46" s="4991">
        <v>72564.117397860013</v>
      </c>
      <c r="D46" s="4991">
        <v>77468.719801086962</v>
      </c>
      <c r="E46" s="4991">
        <v>85006.773203957346</v>
      </c>
    </row>
    <row r="47" spans="1:5">
      <c r="A47" s="4992" t="s">
        <v>3644</v>
      </c>
      <c r="B47" s="4993">
        <v>41062.730670763878</v>
      </c>
      <c r="C47" s="4993">
        <v>41961.010925317125</v>
      </c>
      <c r="D47" s="4993">
        <v>32638.816112019726</v>
      </c>
      <c r="E47" s="4993">
        <v>35649.778191535195</v>
      </c>
    </row>
    <row r="48" spans="1:5">
      <c r="A48" s="4994" t="s">
        <v>3645</v>
      </c>
      <c r="B48" s="4993">
        <v>5008.3768700009841</v>
      </c>
      <c r="C48" s="4993">
        <v>3011.8232440220172</v>
      </c>
      <c r="D48" s="4993">
        <v>2587.1946217599998</v>
      </c>
      <c r="E48" s="4993">
        <v>5138.0599397099995</v>
      </c>
    </row>
    <row r="49" spans="1:5">
      <c r="A49" s="4995" t="s">
        <v>3646</v>
      </c>
      <c r="B49" s="4996">
        <v>27879.821988639636</v>
      </c>
      <c r="C49" s="4996">
        <v>35811.819813221009</v>
      </c>
      <c r="D49" s="4996">
        <v>30721.750365527219</v>
      </c>
      <c r="E49" s="4996">
        <v>32695.095199918353</v>
      </c>
    </row>
    <row r="50" spans="1:5">
      <c r="A50" s="4982" t="s">
        <v>3647</v>
      </c>
      <c r="B50" s="4996">
        <v>25822.464193973603</v>
      </c>
      <c r="C50" s="4996">
        <v>30913.775075286903</v>
      </c>
      <c r="D50" s="4996">
        <v>30507.163362972027</v>
      </c>
      <c r="E50" s="4996">
        <v>26643.307242935021</v>
      </c>
    </row>
    <row r="51" spans="1:5">
      <c r="A51" s="4995" t="s">
        <v>3648</v>
      </c>
      <c r="B51" s="4996">
        <v>8066.5292533628299</v>
      </c>
      <c r="C51" s="4996">
        <v>5912.8337150957932</v>
      </c>
      <c r="D51" s="4996">
        <v>6147.0161129987282</v>
      </c>
      <c r="E51" s="4996">
        <v>2713.3577330917651</v>
      </c>
    </row>
    <row r="52" spans="1:5">
      <c r="A52" s="4995" t="s">
        <v>3649</v>
      </c>
      <c r="B52" s="4997">
        <v>359661.30417582073</v>
      </c>
      <c r="C52" s="4997">
        <v>381064.98067154427</v>
      </c>
      <c r="D52" s="4997">
        <v>388116.6564543664</v>
      </c>
      <c r="E52" s="4997">
        <v>396132.91404456517</v>
      </c>
    </row>
    <row r="53" spans="1:5">
      <c r="A53" s="4998" t="s">
        <v>3650</v>
      </c>
      <c r="B53" s="4997">
        <v>297892.48873984459</v>
      </c>
      <c r="C53" s="4997">
        <v>308426.55206794059</v>
      </c>
      <c r="D53" s="4997">
        <v>320740.72661286843</v>
      </c>
      <c r="E53" s="4997">
        <v>334081.15386862005</v>
      </c>
    </row>
    <row r="54" spans="1:5" ht="17.25" customHeight="1">
      <c r="A54" s="4999" t="s">
        <v>3501</v>
      </c>
      <c r="B54" s="5000"/>
      <c r="C54" s="5000"/>
      <c r="D54" s="5000"/>
      <c r="E54" s="5000"/>
    </row>
    <row r="55" spans="1:5" ht="33" customHeight="1">
      <c r="A55" s="5876" t="s">
        <v>3651</v>
      </c>
      <c r="B55" s="5876"/>
      <c r="C55" s="5876"/>
      <c r="D55" s="5876"/>
      <c r="E55" s="5876"/>
    </row>
    <row r="56" spans="1:5" ht="36.75" customHeight="1">
      <c r="A56" s="5877" t="s">
        <v>3652</v>
      </c>
      <c r="B56" s="5877"/>
      <c r="C56" s="5877"/>
      <c r="D56" s="5877"/>
      <c r="E56" s="5877"/>
    </row>
    <row r="57" spans="1:5">
      <c r="A57" s="5001" t="s">
        <v>3653</v>
      </c>
      <c r="B57" s="5002"/>
      <c r="C57" s="5002"/>
      <c r="D57" s="5002"/>
      <c r="E57" s="5002"/>
    </row>
    <row r="58" spans="1:5">
      <c r="A58" s="5003" t="s">
        <v>3654</v>
      </c>
      <c r="B58" s="5001"/>
      <c r="C58" s="5001"/>
      <c r="D58" s="5001"/>
      <c r="E58" s="5001"/>
    </row>
    <row r="59" spans="1:5" ht="39.75" customHeight="1">
      <c r="A59" s="5878" t="s">
        <v>3655</v>
      </c>
      <c r="B59" s="5878"/>
      <c r="C59" s="5878"/>
      <c r="D59" s="5878"/>
      <c r="E59" s="5878"/>
    </row>
    <row r="60" spans="1:5">
      <c r="A60" s="5004" t="s">
        <v>3656</v>
      </c>
      <c r="B60" s="5002"/>
      <c r="C60" s="5002"/>
      <c r="D60" s="5002"/>
      <c r="E60" s="5002"/>
    </row>
  </sheetData>
  <mergeCells count="4">
    <mergeCell ref="A1:C1"/>
    <mergeCell ref="A55:E55"/>
    <mergeCell ref="A56:E56"/>
    <mergeCell ref="A59:E59"/>
  </mergeCells>
  <hyperlinks>
    <hyperlink ref="A1" location="CONTENT!A1" display="Back to table of contents" xr:uid="{6DF422F1-31DD-473A-974F-7742E2B1F343}"/>
    <hyperlink ref="A58" r:id="rId1" display="https://www.bom.mu/publications-statistics/statistics/monthly-statistical-bulletin/monthly-statistical-bulletin-february-2021" xr:uid="{A4845D1C-467F-4D90-9DDD-23010CCF90E2}"/>
  </hyperlinks>
  <pageMargins left="0.7" right="0.7" top="0.75" bottom="0.75" header="0.3" footer="0.3"/>
  <pageSetup paperSize="9" scale="76" orientation="portrait"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A964-8C27-4DAC-AAE1-D9FCB49CBF02}">
  <sheetPr>
    <pageSetUpPr fitToPage="1"/>
  </sheetPr>
  <dimension ref="A1:Z30"/>
  <sheetViews>
    <sheetView showGridLines="0" topLeftCell="A4" workbookViewId="0">
      <selection sqref="A1:X1"/>
    </sheetView>
  </sheetViews>
  <sheetFormatPr defaultColWidth="11.42578125" defaultRowHeight="12.75"/>
  <cols>
    <col min="1" max="1" width="1.5703125" style="289" customWidth="1"/>
    <col min="2" max="2" width="15" style="289" customWidth="1"/>
    <col min="3" max="3" width="1.7109375" style="289" customWidth="1"/>
    <col min="4" max="4" width="18.85546875" style="289" customWidth="1"/>
    <col min="5" max="5" width="6.85546875" style="289" customWidth="1"/>
    <col min="6" max="6" width="6.7109375" style="289" customWidth="1"/>
    <col min="7" max="7" width="6.85546875" style="289" customWidth="1"/>
    <col min="8" max="8" width="6.7109375" style="289" customWidth="1"/>
    <col min="9" max="9" width="6.85546875" style="289" customWidth="1"/>
    <col min="10" max="10" width="6.7109375" style="289" customWidth="1"/>
    <col min="11" max="11" width="6.85546875" style="289" customWidth="1"/>
    <col min="12" max="12" width="6.7109375" style="289" customWidth="1"/>
    <col min="13" max="13" width="6.85546875" style="289" customWidth="1"/>
    <col min="14" max="14" width="6.7109375" style="289" customWidth="1"/>
    <col min="15" max="15" width="6.85546875" style="289" customWidth="1"/>
    <col min="16" max="18" width="6.7109375" style="289" customWidth="1"/>
    <col min="19" max="19" width="6.85546875" style="289" customWidth="1"/>
    <col min="20" max="20" width="6.7109375" style="289" customWidth="1"/>
    <col min="21" max="21" width="7.85546875" style="289" customWidth="1"/>
    <col min="22" max="22" width="8.28515625" style="289" customWidth="1"/>
    <col min="23" max="24" width="7.28515625" style="289" customWidth="1"/>
    <col min="25" max="16384" width="11.42578125" style="289"/>
  </cols>
  <sheetData>
    <row r="1" spans="1:26" s="8" customFormat="1" ht="15.6" customHeight="1">
      <c r="A1" s="5726" t="s">
        <v>710</v>
      </c>
      <c r="B1" s="5726"/>
      <c r="C1" s="5726"/>
      <c r="D1" s="5726"/>
      <c r="E1" s="5726"/>
      <c r="F1" s="5726"/>
      <c r="G1" s="5726"/>
      <c r="H1" s="5726"/>
      <c r="I1" s="5726"/>
      <c r="J1" s="5726"/>
      <c r="K1" s="5726"/>
      <c r="L1" s="5726"/>
      <c r="M1" s="5726"/>
      <c r="N1" s="5726"/>
      <c r="O1" s="5726"/>
      <c r="P1" s="5726"/>
      <c r="Q1" s="5726"/>
      <c r="R1" s="5726"/>
      <c r="S1" s="5726"/>
      <c r="T1" s="5726"/>
      <c r="U1" s="5726"/>
      <c r="V1" s="5726"/>
      <c r="W1" s="5726"/>
      <c r="X1" s="5726"/>
    </row>
    <row r="3" spans="1:26" s="4681" customFormat="1" ht="18.75">
      <c r="A3" s="4677" t="s">
        <v>3307</v>
      </c>
      <c r="B3" s="4678"/>
      <c r="C3" s="4679"/>
      <c r="D3" s="4679"/>
      <c r="E3" s="4679"/>
      <c r="F3" s="4679"/>
      <c r="G3" s="4679"/>
      <c r="H3" s="4679"/>
      <c r="I3" s="4680"/>
      <c r="J3" s="4679"/>
      <c r="K3" s="4679"/>
      <c r="L3" s="4679"/>
      <c r="M3" s="4679"/>
      <c r="N3" s="4679"/>
      <c r="O3" s="4679"/>
      <c r="P3" s="4679"/>
      <c r="Q3" s="4679"/>
      <c r="R3" s="4679"/>
      <c r="S3" s="4679"/>
      <c r="T3" s="4679"/>
    </row>
    <row r="4" spans="1:26" s="4681" customFormat="1" ht="16.5" thickBot="1">
      <c r="A4" s="4679"/>
      <c r="B4" s="4679"/>
      <c r="C4" s="4679"/>
      <c r="D4" s="4679"/>
      <c r="E4" s="4679"/>
      <c r="F4" s="4679"/>
      <c r="G4" s="4679"/>
      <c r="H4" s="4682"/>
      <c r="I4" s="4679"/>
      <c r="J4" s="4679"/>
      <c r="K4" s="4679"/>
      <c r="M4" s="4683"/>
      <c r="N4" s="4683"/>
      <c r="O4" s="4683"/>
      <c r="P4" s="4683"/>
      <c r="Q4" s="4683"/>
      <c r="R4" s="4683"/>
      <c r="S4" s="4683"/>
      <c r="X4" s="4683" t="s">
        <v>1047</v>
      </c>
    </row>
    <row r="5" spans="1:26" s="4681" customFormat="1" ht="19.5" thickBot="1">
      <c r="A5" s="4684"/>
      <c r="B5" s="4685"/>
      <c r="C5" s="4686"/>
      <c r="D5" s="4686"/>
      <c r="E5" s="5883">
        <v>42887</v>
      </c>
      <c r="F5" s="5882"/>
      <c r="G5" s="5880">
        <v>43070</v>
      </c>
      <c r="H5" s="5881"/>
      <c r="I5" s="5879">
        <v>43252</v>
      </c>
      <c r="J5" s="5880"/>
      <c r="K5" s="5880">
        <v>43435</v>
      </c>
      <c r="L5" s="5882"/>
      <c r="M5" s="5883">
        <v>43618</v>
      </c>
      <c r="N5" s="5880"/>
      <c r="O5" s="5880">
        <v>43801</v>
      </c>
      <c r="P5" s="5881"/>
      <c r="Q5" s="5879">
        <v>43984</v>
      </c>
      <c r="R5" s="5880"/>
      <c r="S5" s="5880">
        <v>44168</v>
      </c>
      <c r="T5" s="5881"/>
      <c r="U5" s="5880">
        <v>44349</v>
      </c>
      <c r="V5" s="5880"/>
      <c r="W5" s="5880">
        <v>44533</v>
      </c>
      <c r="X5" s="5882"/>
      <c r="Y5" s="4687"/>
    </row>
    <row r="6" spans="1:26" s="4681" customFormat="1" ht="19.5" thickBot="1">
      <c r="A6" s="4688"/>
      <c r="B6" s="4689" t="s">
        <v>290</v>
      </c>
      <c r="C6" s="4690"/>
      <c r="D6" s="4691" t="s">
        <v>3308</v>
      </c>
      <c r="E6" s="4692" t="s">
        <v>3309</v>
      </c>
      <c r="F6" s="4693" t="s">
        <v>3310</v>
      </c>
      <c r="G6" s="4692" t="s">
        <v>3309</v>
      </c>
      <c r="H6" s="4693" t="s">
        <v>3310</v>
      </c>
      <c r="I6" s="4694" t="s">
        <v>3309</v>
      </c>
      <c r="J6" s="4693" t="s">
        <v>3310</v>
      </c>
      <c r="K6" s="4692" t="s">
        <v>3309</v>
      </c>
      <c r="L6" s="4695" t="s">
        <v>3310</v>
      </c>
      <c r="M6" s="4696" t="s">
        <v>3309</v>
      </c>
      <c r="N6" s="4697" t="s">
        <v>3310</v>
      </c>
      <c r="O6" s="4694" t="s">
        <v>3309</v>
      </c>
      <c r="P6" s="4693" t="s">
        <v>3310</v>
      </c>
      <c r="Q6" s="4694" t="s">
        <v>3309</v>
      </c>
      <c r="R6" s="4693" t="s">
        <v>3310</v>
      </c>
      <c r="S6" s="4694" t="s">
        <v>3309</v>
      </c>
      <c r="T6" s="4693" t="s">
        <v>3310</v>
      </c>
      <c r="U6" s="4694" t="s">
        <v>3309</v>
      </c>
      <c r="V6" s="4693" t="s">
        <v>3310</v>
      </c>
      <c r="W6" s="4694" t="s">
        <v>3309</v>
      </c>
      <c r="X6" s="4693" t="s">
        <v>3310</v>
      </c>
    </row>
    <row r="7" spans="1:26" s="4681" customFormat="1" ht="18.75">
      <c r="A7" s="4698"/>
      <c r="B7" s="4699"/>
      <c r="C7" s="4700"/>
      <c r="D7" s="4700"/>
      <c r="E7" s="4701"/>
      <c r="F7" s="4699"/>
      <c r="G7" s="4701"/>
      <c r="H7" s="4699"/>
      <c r="I7" s="4702"/>
      <c r="J7" s="4699"/>
      <c r="K7" s="4701"/>
      <c r="L7" s="4700"/>
      <c r="M7" s="4703"/>
      <c r="N7" s="4704"/>
      <c r="O7" s="4700"/>
      <c r="P7" s="4705"/>
      <c r="Q7" s="4700"/>
      <c r="R7" s="4706"/>
      <c r="S7" s="4701"/>
      <c r="T7" s="4699"/>
      <c r="U7" s="4701"/>
      <c r="V7" s="4699"/>
      <c r="W7" s="4701"/>
      <c r="X7" s="4699"/>
    </row>
    <row r="8" spans="1:26" s="4681" customFormat="1" ht="18.75">
      <c r="A8" s="4698"/>
      <c r="B8" s="4699" t="s">
        <v>316</v>
      </c>
      <c r="C8" s="4700"/>
      <c r="D8" s="4700" t="s">
        <v>3311</v>
      </c>
      <c r="E8" s="4707">
        <v>26.04</v>
      </c>
      <c r="F8" s="4708">
        <v>27.25</v>
      </c>
      <c r="G8" s="4707">
        <v>25.67</v>
      </c>
      <c r="H8" s="4705">
        <v>26.87</v>
      </c>
      <c r="I8" s="4709">
        <v>25.116900000000001</v>
      </c>
      <c r="J8" s="4708">
        <v>26.178100000000001</v>
      </c>
      <c r="K8" s="4707">
        <v>23.703900000000001</v>
      </c>
      <c r="L8" s="4680">
        <v>24.729700000000001</v>
      </c>
      <c r="M8" s="4710">
        <v>24.34</v>
      </c>
      <c r="N8" s="4711">
        <v>25.39</v>
      </c>
      <c r="O8" s="4680">
        <v>24.91</v>
      </c>
      <c r="P8" s="4705">
        <v>25.969353846153801</v>
      </c>
      <c r="Q8" s="4712">
        <v>27.041599999999999</v>
      </c>
      <c r="R8" s="4713">
        <v>28.151199999999999</v>
      </c>
      <c r="S8" s="4714">
        <v>29.727900000000002</v>
      </c>
      <c r="T8" s="4715">
        <v>30.911799999999999</v>
      </c>
      <c r="U8" s="4714">
        <v>31.3995</v>
      </c>
      <c r="V8" s="4715">
        <v>32.633699999999997</v>
      </c>
      <c r="W8" s="4714">
        <v>30.864100000000001</v>
      </c>
      <c r="X8" s="4715">
        <v>32.083300000000001</v>
      </c>
      <c r="Z8" s="4716"/>
    </row>
    <row r="9" spans="1:26" s="4681" customFormat="1" ht="18.75">
      <c r="A9" s="4698"/>
      <c r="B9" s="4699" t="s">
        <v>3312</v>
      </c>
      <c r="C9" s="4700"/>
      <c r="D9" s="4700" t="s">
        <v>3313</v>
      </c>
      <c r="E9" s="4707">
        <v>4.3499999999999996</v>
      </c>
      <c r="F9" s="4708">
        <v>4.54</v>
      </c>
      <c r="G9" s="4707">
        <v>4.2300000000000004</v>
      </c>
      <c r="H9" s="4705">
        <v>4.42</v>
      </c>
      <c r="I9" s="4709">
        <v>4.3518999999999997</v>
      </c>
      <c r="J9" s="4708">
        <v>4.5309999999999997</v>
      </c>
      <c r="K9" s="4707">
        <v>4.3056000000000001</v>
      </c>
      <c r="L9" s="4680">
        <v>4.4854000000000003</v>
      </c>
      <c r="M9" s="4710">
        <v>4.47</v>
      </c>
      <c r="N9" s="4711">
        <v>4.6500000000000004</v>
      </c>
      <c r="O9" s="4680">
        <v>4.58</v>
      </c>
      <c r="P9" s="4705">
        <v>4.7703583333333297</v>
      </c>
      <c r="Q9" s="4712">
        <v>5.0919999999999996</v>
      </c>
      <c r="R9" s="4713">
        <v>5.2923999999999998</v>
      </c>
      <c r="S9" s="4714">
        <v>4.9938000000000002</v>
      </c>
      <c r="T9" s="4715">
        <v>5.19</v>
      </c>
      <c r="U9" s="4714">
        <v>5.3883000000000001</v>
      </c>
      <c r="V9" s="4715">
        <v>5.6052999999999997</v>
      </c>
      <c r="W9" s="4714">
        <v>5.4696999999999996</v>
      </c>
      <c r="X9" s="4715">
        <v>5.6901000000000002</v>
      </c>
      <c r="Z9" s="4716"/>
    </row>
    <row r="10" spans="1:26" s="4681" customFormat="1" ht="18.75">
      <c r="A10" s="4698"/>
      <c r="B10" s="4699" t="s">
        <v>736</v>
      </c>
      <c r="C10" s="4700"/>
      <c r="D10" s="4700" t="s">
        <v>3314</v>
      </c>
      <c r="E10" s="4717">
        <v>52.36</v>
      </c>
      <c r="F10" s="4708">
        <v>55.1</v>
      </c>
      <c r="G10" s="4707">
        <v>51.52</v>
      </c>
      <c r="H10" s="4708">
        <v>54.21</v>
      </c>
      <c r="I10" s="4718">
        <v>0.49709999999999999</v>
      </c>
      <c r="J10" s="4708">
        <v>0.52149999999999996</v>
      </c>
      <c r="K10" s="4707">
        <v>0.4819</v>
      </c>
      <c r="L10" s="4680">
        <v>0.50519999999999998</v>
      </c>
      <c r="M10" s="4710">
        <v>0.51</v>
      </c>
      <c r="N10" s="4711">
        <v>0.53</v>
      </c>
      <c r="O10" s="4680">
        <v>0.5</v>
      </c>
      <c r="P10" s="4705">
        <v>0.52413333333333301</v>
      </c>
      <c r="Q10" s="4712">
        <f>0.5219</f>
        <v>0.52190000000000003</v>
      </c>
      <c r="R10" s="4713">
        <f>54.66/100</f>
        <v>0.54659999999999997</v>
      </c>
      <c r="S10" s="4714">
        <v>0.52790000000000004</v>
      </c>
      <c r="T10" s="4715">
        <v>0.55459999999999998</v>
      </c>
      <c r="U10" s="4714">
        <v>0.56189999999999996</v>
      </c>
      <c r="V10" s="4715">
        <v>0.59040000000000004</v>
      </c>
      <c r="W10" s="4714">
        <v>0.57230000000000003</v>
      </c>
      <c r="X10" s="4715">
        <v>0.60050000000000003</v>
      </c>
      <c r="Z10" s="4716"/>
    </row>
    <row r="11" spans="1:26" s="4681" customFormat="1" ht="18.75">
      <c r="A11" s="4698"/>
      <c r="B11" s="4699" t="s">
        <v>773</v>
      </c>
      <c r="C11" s="4700"/>
      <c r="D11" s="4700" t="s">
        <v>3315</v>
      </c>
      <c r="E11" s="4707">
        <v>30.3</v>
      </c>
      <c r="F11" s="4708">
        <v>31.68</v>
      </c>
      <c r="G11" s="4707">
        <v>29.21</v>
      </c>
      <c r="H11" s="4708">
        <v>30.57</v>
      </c>
      <c r="I11" s="4709">
        <v>30.758600000000001</v>
      </c>
      <c r="J11" s="4708">
        <v>32.023299999999999</v>
      </c>
      <c r="K11" s="4707">
        <v>30.4543</v>
      </c>
      <c r="L11" s="4680">
        <v>31.7242</v>
      </c>
      <c r="M11" s="4710">
        <v>32.340000000000003</v>
      </c>
      <c r="N11" s="4711">
        <v>33.65</v>
      </c>
      <c r="O11" s="4680">
        <v>32.76</v>
      </c>
      <c r="P11" s="4705">
        <v>34.089646153846203</v>
      </c>
      <c r="Q11" s="4712">
        <v>36.542099999999998</v>
      </c>
      <c r="R11" s="4713">
        <v>37.967199999999998</v>
      </c>
      <c r="S11" s="4714">
        <v>37.438400000000001</v>
      </c>
      <c r="T11" s="4715">
        <v>38.894100000000002</v>
      </c>
      <c r="U11" s="4714">
        <v>37.878500000000003</v>
      </c>
      <c r="V11" s="4715">
        <v>39.2714</v>
      </c>
      <c r="W11" s="4714">
        <v>37.020200000000003</v>
      </c>
      <c r="X11" s="4715">
        <v>38.4161</v>
      </c>
      <c r="Z11" s="4716"/>
    </row>
    <row r="12" spans="1:26" s="4681" customFormat="1" ht="18.75">
      <c r="A12" s="4698"/>
      <c r="B12" s="4699" t="s">
        <v>300</v>
      </c>
      <c r="C12" s="4700"/>
      <c r="D12" s="4700" t="s">
        <v>3316</v>
      </c>
      <c r="E12" s="4707">
        <v>32.700000000000003</v>
      </c>
      <c r="F12" s="4708">
        <v>34.21</v>
      </c>
      <c r="G12" s="4707">
        <v>32.01</v>
      </c>
      <c r="H12" s="4708">
        <v>33.51</v>
      </c>
      <c r="I12" s="4709">
        <v>33.958199999999998</v>
      </c>
      <c r="J12" s="4708">
        <v>35.224400000000003</v>
      </c>
      <c r="K12" s="4707">
        <v>33.290399999999998</v>
      </c>
      <c r="L12" s="4680">
        <v>34.543500000000002</v>
      </c>
      <c r="M12" s="4710">
        <v>34.31</v>
      </c>
      <c r="N12" s="4711">
        <v>35.58</v>
      </c>
      <c r="O12" s="4680">
        <v>35.380000000000003</v>
      </c>
      <c r="P12" s="4705">
        <v>36.669600000000003</v>
      </c>
      <c r="Q12" s="4712">
        <v>37.203499999999998</v>
      </c>
      <c r="R12" s="4713">
        <v>38.493299999999998</v>
      </c>
      <c r="S12" s="4714">
        <v>35.601900000000001</v>
      </c>
      <c r="T12" s="4715">
        <v>36.859099999999998</v>
      </c>
      <c r="U12" s="4714">
        <v>39.021799999999999</v>
      </c>
      <c r="V12" s="4715">
        <v>40.401299999999999</v>
      </c>
      <c r="W12" s="4714">
        <v>37.764600000000002</v>
      </c>
      <c r="X12" s="4715">
        <v>39.1036</v>
      </c>
      <c r="Z12" s="4716"/>
    </row>
    <row r="13" spans="1:26" s="4681" customFormat="1" ht="18.75">
      <c r="A13" s="4698"/>
      <c r="B13" s="4699" t="s">
        <v>3317</v>
      </c>
      <c r="C13" s="4700"/>
      <c r="D13" s="4700" t="s">
        <v>3318</v>
      </c>
      <c r="E13" s="4707">
        <v>1.1399999999999999</v>
      </c>
      <c r="F13" s="4708">
        <v>1.2</v>
      </c>
      <c r="G13" s="4707">
        <v>1.04</v>
      </c>
      <c r="H13" s="4708">
        <v>1.1100000000000001</v>
      </c>
      <c r="I13" s="4709">
        <v>1.04</v>
      </c>
      <c r="J13" s="4708">
        <v>1.0888</v>
      </c>
      <c r="K13" s="4707">
        <v>0.96099999999999997</v>
      </c>
      <c r="L13" s="4680">
        <v>1.0454000000000001</v>
      </c>
      <c r="M13" s="4719">
        <v>0.96</v>
      </c>
      <c r="N13" s="4705">
        <v>1.03</v>
      </c>
      <c r="O13" s="4680">
        <v>0.97</v>
      </c>
      <c r="P13" s="4705">
        <v>1.0449250000000001</v>
      </c>
      <c r="Q13" s="4712">
        <v>1.0125</v>
      </c>
      <c r="R13" s="4713">
        <v>1.0946</v>
      </c>
      <c r="S13" s="4714">
        <v>0.98950000000000005</v>
      </c>
      <c r="T13" s="4715">
        <v>1.0686</v>
      </c>
      <c r="U13" s="4714">
        <v>1.0660000000000001</v>
      </c>
      <c r="V13" s="4715">
        <v>1.1746000000000001</v>
      </c>
      <c r="W13" s="4714">
        <v>1.0649999999999999</v>
      </c>
      <c r="X13" s="4715">
        <v>1.1654</v>
      </c>
      <c r="Z13" s="4716"/>
    </row>
    <row r="14" spans="1:26" s="4681" customFormat="1" ht="18.75">
      <c r="A14" s="4698"/>
      <c r="B14" s="4699" t="s">
        <v>3319</v>
      </c>
      <c r="C14" s="4700"/>
      <c r="D14" s="4700" t="s">
        <v>3320</v>
      </c>
      <c r="E14" s="4707">
        <v>0.05</v>
      </c>
      <c r="F14" s="4708">
        <v>0.05</v>
      </c>
      <c r="G14" s="4707">
        <v>0.05</v>
      </c>
      <c r="H14" s="4708">
        <v>0.05</v>
      </c>
      <c r="I14" s="4709">
        <v>4.7500000000000001E-2</v>
      </c>
      <c r="J14" s="4708">
        <v>5.04E-2</v>
      </c>
      <c r="K14" s="4707">
        <v>4.6300000000000001E-2</v>
      </c>
      <c r="L14" s="4680">
        <v>4.9099999999999998E-2</v>
      </c>
      <c r="M14" s="4710">
        <v>0.05</v>
      </c>
      <c r="N14" s="4711">
        <v>0.05</v>
      </c>
      <c r="O14" s="4680">
        <v>0.05</v>
      </c>
      <c r="P14" s="4705">
        <v>5.1400000000000001E-2</v>
      </c>
      <c r="Q14" s="4712">
        <v>5.3499999999999999E-2</v>
      </c>
      <c r="R14" s="4713">
        <v>5.67E-2</v>
      </c>
      <c r="S14" s="4714">
        <v>5.0099999999999999E-2</v>
      </c>
      <c r="T14" s="4715">
        <v>5.3100000000000001E-2</v>
      </c>
      <c r="U14" s="4714">
        <v>5.1799999999999999E-2</v>
      </c>
      <c r="V14" s="4715">
        <v>5.4899999999999997E-2</v>
      </c>
      <c r="W14" s="4720" t="s">
        <v>3321</v>
      </c>
      <c r="X14" s="4721" t="s">
        <v>3321</v>
      </c>
      <c r="Z14" s="4716"/>
    </row>
    <row r="15" spans="1:26" s="4681" customFormat="1" ht="18.75">
      <c r="A15" s="4698"/>
      <c r="B15" s="4699" t="s">
        <v>317</v>
      </c>
      <c r="C15" s="4700"/>
      <c r="D15" s="4700" t="s">
        <v>3322</v>
      </c>
      <c r="E15" s="4707">
        <v>24.83</v>
      </c>
      <c r="F15" s="4708">
        <v>25.99</v>
      </c>
      <c r="G15" s="4707">
        <v>23.4</v>
      </c>
      <c r="H15" s="4708">
        <v>24.5</v>
      </c>
      <c r="I15" s="4709">
        <v>23.116700000000002</v>
      </c>
      <c r="J15" s="4708">
        <v>24.0899</v>
      </c>
      <c r="K15" s="4707">
        <v>22.610199999999999</v>
      </c>
      <c r="L15" s="4680">
        <v>23.577200000000001</v>
      </c>
      <c r="M15" s="4710">
        <v>23.34</v>
      </c>
      <c r="N15" s="4711">
        <v>24.33</v>
      </c>
      <c r="O15" s="4680">
        <v>24</v>
      </c>
      <c r="P15" s="4705">
        <v>25.001444444444399</v>
      </c>
      <c r="Q15" s="4712">
        <v>25.297000000000001</v>
      </c>
      <c r="R15" s="4713">
        <v>26.327300000000001</v>
      </c>
      <c r="S15" s="4714">
        <v>27.922499999999999</v>
      </c>
      <c r="T15" s="4715">
        <v>29.0428</v>
      </c>
      <c r="U15" s="4714">
        <v>29.307200000000002</v>
      </c>
      <c r="V15" s="4715">
        <v>30.4741</v>
      </c>
      <c r="W15" s="4714">
        <v>29.0684</v>
      </c>
      <c r="X15" s="4715">
        <v>30.19</v>
      </c>
      <c r="Z15" s="4716"/>
    </row>
    <row r="16" spans="1:26" s="4681" customFormat="1" ht="18.75">
      <c r="A16" s="4698"/>
      <c r="B16" s="4699" t="s">
        <v>3225</v>
      </c>
      <c r="C16" s="4700"/>
      <c r="D16" s="4700" t="s">
        <v>3323</v>
      </c>
      <c r="E16" s="4707">
        <v>32.450000000000003</v>
      </c>
      <c r="F16" s="4708">
        <v>34.32</v>
      </c>
      <c r="G16" s="4707">
        <v>30.03</v>
      </c>
      <c r="H16" s="4708">
        <v>31.79</v>
      </c>
      <c r="I16" s="4709">
        <v>28.101099999999999</v>
      </c>
      <c r="J16" s="4708">
        <v>29.7654</v>
      </c>
      <c r="K16" s="4707">
        <v>24.251899999999999</v>
      </c>
      <c r="L16" s="4680">
        <v>25.702200000000001</v>
      </c>
      <c r="M16" s="4710">
        <v>21.46</v>
      </c>
      <c r="N16" s="4711">
        <v>22.76</v>
      </c>
      <c r="O16" s="4680">
        <v>23.08</v>
      </c>
      <c r="P16" s="4705">
        <v>24.470549999999999</v>
      </c>
      <c r="Q16" s="4712">
        <v>23.534300000000002</v>
      </c>
      <c r="R16" s="4713">
        <v>24.946000000000002</v>
      </c>
      <c r="S16" s="4714">
        <v>24.167999999999999</v>
      </c>
      <c r="T16" s="4715">
        <v>25.614999999999998</v>
      </c>
      <c r="U16" s="4714">
        <v>26.572399999999998</v>
      </c>
      <c r="V16" s="4715">
        <v>28.1524</v>
      </c>
      <c r="W16" s="4714">
        <v>24.180399999999999</v>
      </c>
      <c r="X16" s="4715">
        <v>25.628299999999999</v>
      </c>
      <c r="Z16" s="4716"/>
    </row>
    <row r="17" spans="1:26" s="4681" customFormat="1" ht="18.75">
      <c r="A17" s="4698"/>
      <c r="B17" s="4699" t="s">
        <v>303</v>
      </c>
      <c r="C17" s="4700"/>
      <c r="D17" s="4700" t="s">
        <v>3324</v>
      </c>
      <c r="E17" s="4707">
        <v>2.5</v>
      </c>
      <c r="F17" s="4708">
        <v>2.65</v>
      </c>
      <c r="G17" s="4707">
        <v>2.41</v>
      </c>
      <c r="H17" s="4708">
        <v>2.56</v>
      </c>
      <c r="I17" s="4709">
        <v>2.4550000000000001</v>
      </c>
      <c r="J17" s="4708">
        <v>2.58</v>
      </c>
      <c r="K17" s="4707">
        <v>2.4300000000000002</v>
      </c>
      <c r="L17" s="4680">
        <v>2.5550000000000002</v>
      </c>
      <c r="M17" s="4710">
        <v>2.4900000000000002</v>
      </c>
      <c r="N17" s="4711">
        <v>2.63</v>
      </c>
      <c r="O17" s="4680">
        <v>2.56</v>
      </c>
      <c r="P17" s="4705">
        <v>2.7050000000000001</v>
      </c>
      <c r="Q17" s="4712">
        <v>2.19</v>
      </c>
      <c r="R17" s="4713">
        <v>2.3149999999999999</v>
      </c>
      <c r="S17" s="4714">
        <v>1.8149999999999999</v>
      </c>
      <c r="T17" s="4715">
        <v>1.915</v>
      </c>
      <c r="U17" s="4714">
        <v>2.585</v>
      </c>
      <c r="V17" s="4715">
        <v>2.7549999999999999</v>
      </c>
      <c r="W17" s="4714">
        <v>2.86</v>
      </c>
      <c r="X17" s="4715">
        <v>3.0449999999999999</v>
      </c>
      <c r="Z17" s="4716"/>
    </row>
    <row r="18" spans="1:26" s="4681" customFormat="1" ht="18.75">
      <c r="A18" s="4698"/>
      <c r="B18" s="4699" t="s">
        <v>742</v>
      </c>
      <c r="C18" s="4700"/>
      <c r="D18" s="4722" t="s">
        <v>3325</v>
      </c>
      <c r="E18" s="4707">
        <v>24.63</v>
      </c>
      <c r="F18" s="4708">
        <v>25.8</v>
      </c>
      <c r="G18" s="4707">
        <v>24.66</v>
      </c>
      <c r="H18" s="4708">
        <v>25.83</v>
      </c>
      <c r="I18" s="4709">
        <v>24.964700000000001</v>
      </c>
      <c r="J18" s="4708">
        <v>26.038</v>
      </c>
      <c r="K18" s="4707">
        <v>24.633900000000001</v>
      </c>
      <c r="L18" s="4680">
        <v>25.706</v>
      </c>
      <c r="M18" s="4710">
        <v>25.72</v>
      </c>
      <c r="N18" s="4711">
        <v>26.8</v>
      </c>
      <c r="O18" s="4680">
        <v>26.46</v>
      </c>
      <c r="P18" s="4705">
        <v>27.5693916666667</v>
      </c>
      <c r="Q18" s="4712">
        <v>28.263300000000001</v>
      </c>
      <c r="R18" s="4713">
        <v>29.4085</v>
      </c>
      <c r="S18" s="4714">
        <v>29.219799999999999</v>
      </c>
      <c r="T18" s="4715">
        <v>30.4053</v>
      </c>
      <c r="U18" s="4714">
        <v>31.0779</v>
      </c>
      <c r="V18" s="4715">
        <v>32.337899999999998</v>
      </c>
      <c r="W18" s="4714">
        <v>31.515899999999998</v>
      </c>
      <c r="X18" s="4715">
        <v>32.787700000000001</v>
      </c>
      <c r="Z18" s="4716"/>
    </row>
    <row r="19" spans="1:26" s="4681" customFormat="1" ht="18.75">
      <c r="A19" s="4698"/>
      <c r="B19" s="4699" t="s">
        <v>1604</v>
      </c>
      <c r="C19" s="4700"/>
      <c r="D19" s="4700" t="s">
        <v>3326</v>
      </c>
      <c r="E19" s="4707">
        <v>2.61</v>
      </c>
      <c r="F19" s="4708">
        <v>2.73</v>
      </c>
      <c r="G19" s="4707">
        <v>2.65</v>
      </c>
      <c r="H19" s="4708">
        <v>2.79</v>
      </c>
      <c r="I19" s="4709">
        <v>2.4771999999999998</v>
      </c>
      <c r="J19" s="4708">
        <v>2.597</v>
      </c>
      <c r="K19" s="4707">
        <v>2.3237000000000001</v>
      </c>
      <c r="L19" s="4680">
        <v>2.4462999999999999</v>
      </c>
      <c r="M19" s="4710">
        <v>2.4500000000000002</v>
      </c>
      <c r="N19" s="4711">
        <v>2.58</v>
      </c>
      <c r="O19" s="4680">
        <v>2.52</v>
      </c>
      <c r="P19" s="4705">
        <v>2.6570142857142902</v>
      </c>
      <c r="Q19" s="4712">
        <v>2.2743000000000002</v>
      </c>
      <c r="R19" s="4713">
        <v>2.3938999999999999</v>
      </c>
      <c r="S19" s="4714">
        <v>2.6351</v>
      </c>
      <c r="T19" s="4715">
        <v>2.7728999999999999</v>
      </c>
      <c r="U19" s="4714">
        <v>2.9097</v>
      </c>
      <c r="V19" s="4715">
        <v>3.0672000000000001</v>
      </c>
      <c r="W19" s="4714">
        <v>2.6644999999999999</v>
      </c>
      <c r="X19" s="4715">
        <v>2.8115000000000001</v>
      </c>
      <c r="Z19" s="4716"/>
    </row>
    <row r="20" spans="1:26" s="4681" customFormat="1" ht="18.75">
      <c r="A20" s="4698"/>
      <c r="B20" s="4699" t="s">
        <v>774</v>
      </c>
      <c r="C20" s="4700"/>
      <c r="D20" s="4700" t="s">
        <v>3327</v>
      </c>
      <c r="E20" s="4707">
        <v>35.4</v>
      </c>
      <c r="F20" s="4708">
        <v>36.96</v>
      </c>
      <c r="G20" s="4707">
        <v>33.67</v>
      </c>
      <c r="H20" s="4708">
        <v>35.159999999999997</v>
      </c>
      <c r="I20" s="4709">
        <v>34.265099999999997</v>
      </c>
      <c r="J20" s="4708">
        <v>35.619799999999998</v>
      </c>
      <c r="K20" s="4707">
        <v>34.148499999999999</v>
      </c>
      <c r="L20" s="4680">
        <v>35.510899999999999</v>
      </c>
      <c r="M20" s="4710">
        <v>35.68</v>
      </c>
      <c r="N20" s="4711">
        <v>37.08</v>
      </c>
      <c r="O20" s="4680">
        <v>36.770000000000003</v>
      </c>
      <c r="P20" s="4705">
        <v>38.213433333333299</v>
      </c>
      <c r="Q20" s="4712">
        <v>41.384799999999998</v>
      </c>
      <c r="R20" s="4713">
        <v>42.946599999999997</v>
      </c>
      <c r="S20" s="4714">
        <v>43.812100000000001</v>
      </c>
      <c r="T20" s="4715">
        <v>45.4298</v>
      </c>
      <c r="U20" s="4714">
        <v>45.368699999999997</v>
      </c>
      <c r="V20" s="4715">
        <v>47.029699999999998</v>
      </c>
      <c r="W20" s="4714">
        <v>46.632599999999996</v>
      </c>
      <c r="X20" s="4715">
        <v>48.345799999999997</v>
      </c>
      <c r="Z20" s="4716"/>
    </row>
    <row r="21" spans="1:26" s="4681" customFormat="1" ht="18.75">
      <c r="A21" s="4698"/>
      <c r="B21" s="4699" t="s">
        <v>3236</v>
      </c>
      <c r="C21" s="4700"/>
      <c r="D21" s="4700" t="s">
        <v>3328</v>
      </c>
      <c r="E21" s="4707">
        <v>1.53</v>
      </c>
      <c r="F21" s="4708">
        <v>1.6</v>
      </c>
      <c r="G21" s="4707">
        <v>1.49</v>
      </c>
      <c r="H21" s="4708">
        <v>1.56</v>
      </c>
      <c r="I21" s="4709">
        <v>1.4984999999999999</v>
      </c>
      <c r="J21" s="4708">
        <v>1.5797000000000001</v>
      </c>
      <c r="K21" s="4707">
        <v>1.4508000000000001</v>
      </c>
      <c r="L21" s="4680">
        <v>1.5612999999999999</v>
      </c>
      <c r="M21" s="4710">
        <v>1.5</v>
      </c>
      <c r="N21" s="4711">
        <v>1.62</v>
      </c>
      <c r="O21" s="4680">
        <v>1.53</v>
      </c>
      <c r="P21" s="4705">
        <v>1.6466666666666701</v>
      </c>
      <c r="Q21" s="4712">
        <v>1.6733</v>
      </c>
      <c r="R21" s="4713">
        <v>1.8</v>
      </c>
      <c r="S21" s="4714">
        <v>1.6467000000000001</v>
      </c>
      <c r="T21" s="4715">
        <v>1.77</v>
      </c>
      <c r="U21" s="4714">
        <v>1.78</v>
      </c>
      <c r="V21" s="4715">
        <v>1.9167000000000001</v>
      </c>
      <c r="W21" s="4714">
        <v>1.81</v>
      </c>
      <c r="X21" s="4715">
        <v>1.9533</v>
      </c>
      <c r="Z21" s="4716"/>
    </row>
    <row r="22" spans="1:26" s="4681" customFormat="1" ht="18.75">
      <c r="A22" s="4698"/>
      <c r="B22" s="4699" t="s">
        <v>3329</v>
      </c>
      <c r="C22" s="4700"/>
      <c r="D22" s="4700" t="s">
        <v>3330</v>
      </c>
      <c r="E22" s="4707">
        <v>0.96</v>
      </c>
      <c r="F22" s="4708">
        <v>1</v>
      </c>
      <c r="G22" s="4707">
        <v>0.92</v>
      </c>
      <c r="H22" s="4708">
        <v>0.96</v>
      </c>
      <c r="I22" s="4709">
        <v>0.87609999999999999</v>
      </c>
      <c r="J22" s="4708">
        <v>0.91930000000000001</v>
      </c>
      <c r="K22" s="4707">
        <v>0.90839999999999999</v>
      </c>
      <c r="L22" s="4680">
        <v>0.95430000000000004</v>
      </c>
      <c r="M22" s="4710">
        <v>0.94</v>
      </c>
      <c r="N22" s="4711">
        <v>0.99</v>
      </c>
      <c r="O22" s="4680">
        <v>0.97</v>
      </c>
      <c r="P22" s="4705">
        <v>1.0166666666666699</v>
      </c>
      <c r="Q22" s="4712">
        <v>1.05</v>
      </c>
      <c r="R22" s="4713">
        <v>1.1000000000000001</v>
      </c>
      <c r="S22" s="4714">
        <v>1.06</v>
      </c>
      <c r="T22" s="4715">
        <v>1.1067</v>
      </c>
      <c r="U22" s="4714">
        <v>1.165</v>
      </c>
      <c r="V22" s="4715">
        <v>1.2350000000000001</v>
      </c>
      <c r="W22" s="4714">
        <v>1.1850000000000001</v>
      </c>
      <c r="X22" s="4715">
        <v>1.2549999999999999</v>
      </c>
      <c r="Z22" s="4716"/>
    </row>
    <row r="23" spans="1:26" s="4681" customFormat="1" ht="18.75">
      <c r="A23" s="4698"/>
      <c r="B23" s="4699" t="s">
        <v>3331</v>
      </c>
      <c r="C23" s="4700"/>
      <c r="D23" s="4700" t="s">
        <v>3332</v>
      </c>
      <c r="E23" s="4707">
        <v>33.97</v>
      </c>
      <c r="F23" s="4708">
        <v>35.24</v>
      </c>
      <c r="G23" s="4707">
        <v>33.06</v>
      </c>
      <c r="H23" s="4708">
        <v>34.35</v>
      </c>
      <c r="I23" s="4709">
        <v>34.338799999999999</v>
      </c>
      <c r="J23" s="4708">
        <v>35.237900000000003</v>
      </c>
      <c r="K23" s="4707">
        <v>33.914999999999999</v>
      </c>
      <c r="L23" s="4680">
        <v>34.814300000000003</v>
      </c>
      <c r="M23" s="4710">
        <v>35.1</v>
      </c>
      <c r="N23" s="4711">
        <v>36</v>
      </c>
      <c r="O23" s="4680">
        <v>35.93</v>
      </c>
      <c r="P23" s="4705">
        <v>36.827857142857098</v>
      </c>
      <c r="Q23" s="4712">
        <v>39.709699999999998</v>
      </c>
      <c r="R23" s="4713">
        <v>40.609299999999998</v>
      </c>
      <c r="S23" s="4714">
        <v>38.9559</v>
      </c>
      <c r="T23" s="4715">
        <v>39.854999999999997</v>
      </c>
      <c r="U23" s="4714">
        <v>42.135599999999997</v>
      </c>
      <c r="V23" s="4715">
        <v>43.034999999999997</v>
      </c>
      <c r="W23" s="4714">
        <v>42.9754</v>
      </c>
      <c r="X23" s="4715">
        <v>43.875</v>
      </c>
      <c r="Z23" s="4716"/>
    </row>
    <row r="24" spans="1:26" s="4681" customFormat="1" ht="18.75">
      <c r="A24" s="4698"/>
      <c r="B24" s="4699" t="s">
        <v>745</v>
      </c>
      <c r="C24" s="4700"/>
      <c r="D24" s="4700" t="s">
        <v>3333</v>
      </c>
      <c r="E24" s="4707">
        <v>44.2</v>
      </c>
      <c r="F24" s="4708">
        <v>45.87</v>
      </c>
      <c r="G24" s="4707">
        <v>44.47</v>
      </c>
      <c r="H24" s="4708">
        <v>46.18</v>
      </c>
      <c r="I24" s="4709">
        <v>44.900399999999998</v>
      </c>
      <c r="J24" s="4708">
        <v>46.155200000000001</v>
      </c>
      <c r="K24" s="4707">
        <v>42.891599999999997</v>
      </c>
      <c r="L24" s="4680">
        <v>44.1036</v>
      </c>
      <c r="M24" s="4710">
        <v>44.32</v>
      </c>
      <c r="N24" s="4711">
        <v>45.57</v>
      </c>
      <c r="O24" s="4680">
        <v>46.98</v>
      </c>
      <c r="P24" s="4705">
        <v>48.296469230769198</v>
      </c>
      <c r="Q24" s="4712">
        <v>48.720100000000002</v>
      </c>
      <c r="R24" s="4713">
        <v>50.048999999999999</v>
      </c>
      <c r="S24" s="4714">
        <v>52.908000000000001</v>
      </c>
      <c r="T24" s="4715">
        <v>54.3643</v>
      </c>
      <c r="U24" s="4714">
        <v>58.201799999999999</v>
      </c>
      <c r="V24" s="4715">
        <v>59.7547</v>
      </c>
      <c r="W24" s="4714">
        <v>57.8005</v>
      </c>
      <c r="X24" s="4715">
        <v>59.350099999999998</v>
      </c>
      <c r="Z24" s="4716"/>
    </row>
    <row r="25" spans="1:26" s="4681" customFormat="1" ht="18.75">
      <c r="A25" s="4698"/>
      <c r="B25" s="4699" t="s">
        <v>776</v>
      </c>
      <c r="C25" s="4700"/>
      <c r="D25" s="4700" t="s">
        <v>3334</v>
      </c>
      <c r="E25" s="4707">
        <v>3.69</v>
      </c>
      <c r="F25" s="4708">
        <v>3.85</v>
      </c>
      <c r="G25" s="4707">
        <v>3.31</v>
      </c>
      <c r="H25" s="4708">
        <v>3.45</v>
      </c>
      <c r="I25" s="4709">
        <v>3.4157000000000002</v>
      </c>
      <c r="J25" s="4708">
        <v>3.5750999999999999</v>
      </c>
      <c r="K25" s="4707">
        <v>2.8180000000000001</v>
      </c>
      <c r="L25" s="4680">
        <v>2.9645000000000001</v>
      </c>
      <c r="M25" s="4719">
        <v>2.69</v>
      </c>
      <c r="N25" s="4705">
        <v>2.83</v>
      </c>
      <c r="O25" s="4680">
        <v>2.52</v>
      </c>
      <c r="P25" s="4705">
        <v>2.6508333333333298</v>
      </c>
      <c r="Q25" s="4712">
        <v>2.1547000000000001</v>
      </c>
      <c r="R25" s="4713">
        <v>2.2650000000000001</v>
      </c>
      <c r="S25" s="4714">
        <v>1.8131999999999999</v>
      </c>
      <c r="T25" s="4715">
        <v>1.9117</v>
      </c>
      <c r="U25" s="4714">
        <v>1.8345</v>
      </c>
      <c r="V25" s="4715">
        <v>1.9356</v>
      </c>
      <c r="W25" s="4714">
        <v>2.5074999999999998</v>
      </c>
      <c r="X25" s="4715">
        <v>2.6396999999999999</v>
      </c>
      <c r="Z25" s="4716"/>
    </row>
    <row r="26" spans="1:26" s="4681" customFormat="1" ht="18.75">
      <c r="A26" s="4698"/>
      <c r="B26" s="4699" t="s">
        <v>3335</v>
      </c>
      <c r="C26" s="4700"/>
      <c r="D26" s="4700" t="s">
        <v>3336</v>
      </c>
      <c r="E26" s="4707">
        <v>38.82</v>
      </c>
      <c r="F26" s="4708">
        <v>40.29</v>
      </c>
      <c r="G26" s="4707">
        <v>39.520000000000003</v>
      </c>
      <c r="H26" s="4708">
        <v>41.05</v>
      </c>
      <c r="I26" s="4709">
        <v>39.887500000000003</v>
      </c>
      <c r="J26" s="4708">
        <v>41.0244</v>
      </c>
      <c r="K26" s="4707">
        <v>38.641800000000003</v>
      </c>
      <c r="L26" s="4680">
        <v>39.755899999999997</v>
      </c>
      <c r="M26" s="4710">
        <v>39.75</v>
      </c>
      <c r="N26" s="4711">
        <v>40.89</v>
      </c>
      <c r="O26" s="4680">
        <v>40.130000000000003</v>
      </c>
      <c r="P26" s="4705">
        <v>41.268128571428598</v>
      </c>
      <c r="Q26" s="4712">
        <v>44.4771</v>
      </c>
      <c r="R26" s="4713">
        <v>45.7042</v>
      </c>
      <c r="S26" s="4714">
        <v>47.727699999999999</v>
      </c>
      <c r="T26" s="4715">
        <v>49.054099999999998</v>
      </c>
      <c r="U26" s="4714">
        <v>50.011400000000002</v>
      </c>
      <c r="V26" s="4715">
        <v>51.359200000000001</v>
      </c>
      <c r="W26" s="4714">
        <v>48.468600000000002</v>
      </c>
      <c r="X26" s="4715">
        <v>49.782699999999998</v>
      </c>
      <c r="Z26" s="4716"/>
    </row>
    <row r="27" spans="1:26" s="4681" customFormat="1" ht="19.5" thickBot="1">
      <c r="A27" s="4688"/>
      <c r="B27" s="4723"/>
      <c r="C27" s="4690"/>
      <c r="D27" s="4690"/>
      <c r="E27" s="4724"/>
      <c r="F27" s="4723"/>
      <c r="G27" s="4724"/>
      <c r="H27" s="4723"/>
      <c r="I27" s="4725"/>
      <c r="J27" s="4723"/>
      <c r="K27" s="4724"/>
      <c r="L27" s="4690"/>
      <c r="M27" s="4726"/>
      <c r="N27" s="4727"/>
      <c r="O27" s="4728"/>
      <c r="P27" s="4727"/>
      <c r="Q27" s="4729"/>
      <c r="R27" s="4730"/>
      <c r="S27" s="4724"/>
      <c r="T27" s="4727"/>
      <c r="U27" s="4724"/>
      <c r="V27" s="4727"/>
      <c r="W27" s="4724"/>
      <c r="X27" s="4727"/>
    </row>
    <row r="28" spans="1:26" s="4681" customFormat="1" ht="18.75">
      <c r="A28" s="4700"/>
      <c r="B28" s="4722" t="s">
        <v>3337</v>
      </c>
      <c r="C28" s="4700"/>
      <c r="D28" s="4700"/>
      <c r="E28" s="4700"/>
      <c r="F28" s="4700"/>
      <c r="G28" s="4700"/>
      <c r="H28" s="4700"/>
      <c r="I28" s="4700"/>
      <c r="J28" s="4700"/>
      <c r="K28" s="4731"/>
      <c r="L28" s="4732"/>
      <c r="M28" s="4732"/>
      <c r="N28" s="4732"/>
      <c r="O28" s="4732"/>
      <c r="P28" s="4732"/>
      <c r="Q28" s="4732"/>
      <c r="R28" s="4732"/>
      <c r="S28" s="4732"/>
      <c r="T28" s="4732"/>
    </row>
    <row r="29" spans="1:26" s="4681" customFormat="1" ht="18.75">
      <c r="A29" s="4733" t="s">
        <v>3338</v>
      </c>
      <c r="B29" s="4731"/>
      <c r="C29" s="4731"/>
      <c r="D29" s="4731"/>
      <c r="E29" s="4731"/>
      <c r="F29" s="4731"/>
      <c r="G29" s="4731"/>
      <c r="H29" s="4731"/>
      <c r="I29" s="4731"/>
      <c r="J29" s="4731"/>
      <c r="K29" s="4731"/>
      <c r="L29" s="4734"/>
      <c r="M29" s="4734"/>
      <c r="N29" s="4734"/>
      <c r="O29" s="4734"/>
      <c r="P29" s="4734"/>
      <c r="Q29" s="4734"/>
      <c r="R29" s="4734"/>
      <c r="S29" s="4734"/>
      <c r="T29" s="4734"/>
    </row>
    <row r="30" spans="1:26" ht="15.75">
      <c r="A30" s="93" t="s">
        <v>3339</v>
      </c>
    </row>
  </sheetData>
  <mergeCells count="11">
    <mergeCell ref="A1:X1"/>
    <mergeCell ref="Q5:R5"/>
    <mergeCell ref="S5:T5"/>
    <mergeCell ref="U5:V5"/>
    <mergeCell ref="W5:X5"/>
    <mergeCell ref="E5:F5"/>
    <mergeCell ref="G5:H5"/>
    <mergeCell ref="I5:J5"/>
    <mergeCell ref="K5:L5"/>
    <mergeCell ref="M5:N5"/>
    <mergeCell ref="O5:P5"/>
  </mergeCells>
  <hyperlinks>
    <hyperlink ref="A1" location="CONTENT!A1" display="Back to table of contents" xr:uid="{BCC9441E-5FDC-471D-9E55-F52A2E63DC26}"/>
  </hyperlinks>
  <pageMargins left="0.7" right="0.7" top="0.75" bottom="0.75" header="0.3" footer="0.3"/>
  <pageSetup paperSize="9" scale="6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3143-E7B0-4D1C-B5EC-9B9B778816AA}">
  <dimension ref="A1:C54"/>
  <sheetViews>
    <sheetView showGridLines="0" workbookViewId="0">
      <selection sqref="A1:G1"/>
    </sheetView>
  </sheetViews>
  <sheetFormatPr defaultColWidth="11.42578125" defaultRowHeight="12.75"/>
  <cols>
    <col min="1" max="1" width="60.7109375" style="2387" customWidth="1"/>
    <col min="2" max="3" width="13.5703125" style="2387" customWidth="1"/>
    <col min="4" max="16384" width="11.42578125" style="2387"/>
  </cols>
  <sheetData>
    <row r="1" spans="1:3" s="8" customFormat="1" ht="15.75">
      <c r="A1" s="5669" t="s">
        <v>710</v>
      </c>
      <c r="B1" s="5669"/>
      <c r="C1" s="5669"/>
    </row>
    <row r="2" spans="1:3" ht="15.75">
      <c r="A2" s="5476" t="s">
        <v>3986</v>
      </c>
    </row>
    <row r="3" spans="1:3" ht="12" customHeight="1" thickBot="1">
      <c r="A3" s="5477" t="s">
        <v>3987</v>
      </c>
      <c r="B3" s="4767"/>
    </row>
    <row r="4" spans="1:3" ht="15" customHeight="1" thickBot="1">
      <c r="A4" s="5478"/>
      <c r="B4" s="5479">
        <v>43800</v>
      </c>
      <c r="C4" s="5480">
        <v>44166</v>
      </c>
    </row>
    <row r="5" spans="1:3" ht="13.5" customHeight="1">
      <c r="A5" s="5481" t="s">
        <v>3988</v>
      </c>
      <c r="B5" s="4937"/>
      <c r="C5" s="5482"/>
    </row>
    <row r="6" spans="1:3" ht="13.5" customHeight="1">
      <c r="A6" s="5483" t="s">
        <v>3989</v>
      </c>
      <c r="B6" s="4937"/>
      <c r="C6" s="5482"/>
    </row>
    <row r="7" spans="1:3" ht="15" customHeight="1">
      <c r="A7" s="5484" t="s">
        <v>3990</v>
      </c>
      <c r="B7" s="4937">
        <v>3.35</v>
      </c>
      <c r="C7" s="5482">
        <v>1.85</v>
      </c>
    </row>
    <row r="8" spans="1:3" ht="13.5" customHeight="1">
      <c r="A8" s="5483" t="s">
        <v>3991</v>
      </c>
      <c r="B8" s="4937"/>
      <c r="C8" s="5482"/>
    </row>
    <row r="9" spans="1:3" ht="13.5" customHeight="1">
      <c r="A9" s="5485" t="s">
        <v>3992</v>
      </c>
      <c r="B9" s="5486" t="s">
        <v>3993</v>
      </c>
      <c r="C9" s="5487" t="s">
        <v>3994</v>
      </c>
    </row>
    <row r="10" spans="1:3" ht="12.75" customHeight="1">
      <c r="A10" s="5485" t="s">
        <v>3995</v>
      </c>
      <c r="B10" s="4937"/>
      <c r="C10" s="5482"/>
    </row>
    <row r="11" spans="1:3" ht="15" customHeight="1">
      <c r="A11" s="5488" t="s">
        <v>3538</v>
      </c>
      <c r="B11" s="5486" t="s">
        <v>3996</v>
      </c>
      <c r="C11" s="5487" t="s">
        <v>3997</v>
      </c>
    </row>
    <row r="12" spans="1:3" ht="12" customHeight="1">
      <c r="A12" s="5484" t="s">
        <v>3539</v>
      </c>
      <c r="B12" s="5486" t="s">
        <v>3998</v>
      </c>
      <c r="C12" s="5487" t="s">
        <v>3997</v>
      </c>
    </row>
    <row r="13" spans="1:3" ht="15" customHeight="1">
      <c r="A13" s="5484" t="s">
        <v>3545</v>
      </c>
      <c r="B13" s="5486" t="s">
        <v>3999</v>
      </c>
      <c r="C13" s="5487" t="s">
        <v>4000</v>
      </c>
    </row>
    <row r="14" spans="1:3" ht="13.5" customHeight="1">
      <c r="A14" s="5484" t="s">
        <v>3546</v>
      </c>
      <c r="B14" s="5486" t="s">
        <v>4001</v>
      </c>
      <c r="C14" s="5487" t="s">
        <v>3997</v>
      </c>
    </row>
    <row r="15" spans="1:3" ht="12.75" customHeight="1">
      <c r="A15" s="5484" t="s">
        <v>3569</v>
      </c>
      <c r="B15" s="5486" t="s">
        <v>4002</v>
      </c>
      <c r="C15" s="5487" t="s">
        <v>4003</v>
      </c>
    </row>
    <row r="16" spans="1:3" ht="13.5" customHeight="1">
      <c r="A16" s="5484" t="s">
        <v>3570</v>
      </c>
      <c r="B16" s="5486" t="s">
        <v>4004</v>
      </c>
      <c r="C16" s="5487" t="s">
        <v>4003</v>
      </c>
    </row>
    <row r="17" spans="1:3" ht="15" customHeight="1">
      <c r="A17" s="5484" t="s">
        <v>3571</v>
      </c>
      <c r="B17" s="5486" t="s">
        <v>4005</v>
      </c>
      <c r="C17" s="5487" t="s">
        <v>4003</v>
      </c>
    </row>
    <row r="18" spans="1:3" ht="11.25" customHeight="1">
      <c r="A18" s="5484" t="s">
        <v>3581</v>
      </c>
      <c r="B18" s="5486" t="s">
        <v>4006</v>
      </c>
      <c r="C18" s="5487" t="s">
        <v>4007</v>
      </c>
    </row>
    <row r="19" spans="1:3" ht="15" customHeight="1">
      <c r="A19" s="5484" t="s">
        <v>3585</v>
      </c>
      <c r="B19" s="5486" t="s">
        <v>4004</v>
      </c>
      <c r="C19" s="5487" t="s">
        <v>4003</v>
      </c>
    </row>
    <row r="20" spans="1:3" ht="15" customHeight="1">
      <c r="A20" s="5484" t="s">
        <v>3591</v>
      </c>
      <c r="B20" s="5486" t="s">
        <v>4008</v>
      </c>
      <c r="C20" s="5487" t="s">
        <v>4003</v>
      </c>
    </row>
    <row r="21" spans="1:3" ht="15" customHeight="1">
      <c r="A21" s="5484" t="s">
        <v>3602</v>
      </c>
      <c r="B21" s="5486" t="s">
        <v>4008</v>
      </c>
      <c r="C21" s="5487" t="s">
        <v>4003</v>
      </c>
    </row>
    <row r="22" spans="1:3" ht="9.75" customHeight="1">
      <c r="A22" s="5484" t="s">
        <v>3609</v>
      </c>
      <c r="B22" s="5486" t="s">
        <v>4009</v>
      </c>
      <c r="C22" s="5487" t="s">
        <v>4003</v>
      </c>
    </row>
    <row r="23" spans="1:3" ht="12.75" customHeight="1">
      <c r="A23" s="5484" t="s">
        <v>3610</v>
      </c>
      <c r="B23" s="5486" t="s">
        <v>4010</v>
      </c>
      <c r="C23" s="5487" t="s">
        <v>4003</v>
      </c>
    </row>
    <row r="24" spans="1:3" ht="14.25" customHeight="1">
      <c r="A24" s="5484" t="s">
        <v>3617</v>
      </c>
      <c r="B24" s="5486" t="s">
        <v>4004</v>
      </c>
      <c r="C24" s="5487" t="s">
        <v>4003</v>
      </c>
    </row>
    <row r="25" spans="1:3" ht="15" customHeight="1">
      <c r="A25" s="5484" t="s">
        <v>3624</v>
      </c>
      <c r="B25" s="5486" t="s">
        <v>4011</v>
      </c>
      <c r="C25" s="5487" t="s">
        <v>4003</v>
      </c>
    </row>
    <row r="26" spans="1:3" ht="14.25" customHeight="1">
      <c r="A26" s="5484" t="s">
        <v>3630</v>
      </c>
      <c r="B26" s="5486" t="s">
        <v>4004</v>
      </c>
      <c r="C26" s="5487" t="s">
        <v>4003</v>
      </c>
    </row>
    <row r="27" spans="1:3" ht="14.25" customHeight="1">
      <c r="A27" s="5484" t="s">
        <v>3633</v>
      </c>
      <c r="B27" s="5486" t="s">
        <v>4012</v>
      </c>
      <c r="C27" s="5487" t="s">
        <v>4003</v>
      </c>
    </row>
    <row r="28" spans="1:3" ht="13.5" customHeight="1">
      <c r="A28" s="5484" t="s">
        <v>3638</v>
      </c>
      <c r="B28" s="5486" t="s">
        <v>4009</v>
      </c>
      <c r="C28" s="5487" t="s">
        <v>4003</v>
      </c>
    </row>
    <row r="29" spans="1:3" ht="14.25" customHeight="1">
      <c r="A29" s="5484" t="s">
        <v>4013</v>
      </c>
      <c r="B29" s="5486" t="s">
        <v>4014</v>
      </c>
      <c r="C29" s="5487" t="s">
        <v>4015</v>
      </c>
    </row>
    <row r="30" spans="1:3" ht="13.5" customHeight="1">
      <c r="A30" s="5484" t="s">
        <v>4016</v>
      </c>
      <c r="B30" s="5486" t="s">
        <v>4017</v>
      </c>
      <c r="C30" s="5487" t="s">
        <v>4018</v>
      </c>
    </row>
    <row r="31" spans="1:3" ht="13.5" customHeight="1">
      <c r="A31" s="5485" t="s">
        <v>4019</v>
      </c>
      <c r="B31" s="5486" t="s">
        <v>4020</v>
      </c>
      <c r="C31" s="5487" t="s">
        <v>4021</v>
      </c>
    </row>
    <row r="32" spans="1:3" ht="13.5" customHeight="1">
      <c r="A32" s="5485" t="s">
        <v>4022</v>
      </c>
      <c r="B32" s="5486" t="s">
        <v>4023</v>
      </c>
      <c r="C32" s="5487" t="s">
        <v>4024</v>
      </c>
    </row>
    <row r="33" spans="1:3" ht="14.25" customHeight="1">
      <c r="A33" s="5485" t="s">
        <v>4025</v>
      </c>
      <c r="B33" s="5486" t="s">
        <v>4026</v>
      </c>
      <c r="C33" s="5487" t="s">
        <v>4027</v>
      </c>
    </row>
    <row r="34" spans="1:3" ht="13.5" customHeight="1">
      <c r="A34" s="5485" t="s">
        <v>4028</v>
      </c>
      <c r="B34" s="5486">
        <v>9.35</v>
      </c>
      <c r="C34" s="5487">
        <v>7.85</v>
      </c>
    </row>
    <row r="35" spans="1:3" ht="12.75" customHeight="1" thickBot="1">
      <c r="A35" s="5489" t="s">
        <v>4029</v>
      </c>
      <c r="B35" s="5490" t="s">
        <v>4030</v>
      </c>
      <c r="C35" s="5491" t="s">
        <v>815</v>
      </c>
    </row>
    <row r="36" spans="1:3" ht="14.25" customHeight="1">
      <c r="A36" s="5492" t="s">
        <v>4031</v>
      </c>
      <c r="B36" s="4937"/>
      <c r="C36" s="5482"/>
    </row>
    <row r="37" spans="1:3" ht="14.25" customHeight="1">
      <c r="A37" s="5493" t="s">
        <v>4032</v>
      </c>
      <c r="B37" s="5486" t="s">
        <v>4033</v>
      </c>
      <c r="C37" s="5487" t="s">
        <v>4034</v>
      </c>
    </row>
    <row r="38" spans="1:3" ht="14.25" customHeight="1">
      <c r="A38" s="5493" t="s">
        <v>4035</v>
      </c>
      <c r="B38" s="5486"/>
      <c r="C38" s="5487"/>
    </row>
    <row r="39" spans="1:3" ht="14.25" customHeight="1">
      <c r="A39" s="5494" t="s">
        <v>4036</v>
      </c>
      <c r="B39" s="5486" t="s">
        <v>815</v>
      </c>
      <c r="C39" s="5487" t="s">
        <v>815</v>
      </c>
    </row>
    <row r="40" spans="1:3" ht="14.25" customHeight="1">
      <c r="A40" s="5494" t="s">
        <v>4037</v>
      </c>
      <c r="B40" s="5486" t="s">
        <v>4038</v>
      </c>
      <c r="C40" s="5487" t="s">
        <v>4039</v>
      </c>
    </row>
    <row r="41" spans="1:3" ht="14.25" customHeight="1">
      <c r="A41" s="5494" t="s">
        <v>4040</v>
      </c>
      <c r="B41" s="5486" t="s">
        <v>4041</v>
      </c>
      <c r="C41" s="5487" t="s">
        <v>4042</v>
      </c>
    </row>
    <row r="42" spans="1:3" ht="14.25" customHeight="1">
      <c r="A42" s="5494" t="s">
        <v>4043</v>
      </c>
      <c r="B42" s="5486" t="s">
        <v>4044</v>
      </c>
      <c r="C42" s="5487" t="s">
        <v>4045</v>
      </c>
    </row>
    <row r="43" spans="1:3" ht="14.25" customHeight="1">
      <c r="A43" s="5494" t="s">
        <v>4046</v>
      </c>
      <c r="B43" s="5486" t="s">
        <v>4047</v>
      </c>
      <c r="C43" s="5487" t="s">
        <v>4048</v>
      </c>
    </row>
    <row r="44" spans="1:3" ht="14.25" customHeight="1">
      <c r="A44" s="5494" t="s">
        <v>4049</v>
      </c>
      <c r="B44" s="5486" t="s">
        <v>4050</v>
      </c>
      <c r="C44" s="5487" t="s">
        <v>4051</v>
      </c>
    </row>
    <row r="45" spans="1:3" ht="14.25" customHeight="1">
      <c r="A45" s="5494" t="s">
        <v>4052</v>
      </c>
      <c r="B45" s="5486" t="s">
        <v>4053</v>
      </c>
      <c r="C45" s="5487" t="s">
        <v>4054</v>
      </c>
    </row>
    <row r="46" spans="1:3" ht="14.25" customHeight="1">
      <c r="A46" s="5494" t="s">
        <v>4055</v>
      </c>
      <c r="B46" s="5486" t="s">
        <v>4056</v>
      </c>
      <c r="C46" s="5487" t="s">
        <v>4057</v>
      </c>
    </row>
    <row r="47" spans="1:3" ht="14.25" customHeight="1">
      <c r="A47" s="5494" t="s">
        <v>4058</v>
      </c>
      <c r="B47" s="5486" t="s">
        <v>4059</v>
      </c>
      <c r="C47" s="5487" t="s">
        <v>4060</v>
      </c>
    </row>
    <row r="48" spans="1:3" ht="14.25" customHeight="1">
      <c r="A48" s="5494" t="s">
        <v>4061</v>
      </c>
      <c r="B48" s="5486" t="s">
        <v>4062</v>
      </c>
      <c r="C48" s="5487" t="s">
        <v>4063</v>
      </c>
    </row>
    <row r="49" spans="1:3" ht="14.25" customHeight="1">
      <c r="A49" s="5494" t="s">
        <v>4064</v>
      </c>
      <c r="B49" s="5486" t="s">
        <v>4065</v>
      </c>
      <c r="C49" s="5487" t="s">
        <v>4066</v>
      </c>
    </row>
    <row r="50" spans="1:3" ht="14.25" customHeight="1" thickBot="1">
      <c r="A50" s="5495" t="s">
        <v>4067</v>
      </c>
      <c r="B50" s="5490" t="s">
        <v>4068</v>
      </c>
      <c r="C50" s="5491" t="s">
        <v>4069</v>
      </c>
    </row>
    <row r="51" spans="1:3" ht="15" customHeight="1">
      <c r="A51" s="5496" t="s">
        <v>4070</v>
      </c>
    </row>
    <row r="52" spans="1:3" ht="12" customHeight="1">
      <c r="A52" s="5497" t="s">
        <v>4071</v>
      </c>
    </row>
    <row r="53" spans="1:3" ht="13.5" customHeight="1">
      <c r="A53" s="2387" t="s">
        <v>4072</v>
      </c>
    </row>
    <row r="54" spans="1:3">
      <c r="A54" s="2387" t="s">
        <v>4073</v>
      </c>
    </row>
  </sheetData>
  <mergeCells count="1">
    <mergeCell ref="A1:C1"/>
  </mergeCells>
  <hyperlinks>
    <hyperlink ref="A1" location="CONTENT!A1" display="Back to table of contents" xr:uid="{76F6B00E-D40D-4CC6-969E-2E3C5CBDD14A}"/>
  </hyperlinks>
  <pageMargins left="0.7" right="0.48" top="0.75" bottom="0.75" header="0.3" footer="0.3"/>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2F9A-1A52-4722-90CD-10A37533C7F0}">
  <dimension ref="A1:E13"/>
  <sheetViews>
    <sheetView showGridLines="0" workbookViewId="0">
      <selection sqref="A1:E1"/>
    </sheetView>
  </sheetViews>
  <sheetFormatPr defaultColWidth="8" defaultRowHeight="12.75"/>
  <cols>
    <col min="1" max="1" width="30.7109375" style="2387" customWidth="1"/>
    <col min="2" max="2" width="13.85546875" style="2387" customWidth="1"/>
    <col min="3" max="3" width="14.7109375" style="2387" customWidth="1"/>
    <col min="4" max="4" width="12.7109375" style="2387" customWidth="1"/>
    <col min="5" max="5" width="11.42578125" style="2387" customWidth="1"/>
    <col min="6" max="6" width="12.28515625" style="2387" customWidth="1"/>
    <col min="7" max="7" width="11.7109375" style="2387" customWidth="1"/>
    <col min="8" max="8" width="11.7109375" style="2387" bestFit="1" customWidth="1"/>
    <col min="9" max="16384" width="8" style="2387"/>
  </cols>
  <sheetData>
    <row r="1" spans="1:5" s="8" customFormat="1" ht="15.75">
      <c r="A1" s="5669" t="s">
        <v>710</v>
      </c>
      <c r="B1" s="5669"/>
      <c r="C1" s="5669"/>
      <c r="D1" s="5669"/>
      <c r="E1" s="5669"/>
    </row>
    <row r="2" spans="1:5" ht="15.75">
      <c r="A2" s="4735" t="s">
        <v>3340</v>
      </c>
      <c r="B2" s="4736"/>
      <c r="C2" s="4736"/>
      <c r="D2" s="4736"/>
      <c r="E2" s="4736"/>
    </row>
    <row r="3" spans="1:5" ht="15.75">
      <c r="A3" s="4737"/>
      <c r="B3" s="4738"/>
      <c r="C3" s="4739" t="s">
        <v>3341</v>
      </c>
      <c r="D3" s="4740" t="s">
        <v>3342</v>
      </c>
      <c r="E3" s="4741"/>
    </row>
    <row r="4" spans="1:5" ht="15.75">
      <c r="A4" s="4742"/>
      <c r="B4" s="4743" t="s">
        <v>3343</v>
      </c>
      <c r="C4" s="4744" t="s">
        <v>3344</v>
      </c>
      <c r="D4" s="4745" t="s">
        <v>3345</v>
      </c>
      <c r="E4" s="4746" t="s">
        <v>1050</v>
      </c>
    </row>
    <row r="5" spans="1:5" ht="15">
      <c r="A5" s="4747" t="s">
        <v>341</v>
      </c>
      <c r="B5" s="4743" t="s">
        <v>356</v>
      </c>
      <c r="C5" s="4744" t="s">
        <v>356</v>
      </c>
      <c r="D5" s="4745" t="s">
        <v>3346</v>
      </c>
      <c r="E5" s="4746" t="s">
        <v>3347</v>
      </c>
    </row>
    <row r="6" spans="1:5" ht="16.5" thickBot="1">
      <c r="A6" s="4748"/>
      <c r="B6" s="4749" t="s">
        <v>2476</v>
      </c>
      <c r="C6" s="4750" t="s">
        <v>2476</v>
      </c>
      <c r="D6" s="4751" t="s">
        <v>2476</v>
      </c>
      <c r="E6" s="4752" t="s">
        <v>3346</v>
      </c>
    </row>
    <row r="7" spans="1:5" ht="24.95" customHeight="1">
      <c r="A7" s="4743">
        <v>2016</v>
      </c>
      <c r="B7" s="4753">
        <v>98275.28</v>
      </c>
      <c r="C7" s="4754">
        <v>87711.28</v>
      </c>
      <c r="D7" s="4755">
        <v>25110.18</v>
      </c>
      <c r="E7" s="4756">
        <v>435724</v>
      </c>
    </row>
    <row r="8" spans="1:5" ht="24.95" customHeight="1">
      <c r="A8" s="4743">
        <v>2017</v>
      </c>
      <c r="B8" s="4753">
        <v>105329.43000000001</v>
      </c>
      <c r="C8" s="4753">
        <v>100351.33</v>
      </c>
      <c r="D8" s="4757">
        <v>22704.99</v>
      </c>
      <c r="E8" s="4758">
        <v>438400</v>
      </c>
    </row>
    <row r="9" spans="1:5" ht="24.95" customHeight="1">
      <c r="A9" s="4743">
        <v>2018</v>
      </c>
      <c r="B9" s="4753">
        <v>138452.83000000002</v>
      </c>
      <c r="C9" s="4759">
        <v>134232.31</v>
      </c>
      <c r="D9" s="4757">
        <v>22346.5012000639</v>
      </c>
      <c r="E9" s="4758">
        <v>422243</v>
      </c>
    </row>
    <row r="10" spans="1:5" ht="24.95" customHeight="1">
      <c r="A10" s="4760">
        <v>2019</v>
      </c>
      <c r="B10" s="4753">
        <v>211495.86</v>
      </c>
      <c r="C10" s="4753">
        <v>203839.84</v>
      </c>
      <c r="D10" s="4757">
        <v>23064.500010169999</v>
      </c>
      <c r="E10" s="4758">
        <v>402564</v>
      </c>
    </row>
    <row r="11" spans="1:5" ht="24.95" customHeight="1">
      <c r="A11" s="4760">
        <v>2020</v>
      </c>
      <c r="B11" s="4753">
        <v>204532.76</v>
      </c>
      <c r="C11" s="4753">
        <v>194326.41</v>
      </c>
      <c r="D11" s="4757">
        <v>30684.73</v>
      </c>
      <c r="E11" s="4758">
        <v>365876</v>
      </c>
    </row>
    <row r="12" spans="1:5" ht="24.95" customHeight="1">
      <c r="A12" s="4761">
        <v>2021</v>
      </c>
      <c r="B12" s="4762">
        <v>162692.99</v>
      </c>
      <c r="C12" s="4762">
        <v>157987.07</v>
      </c>
      <c r="D12" s="4763">
        <v>30760.68</v>
      </c>
      <c r="E12" s="4764">
        <v>349955</v>
      </c>
    </row>
    <row r="13" spans="1:5" ht="15">
      <c r="A13" s="4765" t="s">
        <v>3348</v>
      </c>
      <c r="B13" s="4766"/>
      <c r="C13" s="4767"/>
      <c r="D13" s="4768"/>
      <c r="E13" s="4768"/>
    </row>
  </sheetData>
  <mergeCells count="1">
    <mergeCell ref="A1:E1"/>
  </mergeCells>
  <hyperlinks>
    <hyperlink ref="A1" location="CONTENT!A1" display="Back to table of contents" xr:uid="{209B9D15-ADE0-4934-AE7E-65E735CDA452}"/>
  </hyperlink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20"/>
  <sheetViews>
    <sheetView showGridLines="0" topLeftCell="C14" workbookViewId="0">
      <selection activeCell="C21" sqref="A21:XFD1048576"/>
    </sheetView>
  </sheetViews>
  <sheetFormatPr defaultColWidth="9.140625" defaultRowHeight="15.75"/>
  <cols>
    <col min="1" max="1" width="26.85546875" style="8" customWidth="1"/>
    <col min="2" max="2" width="13.7109375" style="8" customWidth="1"/>
    <col min="3" max="3" width="11.85546875" style="8" customWidth="1"/>
    <col min="4" max="5" width="10.85546875" style="8" customWidth="1"/>
    <col min="6" max="6" width="9.5703125" style="8" customWidth="1"/>
    <col min="7" max="7" width="11.85546875" style="8" customWidth="1"/>
    <col min="8" max="9" width="10.85546875" style="8" customWidth="1"/>
    <col min="10" max="10" width="9.42578125" style="8" customWidth="1"/>
  </cols>
  <sheetData>
    <row r="1" spans="1:10">
      <c r="A1" s="5669" t="s">
        <v>710</v>
      </c>
      <c r="B1" s="5669"/>
      <c r="C1" s="5669"/>
      <c r="D1" s="5669"/>
      <c r="E1" s="5669"/>
      <c r="F1" s="5669"/>
      <c r="G1" s="5669"/>
    </row>
    <row r="2" spans="1:10" ht="24" customHeight="1">
      <c r="A2" s="5" t="s">
        <v>112</v>
      </c>
    </row>
    <row r="3" spans="1:10" ht="15" customHeight="1">
      <c r="A3" s="189" t="s">
        <v>113</v>
      </c>
    </row>
    <row r="4" spans="1:10" ht="12" customHeight="1" thickBot="1">
      <c r="B4" s="60"/>
    </row>
    <row r="5" spans="1:10" ht="26.25" customHeight="1" thickBot="1">
      <c r="A5" s="190"/>
      <c r="B5" s="191" t="s">
        <v>114</v>
      </c>
      <c r="C5" s="192" t="s">
        <v>115</v>
      </c>
      <c r="D5" s="192"/>
      <c r="E5" s="193"/>
      <c r="F5" s="194"/>
      <c r="G5" s="192" t="s">
        <v>116</v>
      </c>
      <c r="H5" s="192"/>
      <c r="I5" s="193"/>
      <c r="J5" s="194"/>
    </row>
    <row r="6" spans="1:10" ht="33.75" customHeight="1" thickBot="1">
      <c r="A6" s="195" t="s">
        <v>96</v>
      </c>
      <c r="B6" s="196" t="s">
        <v>117</v>
      </c>
      <c r="C6" s="197" t="s">
        <v>5</v>
      </c>
      <c r="D6" s="198" t="s">
        <v>6</v>
      </c>
      <c r="E6" s="199" t="s">
        <v>7</v>
      </c>
      <c r="F6" s="200" t="s">
        <v>118</v>
      </c>
      <c r="G6" s="197" t="s">
        <v>5</v>
      </c>
      <c r="H6" s="198" t="s">
        <v>6</v>
      </c>
      <c r="I6" s="199" t="s">
        <v>7</v>
      </c>
      <c r="J6" s="200" t="s">
        <v>118</v>
      </c>
    </row>
    <row r="7" spans="1:10" ht="23.45" customHeight="1">
      <c r="A7" s="172" t="s">
        <v>99</v>
      </c>
      <c r="B7" s="201">
        <v>40.4</v>
      </c>
      <c r="C7" s="202">
        <v>117880</v>
      </c>
      <c r="D7" s="75">
        <v>58632</v>
      </c>
      <c r="E7" s="75">
        <v>59248</v>
      </c>
      <c r="F7" s="203">
        <v>2917.8217821782177</v>
      </c>
      <c r="G7" s="202">
        <f>H7+I7</f>
        <v>117453</v>
      </c>
      <c r="H7" s="75">
        <v>58402</v>
      </c>
      <c r="I7" s="75">
        <v>59051</v>
      </c>
      <c r="J7" s="203">
        <f>G7/B7</f>
        <v>2907.2524752475247</v>
      </c>
    </row>
    <row r="8" spans="1:10" ht="23.45" customHeight="1">
      <c r="A8" s="84" t="s">
        <v>100</v>
      </c>
      <c r="B8" s="204">
        <v>179.6</v>
      </c>
      <c r="C8" s="205">
        <v>141955</v>
      </c>
      <c r="D8" s="20">
        <v>70311</v>
      </c>
      <c r="E8" s="20">
        <v>71644</v>
      </c>
      <c r="F8" s="206">
        <v>790.39532293986645</v>
      </c>
      <c r="G8" s="205">
        <f t="shared" ref="G8:G15" si="0">H8+I8</f>
        <v>142424</v>
      </c>
      <c r="H8" s="20">
        <v>70479</v>
      </c>
      <c r="I8" s="20">
        <v>71945</v>
      </c>
      <c r="J8" s="206">
        <f t="shared" ref="J8:J18" si="1">G8/B8</f>
        <v>793.00668151447667</v>
      </c>
    </row>
    <row r="9" spans="1:10" ht="23.45" customHeight="1">
      <c r="A9" s="84" t="s">
        <v>101</v>
      </c>
      <c r="B9" s="204">
        <v>154.30000000000001</v>
      </c>
      <c r="C9" s="205">
        <v>108053</v>
      </c>
      <c r="D9" s="20">
        <v>53472</v>
      </c>
      <c r="E9" s="20">
        <v>54581</v>
      </c>
      <c r="F9" s="206">
        <v>700.27867790019434</v>
      </c>
      <c r="G9" s="205">
        <f t="shared" si="0"/>
        <v>108085</v>
      </c>
      <c r="H9" s="20">
        <v>53463</v>
      </c>
      <c r="I9" s="20">
        <v>54622</v>
      </c>
      <c r="J9" s="206">
        <f t="shared" si="1"/>
        <v>700.48606610499019</v>
      </c>
    </row>
    <row r="10" spans="1:10" ht="23.45" customHeight="1">
      <c r="A10" s="84" t="s">
        <v>102</v>
      </c>
      <c r="B10" s="204">
        <v>298.8</v>
      </c>
      <c r="C10" s="205">
        <v>138700</v>
      </c>
      <c r="D10" s="20">
        <v>68878</v>
      </c>
      <c r="E10" s="20">
        <v>69822</v>
      </c>
      <c r="F10" s="206">
        <v>464.19009370816599</v>
      </c>
      <c r="G10" s="205">
        <f t="shared" si="0"/>
        <v>138688</v>
      </c>
      <c r="H10" s="20">
        <v>68861</v>
      </c>
      <c r="I10" s="20">
        <v>69827</v>
      </c>
      <c r="J10" s="206">
        <f t="shared" si="1"/>
        <v>464.14993306559569</v>
      </c>
    </row>
    <row r="11" spans="1:10" ht="23.45" customHeight="1">
      <c r="A11" s="84" t="s">
        <v>103</v>
      </c>
      <c r="B11" s="204">
        <v>261.3</v>
      </c>
      <c r="C11" s="205">
        <v>112734</v>
      </c>
      <c r="D11" s="20">
        <v>56090</v>
      </c>
      <c r="E11" s="20">
        <v>56644</v>
      </c>
      <c r="F11" s="206">
        <v>431.43513203214695</v>
      </c>
      <c r="G11" s="205">
        <f t="shared" si="0"/>
        <v>112591</v>
      </c>
      <c r="H11" s="20">
        <v>56006</v>
      </c>
      <c r="I11" s="20">
        <v>56585</v>
      </c>
      <c r="J11" s="206">
        <f t="shared" si="1"/>
        <v>430.88786835055492</v>
      </c>
    </row>
    <row r="12" spans="1:10" ht="23.45" customHeight="1">
      <c r="A12" s="84" t="s">
        <v>104</v>
      </c>
      <c r="B12" s="204">
        <v>246.2</v>
      </c>
      <c r="C12" s="205">
        <v>68266</v>
      </c>
      <c r="D12" s="20">
        <v>33919</v>
      </c>
      <c r="E12" s="20">
        <v>34347</v>
      </c>
      <c r="F12" s="206">
        <v>277.27863525588953</v>
      </c>
      <c r="G12" s="205">
        <f t="shared" si="0"/>
        <v>68175</v>
      </c>
      <c r="H12" s="20">
        <v>33879</v>
      </c>
      <c r="I12" s="20">
        <v>34296</v>
      </c>
      <c r="J12" s="206">
        <f t="shared" si="1"/>
        <v>276.90901705930139</v>
      </c>
    </row>
    <row r="13" spans="1:10" ht="23.45" customHeight="1">
      <c r="A13" s="84" t="s">
        <v>105</v>
      </c>
      <c r="B13" s="204">
        <v>196.2</v>
      </c>
      <c r="C13" s="205">
        <v>366153</v>
      </c>
      <c r="D13" s="20">
        <v>179222</v>
      </c>
      <c r="E13" s="20">
        <v>186931</v>
      </c>
      <c r="F13" s="206">
        <v>1866.2232415902142</v>
      </c>
      <c r="G13" s="205">
        <f t="shared" si="0"/>
        <v>365428</v>
      </c>
      <c r="H13" s="20">
        <v>178895</v>
      </c>
      <c r="I13" s="20">
        <v>186533</v>
      </c>
      <c r="J13" s="206">
        <f t="shared" si="1"/>
        <v>1862.5280326197758</v>
      </c>
    </row>
    <row r="14" spans="1:10" ht="23.45" customHeight="1">
      <c r="A14" s="84" t="s">
        <v>106</v>
      </c>
      <c r="B14" s="204">
        <v>234.4</v>
      </c>
      <c r="C14" s="205">
        <v>83729</v>
      </c>
      <c r="D14" s="20">
        <v>41723</v>
      </c>
      <c r="E14" s="20">
        <v>42006</v>
      </c>
      <c r="F14" s="206">
        <v>357.20563139931738</v>
      </c>
      <c r="G14" s="205">
        <f t="shared" si="0"/>
        <v>83778</v>
      </c>
      <c r="H14" s="20">
        <v>41698</v>
      </c>
      <c r="I14" s="20">
        <v>42080</v>
      </c>
      <c r="J14" s="206">
        <f t="shared" si="1"/>
        <v>357.41467576791808</v>
      </c>
    </row>
    <row r="15" spans="1:10" ht="23.45" customHeight="1" thickBot="1">
      <c r="A15" s="84" t="s">
        <v>107</v>
      </c>
      <c r="B15" s="204">
        <v>257.2</v>
      </c>
      <c r="C15" s="207">
        <v>84451</v>
      </c>
      <c r="D15" s="20">
        <v>42313</v>
      </c>
      <c r="E15" s="20">
        <v>42138</v>
      </c>
      <c r="F15" s="208">
        <v>328.34758942457233</v>
      </c>
      <c r="G15" s="207">
        <f t="shared" si="0"/>
        <v>85218</v>
      </c>
      <c r="H15" s="20">
        <v>42685</v>
      </c>
      <c r="I15" s="20">
        <v>42533</v>
      </c>
      <c r="J15" s="208">
        <f t="shared" si="1"/>
        <v>331.32970451010885</v>
      </c>
    </row>
    <row r="16" spans="1:10" ht="23.45" customHeight="1">
      <c r="A16" s="172" t="s">
        <v>108</v>
      </c>
      <c r="B16" s="209">
        <v>1868.4000000000003</v>
      </c>
      <c r="C16" s="146">
        <f>SUM(C7:C15)</f>
        <v>1221921</v>
      </c>
      <c r="D16" s="210">
        <f>SUM(D7:D15)</f>
        <v>604560</v>
      </c>
      <c r="E16" s="211">
        <f>SUM(E7:E15)</f>
        <v>617361</v>
      </c>
      <c r="F16" s="116">
        <v>653.99325626204222</v>
      </c>
      <c r="G16" s="212">
        <f>SUM(G7:G15)</f>
        <v>1221840</v>
      </c>
      <c r="H16" s="210">
        <f>SUM(H7:H15)</f>
        <v>604368</v>
      </c>
      <c r="I16" s="210">
        <f>SUM(I7:I15)</f>
        <v>617472</v>
      </c>
      <c r="J16" s="206">
        <f t="shared" si="1"/>
        <v>653.94990366088621</v>
      </c>
    </row>
    <row r="17" spans="1:10" ht="23.45" customHeight="1" thickBot="1">
      <c r="A17" s="178" t="s">
        <v>109</v>
      </c>
      <c r="B17" s="213">
        <v>110.1</v>
      </c>
      <c r="C17" s="153">
        <v>43819</v>
      </c>
      <c r="D17" s="87">
        <v>21468</v>
      </c>
      <c r="E17" s="214">
        <v>22351</v>
      </c>
      <c r="F17" s="208">
        <v>397.99273387829248</v>
      </c>
      <c r="G17" s="153">
        <f>H17+I17</f>
        <v>44220</v>
      </c>
      <c r="H17" s="87">
        <v>21635</v>
      </c>
      <c r="I17" s="214">
        <v>22585</v>
      </c>
      <c r="J17" s="208">
        <f t="shared" si="1"/>
        <v>401.63487738419622</v>
      </c>
    </row>
    <row r="18" spans="1:10" ht="23.45" customHeight="1" thickBot="1">
      <c r="A18" s="215" t="s">
        <v>15</v>
      </c>
      <c r="B18" s="216">
        <v>1978.5000000000002</v>
      </c>
      <c r="C18" s="217">
        <f>C17+C16</f>
        <v>1265740</v>
      </c>
      <c r="D18" s="218">
        <f>D17+D16</f>
        <v>626028</v>
      </c>
      <c r="E18" s="219">
        <f>E17+E16</f>
        <v>639712</v>
      </c>
      <c r="F18" s="220">
        <v>639.74728329542575</v>
      </c>
      <c r="G18" s="217">
        <f>G17+G16</f>
        <v>1266060</v>
      </c>
      <c r="H18" s="221">
        <f>H17+H16</f>
        <v>626003</v>
      </c>
      <c r="I18" s="222">
        <f>I17+I16</f>
        <v>640057</v>
      </c>
      <c r="J18" s="220">
        <f t="shared" si="1"/>
        <v>639.9090219863532</v>
      </c>
    </row>
    <row r="19" spans="1:10" ht="17.100000000000001" customHeight="1">
      <c r="A19" s="94" t="s">
        <v>119</v>
      </c>
      <c r="B19" s="93"/>
      <c r="C19" s="93"/>
      <c r="D19" s="93"/>
      <c r="E19" s="93"/>
      <c r="F19" s="93"/>
      <c r="G19" s="93"/>
      <c r="H19" s="93"/>
      <c r="I19" s="93"/>
      <c r="J19" s="93"/>
    </row>
    <row r="20" spans="1:10" ht="17.100000000000001" customHeight="1">
      <c r="A20" s="223" t="s">
        <v>120</v>
      </c>
      <c r="B20" s="224"/>
      <c r="C20" s="93"/>
      <c r="D20" s="93"/>
      <c r="E20" s="93"/>
      <c r="F20" s="93"/>
      <c r="G20" s="93"/>
      <c r="H20" s="93"/>
      <c r="I20" s="93"/>
      <c r="J20" s="93"/>
    </row>
  </sheetData>
  <mergeCells count="1">
    <mergeCell ref="A1:G1"/>
  </mergeCells>
  <hyperlinks>
    <hyperlink ref="A1" location="CONTENT!A1" display="Back to table of contents" xr:uid="{00000000-0004-0000-0600-000000000000}"/>
  </hyperlinks>
  <pageMargins left="0.7" right="0.7" top="0.75" bottom="0.75" header="0.3" footer="0.3"/>
  <pageSetup paperSize="9" scale="96"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9DD16-0DBB-4A83-BD33-4B9E870B5BBD}">
  <dimension ref="A1:G41"/>
  <sheetViews>
    <sheetView showGridLines="0" workbookViewId="0">
      <selection activeCell="A38" sqref="A5:XFD38"/>
    </sheetView>
  </sheetViews>
  <sheetFormatPr defaultColWidth="9.140625" defaultRowHeight="15"/>
  <cols>
    <col min="1" max="1" width="25.28515625" customWidth="1"/>
    <col min="2" max="2" width="10.7109375" customWidth="1"/>
    <col min="3" max="3" width="10.42578125" customWidth="1"/>
    <col min="4" max="7" width="10.5703125" customWidth="1"/>
  </cols>
  <sheetData>
    <row r="1" spans="1:7">
      <c r="A1" s="5726" t="s">
        <v>710</v>
      </c>
      <c r="B1" s="5726"/>
      <c r="C1" s="5726"/>
      <c r="D1" s="5726"/>
      <c r="E1" s="5726"/>
      <c r="F1" s="5726"/>
      <c r="G1" s="5726"/>
    </row>
    <row r="2" spans="1:7">
      <c r="A2" s="4769" t="s">
        <v>3349</v>
      </c>
      <c r="B2" s="4766"/>
      <c r="C2" s="4766"/>
      <c r="D2" s="4766"/>
      <c r="E2" s="4766"/>
      <c r="F2" s="4766"/>
      <c r="G2" s="4766"/>
    </row>
    <row r="3" spans="1:7">
      <c r="A3" s="4735" t="s">
        <v>3350</v>
      </c>
      <c r="B3" s="2387"/>
      <c r="C3" s="4766"/>
      <c r="D3" s="4766"/>
      <c r="E3" s="4766"/>
      <c r="F3" s="4766"/>
      <c r="G3" s="4766"/>
    </row>
    <row r="4" spans="1:7" ht="35.1" customHeight="1">
      <c r="A4" s="4770" t="s">
        <v>3351</v>
      </c>
      <c r="B4" s="4771" t="s">
        <v>3352</v>
      </c>
      <c r="C4" s="4772">
        <v>42916</v>
      </c>
      <c r="D4" s="4772">
        <v>43281</v>
      </c>
      <c r="E4" s="4772">
        <v>43646</v>
      </c>
      <c r="F4" s="4772">
        <v>44012</v>
      </c>
      <c r="G4" s="4772">
        <v>44377</v>
      </c>
    </row>
    <row r="5" spans="1:7">
      <c r="A5" s="4773" t="s">
        <v>3353</v>
      </c>
      <c r="B5" s="4774">
        <v>213955</v>
      </c>
      <c r="C5" s="4774">
        <v>294289</v>
      </c>
      <c r="D5" s="4774">
        <v>296815</v>
      </c>
      <c r="E5" s="4774">
        <v>477848</v>
      </c>
      <c r="F5" s="4774">
        <v>404687</v>
      </c>
      <c r="G5" s="4774">
        <v>802153</v>
      </c>
    </row>
    <row r="6" spans="1:7" ht="25.5">
      <c r="A6" s="4775" t="s">
        <v>3354</v>
      </c>
      <c r="B6" s="4776">
        <v>1512321</v>
      </c>
      <c r="C6" s="4776">
        <v>1143559</v>
      </c>
      <c r="D6" s="4776">
        <v>884900</v>
      </c>
      <c r="E6" s="4777" t="s">
        <v>3355</v>
      </c>
      <c r="F6" s="4776">
        <v>1375369</v>
      </c>
      <c r="G6" s="4776">
        <v>3170869</v>
      </c>
    </row>
    <row r="7" spans="1:7">
      <c r="A7" s="4775" t="s">
        <v>3356</v>
      </c>
      <c r="B7" s="4776">
        <v>1645895</v>
      </c>
      <c r="C7" s="4776">
        <v>2682050</v>
      </c>
      <c r="D7" s="4776">
        <v>2860946</v>
      </c>
      <c r="E7" s="4776">
        <v>2877026</v>
      </c>
      <c r="F7" s="4776">
        <v>2908319</v>
      </c>
      <c r="G7" s="4776">
        <v>2949160</v>
      </c>
    </row>
    <row r="8" spans="1:7">
      <c r="A8" s="4775" t="s">
        <v>3357</v>
      </c>
      <c r="B8" s="4776">
        <v>112893</v>
      </c>
      <c r="C8" s="4776">
        <v>71730</v>
      </c>
      <c r="D8" s="4776">
        <v>70553</v>
      </c>
      <c r="E8" s="4776">
        <v>75677</v>
      </c>
      <c r="F8" s="4776">
        <v>31968</v>
      </c>
      <c r="G8" s="4776">
        <v>35424</v>
      </c>
    </row>
    <row r="9" spans="1:7">
      <c r="A9" s="4775" t="s">
        <v>3358</v>
      </c>
      <c r="B9" s="4776">
        <v>440682</v>
      </c>
      <c r="C9" s="4776">
        <v>492009</v>
      </c>
      <c r="D9" s="4776">
        <v>473224</v>
      </c>
      <c r="E9" s="4776">
        <v>519691</v>
      </c>
      <c r="F9" s="4776">
        <v>342649</v>
      </c>
      <c r="G9" s="4776">
        <v>395209</v>
      </c>
    </row>
    <row r="10" spans="1:7">
      <c r="A10" s="4775" t="s">
        <v>3359</v>
      </c>
      <c r="B10" s="4776">
        <v>1740</v>
      </c>
      <c r="C10" s="4776">
        <v>1250</v>
      </c>
      <c r="D10" s="4776">
        <v>0</v>
      </c>
      <c r="E10" s="4776">
        <v>0</v>
      </c>
      <c r="F10" s="4776">
        <v>0</v>
      </c>
      <c r="G10" s="4776">
        <v>0</v>
      </c>
    </row>
    <row r="11" spans="1:7" ht="16.5">
      <c r="A11" s="4775" t="s">
        <v>3360</v>
      </c>
      <c r="B11" s="4776">
        <v>257024</v>
      </c>
      <c r="C11" s="4776">
        <v>207650</v>
      </c>
      <c r="D11" s="4777" t="s">
        <v>3361</v>
      </c>
      <c r="E11" s="4777">
        <v>201500</v>
      </c>
      <c r="F11" s="4777">
        <v>206500</v>
      </c>
      <c r="G11" s="4777">
        <v>198460</v>
      </c>
    </row>
    <row r="12" spans="1:7">
      <c r="A12" s="4775" t="s">
        <v>3362</v>
      </c>
      <c r="B12" s="4776">
        <v>7421</v>
      </c>
      <c r="C12" s="4776">
        <v>6308</v>
      </c>
      <c r="D12" s="4776">
        <v>5362</v>
      </c>
      <c r="E12" s="4776">
        <v>4558</v>
      </c>
      <c r="F12" s="4776">
        <v>4096</v>
      </c>
      <c r="G12" s="4776">
        <v>3482</v>
      </c>
    </row>
    <row r="13" spans="1:7">
      <c r="A13" s="4775" t="s">
        <v>3363</v>
      </c>
      <c r="B13" s="4776">
        <v>224808</v>
      </c>
      <c r="C13" s="4776">
        <v>361968</v>
      </c>
      <c r="D13" s="4776">
        <v>322789</v>
      </c>
      <c r="E13" s="4776">
        <v>317967</v>
      </c>
      <c r="F13" s="4776">
        <v>312955</v>
      </c>
      <c r="G13" s="4776">
        <v>312129</v>
      </c>
    </row>
    <row r="14" spans="1:7">
      <c r="A14" s="4775" t="s">
        <v>3364</v>
      </c>
      <c r="B14" s="4776">
        <v>162481</v>
      </c>
      <c r="C14" s="4776">
        <v>187495</v>
      </c>
      <c r="D14" s="4776">
        <v>200095</v>
      </c>
      <c r="E14" s="4776">
        <v>160030</v>
      </c>
      <c r="F14" s="4776">
        <v>224813</v>
      </c>
      <c r="G14" s="4776">
        <v>305844</v>
      </c>
    </row>
    <row r="15" spans="1:7">
      <c r="A15" s="4775" t="s">
        <v>3365</v>
      </c>
      <c r="B15" s="4776">
        <v>0</v>
      </c>
      <c r="C15" s="4776">
        <v>0</v>
      </c>
      <c r="D15" s="4776">
        <v>0</v>
      </c>
      <c r="E15" s="4776">
        <v>0</v>
      </c>
      <c r="F15" s="4776">
        <v>41118</v>
      </c>
      <c r="G15" s="4776">
        <v>37701</v>
      </c>
    </row>
    <row r="16" spans="1:7">
      <c r="A16" s="4775" t="s">
        <v>3366</v>
      </c>
      <c r="B16" s="4776">
        <v>0</v>
      </c>
      <c r="C16" s="4776">
        <v>3341</v>
      </c>
      <c r="D16" s="4776">
        <v>3243</v>
      </c>
      <c r="E16" s="4776">
        <v>2686</v>
      </c>
      <c r="F16" s="4776">
        <v>3359</v>
      </c>
      <c r="G16" s="4776">
        <v>0</v>
      </c>
    </row>
    <row r="17" spans="1:7" ht="25.5">
      <c r="A17" s="4775" t="s">
        <v>3367</v>
      </c>
      <c r="B17" s="4776">
        <v>0</v>
      </c>
      <c r="C17" s="4776">
        <v>49374</v>
      </c>
      <c r="D17" s="4776">
        <v>50624</v>
      </c>
      <c r="E17" s="4776">
        <v>49374</v>
      </c>
      <c r="F17" s="4776">
        <v>49374</v>
      </c>
      <c r="G17" s="4776">
        <v>49374</v>
      </c>
    </row>
    <row r="18" spans="1:7">
      <c r="A18" s="4778" t="s">
        <v>3368</v>
      </c>
      <c r="B18" s="4779">
        <v>4579220</v>
      </c>
      <c r="C18" s="4779">
        <v>5501023</v>
      </c>
      <c r="D18" s="4779">
        <v>5338551</v>
      </c>
      <c r="E18" s="4779">
        <v>5792371</v>
      </c>
      <c r="F18" s="4779">
        <v>5905207</v>
      </c>
      <c r="G18" s="4779">
        <v>8259805</v>
      </c>
    </row>
    <row r="19" spans="1:7">
      <c r="A19" s="4778"/>
      <c r="B19" s="4776"/>
      <c r="C19" s="4776"/>
      <c r="D19" s="4776"/>
      <c r="E19" s="4776"/>
      <c r="F19" s="4776"/>
      <c r="G19" s="4776"/>
    </row>
    <row r="20" spans="1:7">
      <c r="A20" s="4778" t="s">
        <v>3369</v>
      </c>
      <c r="B20" s="4776"/>
      <c r="C20" s="4776"/>
      <c r="D20" s="4776"/>
      <c r="E20" s="4776"/>
      <c r="F20" s="4776"/>
      <c r="G20" s="4776"/>
    </row>
    <row r="21" spans="1:7" ht="38.25">
      <c r="A21" s="4778" t="s">
        <v>3370</v>
      </c>
      <c r="B21" s="4776"/>
      <c r="C21" s="4776"/>
      <c r="D21" s="4776"/>
      <c r="E21" s="4776"/>
      <c r="F21" s="4776"/>
      <c r="G21" s="4776"/>
    </row>
    <row r="22" spans="1:7">
      <c r="A22" s="4775" t="s">
        <v>3371</v>
      </c>
      <c r="B22" s="4776">
        <v>225000</v>
      </c>
      <c r="C22" s="4776">
        <v>225000</v>
      </c>
      <c r="D22" s="4776">
        <v>504900</v>
      </c>
      <c r="E22" s="4776">
        <v>504900</v>
      </c>
      <c r="F22" s="4776">
        <v>504900</v>
      </c>
      <c r="G22" s="4776">
        <v>504900</v>
      </c>
    </row>
    <row r="23" spans="1:7" ht="16.5">
      <c r="A23" s="4775" t="s">
        <v>3372</v>
      </c>
      <c r="B23" s="4776">
        <v>174446</v>
      </c>
      <c r="C23" s="4776">
        <v>1229545</v>
      </c>
      <c r="D23" s="4777" t="s">
        <v>3373</v>
      </c>
      <c r="E23" s="4777" t="s">
        <v>3374</v>
      </c>
      <c r="F23" s="4776">
        <v>2188290</v>
      </c>
      <c r="G23" s="4776">
        <v>2166200</v>
      </c>
    </row>
    <row r="24" spans="1:7">
      <c r="A24" s="4775" t="s">
        <v>3375</v>
      </c>
      <c r="B24" s="4776">
        <v>418827</v>
      </c>
      <c r="C24" s="4776">
        <v>571917</v>
      </c>
      <c r="D24" s="4776">
        <v>610009</v>
      </c>
      <c r="E24" s="4776">
        <v>672604</v>
      </c>
      <c r="F24" s="4776">
        <v>365892</v>
      </c>
      <c r="G24" s="4776">
        <v>297913</v>
      </c>
    </row>
    <row r="25" spans="1:7">
      <c r="A25" s="4778" t="s">
        <v>3376</v>
      </c>
      <c r="B25" s="4779">
        <v>818273</v>
      </c>
      <c r="C25" s="4779">
        <v>2026462</v>
      </c>
      <c r="D25" s="4779">
        <v>2929517</v>
      </c>
      <c r="E25" s="4779">
        <v>3262588</v>
      </c>
      <c r="F25" s="4779">
        <v>3059082</v>
      </c>
      <c r="G25" s="4779">
        <v>2969013</v>
      </c>
    </row>
    <row r="26" spans="1:7">
      <c r="A26" s="4778" t="s">
        <v>3377</v>
      </c>
      <c r="B26" s="4779">
        <v>0</v>
      </c>
      <c r="C26" s="4779">
        <v>0</v>
      </c>
      <c r="D26" s="4779">
        <v>0</v>
      </c>
      <c r="E26" s="4779">
        <v>0</v>
      </c>
      <c r="F26" s="4779">
        <v>0</v>
      </c>
      <c r="G26" s="4779">
        <v>0</v>
      </c>
    </row>
    <row r="27" spans="1:7">
      <c r="A27" s="4778" t="s">
        <v>3378</v>
      </c>
      <c r="B27" s="4776">
        <v>818273</v>
      </c>
      <c r="C27" s="4776">
        <v>2026462</v>
      </c>
      <c r="D27" s="4776">
        <v>2929517</v>
      </c>
      <c r="E27" s="4776">
        <v>3262588</v>
      </c>
      <c r="F27" s="4776">
        <v>3059082</v>
      </c>
      <c r="G27" s="4776">
        <v>2969013</v>
      </c>
    </row>
    <row r="28" spans="1:7">
      <c r="A28" s="4778"/>
      <c r="B28" s="4776"/>
      <c r="C28" s="4776"/>
      <c r="D28" s="4776"/>
      <c r="E28" s="4776"/>
      <c r="F28" s="4776"/>
      <c r="G28" s="4776"/>
    </row>
    <row r="29" spans="1:7">
      <c r="A29" s="4778" t="s">
        <v>3379</v>
      </c>
      <c r="B29" s="4776"/>
      <c r="C29" s="4776"/>
      <c r="D29" s="4776"/>
      <c r="E29" s="4776"/>
      <c r="F29" s="4776"/>
      <c r="G29" s="4776"/>
    </row>
    <row r="30" spans="1:7">
      <c r="A30" s="4775" t="s">
        <v>3380</v>
      </c>
      <c r="B30" s="4776">
        <v>1718287</v>
      </c>
      <c r="C30" s="4776">
        <v>1518573</v>
      </c>
      <c r="D30" s="4776">
        <v>1143858</v>
      </c>
      <c r="E30" s="4776">
        <v>1293601</v>
      </c>
      <c r="F30" s="4776">
        <v>1315341</v>
      </c>
      <c r="G30" s="4776">
        <v>1356971</v>
      </c>
    </row>
    <row r="31" spans="1:7">
      <c r="A31" s="4775" t="s">
        <v>3381</v>
      </c>
      <c r="B31" s="4776">
        <v>1459493</v>
      </c>
      <c r="C31" s="4776">
        <v>1360811</v>
      </c>
      <c r="D31" s="4776">
        <v>715325</v>
      </c>
      <c r="E31" s="4776">
        <v>703465</v>
      </c>
      <c r="F31" s="4776">
        <v>840823</v>
      </c>
      <c r="G31" s="4776">
        <v>3112697</v>
      </c>
    </row>
    <row r="32" spans="1:7">
      <c r="A32" s="4775" t="s">
        <v>3382</v>
      </c>
      <c r="B32" s="4776">
        <v>488507</v>
      </c>
      <c r="C32" s="4776">
        <v>553927</v>
      </c>
      <c r="D32" s="4776">
        <v>492653</v>
      </c>
      <c r="E32" s="4776">
        <v>478607</v>
      </c>
      <c r="F32" s="4776">
        <v>599043</v>
      </c>
      <c r="G32" s="4776">
        <v>713037</v>
      </c>
    </row>
    <row r="33" spans="1:7">
      <c r="A33" s="4775" t="s">
        <v>3383</v>
      </c>
      <c r="B33" s="4779">
        <v>0</v>
      </c>
      <c r="C33" s="4779">
        <v>0</v>
      </c>
      <c r="D33" s="4779">
        <v>0</v>
      </c>
      <c r="E33" s="4779">
        <v>0</v>
      </c>
      <c r="F33" s="4779">
        <v>0</v>
      </c>
      <c r="G33" s="4776">
        <v>4812</v>
      </c>
    </row>
    <row r="34" spans="1:7">
      <c r="A34" s="4775" t="s">
        <v>3384</v>
      </c>
      <c r="B34" s="4779">
        <v>0</v>
      </c>
      <c r="C34" s="4779">
        <v>0</v>
      </c>
      <c r="D34" s="4779">
        <v>0</v>
      </c>
      <c r="E34" s="4779">
        <v>0</v>
      </c>
      <c r="F34" s="4776">
        <v>44649</v>
      </c>
      <c r="G34" s="4776">
        <v>43630</v>
      </c>
    </row>
    <row r="35" spans="1:7">
      <c r="A35" s="4775" t="s">
        <v>3385</v>
      </c>
      <c r="B35" s="4776">
        <v>94660</v>
      </c>
      <c r="C35" s="4776">
        <v>41250</v>
      </c>
      <c r="D35" s="4776">
        <v>57198</v>
      </c>
      <c r="E35" s="4776">
        <v>54110</v>
      </c>
      <c r="F35" s="4776">
        <v>46269</v>
      </c>
      <c r="G35" s="4776">
        <v>59645</v>
      </c>
    </row>
    <row r="36" spans="1:7">
      <c r="A36" s="4778" t="s">
        <v>3386</v>
      </c>
      <c r="B36" s="4779">
        <v>3760947</v>
      </c>
      <c r="C36" s="4779">
        <v>3474561</v>
      </c>
      <c r="D36" s="4779">
        <v>2409034</v>
      </c>
      <c r="E36" s="4779">
        <v>2529783</v>
      </c>
      <c r="F36" s="4779">
        <v>2846125</v>
      </c>
      <c r="G36" s="4779">
        <v>5290792</v>
      </c>
    </row>
    <row r="37" spans="1:7">
      <c r="A37" s="4775"/>
      <c r="B37" s="4776"/>
      <c r="C37" s="4776"/>
      <c r="D37" s="4776"/>
      <c r="E37" s="4776"/>
      <c r="F37" s="4776"/>
      <c r="G37" s="4776"/>
    </row>
    <row r="38" spans="1:7">
      <c r="A38" s="4780" t="s">
        <v>3387</v>
      </c>
      <c r="B38" s="4781">
        <v>4579220</v>
      </c>
      <c r="C38" s="4781">
        <v>5501023</v>
      </c>
      <c r="D38" s="4781">
        <v>5338551</v>
      </c>
      <c r="E38" s="4781">
        <v>5792371</v>
      </c>
      <c r="F38" s="4781">
        <v>5905207</v>
      </c>
      <c r="G38" s="4781">
        <v>8259805</v>
      </c>
    </row>
    <row r="39" spans="1:7" ht="16.5">
      <c r="A39" s="2387" t="s">
        <v>3388</v>
      </c>
      <c r="B39" s="2409"/>
      <c r="C39" s="2409"/>
      <c r="D39" s="2409"/>
      <c r="E39" s="2409"/>
      <c r="F39" s="2409"/>
      <c r="G39" s="2409"/>
    </row>
    <row r="40" spans="1:7" ht="16.5" customHeight="1">
      <c r="A40" s="2387" t="s">
        <v>3389</v>
      </c>
      <c r="B40" s="2409"/>
      <c r="C40" s="2409"/>
      <c r="D40" s="2409"/>
      <c r="E40" s="2409"/>
      <c r="F40" s="2409"/>
      <c r="G40" s="2409"/>
    </row>
    <row r="41" spans="1:7" ht="62.25" customHeight="1">
      <c r="A41" s="5884" t="s">
        <v>4177</v>
      </c>
      <c r="B41" s="5884"/>
      <c r="C41" s="5884"/>
      <c r="D41" s="5884"/>
      <c r="E41" s="5884"/>
      <c r="F41" s="5884"/>
      <c r="G41" s="5884"/>
    </row>
  </sheetData>
  <mergeCells count="2">
    <mergeCell ref="A1:G1"/>
    <mergeCell ref="A41:G41"/>
  </mergeCells>
  <hyperlinks>
    <hyperlink ref="A1" location="CONTENT!A1" display="Back to table of contents" xr:uid="{C2EB836F-396F-4FFB-A0B6-2B2DCF1D9FE2}"/>
  </hyperlinks>
  <pageMargins left="0.7" right="0.39" top="0.75" bottom="0.75" header="0.3" footer="0.3"/>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06D5F-1254-4AFB-A0C6-EA42F54A4DD0}">
  <dimension ref="A1:X30"/>
  <sheetViews>
    <sheetView showGridLines="0" workbookViewId="0">
      <selection sqref="A1:I1"/>
    </sheetView>
  </sheetViews>
  <sheetFormatPr defaultColWidth="8" defaultRowHeight="12.75"/>
  <cols>
    <col min="1" max="1" width="1.85546875" style="2387" customWidth="1"/>
    <col min="2" max="2" width="3.42578125" style="2387" customWidth="1"/>
    <col min="3" max="3" width="26.85546875" style="2387" bestFit="1" customWidth="1"/>
    <col min="4" max="4" width="11" style="2387" customWidth="1"/>
    <col min="5" max="6" width="12.7109375" style="2387" customWidth="1"/>
    <col min="7" max="7" width="12" style="2387" customWidth="1"/>
    <col min="8" max="8" width="9.140625" style="2387" bestFit="1" customWidth="1"/>
    <col min="9" max="9" width="10.5703125" style="2387" customWidth="1"/>
    <col min="10" max="16384" width="8" style="2387"/>
  </cols>
  <sheetData>
    <row r="1" spans="1:24" s="289" customFormat="1">
      <c r="A1" s="5726" t="s">
        <v>710</v>
      </c>
      <c r="B1" s="5726"/>
      <c r="C1" s="5726"/>
      <c r="D1" s="5726"/>
      <c r="E1" s="5726"/>
      <c r="F1" s="5726"/>
      <c r="G1" s="5726"/>
      <c r="H1" s="5726"/>
      <c r="I1" s="5726"/>
      <c r="J1" s="5139"/>
      <c r="K1" s="5139"/>
      <c r="L1" s="5139"/>
      <c r="M1" s="5139"/>
      <c r="N1" s="5139"/>
      <c r="O1" s="5139"/>
      <c r="P1" s="5139"/>
      <c r="Q1" s="5139"/>
      <c r="R1" s="5139"/>
      <c r="S1" s="5139"/>
      <c r="T1" s="5139"/>
      <c r="U1" s="5139"/>
      <c r="V1" s="5139"/>
      <c r="W1" s="5139"/>
      <c r="X1" s="5139"/>
    </row>
    <row r="2" spans="1:24" ht="15">
      <c r="A2" s="4735" t="s">
        <v>3390</v>
      </c>
      <c r="B2" s="4766"/>
      <c r="C2" s="4766"/>
      <c r="D2" s="4766"/>
    </row>
    <row r="3" spans="1:24" s="289" customFormat="1" ht="15">
      <c r="A3" s="4735" t="s">
        <v>3915</v>
      </c>
      <c r="B3" s="2387"/>
      <c r="C3" s="4766"/>
      <c r="D3" s="4766"/>
      <c r="E3" s="4766"/>
      <c r="F3" s="4766"/>
      <c r="G3" s="4766"/>
    </row>
    <row r="4" spans="1:24" ht="15.75" thickBot="1">
      <c r="A4" s="4766"/>
      <c r="B4" s="4766"/>
      <c r="C4" s="4766"/>
      <c r="D4" s="4766"/>
      <c r="I4" s="4782" t="s">
        <v>2476</v>
      </c>
    </row>
    <row r="5" spans="1:24" ht="15.75">
      <c r="A5" s="4783"/>
      <c r="B5" s="4784"/>
      <c r="C5" s="4784"/>
      <c r="D5" s="4785">
        <v>2016</v>
      </c>
      <c r="E5" s="4785">
        <v>2017</v>
      </c>
      <c r="F5" s="4785">
        <v>2018</v>
      </c>
      <c r="G5" s="4785">
        <v>2019</v>
      </c>
      <c r="H5" s="4785">
        <v>2020</v>
      </c>
      <c r="I5" s="4785" t="s">
        <v>3391</v>
      </c>
    </row>
    <row r="6" spans="1:24" ht="15">
      <c r="A6" s="4786"/>
      <c r="B6" s="4766"/>
      <c r="C6" s="4766"/>
      <c r="D6" s="4787"/>
      <c r="E6" s="4787"/>
      <c r="F6" s="4787"/>
      <c r="G6" s="4787"/>
      <c r="H6" s="4787"/>
      <c r="I6" s="4787"/>
    </row>
    <row r="7" spans="1:24" ht="15">
      <c r="A7" s="4786"/>
      <c r="B7" s="4788" t="s">
        <v>3351</v>
      </c>
      <c r="C7" s="4767"/>
      <c r="D7" s="4789"/>
      <c r="E7" s="4789"/>
      <c r="F7" s="4789"/>
      <c r="G7" s="4789"/>
      <c r="H7" s="4789"/>
      <c r="I7" s="4789"/>
    </row>
    <row r="8" spans="1:24" ht="15">
      <c r="A8" s="4786"/>
      <c r="B8" s="4767"/>
      <c r="C8" s="4767" t="s">
        <v>3392</v>
      </c>
      <c r="D8" s="4790">
        <v>580.70000000000005</v>
      </c>
      <c r="E8" s="4790">
        <v>472.4</v>
      </c>
      <c r="F8" s="4790">
        <v>418.1</v>
      </c>
      <c r="G8" s="4790">
        <v>802.6</v>
      </c>
      <c r="H8" s="4790">
        <v>1380.6</v>
      </c>
      <c r="I8" s="4790">
        <v>1615.64</v>
      </c>
    </row>
    <row r="9" spans="1:24" ht="15">
      <c r="A9" s="4786"/>
      <c r="B9" s="4767"/>
      <c r="C9" s="4767" t="s">
        <v>3393</v>
      </c>
      <c r="D9" s="4790">
        <v>6325.8</v>
      </c>
      <c r="E9" s="4790">
        <v>6793.3</v>
      </c>
      <c r="F9" s="4790">
        <v>7550.7</v>
      </c>
      <c r="G9" s="4790">
        <v>8002.5</v>
      </c>
      <c r="H9" s="4790">
        <v>8371.9</v>
      </c>
      <c r="I9" s="4790">
        <v>8497.2999999999993</v>
      </c>
    </row>
    <row r="10" spans="1:24" ht="15">
      <c r="A10" s="4786"/>
      <c r="B10" s="4767"/>
      <c r="C10" s="4767" t="s">
        <v>3394</v>
      </c>
      <c r="D10" s="4791">
        <v>104.2</v>
      </c>
      <c r="E10" s="4791">
        <v>116</v>
      </c>
      <c r="F10" s="4791">
        <v>120.7</v>
      </c>
      <c r="G10" s="4791">
        <v>125.4</v>
      </c>
      <c r="H10" s="4791">
        <v>125.4</v>
      </c>
      <c r="I10" s="4791">
        <v>128.30000000000001</v>
      </c>
    </row>
    <row r="11" spans="1:24" ht="15">
      <c r="A11" s="4786"/>
      <c r="B11" s="4767"/>
      <c r="C11" s="4767" t="s">
        <v>3364</v>
      </c>
      <c r="D11" s="4790">
        <v>822.5</v>
      </c>
      <c r="E11" s="4790">
        <v>845.4</v>
      </c>
      <c r="F11" s="4790">
        <v>938.9</v>
      </c>
      <c r="G11" s="4790">
        <v>1106.9000000000001</v>
      </c>
      <c r="H11" s="4790">
        <v>1165</v>
      </c>
      <c r="I11" s="4790">
        <v>911.06</v>
      </c>
    </row>
    <row r="12" spans="1:24" ht="14.25">
      <c r="A12" s="4792"/>
      <c r="B12" s="4788" t="s">
        <v>423</v>
      </c>
      <c r="C12" s="4793" t="s">
        <v>2170</v>
      </c>
      <c r="D12" s="4794">
        <f t="shared" ref="D12:I12" si="0">SUM(D8:D11)</f>
        <v>7833.2</v>
      </c>
      <c r="E12" s="4794">
        <f t="shared" si="0"/>
        <v>8227.1</v>
      </c>
      <c r="F12" s="4794">
        <f t="shared" si="0"/>
        <v>9028.4</v>
      </c>
      <c r="G12" s="4794">
        <f t="shared" si="0"/>
        <v>10037.4</v>
      </c>
      <c r="H12" s="4794">
        <f t="shared" si="0"/>
        <v>11042.9</v>
      </c>
      <c r="I12" s="4794">
        <f t="shared" si="0"/>
        <v>11152.299999999997</v>
      </c>
    </row>
    <row r="13" spans="1:24" ht="15">
      <c r="A13" s="4786"/>
      <c r="B13" s="4767"/>
      <c r="C13" s="4767"/>
      <c r="D13" s="4790"/>
      <c r="E13" s="4790"/>
      <c r="F13" s="4795"/>
      <c r="G13" s="4790"/>
      <c r="H13" s="4790"/>
      <c r="I13" s="4790"/>
    </row>
    <row r="14" spans="1:24" ht="15">
      <c r="A14" s="4786"/>
      <c r="B14" s="4788" t="s">
        <v>3379</v>
      </c>
      <c r="C14" s="4767"/>
      <c r="D14" s="4790"/>
      <c r="E14" s="4790"/>
      <c r="F14" s="4790"/>
      <c r="G14" s="4790"/>
      <c r="H14" s="4790"/>
      <c r="I14" s="4790"/>
    </row>
    <row r="15" spans="1:24" ht="15">
      <c r="A15" s="4786"/>
      <c r="B15" s="4767"/>
      <c r="C15" s="4767" t="s">
        <v>3395</v>
      </c>
      <c r="D15" s="4790">
        <v>200</v>
      </c>
      <c r="E15" s="4790">
        <v>200</v>
      </c>
      <c r="F15" s="4790">
        <v>200</v>
      </c>
      <c r="G15" s="4790">
        <v>200</v>
      </c>
      <c r="H15" s="4790">
        <v>200</v>
      </c>
      <c r="I15" s="4790">
        <v>200</v>
      </c>
    </row>
    <row r="16" spans="1:24" ht="15">
      <c r="A16" s="4786"/>
      <c r="B16" s="4767" t="s">
        <v>423</v>
      </c>
      <c r="C16" s="4767" t="s">
        <v>3396</v>
      </c>
      <c r="D16" s="4790">
        <v>3009.2</v>
      </c>
      <c r="E16" s="4790">
        <v>3062.8</v>
      </c>
      <c r="F16" s="4790">
        <v>3270.5</v>
      </c>
      <c r="G16" s="4790">
        <v>3389</v>
      </c>
      <c r="H16" s="4790">
        <v>3435.3</v>
      </c>
      <c r="I16" s="4790">
        <v>3198.8</v>
      </c>
    </row>
    <row r="17" spans="1:9" ht="15">
      <c r="A17" s="4786"/>
      <c r="B17" s="4767" t="s">
        <v>423</v>
      </c>
      <c r="C17" s="4767" t="s">
        <v>3397</v>
      </c>
      <c r="D17" s="4790"/>
      <c r="E17" s="4790"/>
      <c r="F17" s="4790"/>
      <c r="G17" s="4790"/>
      <c r="H17" s="4790"/>
      <c r="I17" s="4790"/>
    </row>
    <row r="18" spans="1:9" ht="15">
      <c r="A18" s="4786"/>
      <c r="B18" s="4767"/>
      <c r="C18" s="4767" t="s">
        <v>2583</v>
      </c>
      <c r="D18" s="4790"/>
      <c r="E18" s="4790"/>
      <c r="F18" s="4790"/>
      <c r="G18" s="4790"/>
      <c r="H18" s="4790"/>
      <c r="I18" s="4790"/>
    </row>
    <row r="19" spans="1:9" ht="15">
      <c r="A19" s="4786"/>
      <c r="B19" s="4767"/>
      <c r="C19" s="4767" t="s">
        <v>3398</v>
      </c>
      <c r="D19" s="4790">
        <v>3.1</v>
      </c>
      <c r="E19" s="4790">
        <v>2.4</v>
      </c>
      <c r="F19" s="4790">
        <v>1.7</v>
      </c>
      <c r="G19" s="4790">
        <v>1.1000000000000001</v>
      </c>
      <c r="H19" s="4790">
        <v>0.8</v>
      </c>
      <c r="I19" s="4790">
        <v>0</v>
      </c>
    </row>
    <row r="20" spans="1:9" ht="15">
      <c r="A20" s="4786"/>
      <c r="B20" s="4767"/>
      <c r="C20" s="4767" t="s">
        <v>3399</v>
      </c>
      <c r="D20" s="4796">
        <v>0</v>
      </c>
      <c r="E20" s="4796"/>
      <c r="F20" s="4796"/>
      <c r="G20" s="4796"/>
      <c r="H20" s="4796"/>
      <c r="I20" s="4796"/>
    </row>
    <row r="21" spans="1:9" ht="15">
      <c r="A21" s="4786"/>
      <c r="B21" s="4767"/>
      <c r="C21" s="4767" t="s">
        <v>3400</v>
      </c>
      <c r="D21" s="4790">
        <v>570.29999999999995</v>
      </c>
      <c r="E21" s="4790">
        <v>487.2</v>
      </c>
      <c r="F21" s="4790">
        <v>897</v>
      </c>
      <c r="G21" s="4790">
        <v>729.6</v>
      </c>
      <c r="H21" s="4790">
        <v>569.79999999999995</v>
      </c>
      <c r="I21" s="4790">
        <v>324.8</v>
      </c>
    </row>
    <row r="22" spans="1:9" ht="15">
      <c r="A22" s="4786"/>
      <c r="B22" s="4767" t="s">
        <v>423</v>
      </c>
      <c r="C22" s="4767" t="s">
        <v>3401</v>
      </c>
      <c r="D22" s="4790"/>
      <c r="E22" s="4790"/>
      <c r="F22" s="4790"/>
      <c r="G22" s="4790"/>
      <c r="H22" s="4790"/>
      <c r="I22" s="4790"/>
    </row>
    <row r="23" spans="1:9" ht="15">
      <c r="A23" s="4786"/>
      <c r="B23" s="4767"/>
      <c r="C23" s="4767" t="s">
        <v>3402</v>
      </c>
      <c r="D23" s="4790">
        <v>8.4</v>
      </c>
      <c r="E23" s="4790">
        <v>6.6</v>
      </c>
      <c r="F23" s="4790">
        <v>4.8</v>
      </c>
      <c r="G23" s="4790">
        <v>2.9</v>
      </c>
      <c r="H23" s="4790">
        <v>0.9</v>
      </c>
      <c r="I23" s="4790">
        <v>0</v>
      </c>
    </row>
    <row r="24" spans="1:9" ht="15">
      <c r="A24" s="4786"/>
      <c r="B24" s="4767"/>
      <c r="C24" s="4767" t="s">
        <v>3403</v>
      </c>
      <c r="D24" s="4797">
        <v>0</v>
      </c>
      <c r="E24" s="4797"/>
      <c r="F24" s="4797"/>
      <c r="G24" s="4797"/>
      <c r="H24" s="4797"/>
      <c r="I24" s="4797"/>
    </row>
    <row r="25" spans="1:9" ht="15">
      <c r="A25" s="4786"/>
      <c r="B25" s="4767"/>
      <c r="C25" s="4767" t="s">
        <v>3404</v>
      </c>
      <c r="D25" s="4797">
        <v>0</v>
      </c>
      <c r="E25" s="4797"/>
      <c r="F25" s="4797"/>
      <c r="G25" s="4797"/>
      <c r="H25" s="4797"/>
      <c r="I25" s="4797"/>
    </row>
    <row r="26" spans="1:9" ht="15">
      <c r="A26" s="4786"/>
      <c r="B26" s="4767"/>
      <c r="C26" s="4767" t="s">
        <v>3405</v>
      </c>
      <c r="D26" s="4790">
        <v>4042.2</v>
      </c>
      <c r="E26" s="4790">
        <v>4468.1000000000004</v>
      </c>
      <c r="F26" s="4790">
        <v>4654.3999999999996</v>
      </c>
      <c r="G26" s="4790">
        <v>5714.8</v>
      </c>
      <c r="H26" s="4790">
        <v>6836.1</v>
      </c>
      <c r="I26" s="4790">
        <v>7428.7</v>
      </c>
    </row>
    <row r="27" spans="1:9" ht="15">
      <c r="A27" s="4786"/>
      <c r="B27" s="4767"/>
      <c r="C27" s="4767"/>
      <c r="D27" s="4790"/>
      <c r="E27" s="4790"/>
      <c r="F27" s="4790"/>
      <c r="G27" s="4790"/>
      <c r="H27" s="4790"/>
      <c r="I27" s="4790"/>
    </row>
    <row r="28" spans="1:9" ht="15" thickBot="1">
      <c r="A28" s="4798"/>
      <c r="B28" s="4799" t="s">
        <v>423</v>
      </c>
      <c r="C28" s="4800" t="s">
        <v>257</v>
      </c>
      <c r="D28" s="4801">
        <f t="shared" ref="D28:I28" si="1">SUM(D15:D27)</f>
        <v>7833.1999999999989</v>
      </c>
      <c r="E28" s="4802">
        <f t="shared" si="1"/>
        <v>8227.1</v>
      </c>
      <c r="F28" s="4801">
        <f t="shared" si="1"/>
        <v>9028.4</v>
      </c>
      <c r="G28" s="4801">
        <f t="shared" si="1"/>
        <v>10037.4</v>
      </c>
      <c r="H28" s="4801">
        <f t="shared" si="1"/>
        <v>11042.900000000001</v>
      </c>
      <c r="I28" s="4801">
        <f t="shared" si="1"/>
        <v>11152.3</v>
      </c>
    </row>
    <row r="29" spans="1:9">
      <c r="A29" s="4803" t="s">
        <v>3406</v>
      </c>
      <c r="B29" s="4767"/>
      <c r="C29" s="4767"/>
      <c r="D29" s="4804"/>
    </row>
    <row r="30" spans="1:9" s="4806" customFormat="1" ht="14.25" customHeight="1">
      <c r="A30" s="4805" t="s">
        <v>3407</v>
      </c>
      <c r="C30" s="4807"/>
      <c r="D30" s="4808"/>
    </row>
  </sheetData>
  <mergeCells count="1">
    <mergeCell ref="A1:I1"/>
  </mergeCells>
  <hyperlinks>
    <hyperlink ref="A1" location="CONTENT!A1" display="Back to table of contents" xr:uid="{4729612E-592D-4FFB-B3C0-10A1C167EFE5}"/>
  </hyperlinks>
  <pageMargins left="0.7" right="0.7" top="0.75" bottom="0.75" header="0.3" footer="0.3"/>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C230-A5A1-414C-95B4-71D5784D3C36}">
  <dimension ref="A1:X18"/>
  <sheetViews>
    <sheetView showGridLines="0" workbookViewId="0">
      <selection sqref="A1:G1"/>
    </sheetView>
  </sheetViews>
  <sheetFormatPr defaultColWidth="9.140625" defaultRowHeight="12.75"/>
  <cols>
    <col min="1" max="2" width="9.140625" style="289"/>
    <col min="3" max="3" width="23.42578125" style="289" bestFit="1" customWidth="1"/>
    <col min="4" max="7" width="9.28515625" style="289" customWidth="1"/>
    <col min="8" max="16384" width="9.140625" style="289"/>
  </cols>
  <sheetData>
    <row r="1" spans="1:24">
      <c r="A1" s="5726" t="s">
        <v>710</v>
      </c>
      <c r="B1" s="5726"/>
      <c r="C1" s="5726"/>
      <c r="D1" s="5726"/>
      <c r="E1" s="5726"/>
      <c r="F1" s="5726"/>
      <c r="G1" s="5726"/>
      <c r="H1" s="5139"/>
      <c r="I1" s="5139"/>
      <c r="J1" s="5139"/>
      <c r="K1" s="5139"/>
      <c r="L1" s="5139"/>
      <c r="M1" s="5139"/>
      <c r="N1" s="5139"/>
      <c r="O1" s="5139"/>
      <c r="P1" s="5139"/>
      <c r="Q1" s="5139"/>
      <c r="R1" s="5139"/>
      <c r="S1" s="5139"/>
      <c r="T1" s="5139"/>
      <c r="U1" s="5139"/>
      <c r="V1" s="5139"/>
      <c r="W1" s="5139"/>
      <c r="X1" s="5139"/>
    </row>
    <row r="2" spans="1:24" ht="15.75">
      <c r="A2" s="4735" t="s">
        <v>3408</v>
      </c>
      <c r="B2" s="4766"/>
      <c r="C2" s="4766"/>
      <c r="D2" s="4809"/>
      <c r="E2" s="2387"/>
      <c r="F2" s="2387"/>
      <c r="G2" s="2387"/>
      <c r="H2" s="2387"/>
    </row>
    <row r="3" spans="1:24" ht="15">
      <c r="A3" s="4735" t="s">
        <v>3916</v>
      </c>
      <c r="B3" s="2387"/>
      <c r="C3" s="4766"/>
      <c r="D3" s="4766"/>
      <c r="E3" s="4766"/>
      <c r="F3" s="4766"/>
      <c r="G3" s="4766"/>
    </row>
    <row r="4" spans="1:24" ht="15.75" thickBot="1">
      <c r="A4" s="4766"/>
      <c r="B4" s="4766"/>
      <c r="C4" s="4766"/>
      <c r="D4" s="4811"/>
      <c r="E4" s="2387"/>
      <c r="F4" s="4810" t="s">
        <v>2476</v>
      </c>
      <c r="G4" s="2387"/>
      <c r="H4" s="2387"/>
    </row>
    <row r="5" spans="1:24" ht="13.5" thickBot="1">
      <c r="A5" s="4812"/>
      <c r="B5" s="4813"/>
      <c r="C5" s="4813"/>
      <c r="D5" s="4814">
        <v>2018</v>
      </c>
      <c r="E5" s="4815">
        <v>2019</v>
      </c>
      <c r="F5" s="4816">
        <v>2020</v>
      </c>
      <c r="G5" s="4817">
        <v>2021</v>
      </c>
      <c r="H5" s="2387"/>
    </row>
    <row r="6" spans="1:24">
      <c r="A6" s="4818"/>
      <c r="B6" s="4788" t="s">
        <v>3351</v>
      </c>
      <c r="C6" s="4767"/>
      <c r="D6" s="4819"/>
      <c r="E6" s="4820"/>
      <c r="F6" s="4821"/>
      <c r="G6" s="4822"/>
      <c r="H6" s="2387"/>
    </row>
    <row r="7" spans="1:24">
      <c r="A7" s="4818"/>
      <c r="B7" s="4767"/>
      <c r="C7" s="4767" t="s">
        <v>3409</v>
      </c>
      <c r="D7" s="4823">
        <v>4.5</v>
      </c>
      <c r="E7" s="4824">
        <v>3.8</v>
      </c>
      <c r="F7" s="4825">
        <v>2.9</v>
      </c>
      <c r="G7" s="4826">
        <v>5.5</v>
      </c>
      <c r="H7" s="2387"/>
    </row>
    <row r="8" spans="1:24">
      <c r="A8" s="4818"/>
      <c r="B8" s="4767"/>
      <c r="C8" s="4767" t="s">
        <v>3410</v>
      </c>
      <c r="D8" s="4823">
        <v>1387.5</v>
      </c>
      <c r="E8" s="4824">
        <v>765</v>
      </c>
      <c r="F8" s="4825">
        <v>415.7</v>
      </c>
      <c r="G8" s="4826">
        <v>413.3</v>
      </c>
      <c r="H8" s="2387"/>
    </row>
    <row r="9" spans="1:24">
      <c r="A9" s="4818"/>
      <c r="B9" s="4767"/>
      <c r="C9" s="4767" t="s">
        <v>3364</v>
      </c>
      <c r="D9" s="4823">
        <v>3767</v>
      </c>
      <c r="E9" s="4824">
        <v>3442.5999999999995</v>
      </c>
      <c r="F9" s="4825">
        <v>3732.9000000000005</v>
      </c>
      <c r="G9" s="4826">
        <v>4426.3999999999996</v>
      </c>
      <c r="H9" s="2387"/>
    </row>
    <row r="10" spans="1:24">
      <c r="A10" s="4818"/>
      <c r="B10" s="4767"/>
      <c r="C10" s="4793" t="s">
        <v>257</v>
      </c>
      <c r="D10" s="4827">
        <v>5159</v>
      </c>
      <c r="E10" s="4828">
        <v>4211.3999999999996</v>
      </c>
      <c r="F10" s="4829">
        <v>4151.5</v>
      </c>
      <c r="G10" s="4830">
        <f>SUM(G7:G9)</f>
        <v>4845.2</v>
      </c>
      <c r="H10" s="2387"/>
    </row>
    <row r="11" spans="1:24">
      <c r="A11" s="4818"/>
      <c r="B11" s="4767"/>
      <c r="C11" s="4767"/>
      <c r="D11" s="4823"/>
      <c r="E11" s="4824"/>
      <c r="F11" s="4825"/>
      <c r="G11" s="4830"/>
      <c r="H11" s="2387"/>
    </row>
    <row r="12" spans="1:24">
      <c r="A12" s="4818"/>
      <c r="B12" s="4788" t="s">
        <v>3379</v>
      </c>
      <c r="C12" s="2387"/>
      <c r="D12" s="4823"/>
      <c r="E12" s="4831"/>
      <c r="F12" s="4825"/>
      <c r="G12" s="4830"/>
      <c r="H12" s="2387"/>
    </row>
    <row r="13" spans="1:24">
      <c r="A13" s="4818"/>
      <c r="B13" s="4767"/>
      <c r="C13" s="4767" t="s">
        <v>3411</v>
      </c>
      <c r="D13" s="4823">
        <v>3409.2</v>
      </c>
      <c r="E13" s="4824">
        <v>3070.1</v>
      </c>
      <c r="F13" s="4825">
        <v>3327.7</v>
      </c>
      <c r="G13" s="4826">
        <v>3139.4</v>
      </c>
      <c r="H13" s="2387"/>
    </row>
    <row r="14" spans="1:24">
      <c r="A14" s="4818"/>
      <c r="B14" s="4767"/>
      <c r="C14" s="4767" t="s">
        <v>3412</v>
      </c>
      <c r="D14" s="4823">
        <v>648</v>
      </c>
      <c r="E14" s="4824">
        <v>426.6</v>
      </c>
      <c r="F14" s="4825">
        <v>466.5</v>
      </c>
      <c r="G14" s="4826">
        <v>777.3</v>
      </c>
      <c r="H14" s="2387"/>
    </row>
    <row r="15" spans="1:24">
      <c r="A15" s="4818"/>
      <c r="B15" s="4767"/>
      <c r="C15" s="4767" t="s">
        <v>3413</v>
      </c>
      <c r="D15" s="4823">
        <v>782.90000000000009</v>
      </c>
      <c r="E15" s="4824">
        <v>387.1</v>
      </c>
      <c r="F15" s="4832" t="s">
        <v>815</v>
      </c>
      <c r="G15" s="4826">
        <v>436.8</v>
      </c>
      <c r="H15" s="2387"/>
    </row>
    <row r="16" spans="1:24">
      <c r="A16" s="4818"/>
      <c r="B16" s="4767"/>
      <c r="C16" s="4767" t="s">
        <v>3405</v>
      </c>
      <c r="D16" s="4823">
        <v>318.89999999999998</v>
      </c>
      <c r="E16" s="4824">
        <v>327.59999999999968</v>
      </c>
      <c r="F16" s="4825">
        <v>357.3</v>
      </c>
      <c r="G16" s="4826">
        <v>491.7</v>
      </c>
      <c r="H16" s="2387"/>
    </row>
    <row r="17" spans="1:8" ht="15.75" thickBot="1">
      <c r="A17" s="4833"/>
      <c r="B17" s="4834"/>
      <c r="C17" s="4800" t="s">
        <v>257</v>
      </c>
      <c r="D17" s="4835">
        <v>5159</v>
      </c>
      <c r="E17" s="4836">
        <v>4211.3999999999996</v>
      </c>
      <c r="F17" s="4837">
        <v>4151.5</v>
      </c>
      <c r="G17" s="4838">
        <f>SUM(G13:G16)</f>
        <v>4845.2</v>
      </c>
      <c r="H17" s="2387"/>
    </row>
    <row r="18" spans="1:8">
      <c r="A18" s="4803"/>
      <c r="B18" s="4803" t="s">
        <v>3414</v>
      </c>
      <c r="C18" s="2409"/>
      <c r="D18" s="2387"/>
      <c r="E18" s="2387"/>
      <c r="F18" s="2387"/>
      <c r="G18" s="2387"/>
      <c r="H18" s="2387"/>
    </row>
  </sheetData>
  <mergeCells count="1">
    <mergeCell ref="A1:G1"/>
  </mergeCells>
  <hyperlinks>
    <hyperlink ref="A1" location="CONTENT!A1" display="Back to table of contents" xr:uid="{0CBCCB4D-B7E9-42CB-B1CE-3E883D44A8C0}"/>
  </hyperlinks>
  <pageMargins left="0.7" right="0.7" top="0.75" bottom="0.75" header="0.3" footer="0.3"/>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86E34-D412-42C6-8923-6E9EB0082C21}">
  <sheetPr>
    <pageSetUpPr fitToPage="1"/>
  </sheetPr>
  <dimension ref="A1:X41"/>
  <sheetViews>
    <sheetView showGridLines="0" workbookViewId="0">
      <selection activeCell="A6" sqref="A6:XFD37"/>
    </sheetView>
  </sheetViews>
  <sheetFormatPr defaultColWidth="11.42578125" defaultRowHeight="15.75"/>
  <cols>
    <col min="1" max="1" width="37.28515625" style="4138" customWidth="1"/>
    <col min="2" max="2" width="12.85546875" style="4840" customWidth="1"/>
    <col min="3" max="3" width="12.85546875" style="4138" customWidth="1"/>
    <col min="4" max="4" width="14" style="4138" customWidth="1"/>
    <col min="5" max="5" width="14" style="4138" bestFit="1" customWidth="1"/>
    <col min="6" max="6" width="14.7109375" style="4138" customWidth="1"/>
    <col min="7" max="16384" width="11.42578125" style="4138"/>
  </cols>
  <sheetData>
    <row r="1" spans="1:24" s="289" customFormat="1" ht="12.75">
      <c r="A1" s="5726" t="s">
        <v>710</v>
      </c>
      <c r="B1" s="5726"/>
      <c r="C1" s="5726"/>
      <c r="D1" s="5726"/>
      <c r="E1" s="5726"/>
      <c r="F1" s="5726"/>
      <c r="G1" s="5139"/>
      <c r="H1" s="5139"/>
      <c r="I1" s="5139"/>
      <c r="J1" s="5139"/>
      <c r="K1" s="5139"/>
      <c r="L1" s="5139"/>
      <c r="M1" s="5139"/>
      <c r="N1" s="5139"/>
      <c r="O1" s="5139"/>
      <c r="P1" s="5139"/>
      <c r="Q1" s="5139"/>
      <c r="R1" s="5139"/>
      <c r="S1" s="5139"/>
      <c r="T1" s="5139"/>
      <c r="U1" s="5139"/>
      <c r="V1" s="5139"/>
      <c r="W1" s="5139"/>
      <c r="X1" s="5139"/>
    </row>
    <row r="2" spans="1:24" s="8" customFormat="1">
      <c r="A2" s="5669"/>
      <c r="B2" s="5669"/>
      <c r="C2" s="5669"/>
    </row>
    <row r="3" spans="1:24" ht="16.5">
      <c r="A3" s="4058" t="s">
        <v>3415</v>
      </c>
      <c r="B3" s="4839"/>
    </row>
    <row r="4" spans="1:24" ht="16.5" thickBot="1">
      <c r="A4" s="4736"/>
      <c r="F4" s="4841" t="s">
        <v>3416</v>
      </c>
    </row>
    <row r="5" spans="1:24" s="4135" customFormat="1" ht="21.95" customHeight="1" thickBot="1">
      <c r="A5" s="4842"/>
      <c r="B5" s="4843" t="s">
        <v>3417</v>
      </c>
      <c r="C5" s="4843">
        <v>2018</v>
      </c>
      <c r="D5" s="4843">
        <v>2019</v>
      </c>
      <c r="E5" s="4843">
        <v>2020</v>
      </c>
      <c r="F5" s="4843">
        <v>2021</v>
      </c>
    </row>
    <row r="6" spans="1:24" s="4135" customFormat="1" ht="24" customHeight="1">
      <c r="A6" s="4844" t="s">
        <v>3418</v>
      </c>
      <c r="B6" s="4845">
        <v>434185.80082614551</v>
      </c>
      <c r="C6" s="4846">
        <v>413810.94845999999</v>
      </c>
      <c r="D6" s="4846">
        <v>399293.63008000003</v>
      </c>
      <c r="E6" s="4846">
        <v>408158.16225999995</v>
      </c>
      <c r="F6" s="4847">
        <v>396959.05386999995</v>
      </c>
    </row>
    <row r="7" spans="1:24" s="4135" customFormat="1" ht="24" customHeight="1">
      <c r="A7" s="4848" t="s">
        <v>3419</v>
      </c>
      <c r="B7" s="4849">
        <v>1606415.8545404435</v>
      </c>
      <c r="C7" s="4847">
        <v>1720188.6114511266</v>
      </c>
      <c r="D7" s="4847">
        <v>1869780.8661100001</v>
      </c>
      <c r="E7" s="4847">
        <v>1800959.1433669217</v>
      </c>
      <c r="F7" s="4847">
        <v>1801678.16212</v>
      </c>
    </row>
    <row r="8" spans="1:24" s="4135" customFormat="1" ht="24" customHeight="1">
      <c r="A8" s="4848" t="s">
        <v>3420</v>
      </c>
      <c r="B8" s="4849">
        <v>4603185.6542799994</v>
      </c>
      <c r="C8" s="4847">
        <v>4588132.3340400001</v>
      </c>
      <c r="D8" s="4847">
        <v>4614923.9960000003</v>
      </c>
      <c r="E8" s="4847">
        <v>4705531.7640000004</v>
      </c>
      <c r="F8" s="4847">
        <v>5019651.0878964411</v>
      </c>
    </row>
    <row r="9" spans="1:24" s="4135" customFormat="1" ht="24" customHeight="1">
      <c r="A9" s="4848" t="s">
        <v>3421</v>
      </c>
      <c r="B9" s="4849">
        <v>262774.13845014974</v>
      </c>
      <c r="C9" s="4847">
        <v>260797.52196342222</v>
      </c>
      <c r="D9" s="4847">
        <v>364278.51601999998</v>
      </c>
      <c r="E9" s="4847">
        <v>347200.5054549292</v>
      </c>
      <c r="F9" s="4847">
        <v>310895.64949000004</v>
      </c>
    </row>
    <row r="10" spans="1:24" s="4135" customFormat="1" ht="24" customHeight="1">
      <c r="A10" s="4848" t="s">
        <v>3422</v>
      </c>
      <c r="B10" s="4849">
        <v>5620075.7567699999</v>
      </c>
      <c r="C10" s="4847">
        <v>5980946.0656900005</v>
      </c>
      <c r="D10" s="4847">
        <v>9053816.5696999989</v>
      </c>
      <c r="E10" s="4847">
        <v>9777998.9937100001</v>
      </c>
      <c r="F10" s="4847">
        <v>11428387.1927</v>
      </c>
    </row>
    <row r="11" spans="1:24" s="4135" customFormat="1" ht="24" customHeight="1">
      <c r="A11" s="4848" t="s">
        <v>3423</v>
      </c>
      <c r="B11" s="4849">
        <v>17797442.9735916</v>
      </c>
      <c r="C11" s="4847">
        <v>18339227.764805831</v>
      </c>
      <c r="D11" s="4847">
        <v>17626965.840429999</v>
      </c>
      <c r="E11" s="4847">
        <v>13244734.97102</v>
      </c>
      <c r="F11" s="4847">
        <v>17937197.48697</v>
      </c>
    </row>
    <row r="12" spans="1:24" s="4135" customFormat="1" ht="24" customHeight="1">
      <c r="A12" s="4848" t="s">
        <v>3424</v>
      </c>
      <c r="B12" s="4849">
        <v>2251932.4429905303</v>
      </c>
      <c r="C12" s="4847">
        <v>2197157.7200047234</v>
      </c>
      <c r="D12" s="4847">
        <v>2111313.4462199998</v>
      </c>
      <c r="E12" s="4847">
        <v>3286974.3120144419</v>
      </c>
      <c r="F12" s="4847">
        <v>3751798.5891944999</v>
      </c>
    </row>
    <row r="13" spans="1:24" s="4135" customFormat="1" ht="24" customHeight="1">
      <c r="A13" s="4848" t="s">
        <v>3425</v>
      </c>
      <c r="B13" s="4849">
        <v>2395607.4023508457</v>
      </c>
      <c r="C13" s="4847">
        <v>2242531.9608272417</v>
      </c>
      <c r="D13" s="4847">
        <v>3381289.9960599998</v>
      </c>
      <c r="E13" s="4847">
        <v>5562249.9298202777</v>
      </c>
      <c r="F13" s="4847">
        <v>7703582.0587357832</v>
      </c>
    </row>
    <row r="14" spans="1:24" s="4135" customFormat="1" ht="24" customHeight="1">
      <c r="A14" s="4848" t="s">
        <v>3426</v>
      </c>
      <c r="B14" s="4849">
        <v>8553972.4335200004</v>
      </c>
      <c r="C14" s="4847">
        <v>7572070.6991496086</v>
      </c>
      <c r="D14" s="4847">
        <v>10316033.824999999</v>
      </c>
      <c r="E14" s="4847">
        <v>10072582.819343174</v>
      </c>
      <c r="F14" s="4847">
        <v>12132244.6174898</v>
      </c>
    </row>
    <row r="15" spans="1:24" s="4135" customFormat="1" ht="24" customHeight="1">
      <c r="A15" s="4848" t="s">
        <v>3427</v>
      </c>
      <c r="B15" s="4849">
        <v>19283282.78286</v>
      </c>
      <c r="C15" s="4847">
        <v>24056596.501231112</v>
      </c>
      <c r="D15" s="4847">
        <v>24408118.596067999</v>
      </c>
      <c r="E15" s="4847">
        <v>23664147.937619999</v>
      </c>
      <c r="F15" s="4847">
        <v>24682589.66107</v>
      </c>
    </row>
    <row r="16" spans="1:24" s="4135" customFormat="1" ht="24" customHeight="1">
      <c r="A16" s="4848" t="s">
        <v>3428</v>
      </c>
      <c r="B16" s="4849">
        <v>1799392.0530000001</v>
      </c>
      <c r="C16" s="4847">
        <v>2465303.9256600002</v>
      </c>
      <c r="D16" s="4847">
        <v>4108258.5521346945</v>
      </c>
      <c r="E16" s="4847">
        <v>6255286.5899999989</v>
      </c>
      <c r="F16" s="4847">
        <v>9760099.8379100002</v>
      </c>
    </row>
    <row r="17" spans="1:6" s="4135" customFormat="1" ht="24" customHeight="1">
      <c r="A17" s="4848" t="s">
        <v>3429</v>
      </c>
      <c r="B17" s="4849">
        <v>5470597.1609400008</v>
      </c>
      <c r="C17" s="4847">
        <v>5083482.192999999</v>
      </c>
      <c r="D17" s="4847">
        <v>4774844.3122817734</v>
      </c>
      <c r="E17" s="4847">
        <v>4524828.6826618938</v>
      </c>
      <c r="F17" s="4847">
        <v>4444300.0468100002</v>
      </c>
    </row>
    <row r="18" spans="1:6" s="4135" customFormat="1" ht="24" customHeight="1">
      <c r="A18" s="4848" t="s">
        <v>3430</v>
      </c>
      <c r="B18" s="4849">
        <v>1338009.5802399998</v>
      </c>
      <c r="C18" s="4847">
        <v>1239089.0320000001</v>
      </c>
      <c r="D18" s="4847">
        <v>1410419.5460000001</v>
      </c>
      <c r="E18" s="4847">
        <v>3486796.2890000003</v>
      </c>
      <c r="F18" s="4847">
        <v>3553624.9619999998</v>
      </c>
    </row>
    <row r="19" spans="1:6" s="4135" customFormat="1" ht="24" customHeight="1">
      <c r="A19" s="4848" t="s">
        <v>3431</v>
      </c>
      <c r="B19" s="4849">
        <v>275928.88500000001</v>
      </c>
      <c r="C19" s="4847">
        <v>291237.1237</v>
      </c>
      <c r="D19" s="4847">
        <v>295331.73099999997</v>
      </c>
      <c r="E19" s="4847">
        <v>265537.86475999997</v>
      </c>
      <c r="F19" s="4847">
        <v>264106.70235000004</v>
      </c>
    </row>
    <row r="20" spans="1:6" s="4135" customFormat="1" ht="24" customHeight="1">
      <c r="A20" s="4848" t="s">
        <v>3432</v>
      </c>
      <c r="B20" s="4849">
        <v>572382.96799999999</v>
      </c>
      <c r="C20" s="4847">
        <v>673210.62419999996</v>
      </c>
      <c r="D20" s="4847">
        <v>709125.67136137316</v>
      </c>
      <c r="E20" s="4847">
        <v>779010.48399999994</v>
      </c>
      <c r="F20" s="4847">
        <v>724213.04801000003</v>
      </c>
    </row>
    <row r="21" spans="1:6" s="4135" customFormat="1" ht="24" customHeight="1">
      <c r="A21" s="4848" t="s">
        <v>3433</v>
      </c>
      <c r="B21" s="4849">
        <v>81710.143049999999</v>
      </c>
      <c r="C21" s="4847">
        <v>16082.85421</v>
      </c>
      <c r="D21" s="4847">
        <v>7361.3141568538385</v>
      </c>
      <c r="E21" s="4847">
        <v>35048.631999999998</v>
      </c>
      <c r="F21" s="4847">
        <v>31918.407999999999</v>
      </c>
    </row>
    <row r="22" spans="1:6" s="4135" customFormat="1" ht="24" customHeight="1">
      <c r="A22" s="4848" t="s">
        <v>3434</v>
      </c>
      <c r="B22" s="4849">
        <v>107676.86</v>
      </c>
      <c r="C22" s="4847">
        <v>109926.67755000001</v>
      </c>
      <c r="D22" s="4847">
        <v>103905.38099999999</v>
      </c>
      <c r="E22" s="4847">
        <v>70119.494998106413</v>
      </c>
      <c r="F22" s="4847">
        <v>136252.14344000001</v>
      </c>
    </row>
    <row r="23" spans="1:6" s="4135" customFormat="1" ht="24" customHeight="1">
      <c r="A23" s="4848" t="s">
        <v>3435</v>
      </c>
      <c r="B23" s="4849">
        <v>160969.31700000001</v>
      </c>
      <c r="C23" s="4847">
        <v>164614.11021202433</v>
      </c>
      <c r="D23" s="4847">
        <v>171302.91100000002</v>
      </c>
      <c r="E23" s="4847">
        <v>103183.6153818936</v>
      </c>
      <c r="F23" s="4847">
        <v>106198.21656500001</v>
      </c>
    </row>
    <row r="24" spans="1:6" s="4135" customFormat="1" ht="24" customHeight="1">
      <c r="A24" s="4848" t="s">
        <v>3436</v>
      </c>
      <c r="B24" s="4849">
        <v>154029.72</v>
      </c>
      <c r="C24" s="4847">
        <v>180989.011</v>
      </c>
      <c r="D24" s="4847">
        <v>263325.66200000001</v>
      </c>
      <c r="E24" s="4847">
        <v>42000</v>
      </c>
      <c r="F24" s="4847">
        <v>115622.01599999999</v>
      </c>
    </row>
    <row r="25" spans="1:6" s="4135" customFormat="1" ht="24" customHeight="1">
      <c r="A25" s="4848" t="s">
        <v>3437</v>
      </c>
      <c r="B25" s="4849">
        <v>15313.016000000001</v>
      </c>
      <c r="C25" s="4847">
        <v>16524.35505000002</v>
      </c>
      <c r="D25" s="4847">
        <v>11936.209920000001</v>
      </c>
      <c r="E25" s="4847">
        <v>8731.0762100000193</v>
      </c>
      <c r="F25" s="4847">
        <v>3557.4641800000004</v>
      </c>
    </row>
    <row r="26" spans="1:6" s="4135" customFormat="1" ht="24" customHeight="1">
      <c r="A26" s="4848" t="s">
        <v>3438</v>
      </c>
      <c r="B26" s="4849">
        <v>2743297.0338699999</v>
      </c>
      <c r="C26" s="4847">
        <v>2851134.5271580201</v>
      </c>
      <c r="D26" s="4847">
        <v>3049406.7631299999</v>
      </c>
      <c r="E26" s="4847">
        <v>5340671.333730001</v>
      </c>
      <c r="F26" s="4847">
        <v>6701423.1861759592</v>
      </c>
    </row>
    <row r="27" spans="1:6" s="4135" customFormat="1" ht="24" customHeight="1">
      <c r="A27" s="4848" t="s">
        <v>3439</v>
      </c>
      <c r="B27" s="4849">
        <v>5020782.2970000003</v>
      </c>
      <c r="C27" s="4847">
        <v>4044162.5309600001</v>
      </c>
      <c r="D27" s="4847">
        <v>3722860.6570899999</v>
      </c>
      <c r="E27" s="4847">
        <v>3073911.148</v>
      </c>
      <c r="F27" s="4847">
        <v>4515701.2650600001</v>
      </c>
    </row>
    <row r="28" spans="1:6" s="4135" customFormat="1" ht="24" customHeight="1">
      <c r="A28" s="4848" t="s">
        <v>3440</v>
      </c>
      <c r="B28" s="4849">
        <v>2199385.3490000004</v>
      </c>
      <c r="C28" s="4847">
        <v>2080511.02</v>
      </c>
      <c r="D28" s="4847">
        <v>1571974.3244029393</v>
      </c>
      <c r="E28" s="4847">
        <v>961401.71076482721</v>
      </c>
      <c r="F28" s="4847">
        <v>761826.13600000006</v>
      </c>
    </row>
    <row r="29" spans="1:6" s="4135" customFormat="1" ht="24" customHeight="1">
      <c r="A29" s="4848" t="s">
        <v>3441</v>
      </c>
      <c r="B29" s="4849">
        <v>424027.46002999996</v>
      </c>
      <c r="C29" s="4847">
        <v>463089.71075501374</v>
      </c>
      <c r="D29" s="4847">
        <v>536424.62349000003</v>
      </c>
      <c r="E29" s="4847">
        <v>923952.96959870495</v>
      </c>
      <c r="F29" s="4847">
        <v>1010545.4287299999</v>
      </c>
    </row>
    <row r="30" spans="1:6" s="4135" customFormat="1" ht="24" customHeight="1">
      <c r="A30" s="4848" t="s">
        <v>3442</v>
      </c>
      <c r="B30" s="4849">
        <v>823091.12360000028</v>
      </c>
      <c r="C30" s="4847">
        <v>1108887.4156160271</v>
      </c>
      <c r="D30" s="4847">
        <v>1053308.84048</v>
      </c>
      <c r="E30" s="4847">
        <v>1069784.3737563898</v>
      </c>
      <c r="F30" s="4847">
        <v>883285.88517000002</v>
      </c>
    </row>
    <row r="31" spans="1:6" s="4135" customFormat="1" ht="24" customHeight="1">
      <c r="A31" s="4848" t="s">
        <v>3443</v>
      </c>
      <c r="B31" s="4849">
        <v>1452931.66258</v>
      </c>
      <c r="C31" s="4847">
        <v>1679376.7157145592</v>
      </c>
      <c r="D31" s="4847">
        <v>1869787.7981657679</v>
      </c>
      <c r="E31" s="4847">
        <v>1738022.3080849047</v>
      </c>
      <c r="F31" s="4847">
        <v>1628129.9166299999</v>
      </c>
    </row>
    <row r="32" spans="1:6" s="4135" customFormat="1" ht="24" customHeight="1">
      <c r="A32" s="4848" t="s">
        <v>3444</v>
      </c>
      <c r="B32" s="4849">
        <v>357407.31853699987</v>
      </c>
      <c r="C32" s="4847">
        <v>3921.163</v>
      </c>
      <c r="D32" s="4847">
        <v>4495.4409999999998</v>
      </c>
      <c r="E32" s="4847">
        <v>4764.1194999999998</v>
      </c>
      <c r="F32" s="4847">
        <v>10660.460999999999</v>
      </c>
    </row>
    <row r="33" spans="1:6" s="4135" customFormat="1" ht="24" customHeight="1">
      <c r="A33" s="4848" t="s">
        <v>3445</v>
      </c>
      <c r="B33" s="4849">
        <v>165168.53293000002</v>
      </c>
      <c r="C33" s="4847">
        <v>197165.20225999996</v>
      </c>
      <c r="D33" s="4847">
        <v>424588.48000999994</v>
      </c>
      <c r="E33" s="4847">
        <v>506098.44799999997</v>
      </c>
      <c r="F33" s="4847">
        <v>742792.76199999999</v>
      </c>
    </row>
    <row r="34" spans="1:6" s="4135" customFormat="1" ht="24" customHeight="1">
      <c r="A34" s="4848" t="s">
        <v>3446</v>
      </c>
      <c r="B34" s="4849">
        <v>3522215.8006672831</v>
      </c>
      <c r="C34" s="4847">
        <v>4061460.7632502448</v>
      </c>
      <c r="D34" s="4847">
        <v>4386592.3230899991</v>
      </c>
      <c r="E34" s="4847">
        <v>4240183.6580699999</v>
      </c>
      <c r="F34" s="4847">
        <v>4633504.347507026</v>
      </c>
    </row>
    <row r="35" spans="1:6" s="4135" customFormat="1" ht="24" customHeight="1">
      <c r="A35" s="4848" t="s">
        <v>3447</v>
      </c>
      <c r="B35" s="4849">
        <v>908692.55102999997</v>
      </c>
      <c r="C35" s="4847">
        <v>944030.47777</v>
      </c>
      <c r="D35" s="4847">
        <v>690933.30200000003</v>
      </c>
      <c r="E35" s="4847">
        <v>620425.95600000001</v>
      </c>
      <c r="F35" s="4847">
        <v>2444997.3769199997</v>
      </c>
    </row>
    <row r="36" spans="1:6" s="4135" customFormat="1" ht="24" customHeight="1">
      <c r="A36" s="4848" t="s">
        <v>3448</v>
      </c>
      <c r="B36" s="4849">
        <v>747360.64914733847</v>
      </c>
      <c r="C36" s="4847">
        <v>691931.87878999999</v>
      </c>
      <c r="D36" s="4847">
        <v>925681.94963000016</v>
      </c>
      <c r="E36" s="4847">
        <v>1184362.4643281063</v>
      </c>
      <c r="F36" s="4847">
        <v>1358679.2702450003</v>
      </c>
    </row>
    <row r="37" spans="1:6" s="4135" customFormat="1" ht="24" customHeight="1">
      <c r="A37" s="4850" t="s">
        <v>3449</v>
      </c>
      <c r="B37" s="4851">
        <v>699497.39196000085</v>
      </c>
      <c r="C37" s="4852">
        <v>731296.35879999888</v>
      </c>
      <c r="D37" s="4852">
        <v>822732.60152000003</v>
      </c>
      <c r="E37" s="4852">
        <v>676469.06224</v>
      </c>
      <c r="F37" s="4847">
        <v>844315.55518325011</v>
      </c>
    </row>
    <row r="38" spans="1:6" s="4135" customFormat="1" ht="21.95" customHeight="1" thickBot="1">
      <c r="A38" s="4853" t="s">
        <v>2170</v>
      </c>
      <c r="B38" s="4854">
        <f>SUM(B6:B37)</f>
        <v>91848742.113761336</v>
      </c>
      <c r="C38" s="4854">
        <f t="shared" ref="C38:F38" si="0">SUM(C6:C37)</f>
        <v>96468887.798278973</v>
      </c>
      <c r="D38" s="4854">
        <f t="shared" si="0"/>
        <v>105060413.67655142</v>
      </c>
      <c r="E38" s="4854">
        <f t="shared" si="0"/>
        <v>108781128.81969459</v>
      </c>
      <c r="F38" s="4854">
        <f t="shared" si="0"/>
        <v>129840737.99542274</v>
      </c>
    </row>
    <row r="39" spans="1:6">
      <c r="A39" s="4803" t="s">
        <v>3450</v>
      </c>
      <c r="B39" s="4855"/>
      <c r="C39" s="4855"/>
      <c r="F39" s="289"/>
    </row>
    <row r="40" spans="1:6">
      <c r="A40" s="4803" t="s">
        <v>3451</v>
      </c>
      <c r="F40" s="289"/>
    </row>
    <row r="41" spans="1:6">
      <c r="F41" s="289"/>
    </row>
  </sheetData>
  <mergeCells count="2">
    <mergeCell ref="A2:C2"/>
    <mergeCell ref="A1:F1"/>
  </mergeCells>
  <hyperlinks>
    <hyperlink ref="A1" location="CONTENT!A1" display="Back to table of contents" xr:uid="{84EC1B3B-4738-40D5-9776-C812EB7D740B}"/>
  </hyperlinks>
  <pageMargins left="0.7" right="0.7" top="0.75" bottom="0.75" header="0.3" footer="0.3"/>
  <pageSetup paperSize="9" scale="8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6CDF-601D-426B-BA4D-DA7BA1F58296}">
  <dimension ref="A1:X24"/>
  <sheetViews>
    <sheetView showGridLines="0" workbookViewId="0">
      <selection activeCell="B6" sqref="B6:F7"/>
    </sheetView>
  </sheetViews>
  <sheetFormatPr defaultColWidth="8" defaultRowHeight="15.75"/>
  <cols>
    <col min="1" max="1" width="52.140625" style="4138" customWidth="1"/>
    <col min="2" max="2" width="15.7109375" style="4840" customWidth="1"/>
    <col min="3" max="6" width="15.7109375" style="4138" customWidth="1"/>
    <col min="7" max="16384" width="8" style="4138"/>
  </cols>
  <sheetData>
    <row r="1" spans="1:24" s="289" customFormat="1" ht="12.75">
      <c r="A1" s="5726" t="s">
        <v>710</v>
      </c>
      <c r="B1" s="5726"/>
      <c r="C1" s="5726"/>
      <c r="D1" s="5726"/>
      <c r="E1" s="5726"/>
      <c r="F1" s="5726"/>
      <c r="G1" s="5139"/>
      <c r="H1" s="5139"/>
      <c r="I1" s="5139"/>
      <c r="J1" s="5139"/>
      <c r="K1" s="5139"/>
      <c r="L1" s="5139"/>
      <c r="M1" s="5139"/>
      <c r="N1" s="5139"/>
      <c r="O1" s="5139"/>
      <c r="P1" s="5139"/>
      <c r="Q1" s="5139"/>
      <c r="R1" s="5139"/>
      <c r="S1" s="5139"/>
      <c r="T1" s="5139"/>
      <c r="U1" s="5139"/>
      <c r="V1" s="5139"/>
      <c r="W1" s="5139"/>
      <c r="X1" s="5139"/>
    </row>
    <row r="2" spans="1:24">
      <c r="A2" s="4058" t="s">
        <v>3452</v>
      </c>
      <c r="B2" s="4856"/>
      <c r="C2" s="4736"/>
      <c r="D2" s="4736"/>
      <c r="E2" s="4736"/>
      <c r="F2" s="4736"/>
    </row>
    <row r="3" spans="1:24" ht="16.5" thickBot="1">
      <c r="B3" s="4138"/>
      <c r="E3" s="4856"/>
      <c r="F3" s="4856" t="s">
        <v>3416</v>
      </c>
    </row>
    <row r="4" spans="1:24" ht="17.25" thickBot="1">
      <c r="A4" s="4857"/>
      <c r="B4" s="4843" t="s">
        <v>3417</v>
      </c>
      <c r="C4" s="4843">
        <v>2018</v>
      </c>
      <c r="D4" s="4843">
        <v>2019</v>
      </c>
      <c r="E4" s="4843">
        <v>2020</v>
      </c>
      <c r="F4" s="4843">
        <v>2021</v>
      </c>
    </row>
    <row r="5" spans="1:24">
      <c r="A5" s="4858" t="s">
        <v>3453</v>
      </c>
      <c r="B5" s="4859"/>
      <c r="C5" s="4860"/>
      <c r="D5" s="4860"/>
      <c r="E5" s="4860"/>
      <c r="F5" s="4860"/>
    </row>
    <row r="6" spans="1:24">
      <c r="A6" s="4861" t="s">
        <v>3454</v>
      </c>
      <c r="B6" s="4862">
        <v>2641511.6155100004</v>
      </c>
      <c r="C6" s="4862">
        <v>2838478.3536600005</v>
      </c>
      <c r="D6" s="4862">
        <v>3070535.14</v>
      </c>
      <c r="E6" s="4862">
        <v>3429189.9075000002</v>
      </c>
      <c r="F6" s="4862">
        <v>9764280.4324999992</v>
      </c>
    </row>
    <row r="7" spans="1:24">
      <c r="A7" s="4861" t="s">
        <v>3455</v>
      </c>
      <c r="B7" s="4862">
        <v>45051.46</v>
      </c>
      <c r="C7" s="4862">
        <v>318119.02500000002</v>
      </c>
      <c r="D7" s="4862">
        <v>318119.02500000002</v>
      </c>
      <c r="E7" s="4862">
        <v>318119.02500000002</v>
      </c>
      <c r="F7" s="4862">
        <v>45051.46</v>
      </c>
    </row>
    <row r="8" spans="1:24">
      <c r="A8" s="4861" t="s">
        <v>3456</v>
      </c>
      <c r="B8" s="4862">
        <v>843031.62915046327</v>
      </c>
      <c r="C8" s="4862">
        <v>1880377.7342271404</v>
      </c>
      <c r="D8" s="4862">
        <v>1099788.9161400013</v>
      </c>
      <c r="E8" s="4862">
        <v>1976260.9241706468</v>
      </c>
      <c r="F8" s="4862">
        <v>3607462.6351454244</v>
      </c>
    </row>
    <row r="9" spans="1:24" s="4058" customFormat="1">
      <c r="A9" s="4861" t="s">
        <v>3457</v>
      </c>
      <c r="B9" s="4862">
        <v>6718128.0180706345</v>
      </c>
      <c r="C9" s="4862">
        <v>6557161.3008999489</v>
      </c>
      <c r="D9" s="4862">
        <v>6921650.5800000001</v>
      </c>
      <c r="E9" s="4862">
        <v>6930353.3199999994</v>
      </c>
      <c r="F9" s="4862">
        <v>8276468.6880000001</v>
      </c>
    </row>
    <row r="10" spans="1:24">
      <c r="A10" s="4858" t="s">
        <v>3458</v>
      </c>
      <c r="B10" s="4863">
        <f>B6+B7+B8+B9</f>
        <v>10247722.722731099</v>
      </c>
      <c r="C10" s="4863">
        <f t="shared" ref="C10:E10" si="0">C6+C7+C8+C9</f>
        <v>11594136.413787089</v>
      </c>
      <c r="D10" s="4863">
        <f t="shared" si="0"/>
        <v>11410093.661140002</v>
      </c>
      <c r="E10" s="4863">
        <f t="shared" si="0"/>
        <v>12653923.176670646</v>
      </c>
      <c r="F10" s="4862">
        <v>21693263.215645421</v>
      </c>
    </row>
    <row r="11" spans="1:24">
      <c r="A11" s="4858" t="s">
        <v>3459</v>
      </c>
      <c r="B11" s="4862"/>
      <c r="C11" s="4862"/>
      <c r="D11" s="4862"/>
      <c r="E11" s="4862"/>
      <c r="F11" s="4862">
        <v>0</v>
      </c>
    </row>
    <row r="12" spans="1:24">
      <c r="A12" s="4861" t="s">
        <v>3460</v>
      </c>
      <c r="B12" s="4862">
        <v>71923025.00767757</v>
      </c>
      <c r="C12" s="4862">
        <v>74383647.212205023</v>
      </c>
      <c r="D12" s="4862">
        <v>81992022.495000005</v>
      </c>
      <c r="E12" s="4862">
        <v>82958560.45853889</v>
      </c>
      <c r="F12" s="4862">
        <v>94936635.08415857</v>
      </c>
    </row>
    <row r="13" spans="1:24">
      <c r="A13" s="4861" t="s">
        <v>3461</v>
      </c>
      <c r="B13" s="4862">
        <v>4427912.9948722869</v>
      </c>
      <c r="C13" s="4862">
        <v>4694123.6321989121</v>
      </c>
      <c r="D13" s="4862">
        <v>5150668.9815699989</v>
      </c>
      <c r="E13" s="4862">
        <v>4579827.7548023257</v>
      </c>
      <c r="F13" s="4862">
        <v>6217585.6137294192</v>
      </c>
    </row>
    <row r="14" spans="1:24">
      <c r="A14" s="4861" t="s">
        <v>3462</v>
      </c>
      <c r="B14" s="4862">
        <v>751657.51640276867</v>
      </c>
      <c r="C14" s="4862">
        <v>1057640.9154459634</v>
      </c>
      <c r="D14" s="4862">
        <v>1257819.7282</v>
      </c>
      <c r="E14" s="4862">
        <v>1085974.6244299999</v>
      </c>
      <c r="F14" s="4862">
        <v>1293997.8566355687</v>
      </c>
    </row>
    <row r="15" spans="1:24">
      <c r="A15" s="4861" t="s">
        <v>3463</v>
      </c>
      <c r="B15" s="4862">
        <v>65948.305999999997</v>
      </c>
      <c r="C15" s="4862">
        <v>102820.58900000001</v>
      </c>
      <c r="D15" s="4862">
        <v>200338.28100000002</v>
      </c>
      <c r="E15" s="4862">
        <v>282673.96299999999</v>
      </c>
      <c r="F15" s="4862">
        <v>263473.14500000002</v>
      </c>
    </row>
    <row r="16" spans="1:24">
      <c r="A16" s="4861" t="s">
        <v>3464</v>
      </c>
      <c r="B16" s="4862">
        <v>142722.33300000001</v>
      </c>
      <c r="C16" s="4862">
        <v>139460.82750000001</v>
      </c>
      <c r="D16" s="4862">
        <v>146772.27900000001</v>
      </c>
      <c r="E16" s="4862">
        <v>175616.34325999999</v>
      </c>
      <c r="F16" s="4862">
        <v>89711.543000000005</v>
      </c>
    </row>
    <row r="17" spans="1:6">
      <c r="A17" s="4861" t="s">
        <v>3465</v>
      </c>
      <c r="B17" s="4862">
        <v>786248.34337999998</v>
      </c>
      <c r="C17" s="4862">
        <v>704605.65642000001</v>
      </c>
      <c r="D17" s="4862">
        <v>798915.22204999998</v>
      </c>
      <c r="E17" s="4862">
        <v>568200.56499999994</v>
      </c>
      <c r="F17" s="4862">
        <v>614392.21912000002</v>
      </c>
    </row>
    <row r="18" spans="1:6">
      <c r="A18" s="4861" t="s">
        <v>3466</v>
      </c>
      <c r="B18" s="4862">
        <v>687812.01020999998</v>
      </c>
      <c r="C18" s="4862">
        <v>825426.96209000004</v>
      </c>
      <c r="D18" s="4862">
        <v>1099258.5090000001</v>
      </c>
      <c r="E18" s="4862">
        <v>1451014.0312299998</v>
      </c>
      <c r="F18" s="4862">
        <v>1447260.463</v>
      </c>
    </row>
    <row r="19" spans="1:6" s="4058" customFormat="1">
      <c r="A19" s="4861" t="s">
        <v>3467</v>
      </c>
      <c r="B19" s="4862">
        <v>2815692.8790802984</v>
      </c>
      <c r="C19" s="4862">
        <v>2967025.5905475002</v>
      </c>
      <c r="D19" s="4862">
        <v>3004524.5200046953</v>
      </c>
      <c r="E19" s="4862">
        <v>5025337.9025586434</v>
      </c>
      <c r="F19" s="4862">
        <v>3284418.8554226141</v>
      </c>
    </row>
    <row r="20" spans="1:6" ht="16.5" thickBot="1">
      <c r="A20" s="4858" t="s">
        <v>3468</v>
      </c>
      <c r="B20" s="4862">
        <f>SUM(B12:B19)</f>
        <v>81601019.390622914</v>
      </c>
      <c r="C20" s="4862">
        <f t="shared" ref="C20:E20" si="1">SUM(C12:C19)</f>
        <v>84874751.385407418</v>
      </c>
      <c r="D20" s="4862">
        <f t="shared" si="1"/>
        <v>93650320.015824705</v>
      </c>
      <c r="E20" s="4862">
        <f t="shared" si="1"/>
        <v>96127205.642819867</v>
      </c>
      <c r="F20" s="4862">
        <v>108147474.78006616</v>
      </c>
    </row>
    <row r="21" spans="1:6" ht="16.5" thickBot="1">
      <c r="A21" s="4864" t="s">
        <v>3469</v>
      </c>
      <c r="B21" s="4865">
        <f>B20+B10</f>
        <v>91848742.113354012</v>
      </c>
      <c r="C21" s="4865">
        <f t="shared" ref="C21:F21" si="2">C20+C10</f>
        <v>96468887.799194515</v>
      </c>
      <c r="D21" s="4865">
        <f t="shared" si="2"/>
        <v>105060413.6769647</v>
      </c>
      <c r="E21" s="4865">
        <f t="shared" si="2"/>
        <v>108781128.81949051</v>
      </c>
      <c r="F21" s="4865">
        <f t="shared" si="2"/>
        <v>129840737.99571158</v>
      </c>
    </row>
    <row r="22" spans="1:6">
      <c r="A22" s="4803" t="s">
        <v>3450</v>
      </c>
      <c r="B22" s="4866"/>
      <c r="C22" s="4866"/>
    </row>
    <row r="23" spans="1:6">
      <c r="A23" s="4803" t="s">
        <v>3470</v>
      </c>
      <c r="B23" s="4867"/>
    </row>
    <row r="24" spans="1:6">
      <c r="A24" s="4803" t="s">
        <v>3471</v>
      </c>
    </row>
  </sheetData>
  <mergeCells count="1">
    <mergeCell ref="A1:F1"/>
  </mergeCells>
  <hyperlinks>
    <hyperlink ref="A1" location="CONTENT!A1" display="Back to table of contents" xr:uid="{97FAAB9D-838A-46B4-9004-6F4D7E7FD58B}"/>
  </hyperlinks>
  <pageMargins left="0.7" right="0.7" top="0.75" bottom="0.75" header="0.3" footer="0.3"/>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DC93-55EC-42AD-B681-3793DCE98759}">
  <dimension ref="A1:E35"/>
  <sheetViews>
    <sheetView showGridLines="0" workbookViewId="0">
      <selection sqref="A1:G1"/>
    </sheetView>
  </sheetViews>
  <sheetFormatPr defaultColWidth="0" defaultRowHeight="10.5"/>
  <cols>
    <col min="1" max="1" width="48.140625" style="1490" customWidth="1"/>
    <col min="2" max="2" width="5.28515625" style="1489" customWidth="1"/>
    <col min="3" max="5" width="8.28515625" style="1490" customWidth="1"/>
    <col min="6" max="12" width="9.140625" style="1490" customWidth="1"/>
    <col min="13" max="13" width="0" style="1490" hidden="1" customWidth="1"/>
    <col min="14" max="242" width="9.140625" style="1490" customWidth="1"/>
    <col min="243" max="243" width="49.5703125" style="1490" customWidth="1"/>
    <col min="244" max="244" width="6.140625" style="1490" customWidth="1"/>
    <col min="245" max="254" width="0" style="1490" hidden="1"/>
    <col min="255" max="255" width="49" style="1490" customWidth="1"/>
    <col min="256" max="256" width="5.28515625" style="1490" customWidth="1"/>
    <col min="257" max="257" width="8.85546875" style="1490" customWidth="1"/>
    <col min="258" max="260" width="9.140625" style="1490" customWidth="1"/>
    <col min="261" max="261" width="8.7109375" style="1490" customWidth="1"/>
    <col min="262" max="268" width="9.140625" style="1490" customWidth="1"/>
    <col min="269" max="269" width="0" style="1490" hidden="1"/>
    <col min="270" max="498" width="9.140625" style="1490" customWidth="1"/>
    <col min="499" max="499" width="49.5703125" style="1490" customWidth="1"/>
    <col min="500" max="500" width="6.140625" style="1490" customWidth="1"/>
    <col min="501" max="510" width="0" style="1490" hidden="1"/>
    <col min="511" max="511" width="49" style="1490" customWidth="1"/>
    <col min="512" max="512" width="5.28515625" style="1490" customWidth="1"/>
    <col min="513" max="513" width="8.85546875" style="1490" customWidth="1"/>
    <col min="514" max="516" width="9.140625" style="1490" customWidth="1"/>
    <col min="517" max="517" width="8.7109375" style="1490" customWidth="1"/>
    <col min="518" max="524" width="9.140625" style="1490" customWidth="1"/>
    <col min="525" max="525" width="0" style="1490" hidden="1"/>
    <col min="526" max="754" width="9.140625" style="1490" customWidth="1"/>
    <col min="755" max="755" width="49.5703125" style="1490" customWidth="1"/>
    <col min="756" max="756" width="6.140625" style="1490" customWidth="1"/>
    <col min="757" max="766" width="0" style="1490" hidden="1"/>
    <col min="767" max="767" width="49" style="1490" customWidth="1"/>
    <col min="768" max="768" width="5.28515625" style="1490" customWidth="1"/>
    <col min="769" max="769" width="8.85546875" style="1490" customWidth="1"/>
    <col min="770" max="772" width="9.140625" style="1490" customWidth="1"/>
    <col min="773" max="773" width="8.7109375" style="1490" customWidth="1"/>
    <col min="774" max="780" width="9.140625" style="1490" customWidth="1"/>
    <col min="781" max="781" width="0" style="1490" hidden="1"/>
    <col min="782" max="1010" width="9.140625" style="1490" customWidth="1"/>
    <col min="1011" max="1011" width="49.5703125" style="1490" customWidth="1"/>
    <col min="1012" max="1012" width="6.140625" style="1490" customWidth="1"/>
    <col min="1013" max="1022" width="0" style="1490" hidden="1"/>
    <col min="1023" max="1023" width="49" style="1490" customWidth="1"/>
    <col min="1024" max="1024" width="5.28515625" style="1490" customWidth="1"/>
    <col min="1025" max="1025" width="8.85546875" style="1490" customWidth="1"/>
    <col min="1026" max="1028" width="9.140625" style="1490" customWidth="1"/>
    <col min="1029" max="1029" width="8.7109375" style="1490" customWidth="1"/>
    <col min="1030" max="1036" width="9.140625" style="1490" customWidth="1"/>
    <col min="1037" max="1037" width="0" style="1490" hidden="1"/>
    <col min="1038" max="1266" width="9.140625" style="1490" customWidth="1"/>
    <col min="1267" max="1267" width="49.5703125" style="1490" customWidth="1"/>
    <col min="1268" max="1268" width="6.140625" style="1490" customWidth="1"/>
    <col min="1269" max="1278" width="0" style="1490" hidden="1"/>
    <col min="1279" max="1279" width="49" style="1490" customWidth="1"/>
    <col min="1280" max="1280" width="5.28515625" style="1490" customWidth="1"/>
    <col min="1281" max="1281" width="8.85546875" style="1490" customWidth="1"/>
    <col min="1282" max="1284" width="9.140625" style="1490" customWidth="1"/>
    <col min="1285" max="1285" width="8.7109375" style="1490" customWidth="1"/>
    <col min="1286" max="1292" width="9.140625" style="1490" customWidth="1"/>
    <col min="1293" max="1293" width="0" style="1490" hidden="1"/>
    <col min="1294" max="1522" width="9.140625" style="1490" customWidth="1"/>
    <col min="1523" max="1523" width="49.5703125" style="1490" customWidth="1"/>
    <col min="1524" max="1524" width="6.140625" style="1490" customWidth="1"/>
    <col min="1525" max="1534" width="0" style="1490" hidden="1"/>
    <col min="1535" max="1535" width="49" style="1490" customWidth="1"/>
    <col min="1536" max="1536" width="5.28515625" style="1490" customWidth="1"/>
    <col min="1537" max="1537" width="8.85546875" style="1490" customWidth="1"/>
    <col min="1538" max="1540" width="9.140625" style="1490" customWidth="1"/>
    <col min="1541" max="1541" width="8.7109375" style="1490" customWidth="1"/>
    <col min="1542" max="1548" width="9.140625" style="1490" customWidth="1"/>
    <col min="1549" max="1549" width="0" style="1490" hidden="1"/>
    <col min="1550" max="1778" width="9.140625" style="1490" customWidth="1"/>
    <col min="1779" max="1779" width="49.5703125" style="1490" customWidth="1"/>
    <col min="1780" max="1780" width="6.140625" style="1490" customWidth="1"/>
    <col min="1781" max="1790" width="0" style="1490" hidden="1"/>
    <col min="1791" max="1791" width="49" style="1490" customWidth="1"/>
    <col min="1792" max="1792" width="5.28515625" style="1490" customWidth="1"/>
    <col min="1793" max="1793" width="8.85546875" style="1490" customWidth="1"/>
    <col min="1794" max="1796" width="9.140625" style="1490" customWidth="1"/>
    <col min="1797" max="1797" width="8.7109375" style="1490" customWidth="1"/>
    <col min="1798" max="1804" width="9.140625" style="1490" customWidth="1"/>
    <col min="1805" max="1805" width="0" style="1490" hidden="1"/>
    <col min="1806" max="2034" width="9.140625" style="1490" customWidth="1"/>
    <col min="2035" max="2035" width="49.5703125" style="1490" customWidth="1"/>
    <col min="2036" max="2036" width="6.140625" style="1490" customWidth="1"/>
    <col min="2037" max="2046" width="0" style="1490" hidden="1"/>
    <col min="2047" max="2047" width="49" style="1490" customWidth="1"/>
    <col min="2048" max="2048" width="5.28515625" style="1490" customWidth="1"/>
    <col min="2049" max="2049" width="8.85546875" style="1490" customWidth="1"/>
    <col min="2050" max="2052" width="9.140625" style="1490" customWidth="1"/>
    <col min="2053" max="2053" width="8.7109375" style="1490" customWidth="1"/>
    <col min="2054" max="2060" width="9.140625" style="1490" customWidth="1"/>
    <col min="2061" max="2061" width="0" style="1490" hidden="1"/>
    <col min="2062" max="2290" width="9.140625" style="1490" customWidth="1"/>
    <col min="2291" max="2291" width="49.5703125" style="1490" customWidth="1"/>
    <col min="2292" max="2292" width="6.140625" style="1490" customWidth="1"/>
    <col min="2293" max="2302" width="0" style="1490" hidden="1"/>
    <col min="2303" max="2303" width="49" style="1490" customWidth="1"/>
    <col min="2304" max="2304" width="5.28515625" style="1490" customWidth="1"/>
    <col min="2305" max="2305" width="8.85546875" style="1490" customWidth="1"/>
    <col min="2306" max="2308" width="9.140625" style="1490" customWidth="1"/>
    <col min="2309" max="2309" width="8.7109375" style="1490" customWidth="1"/>
    <col min="2310" max="2316" width="9.140625" style="1490" customWidth="1"/>
    <col min="2317" max="2317" width="0" style="1490" hidden="1"/>
    <col min="2318" max="2546" width="9.140625" style="1490" customWidth="1"/>
    <col min="2547" max="2547" width="49.5703125" style="1490" customWidth="1"/>
    <col min="2548" max="2548" width="6.140625" style="1490" customWidth="1"/>
    <col min="2549" max="2558" width="0" style="1490" hidden="1"/>
    <col min="2559" max="2559" width="49" style="1490" customWidth="1"/>
    <col min="2560" max="2560" width="5.28515625" style="1490" customWidth="1"/>
    <col min="2561" max="2561" width="8.85546875" style="1490" customWidth="1"/>
    <col min="2562" max="2564" width="9.140625" style="1490" customWidth="1"/>
    <col min="2565" max="2565" width="8.7109375" style="1490" customWidth="1"/>
    <col min="2566" max="2572" width="9.140625" style="1490" customWidth="1"/>
    <col min="2573" max="2573" width="0" style="1490" hidden="1"/>
    <col min="2574" max="2802" width="9.140625" style="1490" customWidth="1"/>
    <col min="2803" max="2803" width="49.5703125" style="1490" customWidth="1"/>
    <col min="2804" max="2804" width="6.140625" style="1490" customWidth="1"/>
    <col min="2805" max="2814" width="0" style="1490" hidden="1"/>
    <col min="2815" max="2815" width="49" style="1490" customWidth="1"/>
    <col min="2816" max="2816" width="5.28515625" style="1490" customWidth="1"/>
    <col min="2817" max="2817" width="8.85546875" style="1490" customWidth="1"/>
    <col min="2818" max="2820" width="9.140625" style="1490" customWidth="1"/>
    <col min="2821" max="2821" width="8.7109375" style="1490" customWidth="1"/>
    <col min="2822" max="2828" width="9.140625" style="1490" customWidth="1"/>
    <col min="2829" max="2829" width="0" style="1490" hidden="1"/>
    <col min="2830" max="3058" width="9.140625" style="1490" customWidth="1"/>
    <col min="3059" max="3059" width="49.5703125" style="1490" customWidth="1"/>
    <col min="3060" max="3060" width="6.140625" style="1490" customWidth="1"/>
    <col min="3061" max="3070" width="0" style="1490" hidden="1"/>
    <col min="3071" max="3071" width="49" style="1490" customWidth="1"/>
    <col min="3072" max="3072" width="5.28515625" style="1490" customWidth="1"/>
    <col min="3073" max="3073" width="8.85546875" style="1490" customWidth="1"/>
    <col min="3074" max="3076" width="9.140625" style="1490" customWidth="1"/>
    <col min="3077" max="3077" width="8.7109375" style="1490" customWidth="1"/>
    <col min="3078" max="3084" width="9.140625" style="1490" customWidth="1"/>
    <col min="3085" max="3085" width="0" style="1490" hidden="1"/>
    <col min="3086" max="3314" width="9.140625" style="1490" customWidth="1"/>
    <col min="3315" max="3315" width="49.5703125" style="1490" customWidth="1"/>
    <col min="3316" max="3316" width="6.140625" style="1490" customWidth="1"/>
    <col min="3317" max="3326" width="0" style="1490" hidden="1"/>
    <col min="3327" max="3327" width="49" style="1490" customWidth="1"/>
    <col min="3328" max="3328" width="5.28515625" style="1490" customWidth="1"/>
    <col min="3329" max="3329" width="8.85546875" style="1490" customWidth="1"/>
    <col min="3330" max="3332" width="9.140625" style="1490" customWidth="1"/>
    <col min="3333" max="3333" width="8.7109375" style="1490" customWidth="1"/>
    <col min="3334" max="3340" width="9.140625" style="1490" customWidth="1"/>
    <col min="3341" max="3341" width="0" style="1490" hidden="1"/>
    <col min="3342" max="3570" width="9.140625" style="1490" customWidth="1"/>
    <col min="3571" max="3571" width="49.5703125" style="1490" customWidth="1"/>
    <col min="3572" max="3572" width="6.140625" style="1490" customWidth="1"/>
    <col min="3573" max="3582" width="0" style="1490" hidden="1"/>
    <col min="3583" max="3583" width="49" style="1490" customWidth="1"/>
    <col min="3584" max="3584" width="5.28515625" style="1490" customWidth="1"/>
    <col min="3585" max="3585" width="8.85546875" style="1490" customWidth="1"/>
    <col min="3586" max="3588" width="9.140625" style="1490" customWidth="1"/>
    <col min="3589" max="3589" width="8.7109375" style="1490" customWidth="1"/>
    <col min="3590" max="3596" width="9.140625" style="1490" customWidth="1"/>
    <col min="3597" max="3597" width="0" style="1490" hidden="1"/>
    <col min="3598" max="3826" width="9.140625" style="1490" customWidth="1"/>
    <col min="3827" max="3827" width="49.5703125" style="1490" customWidth="1"/>
    <col min="3828" max="3828" width="6.140625" style="1490" customWidth="1"/>
    <col min="3829" max="3838" width="0" style="1490" hidden="1"/>
    <col min="3839" max="3839" width="49" style="1490" customWidth="1"/>
    <col min="3840" max="3840" width="5.28515625" style="1490" customWidth="1"/>
    <col min="3841" max="3841" width="8.85546875" style="1490" customWidth="1"/>
    <col min="3842" max="3844" width="9.140625" style="1490" customWidth="1"/>
    <col min="3845" max="3845" width="8.7109375" style="1490" customWidth="1"/>
    <col min="3846" max="3852" width="9.140625" style="1490" customWidth="1"/>
    <col min="3853" max="3853" width="0" style="1490" hidden="1"/>
    <col min="3854" max="4082" width="9.140625" style="1490" customWidth="1"/>
    <col min="4083" max="4083" width="49.5703125" style="1490" customWidth="1"/>
    <col min="4084" max="4084" width="6.140625" style="1490" customWidth="1"/>
    <col min="4085" max="4094" width="0" style="1490" hidden="1"/>
    <col min="4095" max="4095" width="49" style="1490" customWidth="1"/>
    <col min="4096" max="4096" width="5.28515625" style="1490" customWidth="1"/>
    <col min="4097" max="4097" width="8.85546875" style="1490" customWidth="1"/>
    <col min="4098" max="4100" width="9.140625" style="1490" customWidth="1"/>
    <col min="4101" max="4101" width="8.7109375" style="1490" customWidth="1"/>
    <col min="4102" max="4108" width="9.140625" style="1490" customWidth="1"/>
    <col min="4109" max="4109" width="0" style="1490" hidden="1"/>
    <col min="4110" max="4338" width="9.140625" style="1490" customWidth="1"/>
    <col min="4339" max="4339" width="49.5703125" style="1490" customWidth="1"/>
    <col min="4340" max="4340" width="6.140625" style="1490" customWidth="1"/>
    <col min="4341" max="4350" width="0" style="1490" hidden="1"/>
    <col min="4351" max="4351" width="49" style="1490" customWidth="1"/>
    <col min="4352" max="4352" width="5.28515625" style="1490" customWidth="1"/>
    <col min="4353" max="4353" width="8.85546875" style="1490" customWidth="1"/>
    <col min="4354" max="4356" width="9.140625" style="1490" customWidth="1"/>
    <col min="4357" max="4357" width="8.7109375" style="1490" customWidth="1"/>
    <col min="4358" max="4364" width="9.140625" style="1490" customWidth="1"/>
    <col min="4365" max="4365" width="0" style="1490" hidden="1"/>
    <col min="4366" max="4594" width="9.140625" style="1490" customWidth="1"/>
    <col min="4595" max="4595" width="49.5703125" style="1490" customWidth="1"/>
    <col min="4596" max="4596" width="6.140625" style="1490" customWidth="1"/>
    <col min="4597" max="4606" width="0" style="1490" hidden="1"/>
    <col min="4607" max="4607" width="49" style="1490" customWidth="1"/>
    <col min="4608" max="4608" width="5.28515625" style="1490" customWidth="1"/>
    <col min="4609" max="4609" width="8.85546875" style="1490" customWidth="1"/>
    <col min="4610" max="4612" width="9.140625" style="1490" customWidth="1"/>
    <col min="4613" max="4613" width="8.7109375" style="1490" customWidth="1"/>
    <col min="4614" max="4620" width="9.140625" style="1490" customWidth="1"/>
    <col min="4621" max="4621" width="0" style="1490" hidden="1"/>
    <col min="4622" max="4850" width="9.140625" style="1490" customWidth="1"/>
    <col min="4851" max="4851" width="49.5703125" style="1490" customWidth="1"/>
    <col min="4852" max="4852" width="6.140625" style="1490" customWidth="1"/>
    <col min="4853" max="4862" width="0" style="1490" hidden="1"/>
    <col min="4863" max="4863" width="49" style="1490" customWidth="1"/>
    <col min="4864" max="4864" width="5.28515625" style="1490" customWidth="1"/>
    <col min="4865" max="4865" width="8.85546875" style="1490" customWidth="1"/>
    <col min="4866" max="4868" width="9.140625" style="1490" customWidth="1"/>
    <col min="4869" max="4869" width="8.7109375" style="1490" customWidth="1"/>
    <col min="4870" max="4876" width="9.140625" style="1490" customWidth="1"/>
    <col min="4877" max="4877" width="0" style="1490" hidden="1"/>
    <col min="4878" max="5106" width="9.140625" style="1490" customWidth="1"/>
    <col min="5107" max="5107" width="49.5703125" style="1490" customWidth="1"/>
    <col min="5108" max="5108" width="6.140625" style="1490" customWidth="1"/>
    <col min="5109" max="5118" width="0" style="1490" hidden="1"/>
    <col min="5119" max="5119" width="49" style="1490" customWidth="1"/>
    <col min="5120" max="5120" width="5.28515625" style="1490" customWidth="1"/>
    <col min="5121" max="5121" width="8.85546875" style="1490" customWidth="1"/>
    <col min="5122" max="5124" width="9.140625" style="1490" customWidth="1"/>
    <col min="5125" max="5125" width="8.7109375" style="1490" customWidth="1"/>
    <col min="5126" max="5132" width="9.140625" style="1490" customWidth="1"/>
    <col min="5133" max="5133" width="0" style="1490" hidden="1"/>
    <col min="5134" max="5362" width="9.140625" style="1490" customWidth="1"/>
    <col min="5363" max="5363" width="49.5703125" style="1490" customWidth="1"/>
    <col min="5364" max="5364" width="6.140625" style="1490" customWidth="1"/>
    <col min="5365" max="5374" width="0" style="1490" hidden="1"/>
    <col min="5375" max="5375" width="49" style="1490" customWidth="1"/>
    <col min="5376" max="5376" width="5.28515625" style="1490" customWidth="1"/>
    <col min="5377" max="5377" width="8.85546875" style="1490" customWidth="1"/>
    <col min="5378" max="5380" width="9.140625" style="1490" customWidth="1"/>
    <col min="5381" max="5381" width="8.7109375" style="1490" customWidth="1"/>
    <col min="5382" max="5388" width="9.140625" style="1490" customWidth="1"/>
    <col min="5389" max="5389" width="0" style="1490" hidden="1"/>
    <col min="5390" max="5618" width="9.140625" style="1490" customWidth="1"/>
    <col min="5619" max="5619" width="49.5703125" style="1490" customWidth="1"/>
    <col min="5620" max="5620" width="6.140625" style="1490" customWidth="1"/>
    <col min="5621" max="5630" width="0" style="1490" hidden="1"/>
    <col min="5631" max="5631" width="49" style="1490" customWidth="1"/>
    <col min="5632" max="5632" width="5.28515625" style="1490" customWidth="1"/>
    <col min="5633" max="5633" width="8.85546875" style="1490" customWidth="1"/>
    <col min="5634" max="5636" width="9.140625" style="1490" customWidth="1"/>
    <col min="5637" max="5637" width="8.7109375" style="1490" customWidth="1"/>
    <col min="5638" max="5644" width="9.140625" style="1490" customWidth="1"/>
    <col min="5645" max="5645" width="0" style="1490" hidden="1"/>
    <col min="5646" max="5874" width="9.140625" style="1490" customWidth="1"/>
    <col min="5875" max="5875" width="49.5703125" style="1490" customWidth="1"/>
    <col min="5876" max="5876" width="6.140625" style="1490" customWidth="1"/>
    <col min="5877" max="5886" width="0" style="1490" hidden="1"/>
    <col min="5887" max="5887" width="49" style="1490" customWidth="1"/>
    <col min="5888" max="5888" width="5.28515625" style="1490" customWidth="1"/>
    <col min="5889" max="5889" width="8.85546875" style="1490" customWidth="1"/>
    <col min="5890" max="5892" width="9.140625" style="1490" customWidth="1"/>
    <col min="5893" max="5893" width="8.7109375" style="1490" customWidth="1"/>
    <col min="5894" max="5900" width="9.140625" style="1490" customWidth="1"/>
    <col min="5901" max="5901" width="0" style="1490" hidden="1"/>
    <col min="5902" max="6130" width="9.140625" style="1490" customWidth="1"/>
    <col min="6131" max="6131" width="49.5703125" style="1490" customWidth="1"/>
    <col min="6132" max="6132" width="6.140625" style="1490" customWidth="1"/>
    <col min="6133" max="6142" width="0" style="1490" hidden="1"/>
    <col min="6143" max="6143" width="49" style="1490" customWidth="1"/>
    <col min="6144" max="6144" width="5.28515625" style="1490" customWidth="1"/>
    <col min="6145" max="6145" width="8.85546875" style="1490" customWidth="1"/>
    <col min="6146" max="6148" width="9.140625" style="1490" customWidth="1"/>
    <col min="6149" max="6149" width="8.7109375" style="1490" customWidth="1"/>
    <col min="6150" max="6156" width="9.140625" style="1490" customWidth="1"/>
    <col min="6157" max="6157" width="0" style="1490" hidden="1"/>
    <col min="6158" max="6386" width="9.140625" style="1490" customWidth="1"/>
    <col min="6387" max="6387" width="49.5703125" style="1490" customWidth="1"/>
    <col min="6388" max="6388" width="6.140625" style="1490" customWidth="1"/>
    <col min="6389" max="6398" width="0" style="1490" hidden="1"/>
    <col min="6399" max="6399" width="49" style="1490" customWidth="1"/>
    <col min="6400" max="6400" width="5.28515625" style="1490" customWidth="1"/>
    <col min="6401" max="6401" width="8.85546875" style="1490" customWidth="1"/>
    <col min="6402" max="6404" width="9.140625" style="1490" customWidth="1"/>
    <col min="6405" max="6405" width="8.7109375" style="1490" customWidth="1"/>
    <col min="6406" max="6412" width="9.140625" style="1490" customWidth="1"/>
    <col min="6413" max="6413" width="0" style="1490" hidden="1"/>
    <col min="6414" max="6642" width="9.140625" style="1490" customWidth="1"/>
    <col min="6643" max="6643" width="49.5703125" style="1490" customWidth="1"/>
    <col min="6644" max="6644" width="6.140625" style="1490" customWidth="1"/>
    <col min="6645" max="6654" width="0" style="1490" hidden="1"/>
    <col min="6655" max="6655" width="49" style="1490" customWidth="1"/>
    <col min="6656" max="6656" width="5.28515625" style="1490" customWidth="1"/>
    <col min="6657" max="6657" width="8.85546875" style="1490" customWidth="1"/>
    <col min="6658" max="6660" width="9.140625" style="1490" customWidth="1"/>
    <col min="6661" max="6661" width="8.7109375" style="1490" customWidth="1"/>
    <col min="6662" max="6668" width="9.140625" style="1490" customWidth="1"/>
    <col min="6669" max="6669" width="0" style="1490" hidden="1"/>
    <col min="6670" max="6898" width="9.140625" style="1490" customWidth="1"/>
    <col min="6899" max="6899" width="49.5703125" style="1490" customWidth="1"/>
    <col min="6900" max="6900" width="6.140625" style="1490" customWidth="1"/>
    <col min="6901" max="6910" width="0" style="1490" hidden="1"/>
    <col min="6911" max="6911" width="49" style="1490" customWidth="1"/>
    <col min="6912" max="6912" width="5.28515625" style="1490" customWidth="1"/>
    <col min="6913" max="6913" width="8.85546875" style="1490" customWidth="1"/>
    <col min="6914" max="6916" width="9.140625" style="1490" customWidth="1"/>
    <col min="6917" max="6917" width="8.7109375" style="1490" customWidth="1"/>
    <col min="6918" max="6924" width="9.140625" style="1490" customWidth="1"/>
    <col min="6925" max="6925" width="0" style="1490" hidden="1"/>
    <col min="6926" max="7154" width="9.140625" style="1490" customWidth="1"/>
    <col min="7155" max="7155" width="49.5703125" style="1490" customWidth="1"/>
    <col min="7156" max="7156" width="6.140625" style="1490" customWidth="1"/>
    <col min="7157" max="7166" width="0" style="1490" hidden="1"/>
    <col min="7167" max="7167" width="49" style="1490" customWidth="1"/>
    <col min="7168" max="7168" width="5.28515625" style="1490" customWidth="1"/>
    <col min="7169" max="7169" width="8.85546875" style="1490" customWidth="1"/>
    <col min="7170" max="7172" width="9.140625" style="1490" customWidth="1"/>
    <col min="7173" max="7173" width="8.7109375" style="1490" customWidth="1"/>
    <col min="7174" max="7180" width="9.140625" style="1490" customWidth="1"/>
    <col min="7181" max="7181" width="0" style="1490" hidden="1"/>
    <col min="7182" max="7410" width="9.140625" style="1490" customWidth="1"/>
    <col min="7411" max="7411" width="49.5703125" style="1490" customWidth="1"/>
    <col min="7412" max="7412" width="6.140625" style="1490" customWidth="1"/>
    <col min="7413" max="7422" width="0" style="1490" hidden="1"/>
    <col min="7423" max="7423" width="49" style="1490" customWidth="1"/>
    <col min="7424" max="7424" width="5.28515625" style="1490" customWidth="1"/>
    <col min="7425" max="7425" width="8.85546875" style="1490" customWidth="1"/>
    <col min="7426" max="7428" width="9.140625" style="1490" customWidth="1"/>
    <col min="7429" max="7429" width="8.7109375" style="1490" customWidth="1"/>
    <col min="7430" max="7436" width="9.140625" style="1490" customWidth="1"/>
    <col min="7437" max="7437" width="0" style="1490" hidden="1"/>
    <col min="7438" max="7666" width="9.140625" style="1490" customWidth="1"/>
    <col min="7667" max="7667" width="49.5703125" style="1490" customWidth="1"/>
    <col min="7668" max="7668" width="6.140625" style="1490" customWidth="1"/>
    <col min="7669" max="7678" width="0" style="1490" hidden="1"/>
    <col min="7679" max="7679" width="49" style="1490" customWidth="1"/>
    <col min="7680" max="7680" width="5.28515625" style="1490" customWidth="1"/>
    <col min="7681" max="7681" width="8.85546875" style="1490" customWidth="1"/>
    <col min="7682" max="7684" width="9.140625" style="1490" customWidth="1"/>
    <col min="7685" max="7685" width="8.7109375" style="1490" customWidth="1"/>
    <col min="7686" max="7692" width="9.140625" style="1490" customWidth="1"/>
    <col min="7693" max="7693" width="0" style="1490" hidden="1"/>
    <col min="7694" max="7922" width="9.140625" style="1490" customWidth="1"/>
    <col min="7923" max="7923" width="49.5703125" style="1490" customWidth="1"/>
    <col min="7924" max="7924" width="6.140625" style="1490" customWidth="1"/>
    <col min="7925" max="7934" width="0" style="1490" hidden="1"/>
    <col min="7935" max="7935" width="49" style="1490" customWidth="1"/>
    <col min="7936" max="7936" width="5.28515625" style="1490" customWidth="1"/>
    <col min="7937" max="7937" width="8.85546875" style="1490" customWidth="1"/>
    <col min="7938" max="7940" width="9.140625" style="1490" customWidth="1"/>
    <col min="7941" max="7941" width="8.7109375" style="1490" customWidth="1"/>
    <col min="7942" max="7948" width="9.140625" style="1490" customWidth="1"/>
    <col min="7949" max="7949" width="0" style="1490" hidden="1"/>
    <col min="7950" max="8178" width="9.140625" style="1490" customWidth="1"/>
    <col min="8179" max="8179" width="49.5703125" style="1490" customWidth="1"/>
    <col min="8180" max="8180" width="6.140625" style="1490" customWidth="1"/>
    <col min="8181" max="8190" width="0" style="1490" hidden="1"/>
    <col min="8191" max="8191" width="49" style="1490" customWidth="1"/>
    <col min="8192" max="8192" width="5.28515625" style="1490" customWidth="1"/>
    <col min="8193" max="8193" width="8.85546875" style="1490" customWidth="1"/>
    <col min="8194" max="8196" width="9.140625" style="1490" customWidth="1"/>
    <col min="8197" max="8197" width="8.7109375" style="1490" customWidth="1"/>
    <col min="8198" max="8204" width="9.140625" style="1490" customWidth="1"/>
    <col min="8205" max="8205" width="0" style="1490" hidden="1"/>
    <col min="8206" max="8434" width="9.140625" style="1490" customWidth="1"/>
    <col min="8435" max="8435" width="49.5703125" style="1490" customWidth="1"/>
    <col min="8436" max="8436" width="6.140625" style="1490" customWidth="1"/>
    <col min="8437" max="8446" width="0" style="1490" hidden="1"/>
    <col min="8447" max="8447" width="49" style="1490" customWidth="1"/>
    <col min="8448" max="8448" width="5.28515625" style="1490" customWidth="1"/>
    <col min="8449" max="8449" width="8.85546875" style="1490" customWidth="1"/>
    <col min="8450" max="8452" width="9.140625" style="1490" customWidth="1"/>
    <col min="8453" max="8453" width="8.7109375" style="1490" customWidth="1"/>
    <col min="8454" max="8460" width="9.140625" style="1490" customWidth="1"/>
    <col min="8461" max="8461" width="0" style="1490" hidden="1"/>
    <col min="8462" max="8690" width="9.140625" style="1490" customWidth="1"/>
    <col min="8691" max="8691" width="49.5703125" style="1490" customWidth="1"/>
    <col min="8692" max="8692" width="6.140625" style="1490" customWidth="1"/>
    <col min="8693" max="8702" width="0" style="1490" hidden="1"/>
    <col min="8703" max="8703" width="49" style="1490" customWidth="1"/>
    <col min="8704" max="8704" width="5.28515625" style="1490" customWidth="1"/>
    <col min="8705" max="8705" width="8.85546875" style="1490" customWidth="1"/>
    <col min="8706" max="8708" width="9.140625" style="1490" customWidth="1"/>
    <col min="8709" max="8709" width="8.7109375" style="1490" customWidth="1"/>
    <col min="8710" max="8716" width="9.140625" style="1490" customWidth="1"/>
    <col min="8717" max="8717" width="0" style="1490" hidden="1"/>
    <col min="8718" max="8946" width="9.140625" style="1490" customWidth="1"/>
    <col min="8947" max="8947" width="49.5703125" style="1490" customWidth="1"/>
    <col min="8948" max="8948" width="6.140625" style="1490" customWidth="1"/>
    <col min="8949" max="8958" width="0" style="1490" hidden="1"/>
    <col min="8959" max="8959" width="49" style="1490" customWidth="1"/>
    <col min="8960" max="8960" width="5.28515625" style="1490" customWidth="1"/>
    <col min="8961" max="8961" width="8.85546875" style="1490" customWidth="1"/>
    <col min="8962" max="8964" width="9.140625" style="1490" customWidth="1"/>
    <col min="8965" max="8965" width="8.7109375" style="1490" customWidth="1"/>
    <col min="8966" max="8972" width="9.140625" style="1490" customWidth="1"/>
    <col min="8973" max="8973" width="0" style="1490" hidden="1"/>
    <col min="8974" max="9202" width="9.140625" style="1490" customWidth="1"/>
    <col min="9203" max="9203" width="49.5703125" style="1490" customWidth="1"/>
    <col min="9204" max="9204" width="6.140625" style="1490" customWidth="1"/>
    <col min="9205" max="9214" width="0" style="1490" hidden="1"/>
    <col min="9215" max="9215" width="49" style="1490" customWidth="1"/>
    <col min="9216" max="9216" width="5.28515625" style="1490" customWidth="1"/>
    <col min="9217" max="9217" width="8.85546875" style="1490" customWidth="1"/>
    <col min="9218" max="9220" width="9.140625" style="1490" customWidth="1"/>
    <col min="9221" max="9221" width="8.7109375" style="1490" customWidth="1"/>
    <col min="9222" max="9228" width="9.140625" style="1490" customWidth="1"/>
    <col min="9229" max="9229" width="0" style="1490" hidden="1"/>
    <col min="9230" max="9458" width="9.140625" style="1490" customWidth="1"/>
    <col min="9459" max="9459" width="49.5703125" style="1490" customWidth="1"/>
    <col min="9460" max="9460" width="6.140625" style="1490" customWidth="1"/>
    <col min="9461" max="9470" width="0" style="1490" hidden="1"/>
    <col min="9471" max="9471" width="49" style="1490" customWidth="1"/>
    <col min="9472" max="9472" width="5.28515625" style="1490" customWidth="1"/>
    <col min="9473" max="9473" width="8.85546875" style="1490" customWidth="1"/>
    <col min="9474" max="9476" width="9.140625" style="1490" customWidth="1"/>
    <col min="9477" max="9477" width="8.7109375" style="1490" customWidth="1"/>
    <col min="9478" max="9484" width="9.140625" style="1490" customWidth="1"/>
    <col min="9485" max="9485" width="0" style="1490" hidden="1"/>
    <col min="9486" max="9714" width="9.140625" style="1490" customWidth="1"/>
    <col min="9715" max="9715" width="49.5703125" style="1490" customWidth="1"/>
    <col min="9716" max="9716" width="6.140625" style="1490" customWidth="1"/>
    <col min="9717" max="9726" width="0" style="1490" hidden="1"/>
    <col min="9727" max="9727" width="49" style="1490" customWidth="1"/>
    <col min="9728" max="9728" width="5.28515625" style="1490" customWidth="1"/>
    <col min="9729" max="9729" width="8.85546875" style="1490" customWidth="1"/>
    <col min="9730" max="9732" width="9.140625" style="1490" customWidth="1"/>
    <col min="9733" max="9733" width="8.7109375" style="1490" customWidth="1"/>
    <col min="9734" max="9740" width="9.140625" style="1490" customWidth="1"/>
    <col min="9741" max="9741" width="0" style="1490" hidden="1"/>
    <col min="9742" max="9970" width="9.140625" style="1490" customWidth="1"/>
    <col min="9971" max="9971" width="49.5703125" style="1490" customWidth="1"/>
    <col min="9972" max="9972" width="6.140625" style="1490" customWidth="1"/>
    <col min="9973" max="9982" width="0" style="1490" hidden="1"/>
    <col min="9983" max="9983" width="49" style="1490" customWidth="1"/>
    <col min="9984" max="9984" width="5.28515625" style="1490" customWidth="1"/>
    <col min="9985" max="9985" width="8.85546875" style="1490" customWidth="1"/>
    <col min="9986" max="9988" width="9.140625" style="1490" customWidth="1"/>
    <col min="9989" max="9989" width="8.7109375" style="1490" customWidth="1"/>
    <col min="9990" max="9996" width="9.140625" style="1490" customWidth="1"/>
    <col min="9997" max="9997" width="0" style="1490" hidden="1"/>
    <col min="9998" max="10226" width="9.140625" style="1490" customWidth="1"/>
    <col min="10227" max="10227" width="49.5703125" style="1490" customWidth="1"/>
    <col min="10228" max="10228" width="6.140625" style="1490" customWidth="1"/>
    <col min="10229" max="10238" width="0" style="1490" hidden="1"/>
    <col min="10239" max="10239" width="49" style="1490" customWidth="1"/>
    <col min="10240" max="10240" width="5.28515625" style="1490" customWidth="1"/>
    <col min="10241" max="10241" width="8.85546875" style="1490" customWidth="1"/>
    <col min="10242" max="10244" width="9.140625" style="1490" customWidth="1"/>
    <col min="10245" max="10245" width="8.7109375" style="1490" customWidth="1"/>
    <col min="10246" max="10252" width="9.140625" style="1490" customWidth="1"/>
    <col min="10253" max="10253" width="0" style="1490" hidden="1"/>
    <col min="10254" max="10482" width="9.140625" style="1490" customWidth="1"/>
    <col min="10483" max="10483" width="49.5703125" style="1490" customWidth="1"/>
    <col min="10484" max="10484" width="6.140625" style="1490" customWidth="1"/>
    <col min="10485" max="10494" width="0" style="1490" hidden="1"/>
    <col min="10495" max="10495" width="49" style="1490" customWidth="1"/>
    <col min="10496" max="10496" width="5.28515625" style="1490" customWidth="1"/>
    <col min="10497" max="10497" width="8.85546875" style="1490" customWidth="1"/>
    <col min="10498" max="10500" width="9.140625" style="1490" customWidth="1"/>
    <col min="10501" max="10501" width="8.7109375" style="1490" customWidth="1"/>
    <col min="10502" max="10508" width="9.140625" style="1490" customWidth="1"/>
    <col min="10509" max="10509" width="0" style="1490" hidden="1"/>
    <col min="10510" max="10738" width="9.140625" style="1490" customWidth="1"/>
    <col min="10739" max="10739" width="49.5703125" style="1490" customWidth="1"/>
    <col min="10740" max="10740" width="6.140625" style="1490" customWidth="1"/>
    <col min="10741" max="10750" width="0" style="1490" hidden="1"/>
    <col min="10751" max="10751" width="49" style="1490" customWidth="1"/>
    <col min="10752" max="10752" width="5.28515625" style="1490" customWidth="1"/>
    <col min="10753" max="10753" width="8.85546875" style="1490" customWidth="1"/>
    <col min="10754" max="10756" width="9.140625" style="1490" customWidth="1"/>
    <col min="10757" max="10757" width="8.7109375" style="1490" customWidth="1"/>
    <col min="10758" max="10764" width="9.140625" style="1490" customWidth="1"/>
    <col min="10765" max="10765" width="0" style="1490" hidden="1"/>
    <col min="10766" max="10994" width="9.140625" style="1490" customWidth="1"/>
    <col min="10995" max="10995" width="49.5703125" style="1490" customWidth="1"/>
    <col min="10996" max="10996" width="6.140625" style="1490" customWidth="1"/>
    <col min="10997" max="11006" width="0" style="1490" hidden="1"/>
    <col min="11007" max="11007" width="49" style="1490" customWidth="1"/>
    <col min="11008" max="11008" width="5.28515625" style="1490" customWidth="1"/>
    <col min="11009" max="11009" width="8.85546875" style="1490" customWidth="1"/>
    <col min="11010" max="11012" width="9.140625" style="1490" customWidth="1"/>
    <col min="11013" max="11013" width="8.7109375" style="1490" customWidth="1"/>
    <col min="11014" max="11020" width="9.140625" style="1490" customWidth="1"/>
    <col min="11021" max="11021" width="0" style="1490" hidden="1"/>
    <col min="11022" max="11250" width="9.140625" style="1490" customWidth="1"/>
    <col min="11251" max="11251" width="49.5703125" style="1490" customWidth="1"/>
    <col min="11252" max="11252" width="6.140625" style="1490" customWidth="1"/>
    <col min="11253" max="11262" width="0" style="1490" hidden="1"/>
    <col min="11263" max="11263" width="49" style="1490" customWidth="1"/>
    <col min="11264" max="11264" width="5.28515625" style="1490" customWidth="1"/>
    <col min="11265" max="11265" width="8.85546875" style="1490" customWidth="1"/>
    <col min="11266" max="11268" width="9.140625" style="1490" customWidth="1"/>
    <col min="11269" max="11269" width="8.7109375" style="1490" customWidth="1"/>
    <col min="11270" max="11276" width="9.140625" style="1490" customWidth="1"/>
    <col min="11277" max="11277" width="0" style="1490" hidden="1"/>
    <col min="11278" max="11506" width="9.140625" style="1490" customWidth="1"/>
    <col min="11507" max="11507" width="49.5703125" style="1490" customWidth="1"/>
    <col min="11508" max="11508" width="6.140625" style="1490" customWidth="1"/>
    <col min="11509" max="11518" width="0" style="1490" hidden="1"/>
    <col min="11519" max="11519" width="49" style="1490" customWidth="1"/>
    <col min="11520" max="11520" width="5.28515625" style="1490" customWidth="1"/>
    <col min="11521" max="11521" width="8.85546875" style="1490" customWidth="1"/>
    <col min="11522" max="11524" width="9.140625" style="1490" customWidth="1"/>
    <col min="11525" max="11525" width="8.7109375" style="1490" customWidth="1"/>
    <col min="11526" max="11532" width="9.140625" style="1490" customWidth="1"/>
    <col min="11533" max="11533" width="0" style="1490" hidden="1"/>
    <col min="11534" max="11762" width="9.140625" style="1490" customWidth="1"/>
    <col min="11763" max="11763" width="49.5703125" style="1490" customWidth="1"/>
    <col min="11764" max="11764" width="6.140625" style="1490" customWidth="1"/>
    <col min="11765" max="11774" width="0" style="1490" hidden="1"/>
    <col min="11775" max="11775" width="49" style="1490" customWidth="1"/>
    <col min="11776" max="11776" width="5.28515625" style="1490" customWidth="1"/>
    <col min="11777" max="11777" width="8.85546875" style="1490" customWidth="1"/>
    <col min="11778" max="11780" width="9.140625" style="1490" customWidth="1"/>
    <col min="11781" max="11781" width="8.7109375" style="1490" customWidth="1"/>
    <col min="11782" max="11788" width="9.140625" style="1490" customWidth="1"/>
    <col min="11789" max="11789" width="0" style="1490" hidden="1"/>
    <col min="11790" max="12018" width="9.140625" style="1490" customWidth="1"/>
    <col min="12019" max="12019" width="49.5703125" style="1490" customWidth="1"/>
    <col min="12020" max="12020" width="6.140625" style="1490" customWidth="1"/>
    <col min="12021" max="12030" width="0" style="1490" hidden="1"/>
    <col min="12031" max="12031" width="49" style="1490" customWidth="1"/>
    <col min="12032" max="12032" width="5.28515625" style="1490" customWidth="1"/>
    <col min="12033" max="12033" width="8.85546875" style="1490" customWidth="1"/>
    <col min="12034" max="12036" width="9.140625" style="1490" customWidth="1"/>
    <col min="12037" max="12037" width="8.7109375" style="1490" customWidth="1"/>
    <col min="12038" max="12044" width="9.140625" style="1490" customWidth="1"/>
    <col min="12045" max="12045" width="0" style="1490" hidden="1"/>
    <col min="12046" max="12274" width="9.140625" style="1490" customWidth="1"/>
    <col min="12275" max="12275" width="49.5703125" style="1490" customWidth="1"/>
    <col min="12276" max="12276" width="6.140625" style="1490" customWidth="1"/>
    <col min="12277" max="12286" width="0" style="1490" hidden="1"/>
    <col min="12287" max="12287" width="49" style="1490" customWidth="1"/>
    <col min="12288" max="12288" width="5.28515625" style="1490" customWidth="1"/>
    <col min="12289" max="12289" width="8.85546875" style="1490" customWidth="1"/>
    <col min="12290" max="12292" width="9.140625" style="1490" customWidth="1"/>
    <col min="12293" max="12293" width="8.7109375" style="1490" customWidth="1"/>
    <col min="12294" max="12300" width="9.140625" style="1490" customWidth="1"/>
    <col min="12301" max="12301" width="0" style="1490" hidden="1"/>
    <col min="12302" max="12530" width="9.140625" style="1490" customWidth="1"/>
    <col min="12531" max="12531" width="49.5703125" style="1490" customWidth="1"/>
    <col min="12532" max="12532" width="6.140625" style="1490" customWidth="1"/>
    <col min="12533" max="12542" width="0" style="1490" hidden="1"/>
    <col min="12543" max="12543" width="49" style="1490" customWidth="1"/>
    <col min="12544" max="12544" width="5.28515625" style="1490" customWidth="1"/>
    <col min="12545" max="12545" width="8.85546875" style="1490" customWidth="1"/>
    <col min="12546" max="12548" width="9.140625" style="1490" customWidth="1"/>
    <col min="12549" max="12549" width="8.7109375" style="1490" customWidth="1"/>
    <col min="12550" max="12556" width="9.140625" style="1490" customWidth="1"/>
    <col min="12557" max="12557" width="0" style="1490" hidden="1"/>
    <col min="12558" max="12786" width="9.140625" style="1490" customWidth="1"/>
    <col min="12787" max="12787" width="49.5703125" style="1490" customWidth="1"/>
    <col min="12788" max="12788" width="6.140625" style="1490" customWidth="1"/>
    <col min="12789" max="12798" width="0" style="1490" hidden="1"/>
    <col min="12799" max="12799" width="49" style="1490" customWidth="1"/>
    <col min="12800" max="12800" width="5.28515625" style="1490" customWidth="1"/>
    <col min="12801" max="12801" width="8.85546875" style="1490" customWidth="1"/>
    <col min="12802" max="12804" width="9.140625" style="1490" customWidth="1"/>
    <col min="12805" max="12805" width="8.7109375" style="1490" customWidth="1"/>
    <col min="12806" max="12812" width="9.140625" style="1490" customWidth="1"/>
    <col min="12813" max="12813" width="0" style="1490" hidden="1"/>
    <col min="12814" max="13042" width="9.140625" style="1490" customWidth="1"/>
    <col min="13043" max="13043" width="49.5703125" style="1490" customWidth="1"/>
    <col min="13044" max="13044" width="6.140625" style="1490" customWidth="1"/>
    <col min="13045" max="13054" width="0" style="1490" hidden="1"/>
    <col min="13055" max="13055" width="49" style="1490" customWidth="1"/>
    <col min="13056" max="13056" width="5.28515625" style="1490" customWidth="1"/>
    <col min="13057" max="13057" width="8.85546875" style="1490" customWidth="1"/>
    <col min="13058" max="13060" width="9.140625" style="1490" customWidth="1"/>
    <col min="13061" max="13061" width="8.7109375" style="1490" customWidth="1"/>
    <col min="13062" max="13068" width="9.140625" style="1490" customWidth="1"/>
    <col min="13069" max="13069" width="0" style="1490" hidden="1"/>
    <col min="13070" max="13298" width="9.140625" style="1490" customWidth="1"/>
    <col min="13299" max="13299" width="49.5703125" style="1490" customWidth="1"/>
    <col min="13300" max="13300" width="6.140625" style="1490" customWidth="1"/>
    <col min="13301" max="13310" width="0" style="1490" hidden="1"/>
    <col min="13311" max="13311" width="49" style="1490" customWidth="1"/>
    <col min="13312" max="13312" width="5.28515625" style="1490" customWidth="1"/>
    <col min="13313" max="13313" width="8.85546875" style="1490" customWidth="1"/>
    <col min="13314" max="13316" width="9.140625" style="1490" customWidth="1"/>
    <col min="13317" max="13317" width="8.7109375" style="1490" customWidth="1"/>
    <col min="13318" max="13324" width="9.140625" style="1490" customWidth="1"/>
    <col min="13325" max="13325" width="0" style="1490" hidden="1"/>
    <col min="13326" max="13554" width="9.140625" style="1490" customWidth="1"/>
    <col min="13555" max="13555" width="49.5703125" style="1490" customWidth="1"/>
    <col min="13556" max="13556" width="6.140625" style="1490" customWidth="1"/>
    <col min="13557" max="13566" width="0" style="1490" hidden="1"/>
    <col min="13567" max="13567" width="49" style="1490" customWidth="1"/>
    <col min="13568" max="13568" width="5.28515625" style="1490" customWidth="1"/>
    <col min="13569" max="13569" width="8.85546875" style="1490" customWidth="1"/>
    <col min="13570" max="13572" width="9.140625" style="1490" customWidth="1"/>
    <col min="13573" max="13573" width="8.7109375" style="1490" customWidth="1"/>
    <col min="13574" max="13580" width="9.140625" style="1490" customWidth="1"/>
    <col min="13581" max="13581" width="0" style="1490" hidden="1"/>
    <col min="13582" max="13810" width="9.140625" style="1490" customWidth="1"/>
    <col min="13811" max="13811" width="49.5703125" style="1490" customWidth="1"/>
    <col min="13812" max="13812" width="6.140625" style="1490" customWidth="1"/>
    <col min="13813" max="13822" width="0" style="1490" hidden="1"/>
    <col min="13823" max="13823" width="49" style="1490" customWidth="1"/>
    <col min="13824" max="13824" width="5.28515625" style="1490" customWidth="1"/>
    <col min="13825" max="13825" width="8.85546875" style="1490" customWidth="1"/>
    <col min="13826" max="13828" width="9.140625" style="1490" customWidth="1"/>
    <col min="13829" max="13829" width="8.7109375" style="1490" customWidth="1"/>
    <col min="13830" max="13836" width="9.140625" style="1490" customWidth="1"/>
    <col min="13837" max="13837" width="0" style="1490" hidden="1"/>
    <col min="13838" max="14066" width="9.140625" style="1490" customWidth="1"/>
    <col min="14067" max="14067" width="49.5703125" style="1490" customWidth="1"/>
    <col min="14068" max="14068" width="6.140625" style="1490" customWidth="1"/>
    <col min="14069" max="14078" width="0" style="1490" hidden="1"/>
    <col min="14079" max="14079" width="49" style="1490" customWidth="1"/>
    <col min="14080" max="14080" width="5.28515625" style="1490" customWidth="1"/>
    <col min="14081" max="14081" width="8.85546875" style="1490" customWidth="1"/>
    <col min="14082" max="14084" width="9.140625" style="1490" customWidth="1"/>
    <col min="14085" max="14085" width="8.7109375" style="1490" customWidth="1"/>
    <col min="14086" max="14092" width="9.140625" style="1490" customWidth="1"/>
    <col min="14093" max="14093" width="0" style="1490" hidden="1"/>
    <col min="14094" max="14322" width="9.140625" style="1490" customWidth="1"/>
    <col min="14323" max="14323" width="49.5703125" style="1490" customWidth="1"/>
    <col min="14324" max="14324" width="6.140625" style="1490" customWidth="1"/>
    <col min="14325" max="14334" width="0" style="1490" hidden="1"/>
    <col min="14335" max="14335" width="49" style="1490" customWidth="1"/>
    <col min="14336" max="14336" width="5.28515625" style="1490" customWidth="1"/>
    <col min="14337" max="14337" width="8.85546875" style="1490" customWidth="1"/>
    <col min="14338" max="14340" width="9.140625" style="1490" customWidth="1"/>
    <col min="14341" max="14341" width="8.7109375" style="1490" customWidth="1"/>
    <col min="14342" max="14348" width="9.140625" style="1490" customWidth="1"/>
    <col min="14349" max="14349" width="0" style="1490" hidden="1"/>
    <col min="14350" max="14578" width="9.140625" style="1490" customWidth="1"/>
    <col min="14579" max="14579" width="49.5703125" style="1490" customWidth="1"/>
    <col min="14580" max="14580" width="6.140625" style="1490" customWidth="1"/>
    <col min="14581" max="14590" width="0" style="1490" hidden="1"/>
    <col min="14591" max="14591" width="49" style="1490" customWidth="1"/>
    <col min="14592" max="14592" width="5.28515625" style="1490" customWidth="1"/>
    <col min="14593" max="14593" width="8.85546875" style="1490" customWidth="1"/>
    <col min="14594" max="14596" width="9.140625" style="1490" customWidth="1"/>
    <col min="14597" max="14597" width="8.7109375" style="1490" customWidth="1"/>
    <col min="14598" max="14604" width="9.140625" style="1490" customWidth="1"/>
    <col min="14605" max="14605" width="0" style="1490" hidden="1"/>
    <col min="14606" max="14834" width="9.140625" style="1490" customWidth="1"/>
    <col min="14835" max="14835" width="49.5703125" style="1490" customWidth="1"/>
    <col min="14836" max="14836" width="6.140625" style="1490" customWidth="1"/>
    <col min="14837" max="14846" width="0" style="1490" hidden="1"/>
    <col min="14847" max="14847" width="49" style="1490" customWidth="1"/>
    <col min="14848" max="14848" width="5.28515625" style="1490" customWidth="1"/>
    <col min="14849" max="14849" width="8.85546875" style="1490" customWidth="1"/>
    <col min="14850" max="14852" width="9.140625" style="1490" customWidth="1"/>
    <col min="14853" max="14853" width="8.7109375" style="1490" customWidth="1"/>
    <col min="14854" max="14860" width="9.140625" style="1490" customWidth="1"/>
    <col min="14861" max="14861" width="0" style="1490" hidden="1"/>
    <col min="14862" max="15090" width="9.140625" style="1490" customWidth="1"/>
    <col min="15091" max="15091" width="49.5703125" style="1490" customWidth="1"/>
    <col min="15092" max="15092" width="6.140625" style="1490" customWidth="1"/>
    <col min="15093" max="15102" width="0" style="1490" hidden="1"/>
    <col min="15103" max="15103" width="49" style="1490" customWidth="1"/>
    <col min="15104" max="15104" width="5.28515625" style="1490" customWidth="1"/>
    <col min="15105" max="15105" width="8.85546875" style="1490" customWidth="1"/>
    <col min="15106" max="15108" width="9.140625" style="1490" customWidth="1"/>
    <col min="15109" max="15109" width="8.7109375" style="1490" customWidth="1"/>
    <col min="15110" max="15116" width="9.140625" style="1490" customWidth="1"/>
    <col min="15117" max="15117" width="0" style="1490" hidden="1"/>
    <col min="15118" max="15346" width="9.140625" style="1490" customWidth="1"/>
    <col min="15347" max="15347" width="49.5703125" style="1490" customWidth="1"/>
    <col min="15348" max="15348" width="6.140625" style="1490" customWidth="1"/>
    <col min="15349" max="15358" width="0" style="1490" hidden="1"/>
    <col min="15359" max="15359" width="49" style="1490" customWidth="1"/>
    <col min="15360" max="15360" width="5.28515625" style="1490" customWidth="1"/>
    <col min="15361" max="15361" width="8.85546875" style="1490" customWidth="1"/>
    <col min="15362" max="15364" width="9.140625" style="1490" customWidth="1"/>
    <col min="15365" max="15365" width="8.7109375" style="1490" customWidth="1"/>
    <col min="15366" max="15372" width="9.140625" style="1490" customWidth="1"/>
    <col min="15373" max="15373" width="0" style="1490" hidden="1"/>
    <col min="15374" max="15602" width="9.140625" style="1490" customWidth="1"/>
    <col min="15603" max="15603" width="49.5703125" style="1490" customWidth="1"/>
    <col min="15604" max="15604" width="6.140625" style="1490" customWidth="1"/>
    <col min="15605" max="15614" width="0" style="1490" hidden="1"/>
    <col min="15615" max="15615" width="49" style="1490" customWidth="1"/>
    <col min="15616" max="15616" width="5.28515625" style="1490" customWidth="1"/>
    <col min="15617" max="15617" width="8.85546875" style="1490" customWidth="1"/>
    <col min="15618" max="15620" width="9.140625" style="1490" customWidth="1"/>
    <col min="15621" max="15621" width="8.7109375" style="1490" customWidth="1"/>
    <col min="15622" max="15628" width="9.140625" style="1490" customWidth="1"/>
    <col min="15629" max="15629" width="0" style="1490" hidden="1"/>
    <col min="15630" max="15858" width="9.140625" style="1490" customWidth="1"/>
    <col min="15859" max="15859" width="49.5703125" style="1490" customWidth="1"/>
    <col min="15860" max="15860" width="6.140625" style="1490" customWidth="1"/>
    <col min="15861" max="15870" width="0" style="1490" hidden="1"/>
    <col min="15871" max="15871" width="49" style="1490" customWidth="1"/>
    <col min="15872" max="15872" width="5.28515625" style="1490" customWidth="1"/>
    <col min="15873" max="15873" width="8.85546875" style="1490" customWidth="1"/>
    <col min="15874" max="15876" width="9.140625" style="1490" customWidth="1"/>
    <col min="15877" max="15877" width="8.7109375" style="1490" customWidth="1"/>
    <col min="15878" max="15884" width="9.140625" style="1490" customWidth="1"/>
    <col min="15885" max="15885" width="0" style="1490" hidden="1"/>
    <col min="15886" max="16114" width="9.140625" style="1490" customWidth="1"/>
    <col min="16115" max="16115" width="49.5703125" style="1490" customWidth="1"/>
    <col min="16116" max="16116" width="6.140625" style="1490" customWidth="1"/>
    <col min="16117" max="16126" width="0" style="1490" hidden="1"/>
    <col min="16127" max="16127" width="49" style="1490" customWidth="1"/>
    <col min="16128" max="16128" width="5.28515625" style="1490" customWidth="1"/>
    <col min="16129" max="16129" width="8.85546875" style="1490" customWidth="1"/>
    <col min="16130" max="16132" width="9.140625" style="1490" customWidth="1"/>
    <col min="16133" max="16133" width="8.7109375" style="1490" customWidth="1"/>
    <col min="16134" max="16140" width="9.140625" style="1490" customWidth="1"/>
    <col min="16141" max="16141" width="0" style="1490" hidden="1"/>
    <col min="16142" max="16370" width="9.140625" style="1490" customWidth="1"/>
    <col min="16371" max="16371" width="49.5703125" style="1490" customWidth="1"/>
    <col min="16372" max="16372" width="6.140625" style="1490" customWidth="1"/>
    <col min="16373" max="16384" width="0" style="1490" hidden="1"/>
  </cols>
  <sheetData>
    <row r="1" spans="1:5" ht="17.25" customHeight="1">
      <c r="A1" s="5886" t="s">
        <v>1094</v>
      </c>
      <c r="B1" s="5886"/>
      <c r="C1" s="5886"/>
      <c r="D1" s="5886"/>
      <c r="E1" s="5886"/>
    </row>
    <row r="2" spans="1:5" ht="25.5" customHeight="1">
      <c r="A2" s="5885" t="s">
        <v>3657</v>
      </c>
      <c r="B2" s="5885"/>
      <c r="C2" s="5885"/>
    </row>
    <row r="3" spans="1:5" ht="15.75" customHeight="1">
      <c r="A3" s="1491"/>
      <c r="B3" s="1491"/>
      <c r="C3" s="1492"/>
      <c r="D3" s="1492"/>
    </row>
    <row r="4" spans="1:5" ht="20.25" customHeight="1">
      <c r="A4" s="1493"/>
      <c r="B4" s="1494" t="s">
        <v>1095</v>
      </c>
      <c r="C4" s="5013" t="s">
        <v>1096</v>
      </c>
      <c r="D4" s="5013" t="s">
        <v>1097</v>
      </c>
      <c r="E4" s="5014" t="s">
        <v>3658</v>
      </c>
    </row>
    <row r="5" spans="1:5" ht="23.25" customHeight="1">
      <c r="A5" s="1495" t="s">
        <v>1098</v>
      </c>
      <c r="B5" s="1496" t="s">
        <v>1099</v>
      </c>
      <c r="C5" s="5015">
        <v>445719</v>
      </c>
      <c r="D5" s="5015">
        <v>393970</v>
      </c>
      <c r="E5" s="5016">
        <v>425046</v>
      </c>
    </row>
    <row r="6" spans="1:5" ht="23.25" customHeight="1">
      <c r="A6" s="1497" t="s">
        <v>1100</v>
      </c>
      <c r="B6" s="1496" t="s">
        <v>1099</v>
      </c>
      <c r="C6" s="5017">
        <v>66388</v>
      </c>
      <c r="D6" s="5017">
        <v>54626</v>
      </c>
      <c r="E6" s="5018">
        <v>55624</v>
      </c>
    </row>
    <row r="7" spans="1:5" ht="35.25" customHeight="1">
      <c r="A7" s="1498" t="s">
        <v>1101</v>
      </c>
      <c r="B7" s="1496" t="s">
        <v>1099</v>
      </c>
      <c r="C7" s="5017">
        <v>512108</v>
      </c>
      <c r="D7" s="5017">
        <v>448596</v>
      </c>
      <c r="E7" s="5018">
        <v>480670</v>
      </c>
    </row>
    <row r="8" spans="1:5" ht="33" customHeight="1">
      <c r="A8" s="1498" t="s">
        <v>1102</v>
      </c>
      <c r="B8" s="1496"/>
      <c r="C8" s="5019"/>
      <c r="D8" s="5019"/>
      <c r="E8" s="5020"/>
    </row>
    <row r="9" spans="1:5" ht="23.25" customHeight="1">
      <c r="A9" s="1500" t="s">
        <v>1103</v>
      </c>
      <c r="B9" s="1496" t="s">
        <v>1099</v>
      </c>
      <c r="C9" s="5021">
        <v>524028</v>
      </c>
      <c r="D9" s="5021">
        <v>457257</v>
      </c>
      <c r="E9" s="5022">
        <v>487802</v>
      </c>
    </row>
    <row r="10" spans="1:5" ht="23.25" customHeight="1">
      <c r="A10" s="1500" t="s">
        <v>1104</v>
      </c>
      <c r="B10" s="1496" t="s">
        <v>1099</v>
      </c>
      <c r="C10" s="5021">
        <v>539878</v>
      </c>
      <c r="D10" s="5021">
        <v>469829</v>
      </c>
      <c r="E10" s="5022">
        <v>479494</v>
      </c>
    </row>
    <row r="11" spans="1:5" ht="23.25" customHeight="1">
      <c r="A11" s="1497" t="s">
        <v>1105</v>
      </c>
      <c r="B11" s="1496"/>
      <c r="C11" s="5019"/>
      <c r="D11" s="5019"/>
      <c r="E11" s="5020"/>
    </row>
    <row r="12" spans="1:5" ht="23.25" customHeight="1">
      <c r="A12" s="1500" t="s">
        <v>1106</v>
      </c>
      <c r="B12" s="1496" t="s">
        <v>1099</v>
      </c>
      <c r="C12" s="5021">
        <v>524439</v>
      </c>
      <c r="D12" s="5021">
        <v>457231</v>
      </c>
      <c r="E12" s="5022">
        <v>485098</v>
      </c>
    </row>
    <row r="13" spans="1:5" ht="23.25" customHeight="1">
      <c r="A13" s="1500" t="s">
        <v>1107</v>
      </c>
      <c r="B13" s="1496" t="s">
        <v>1099</v>
      </c>
      <c r="C13" s="5021">
        <v>526303</v>
      </c>
      <c r="D13" s="5021">
        <v>440912</v>
      </c>
      <c r="E13" s="5022">
        <v>463673</v>
      </c>
    </row>
    <row r="14" spans="1:5" ht="23.25" customHeight="1">
      <c r="A14" s="1497" t="s">
        <v>1108</v>
      </c>
      <c r="B14" s="1496" t="s">
        <v>1109</v>
      </c>
      <c r="C14" s="5017">
        <v>404513</v>
      </c>
      <c r="D14" s="5017">
        <v>354337</v>
      </c>
      <c r="E14" s="5018">
        <v>379576</v>
      </c>
    </row>
    <row r="15" spans="1:5" ht="23.25" customHeight="1">
      <c r="A15" s="1497" t="s">
        <v>1110</v>
      </c>
      <c r="B15" s="1496"/>
      <c r="C15" s="5019"/>
      <c r="D15" s="5019"/>
      <c r="E15" s="5020"/>
    </row>
    <row r="16" spans="1:5" ht="23.25" customHeight="1">
      <c r="A16" s="1500" t="s">
        <v>1103</v>
      </c>
      <c r="B16" s="1496" t="s">
        <v>1111</v>
      </c>
      <c r="C16" s="5021">
        <v>413929</v>
      </c>
      <c r="D16" s="5021">
        <v>361179</v>
      </c>
      <c r="E16" s="5022">
        <v>385208</v>
      </c>
    </row>
    <row r="17" spans="1:5" ht="23.25" customHeight="1">
      <c r="A17" s="1500" t="s">
        <v>1104</v>
      </c>
      <c r="B17" s="1496" t="s">
        <v>1111</v>
      </c>
      <c r="C17" s="5021">
        <v>426449</v>
      </c>
      <c r="D17" s="5021">
        <v>371109</v>
      </c>
      <c r="E17" s="5022">
        <v>378647</v>
      </c>
    </row>
    <row r="18" spans="1:5" ht="23.25" customHeight="1">
      <c r="A18" s="1497" t="s">
        <v>1112</v>
      </c>
      <c r="B18" s="1496" t="s">
        <v>1099</v>
      </c>
      <c r="C18" s="5017">
        <v>181051</v>
      </c>
      <c r="D18" s="5017">
        <v>169097</v>
      </c>
      <c r="E18" s="5018">
        <v>183510</v>
      </c>
    </row>
    <row r="19" spans="1:5" ht="23.25" customHeight="1">
      <c r="A19" s="1497" t="s">
        <v>1113</v>
      </c>
      <c r="B19" s="1496" t="s">
        <v>1099</v>
      </c>
      <c r="C19" s="5017">
        <v>451280</v>
      </c>
      <c r="D19" s="5017">
        <v>404461</v>
      </c>
      <c r="E19" s="5018">
        <v>431170</v>
      </c>
    </row>
    <row r="20" spans="1:5" ht="23.25" customHeight="1">
      <c r="A20" s="1501" t="s">
        <v>1114</v>
      </c>
      <c r="B20" s="1496" t="s">
        <v>1099</v>
      </c>
      <c r="C20" s="5021">
        <v>375746</v>
      </c>
      <c r="D20" s="5021">
        <v>326044</v>
      </c>
      <c r="E20" s="5022">
        <v>350019</v>
      </c>
    </row>
    <row r="21" spans="1:5" ht="23.25" customHeight="1">
      <c r="A21" s="1501" t="s">
        <v>1115</v>
      </c>
      <c r="B21" s="1496" t="s">
        <v>1099</v>
      </c>
      <c r="C21" s="5021">
        <v>75534</v>
      </c>
      <c r="D21" s="5021">
        <v>78417</v>
      </c>
      <c r="E21" s="5022">
        <v>81150</v>
      </c>
    </row>
    <row r="22" spans="1:5" ht="23.25" customHeight="1">
      <c r="A22" s="1495" t="s">
        <v>1116</v>
      </c>
      <c r="B22" s="1496" t="s">
        <v>1099</v>
      </c>
      <c r="C22" s="5017">
        <v>97745</v>
      </c>
      <c r="D22" s="5017">
        <v>76916</v>
      </c>
      <c r="E22" s="5018">
        <v>93820</v>
      </c>
    </row>
    <row r="23" spans="1:5" ht="23.25" customHeight="1">
      <c r="A23" s="1502" t="s">
        <v>1117</v>
      </c>
      <c r="B23" s="1496" t="s">
        <v>1099</v>
      </c>
      <c r="C23" s="5021">
        <v>71112</v>
      </c>
      <c r="D23" s="5021">
        <v>58478</v>
      </c>
      <c r="E23" s="5022">
        <v>74043</v>
      </c>
    </row>
    <row r="24" spans="1:5" ht="23.25" customHeight="1">
      <c r="A24" s="1502" t="s">
        <v>1118</v>
      </c>
      <c r="B24" s="1496" t="s">
        <v>1099</v>
      </c>
      <c r="C24" s="5021">
        <v>26633</v>
      </c>
      <c r="D24" s="5021">
        <v>18438</v>
      </c>
      <c r="E24" s="5022">
        <v>19777</v>
      </c>
    </row>
    <row r="25" spans="1:5" ht="23.25" customHeight="1">
      <c r="A25" s="1495" t="s">
        <v>1119</v>
      </c>
      <c r="B25" s="1496" t="s">
        <v>1099</v>
      </c>
      <c r="C25" s="5017">
        <v>60828</v>
      </c>
      <c r="D25" s="5017">
        <v>44135</v>
      </c>
      <c r="E25" s="5018">
        <v>49500</v>
      </c>
    </row>
    <row r="26" spans="1:5" ht="23.25" customHeight="1">
      <c r="A26" s="1495" t="s">
        <v>1120</v>
      </c>
      <c r="B26" s="1496"/>
      <c r="C26" s="5019"/>
      <c r="D26" s="5019"/>
      <c r="E26" s="5020"/>
    </row>
    <row r="27" spans="1:5" ht="23.25" customHeight="1">
      <c r="A27" s="1500" t="s">
        <v>1106</v>
      </c>
      <c r="B27" s="1496" t="s">
        <v>1099</v>
      </c>
      <c r="C27" s="5021">
        <v>73159</v>
      </c>
      <c r="D27" s="5021">
        <v>52770</v>
      </c>
      <c r="E27" s="5022">
        <v>53929</v>
      </c>
    </row>
    <row r="28" spans="1:5" ht="23.25" customHeight="1">
      <c r="A28" s="1500" t="s">
        <v>1107</v>
      </c>
      <c r="B28" s="1496" t="s">
        <v>1099</v>
      </c>
      <c r="C28" s="5021">
        <v>75023</v>
      </c>
      <c r="D28" s="5021">
        <v>36450</v>
      </c>
      <c r="E28" s="5022">
        <v>32503</v>
      </c>
    </row>
    <row r="29" spans="1:5" ht="23.25" customHeight="1">
      <c r="A29" s="1495" t="s">
        <v>1121</v>
      </c>
      <c r="B29" s="1496" t="s">
        <v>1099</v>
      </c>
      <c r="C29" s="5017">
        <v>-41713</v>
      </c>
      <c r="D29" s="5017">
        <v>-32010</v>
      </c>
      <c r="E29" s="5018">
        <v>-46673</v>
      </c>
    </row>
    <row r="30" spans="1:5" ht="23.25" customHeight="1">
      <c r="A30" s="1501" t="s">
        <v>1122</v>
      </c>
      <c r="B30" s="1496" t="s">
        <v>1099</v>
      </c>
      <c r="C30" s="5021">
        <v>225695</v>
      </c>
      <c r="D30" s="5021">
        <v>176631</v>
      </c>
      <c r="E30" s="5022">
        <v>211683</v>
      </c>
    </row>
    <row r="31" spans="1:5" ht="23.25" customHeight="1">
      <c r="A31" s="1503" t="s">
        <v>1123</v>
      </c>
      <c r="B31" s="1504" t="s">
        <v>1099</v>
      </c>
      <c r="C31" s="5023">
        <v>267408</v>
      </c>
      <c r="D31" s="5023">
        <v>208640</v>
      </c>
      <c r="E31" s="5024">
        <v>258356</v>
      </c>
    </row>
    <row r="32" spans="1:5" ht="8.25" customHeight="1"/>
    <row r="33" spans="1:3" ht="12">
      <c r="A33" s="1505" t="s">
        <v>3659</v>
      </c>
      <c r="C33" s="1506"/>
    </row>
    <row r="35" spans="1:3" ht="12">
      <c r="A35" s="1507" t="s">
        <v>1124</v>
      </c>
    </row>
  </sheetData>
  <mergeCells count="2">
    <mergeCell ref="A2:C2"/>
    <mergeCell ref="A1:E1"/>
  </mergeCells>
  <hyperlinks>
    <hyperlink ref="A1" location="CONTENT!A1" display="Back to Table of Contents" xr:uid="{60D505BD-8EF2-42CD-975F-A44981D2554D}"/>
  </hyperlinks>
  <pageMargins left="0.7" right="0.7" top="0.75" bottom="0.55000000000000004" header="0.3" footer="0.3"/>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F49A-BB2F-46B1-8713-CF5BD1772594}">
  <dimension ref="A1:D39"/>
  <sheetViews>
    <sheetView showGridLines="0" workbookViewId="0">
      <selection sqref="A1:G1"/>
    </sheetView>
  </sheetViews>
  <sheetFormatPr defaultColWidth="0" defaultRowHeight="12"/>
  <cols>
    <col min="1" max="1" width="55.5703125" style="1521" customWidth="1"/>
    <col min="2" max="4" width="8.7109375" style="1490" customWidth="1"/>
    <col min="5" max="225" width="9.140625" style="1490" customWidth="1"/>
    <col min="226" max="226" width="59.7109375" style="1490" customWidth="1"/>
    <col min="227" max="253" width="0" style="1490" hidden="1"/>
    <col min="254" max="254" width="59.140625" style="1490" customWidth="1"/>
    <col min="255" max="259" width="7.85546875" style="1490" customWidth="1"/>
    <col min="260" max="481" width="9.140625" style="1490" customWidth="1"/>
    <col min="482" max="482" width="59.7109375" style="1490" customWidth="1"/>
    <col min="483" max="509" width="0" style="1490" hidden="1"/>
    <col min="510" max="510" width="59.140625" style="1490" customWidth="1"/>
    <col min="511" max="515" width="7.85546875" style="1490" customWidth="1"/>
    <col min="516" max="737" width="9.140625" style="1490" customWidth="1"/>
    <col min="738" max="738" width="59.7109375" style="1490" customWidth="1"/>
    <col min="739" max="765" width="0" style="1490" hidden="1"/>
    <col min="766" max="766" width="59.140625" style="1490" customWidth="1"/>
    <col min="767" max="771" width="7.85546875" style="1490" customWidth="1"/>
    <col min="772" max="993" width="9.140625" style="1490" customWidth="1"/>
    <col min="994" max="994" width="59.7109375" style="1490" customWidth="1"/>
    <col min="995" max="1021" width="0" style="1490" hidden="1"/>
    <col min="1022" max="1022" width="59.140625" style="1490" customWidth="1"/>
    <col min="1023" max="1027" width="7.85546875" style="1490" customWidth="1"/>
    <col min="1028" max="1249" width="9.140625" style="1490" customWidth="1"/>
    <col min="1250" max="1250" width="59.7109375" style="1490" customWidth="1"/>
    <col min="1251" max="1277" width="0" style="1490" hidden="1"/>
    <col min="1278" max="1278" width="59.140625" style="1490" customWidth="1"/>
    <col min="1279" max="1283" width="7.85546875" style="1490" customWidth="1"/>
    <col min="1284" max="1505" width="9.140625" style="1490" customWidth="1"/>
    <col min="1506" max="1506" width="59.7109375" style="1490" customWidth="1"/>
    <col min="1507" max="1533" width="0" style="1490" hidden="1"/>
    <col min="1534" max="1534" width="59.140625" style="1490" customWidth="1"/>
    <col min="1535" max="1539" width="7.85546875" style="1490" customWidth="1"/>
    <col min="1540" max="1761" width="9.140625" style="1490" customWidth="1"/>
    <col min="1762" max="1762" width="59.7109375" style="1490" customWidth="1"/>
    <col min="1763" max="1789" width="0" style="1490" hidden="1"/>
    <col min="1790" max="1790" width="59.140625" style="1490" customWidth="1"/>
    <col min="1791" max="1795" width="7.85546875" style="1490" customWidth="1"/>
    <col min="1796" max="2017" width="9.140625" style="1490" customWidth="1"/>
    <col min="2018" max="2018" width="59.7109375" style="1490" customWidth="1"/>
    <col min="2019" max="2045" width="0" style="1490" hidden="1"/>
    <col min="2046" max="2046" width="59.140625" style="1490" customWidth="1"/>
    <col min="2047" max="2051" width="7.85546875" style="1490" customWidth="1"/>
    <col min="2052" max="2273" width="9.140625" style="1490" customWidth="1"/>
    <col min="2274" max="2274" width="59.7109375" style="1490" customWidth="1"/>
    <col min="2275" max="2301" width="0" style="1490" hidden="1"/>
    <col min="2302" max="2302" width="59.140625" style="1490" customWidth="1"/>
    <col min="2303" max="2307" width="7.85546875" style="1490" customWidth="1"/>
    <col min="2308" max="2529" width="9.140625" style="1490" customWidth="1"/>
    <col min="2530" max="2530" width="59.7109375" style="1490" customWidth="1"/>
    <col min="2531" max="2557" width="0" style="1490" hidden="1"/>
    <col min="2558" max="2558" width="59.140625" style="1490" customWidth="1"/>
    <col min="2559" max="2563" width="7.85546875" style="1490" customWidth="1"/>
    <col min="2564" max="2785" width="9.140625" style="1490" customWidth="1"/>
    <col min="2786" max="2786" width="59.7109375" style="1490" customWidth="1"/>
    <col min="2787" max="2813" width="0" style="1490" hidden="1"/>
    <col min="2814" max="2814" width="59.140625" style="1490" customWidth="1"/>
    <col min="2815" max="2819" width="7.85546875" style="1490" customWidth="1"/>
    <col min="2820" max="3041" width="9.140625" style="1490" customWidth="1"/>
    <col min="3042" max="3042" width="59.7109375" style="1490" customWidth="1"/>
    <col min="3043" max="3069" width="0" style="1490" hidden="1"/>
    <col min="3070" max="3070" width="59.140625" style="1490" customWidth="1"/>
    <col min="3071" max="3075" width="7.85546875" style="1490" customWidth="1"/>
    <col min="3076" max="3297" width="9.140625" style="1490" customWidth="1"/>
    <col min="3298" max="3298" width="59.7109375" style="1490" customWidth="1"/>
    <col min="3299" max="3325" width="0" style="1490" hidden="1"/>
    <col min="3326" max="3326" width="59.140625" style="1490" customWidth="1"/>
    <col min="3327" max="3331" width="7.85546875" style="1490" customWidth="1"/>
    <col min="3332" max="3553" width="9.140625" style="1490" customWidth="1"/>
    <col min="3554" max="3554" width="59.7109375" style="1490" customWidth="1"/>
    <col min="3555" max="3581" width="0" style="1490" hidden="1"/>
    <col min="3582" max="3582" width="59.140625" style="1490" customWidth="1"/>
    <col min="3583" max="3587" width="7.85546875" style="1490" customWidth="1"/>
    <col min="3588" max="3809" width="9.140625" style="1490" customWidth="1"/>
    <col min="3810" max="3810" width="59.7109375" style="1490" customWidth="1"/>
    <col min="3811" max="3837" width="0" style="1490" hidden="1"/>
    <col min="3838" max="3838" width="59.140625" style="1490" customWidth="1"/>
    <col min="3839" max="3843" width="7.85546875" style="1490" customWidth="1"/>
    <col min="3844" max="4065" width="9.140625" style="1490" customWidth="1"/>
    <col min="4066" max="4066" width="59.7109375" style="1490" customWidth="1"/>
    <col min="4067" max="4093" width="0" style="1490" hidden="1"/>
    <col min="4094" max="4094" width="59.140625" style="1490" customWidth="1"/>
    <col min="4095" max="4099" width="7.85546875" style="1490" customWidth="1"/>
    <col min="4100" max="4321" width="9.140625" style="1490" customWidth="1"/>
    <col min="4322" max="4322" width="59.7109375" style="1490" customWidth="1"/>
    <col min="4323" max="4349" width="0" style="1490" hidden="1"/>
    <col min="4350" max="4350" width="59.140625" style="1490" customWidth="1"/>
    <col min="4351" max="4355" width="7.85546875" style="1490" customWidth="1"/>
    <col min="4356" max="4577" width="9.140625" style="1490" customWidth="1"/>
    <col min="4578" max="4578" width="59.7109375" style="1490" customWidth="1"/>
    <col min="4579" max="4605" width="0" style="1490" hidden="1"/>
    <col min="4606" max="4606" width="59.140625" style="1490" customWidth="1"/>
    <col min="4607" max="4611" width="7.85546875" style="1490" customWidth="1"/>
    <col min="4612" max="4833" width="9.140625" style="1490" customWidth="1"/>
    <col min="4834" max="4834" width="59.7109375" style="1490" customWidth="1"/>
    <col min="4835" max="4861" width="0" style="1490" hidden="1"/>
    <col min="4862" max="4862" width="59.140625" style="1490" customWidth="1"/>
    <col min="4863" max="4867" width="7.85546875" style="1490" customWidth="1"/>
    <col min="4868" max="5089" width="9.140625" style="1490" customWidth="1"/>
    <col min="5090" max="5090" width="59.7109375" style="1490" customWidth="1"/>
    <col min="5091" max="5117" width="0" style="1490" hidden="1"/>
    <col min="5118" max="5118" width="59.140625" style="1490" customWidth="1"/>
    <col min="5119" max="5123" width="7.85546875" style="1490" customWidth="1"/>
    <col min="5124" max="5345" width="9.140625" style="1490" customWidth="1"/>
    <col min="5346" max="5346" width="59.7109375" style="1490" customWidth="1"/>
    <col min="5347" max="5373" width="0" style="1490" hidden="1"/>
    <col min="5374" max="5374" width="59.140625" style="1490" customWidth="1"/>
    <col min="5375" max="5379" width="7.85546875" style="1490" customWidth="1"/>
    <col min="5380" max="5601" width="9.140625" style="1490" customWidth="1"/>
    <col min="5602" max="5602" width="59.7109375" style="1490" customWidth="1"/>
    <col min="5603" max="5629" width="0" style="1490" hidden="1"/>
    <col min="5630" max="5630" width="59.140625" style="1490" customWidth="1"/>
    <col min="5631" max="5635" width="7.85546875" style="1490" customWidth="1"/>
    <col min="5636" max="5857" width="9.140625" style="1490" customWidth="1"/>
    <col min="5858" max="5858" width="59.7109375" style="1490" customWidth="1"/>
    <col min="5859" max="5885" width="0" style="1490" hidden="1"/>
    <col min="5886" max="5886" width="59.140625" style="1490" customWidth="1"/>
    <col min="5887" max="5891" width="7.85546875" style="1490" customWidth="1"/>
    <col min="5892" max="6113" width="9.140625" style="1490" customWidth="1"/>
    <col min="6114" max="6114" width="59.7109375" style="1490" customWidth="1"/>
    <col min="6115" max="6141" width="0" style="1490" hidden="1"/>
    <col min="6142" max="6142" width="59.140625" style="1490" customWidth="1"/>
    <col min="6143" max="6147" width="7.85546875" style="1490" customWidth="1"/>
    <col min="6148" max="6369" width="9.140625" style="1490" customWidth="1"/>
    <col min="6370" max="6370" width="59.7109375" style="1490" customWidth="1"/>
    <col min="6371" max="6397" width="0" style="1490" hidden="1"/>
    <col min="6398" max="6398" width="59.140625" style="1490" customWidth="1"/>
    <col min="6399" max="6403" width="7.85546875" style="1490" customWidth="1"/>
    <col min="6404" max="6625" width="9.140625" style="1490" customWidth="1"/>
    <col min="6626" max="6626" width="59.7109375" style="1490" customWidth="1"/>
    <col min="6627" max="6653" width="0" style="1490" hidden="1"/>
    <col min="6654" max="6654" width="59.140625" style="1490" customWidth="1"/>
    <col min="6655" max="6659" width="7.85546875" style="1490" customWidth="1"/>
    <col min="6660" max="6881" width="9.140625" style="1490" customWidth="1"/>
    <col min="6882" max="6882" width="59.7109375" style="1490" customWidth="1"/>
    <col min="6883" max="6909" width="0" style="1490" hidden="1"/>
    <col min="6910" max="6910" width="59.140625" style="1490" customWidth="1"/>
    <col min="6911" max="6915" width="7.85546875" style="1490" customWidth="1"/>
    <col min="6916" max="7137" width="9.140625" style="1490" customWidth="1"/>
    <col min="7138" max="7138" width="59.7109375" style="1490" customWidth="1"/>
    <col min="7139" max="7165" width="0" style="1490" hidden="1"/>
    <col min="7166" max="7166" width="59.140625" style="1490" customWidth="1"/>
    <col min="7167" max="7171" width="7.85546875" style="1490" customWidth="1"/>
    <col min="7172" max="7393" width="9.140625" style="1490" customWidth="1"/>
    <col min="7394" max="7394" width="59.7109375" style="1490" customWidth="1"/>
    <col min="7395" max="7421" width="0" style="1490" hidden="1"/>
    <col min="7422" max="7422" width="59.140625" style="1490" customWidth="1"/>
    <col min="7423" max="7427" width="7.85546875" style="1490" customWidth="1"/>
    <col min="7428" max="7649" width="9.140625" style="1490" customWidth="1"/>
    <col min="7650" max="7650" width="59.7109375" style="1490" customWidth="1"/>
    <col min="7651" max="7677" width="0" style="1490" hidden="1"/>
    <col min="7678" max="7678" width="59.140625" style="1490" customWidth="1"/>
    <col min="7679" max="7683" width="7.85546875" style="1490" customWidth="1"/>
    <col min="7684" max="7905" width="9.140625" style="1490" customWidth="1"/>
    <col min="7906" max="7906" width="59.7109375" style="1490" customWidth="1"/>
    <col min="7907" max="7933" width="0" style="1490" hidden="1"/>
    <col min="7934" max="7934" width="59.140625" style="1490" customWidth="1"/>
    <col min="7935" max="7939" width="7.85546875" style="1490" customWidth="1"/>
    <col min="7940" max="8161" width="9.140625" style="1490" customWidth="1"/>
    <col min="8162" max="8162" width="59.7109375" style="1490" customWidth="1"/>
    <col min="8163" max="8189" width="0" style="1490" hidden="1"/>
    <col min="8190" max="8190" width="59.140625" style="1490" customWidth="1"/>
    <col min="8191" max="8195" width="7.85546875" style="1490" customWidth="1"/>
    <col min="8196" max="8417" width="9.140625" style="1490" customWidth="1"/>
    <col min="8418" max="8418" width="59.7109375" style="1490" customWidth="1"/>
    <col min="8419" max="8445" width="0" style="1490" hidden="1"/>
    <col min="8446" max="8446" width="59.140625" style="1490" customWidth="1"/>
    <col min="8447" max="8451" width="7.85546875" style="1490" customWidth="1"/>
    <col min="8452" max="8673" width="9.140625" style="1490" customWidth="1"/>
    <col min="8674" max="8674" width="59.7109375" style="1490" customWidth="1"/>
    <col min="8675" max="8701" width="0" style="1490" hidden="1"/>
    <col min="8702" max="8702" width="59.140625" style="1490" customWidth="1"/>
    <col min="8703" max="8707" width="7.85546875" style="1490" customWidth="1"/>
    <col min="8708" max="8929" width="9.140625" style="1490" customWidth="1"/>
    <col min="8930" max="8930" width="59.7109375" style="1490" customWidth="1"/>
    <col min="8931" max="8957" width="0" style="1490" hidden="1"/>
    <col min="8958" max="8958" width="59.140625" style="1490" customWidth="1"/>
    <col min="8959" max="8963" width="7.85546875" style="1490" customWidth="1"/>
    <col min="8964" max="9185" width="9.140625" style="1490" customWidth="1"/>
    <col min="9186" max="9186" width="59.7109375" style="1490" customWidth="1"/>
    <col min="9187" max="9213" width="0" style="1490" hidden="1"/>
    <col min="9214" max="9214" width="59.140625" style="1490" customWidth="1"/>
    <col min="9215" max="9219" width="7.85546875" style="1490" customWidth="1"/>
    <col min="9220" max="9441" width="9.140625" style="1490" customWidth="1"/>
    <col min="9442" max="9442" width="59.7109375" style="1490" customWidth="1"/>
    <col min="9443" max="9469" width="0" style="1490" hidden="1"/>
    <col min="9470" max="9470" width="59.140625" style="1490" customWidth="1"/>
    <col min="9471" max="9475" width="7.85546875" style="1490" customWidth="1"/>
    <col min="9476" max="9697" width="9.140625" style="1490" customWidth="1"/>
    <col min="9698" max="9698" width="59.7109375" style="1490" customWidth="1"/>
    <col min="9699" max="9725" width="0" style="1490" hidden="1"/>
    <col min="9726" max="9726" width="59.140625" style="1490" customWidth="1"/>
    <col min="9727" max="9731" width="7.85546875" style="1490" customWidth="1"/>
    <col min="9732" max="9953" width="9.140625" style="1490" customWidth="1"/>
    <col min="9954" max="9954" width="59.7109375" style="1490" customWidth="1"/>
    <col min="9955" max="9981" width="0" style="1490" hidden="1"/>
    <col min="9982" max="9982" width="59.140625" style="1490" customWidth="1"/>
    <col min="9983" max="9987" width="7.85546875" style="1490" customWidth="1"/>
    <col min="9988" max="10209" width="9.140625" style="1490" customWidth="1"/>
    <col min="10210" max="10210" width="59.7109375" style="1490" customWidth="1"/>
    <col min="10211" max="10237" width="0" style="1490" hidden="1"/>
    <col min="10238" max="10238" width="59.140625" style="1490" customWidth="1"/>
    <col min="10239" max="10243" width="7.85546875" style="1490" customWidth="1"/>
    <col min="10244" max="10465" width="9.140625" style="1490" customWidth="1"/>
    <col min="10466" max="10466" width="59.7109375" style="1490" customWidth="1"/>
    <col min="10467" max="10493" width="0" style="1490" hidden="1"/>
    <col min="10494" max="10494" width="59.140625" style="1490" customWidth="1"/>
    <col min="10495" max="10499" width="7.85546875" style="1490" customWidth="1"/>
    <col min="10500" max="10721" width="9.140625" style="1490" customWidth="1"/>
    <col min="10722" max="10722" width="59.7109375" style="1490" customWidth="1"/>
    <col min="10723" max="10749" width="0" style="1490" hidden="1"/>
    <col min="10750" max="10750" width="59.140625" style="1490" customWidth="1"/>
    <col min="10751" max="10755" width="7.85546875" style="1490" customWidth="1"/>
    <col min="10756" max="10977" width="9.140625" style="1490" customWidth="1"/>
    <col min="10978" max="10978" width="59.7109375" style="1490" customWidth="1"/>
    <col min="10979" max="11005" width="0" style="1490" hidden="1"/>
    <col min="11006" max="11006" width="59.140625" style="1490" customWidth="1"/>
    <col min="11007" max="11011" width="7.85546875" style="1490" customWidth="1"/>
    <col min="11012" max="11233" width="9.140625" style="1490" customWidth="1"/>
    <col min="11234" max="11234" width="59.7109375" style="1490" customWidth="1"/>
    <col min="11235" max="11261" width="0" style="1490" hidden="1"/>
    <col min="11262" max="11262" width="59.140625" style="1490" customWidth="1"/>
    <col min="11263" max="11267" width="7.85546875" style="1490" customWidth="1"/>
    <col min="11268" max="11489" width="9.140625" style="1490" customWidth="1"/>
    <col min="11490" max="11490" width="59.7109375" style="1490" customWidth="1"/>
    <col min="11491" max="11517" width="0" style="1490" hidden="1"/>
    <col min="11518" max="11518" width="59.140625" style="1490" customWidth="1"/>
    <col min="11519" max="11523" width="7.85546875" style="1490" customWidth="1"/>
    <col min="11524" max="11745" width="9.140625" style="1490" customWidth="1"/>
    <col min="11746" max="11746" width="59.7109375" style="1490" customWidth="1"/>
    <col min="11747" max="11773" width="0" style="1490" hidden="1"/>
    <col min="11774" max="11774" width="59.140625" style="1490" customWidth="1"/>
    <col min="11775" max="11779" width="7.85546875" style="1490" customWidth="1"/>
    <col min="11780" max="12001" width="9.140625" style="1490" customWidth="1"/>
    <col min="12002" max="12002" width="59.7109375" style="1490" customWidth="1"/>
    <col min="12003" max="12029" width="0" style="1490" hidden="1"/>
    <col min="12030" max="12030" width="59.140625" style="1490" customWidth="1"/>
    <col min="12031" max="12035" width="7.85546875" style="1490" customWidth="1"/>
    <col min="12036" max="12257" width="9.140625" style="1490" customWidth="1"/>
    <col min="12258" max="12258" width="59.7109375" style="1490" customWidth="1"/>
    <col min="12259" max="12285" width="0" style="1490" hidden="1"/>
    <col min="12286" max="12286" width="59.140625" style="1490" customWidth="1"/>
    <col min="12287" max="12291" width="7.85546875" style="1490" customWidth="1"/>
    <col min="12292" max="12513" width="9.140625" style="1490" customWidth="1"/>
    <col min="12514" max="12514" width="59.7109375" style="1490" customWidth="1"/>
    <col min="12515" max="12541" width="0" style="1490" hidden="1"/>
    <col min="12542" max="12542" width="59.140625" style="1490" customWidth="1"/>
    <col min="12543" max="12547" width="7.85546875" style="1490" customWidth="1"/>
    <col min="12548" max="12769" width="9.140625" style="1490" customWidth="1"/>
    <col min="12770" max="12770" width="59.7109375" style="1490" customWidth="1"/>
    <col min="12771" max="12797" width="0" style="1490" hidden="1"/>
    <col min="12798" max="12798" width="59.140625" style="1490" customWidth="1"/>
    <col min="12799" max="12803" width="7.85546875" style="1490" customWidth="1"/>
    <col min="12804" max="13025" width="9.140625" style="1490" customWidth="1"/>
    <col min="13026" max="13026" width="59.7109375" style="1490" customWidth="1"/>
    <col min="13027" max="13053" width="0" style="1490" hidden="1"/>
    <col min="13054" max="13054" width="59.140625" style="1490" customWidth="1"/>
    <col min="13055" max="13059" width="7.85546875" style="1490" customWidth="1"/>
    <col min="13060" max="13281" width="9.140625" style="1490" customWidth="1"/>
    <col min="13282" max="13282" width="59.7109375" style="1490" customWidth="1"/>
    <col min="13283" max="13309" width="0" style="1490" hidden="1"/>
    <col min="13310" max="13310" width="59.140625" style="1490" customWidth="1"/>
    <col min="13311" max="13315" width="7.85546875" style="1490" customWidth="1"/>
    <col min="13316" max="13537" width="9.140625" style="1490" customWidth="1"/>
    <col min="13538" max="13538" width="59.7109375" style="1490" customWidth="1"/>
    <col min="13539" max="13565" width="0" style="1490" hidden="1"/>
    <col min="13566" max="13566" width="59.140625" style="1490" customWidth="1"/>
    <col min="13567" max="13571" width="7.85546875" style="1490" customWidth="1"/>
    <col min="13572" max="13793" width="9.140625" style="1490" customWidth="1"/>
    <col min="13794" max="13794" width="59.7109375" style="1490" customWidth="1"/>
    <col min="13795" max="13821" width="0" style="1490" hidden="1"/>
    <col min="13822" max="13822" width="59.140625" style="1490" customWidth="1"/>
    <col min="13823" max="13827" width="7.85546875" style="1490" customWidth="1"/>
    <col min="13828" max="14049" width="9.140625" style="1490" customWidth="1"/>
    <col min="14050" max="14050" width="59.7109375" style="1490" customWidth="1"/>
    <col min="14051" max="14077" width="0" style="1490" hidden="1"/>
    <col min="14078" max="14078" width="59.140625" style="1490" customWidth="1"/>
    <col min="14079" max="14083" width="7.85546875" style="1490" customWidth="1"/>
    <col min="14084" max="14305" width="9.140625" style="1490" customWidth="1"/>
    <col min="14306" max="14306" width="59.7109375" style="1490" customWidth="1"/>
    <col min="14307" max="14333" width="0" style="1490" hidden="1"/>
    <col min="14334" max="14334" width="59.140625" style="1490" customWidth="1"/>
    <col min="14335" max="14339" width="7.85546875" style="1490" customWidth="1"/>
    <col min="14340" max="14561" width="9.140625" style="1490" customWidth="1"/>
    <col min="14562" max="14562" width="59.7109375" style="1490" customWidth="1"/>
    <col min="14563" max="14589" width="0" style="1490" hidden="1"/>
    <col min="14590" max="14590" width="59.140625" style="1490" customWidth="1"/>
    <col min="14591" max="14595" width="7.85546875" style="1490" customWidth="1"/>
    <col min="14596" max="14817" width="9.140625" style="1490" customWidth="1"/>
    <col min="14818" max="14818" width="59.7109375" style="1490" customWidth="1"/>
    <col min="14819" max="14845" width="0" style="1490" hidden="1"/>
    <col min="14846" max="14846" width="59.140625" style="1490" customWidth="1"/>
    <col min="14847" max="14851" width="7.85546875" style="1490" customWidth="1"/>
    <col min="14852" max="15073" width="9.140625" style="1490" customWidth="1"/>
    <col min="15074" max="15074" width="59.7109375" style="1490" customWidth="1"/>
    <col min="15075" max="15101" width="0" style="1490" hidden="1"/>
    <col min="15102" max="15102" width="59.140625" style="1490" customWidth="1"/>
    <col min="15103" max="15107" width="7.85546875" style="1490" customWidth="1"/>
    <col min="15108" max="15329" width="9.140625" style="1490" customWidth="1"/>
    <col min="15330" max="15330" width="59.7109375" style="1490" customWidth="1"/>
    <col min="15331" max="15357" width="0" style="1490" hidden="1"/>
    <col min="15358" max="15358" width="59.140625" style="1490" customWidth="1"/>
    <col min="15359" max="15363" width="7.85546875" style="1490" customWidth="1"/>
    <col min="15364" max="15585" width="9.140625" style="1490" customWidth="1"/>
    <col min="15586" max="15586" width="59.7109375" style="1490" customWidth="1"/>
    <col min="15587" max="15613" width="0" style="1490" hidden="1"/>
    <col min="15614" max="15614" width="59.140625" style="1490" customWidth="1"/>
    <col min="15615" max="15619" width="7.85546875" style="1490" customWidth="1"/>
    <col min="15620" max="15841" width="9.140625" style="1490" customWidth="1"/>
    <col min="15842" max="15842" width="59.7109375" style="1490" customWidth="1"/>
    <col min="15843" max="15869" width="0" style="1490" hidden="1"/>
    <col min="15870" max="15870" width="59.140625" style="1490" customWidth="1"/>
    <col min="15871" max="15875" width="7.85546875" style="1490" customWidth="1"/>
    <col min="15876" max="16097" width="9.140625" style="1490" customWidth="1"/>
    <col min="16098" max="16098" width="59.7109375" style="1490" customWidth="1"/>
    <col min="16099" max="16125" width="0" style="1490" hidden="1"/>
    <col min="16126" max="16126" width="59.140625" style="1490" customWidth="1"/>
    <col min="16127" max="16131" width="7.85546875" style="1490" customWidth="1"/>
    <col min="16132" max="16353" width="9.140625" style="1490" customWidth="1"/>
    <col min="16354" max="16354" width="59.7109375" style="1490" customWidth="1"/>
    <col min="16355" max="16384" width="0" style="1490" hidden="1"/>
  </cols>
  <sheetData>
    <row r="1" spans="1:4" ht="21" customHeight="1">
      <c r="A1" s="5886" t="s">
        <v>1094</v>
      </c>
      <c r="B1" s="5886"/>
      <c r="C1" s="5886"/>
      <c r="D1" s="5886"/>
    </row>
    <row r="2" spans="1:4" ht="21.6" customHeight="1">
      <c r="A2" s="5887" t="s">
        <v>3660</v>
      </c>
      <c r="B2" s="5887"/>
      <c r="C2" s="5887"/>
    </row>
    <row r="3" spans="1:4" ht="21" customHeight="1">
      <c r="A3" s="1508"/>
      <c r="B3" s="5013" t="s">
        <v>1125</v>
      </c>
      <c r="C3" s="5013" t="s">
        <v>1097</v>
      </c>
      <c r="D3" s="5014" t="s">
        <v>3658</v>
      </c>
    </row>
    <row r="4" spans="1:4" ht="13.5" customHeight="1">
      <c r="A4" s="1509"/>
      <c r="B4" s="1510" t="s">
        <v>1126</v>
      </c>
      <c r="C4" s="1510" t="s">
        <v>1126</v>
      </c>
      <c r="D4" s="1511" t="s">
        <v>1126</v>
      </c>
    </row>
    <row r="5" spans="1:4" ht="16.5" customHeight="1">
      <c r="A5" s="1512" t="s">
        <v>1127</v>
      </c>
      <c r="D5" s="1499"/>
    </row>
    <row r="6" spans="1:4" ht="17.25" customHeight="1">
      <c r="A6" s="1513" t="s">
        <v>1128</v>
      </c>
      <c r="B6" s="5025">
        <v>3</v>
      </c>
      <c r="C6" s="5026">
        <v>-14.4</v>
      </c>
      <c r="D6" s="5027">
        <v>4.4000000000000004</v>
      </c>
    </row>
    <row r="7" spans="1:4" ht="17.25" customHeight="1">
      <c r="A7" s="1515" t="s">
        <v>1129</v>
      </c>
      <c r="B7" s="5028">
        <v>3</v>
      </c>
      <c r="C7" s="5029">
        <v>-14.4</v>
      </c>
      <c r="D7" s="5030">
        <v>4.4000000000000004</v>
      </c>
    </row>
    <row r="8" spans="1:4" ht="17.25" customHeight="1">
      <c r="A8" s="1513" t="s">
        <v>1130</v>
      </c>
      <c r="B8" s="5025">
        <v>2.9</v>
      </c>
      <c r="C8" s="5026">
        <v>-14.6</v>
      </c>
      <c r="D8" s="5027">
        <v>3.7</v>
      </c>
    </row>
    <row r="9" spans="1:4" ht="18.75" customHeight="1">
      <c r="A9" s="1513" t="s">
        <v>1131</v>
      </c>
      <c r="B9" s="5025">
        <v>2.9</v>
      </c>
      <c r="C9" s="5026">
        <v>-12.9</v>
      </c>
      <c r="D9" s="5027">
        <v>1.9</v>
      </c>
    </row>
    <row r="10" spans="1:4" ht="21.75" customHeight="1">
      <c r="A10" s="1515" t="s">
        <v>1132</v>
      </c>
      <c r="B10" s="5028">
        <v>3.2</v>
      </c>
      <c r="C10" s="5026">
        <v>-15.3</v>
      </c>
      <c r="D10" s="5030">
        <v>3</v>
      </c>
    </row>
    <row r="11" spans="1:4" ht="20.25" customHeight="1">
      <c r="A11" s="1515" t="s">
        <v>1133</v>
      </c>
      <c r="B11" s="5028">
        <v>1.9</v>
      </c>
      <c r="C11" s="5031">
        <v>-1</v>
      </c>
      <c r="D11" s="5032">
        <v>-3</v>
      </c>
    </row>
    <row r="12" spans="1:4" ht="21" customHeight="1">
      <c r="A12" s="1513" t="s">
        <v>1134</v>
      </c>
      <c r="B12" s="5025">
        <v>4.9000000000000004</v>
      </c>
      <c r="C12" s="5026">
        <v>-25.8</v>
      </c>
      <c r="D12" s="5027">
        <v>14</v>
      </c>
    </row>
    <row r="13" spans="1:4" s="1516" customFormat="1" ht="21" customHeight="1">
      <c r="A13" s="1515" t="s">
        <v>1135</v>
      </c>
      <c r="B13" s="5028">
        <v>4.5</v>
      </c>
      <c r="C13" s="5026">
        <v>-25.8</v>
      </c>
      <c r="D13" s="5030">
        <v>14.8</v>
      </c>
    </row>
    <row r="14" spans="1:4" ht="21" customHeight="1">
      <c r="A14" s="1513" t="s">
        <v>1136</v>
      </c>
      <c r="B14" s="5025">
        <v>0.4</v>
      </c>
      <c r="C14" s="5033">
        <v>-22.7</v>
      </c>
      <c r="D14" s="5027">
        <v>18.399999999999999</v>
      </c>
    </row>
    <row r="15" spans="1:4" ht="21" customHeight="1">
      <c r="A15" s="1515" t="s">
        <v>1135</v>
      </c>
      <c r="B15" s="5026">
        <v>-0.1</v>
      </c>
      <c r="C15" s="5031">
        <v>-22.8</v>
      </c>
      <c r="D15" s="5030">
        <v>19</v>
      </c>
    </row>
    <row r="16" spans="1:4" ht="21" customHeight="1">
      <c r="A16" s="1513" t="s">
        <v>1137</v>
      </c>
      <c r="B16" s="5025">
        <v>18.8</v>
      </c>
      <c r="C16" s="5033">
        <v>-34</v>
      </c>
      <c r="D16" s="5027">
        <v>0.1</v>
      </c>
    </row>
    <row r="17" spans="1:4" ht="21.75" customHeight="1">
      <c r="A17" s="1515" t="s">
        <v>1135</v>
      </c>
      <c r="B17" s="5028">
        <v>18.7</v>
      </c>
      <c r="C17" s="5031">
        <v>-34</v>
      </c>
      <c r="D17" s="5030">
        <v>1.6</v>
      </c>
    </row>
    <row r="18" spans="1:4" ht="16.5" customHeight="1">
      <c r="A18" s="1512" t="s">
        <v>1138</v>
      </c>
      <c r="B18" s="5025"/>
      <c r="C18" s="5025"/>
      <c r="D18" s="5027"/>
    </row>
    <row r="19" spans="1:4" ht="21" customHeight="1">
      <c r="A19" s="1517" t="s">
        <v>1139</v>
      </c>
      <c r="B19" s="5033">
        <v>40.6</v>
      </c>
      <c r="C19" s="5033">
        <v>42.9</v>
      </c>
      <c r="D19" s="5034">
        <v>43.2</v>
      </c>
    </row>
    <row r="20" spans="1:4" ht="21" customHeight="1">
      <c r="A20" s="1517" t="s">
        <v>1140</v>
      </c>
      <c r="B20" s="5033">
        <v>88.1</v>
      </c>
      <c r="C20" s="5033">
        <v>90.2</v>
      </c>
      <c r="D20" s="5034">
        <v>89.7</v>
      </c>
    </row>
    <row r="21" spans="1:4" ht="21" customHeight="1">
      <c r="A21" s="1515" t="s">
        <v>1132</v>
      </c>
      <c r="B21" s="5031">
        <v>73.400000000000006</v>
      </c>
      <c r="C21" s="5031">
        <v>72.7</v>
      </c>
      <c r="D21" s="5032">
        <v>72.8</v>
      </c>
    </row>
    <row r="22" spans="1:4" ht="21" customHeight="1">
      <c r="A22" s="1515" t="s">
        <v>1133</v>
      </c>
      <c r="B22" s="5031">
        <v>14.7</v>
      </c>
      <c r="C22" s="5031">
        <v>17.5</v>
      </c>
      <c r="D22" s="5032">
        <v>16.899999999999999</v>
      </c>
    </row>
    <row r="23" spans="1:4" ht="21" customHeight="1">
      <c r="A23" s="1517" t="s">
        <v>1141</v>
      </c>
      <c r="B23" s="5033">
        <v>19.100000000000001</v>
      </c>
      <c r="C23" s="5033">
        <v>17.100000000000001</v>
      </c>
      <c r="D23" s="5034">
        <v>19.5</v>
      </c>
    </row>
    <row r="24" spans="1:4" ht="22.5" customHeight="1">
      <c r="A24" s="1515" t="s">
        <v>1135</v>
      </c>
      <c r="B24" s="5031">
        <v>19</v>
      </c>
      <c r="C24" s="5031">
        <v>17.100000000000001</v>
      </c>
      <c r="D24" s="5032">
        <v>19.600000000000001</v>
      </c>
    </row>
    <row r="25" spans="1:4" ht="21" customHeight="1">
      <c r="A25" s="1517" t="s">
        <v>1142</v>
      </c>
      <c r="B25" s="5033">
        <v>13.9</v>
      </c>
      <c r="C25" s="5033">
        <v>13</v>
      </c>
      <c r="D25" s="5034">
        <v>15.4</v>
      </c>
    </row>
    <row r="26" spans="1:4" ht="21.75" customHeight="1">
      <c r="A26" s="1515" t="s">
        <v>1135</v>
      </c>
      <c r="B26" s="5031">
        <v>13.9</v>
      </c>
      <c r="C26" s="5031">
        <v>13</v>
      </c>
      <c r="D26" s="5032">
        <v>15.4</v>
      </c>
    </row>
    <row r="27" spans="1:4" ht="21" customHeight="1">
      <c r="A27" s="1517" t="s">
        <v>1143</v>
      </c>
      <c r="B27" s="5033">
        <v>5.2</v>
      </c>
      <c r="C27" s="5033">
        <v>4.0999999999999996</v>
      </c>
      <c r="D27" s="5034">
        <v>4.0999999999999996</v>
      </c>
    </row>
    <row r="28" spans="1:4" ht="20.25" customHeight="1">
      <c r="A28" s="1515" t="s">
        <v>1135</v>
      </c>
      <c r="B28" s="5031">
        <v>5.0999999999999996</v>
      </c>
      <c r="C28" s="5031">
        <v>4</v>
      </c>
      <c r="D28" s="5032">
        <v>4.2</v>
      </c>
    </row>
    <row r="29" spans="1:4" ht="19.5" customHeight="1">
      <c r="A29" s="1517" t="s">
        <v>1144</v>
      </c>
      <c r="B29" s="5033">
        <v>72.8</v>
      </c>
      <c r="C29" s="5033">
        <v>76</v>
      </c>
      <c r="D29" s="5034">
        <v>78.900000000000006</v>
      </c>
    </row>
    <row r="30" spans="1:4" ht="17.25" customHeight="1">
      <c r="A30" s="1515" t="s">
        <v>1145</v>
      </c>
      <c r="B30" s="5031">
        <v>73.099999999999994</v>
      </c>
      <c r="C30" s="5031">
        <v>76.400000000000006</v>
      </c>
      <c r="D30" s="5032">
        <v>78.7</v>
      </c>
    </row>
    <row r="31" spans="1:4" ht="18.75" customHeight="1">
      <c r="A31" s="1517" t="s">
        <v>1146</v>
      </c>
      <c r="B31" s="5033">
        <v>27.2</v>
      </c>
      <c r="C31" s="5033">
        <v>24</v>
      </c>
      <c r="D31" s="5034">
        <v>21.1</v>
      </c>
    </row>
    <row r="32" spans="1:4" ht="18.75" customHeight="1">
      <c r="A32" s="1515" t="s">
        <v>1145</v>
      </c>
      <c r="B32" s="5031">
        <v>26.9</v>
      </c>
      <c r="C32" s="5031">
        <v>23.6</v>
      </c>
      <c r="D32" s="5032">
        <v>21.3</v>
      </c>
    </row>
    <row r="33" spans="1:4" ht="18.75" customHeight="1">
      <c r="A33" s="1513" t="s">
        <v>1147</v>
      </c>
      <c r="B33" s="5033">
        <v>11.9</v>
      </c>
      <c r="C33" s="5033">
        <v>9.8000000000000007</v>
      </c>
      <c r="D33" s="5034">
        <v>10.3</v>
      </c>
    </row>
    <row r="34" spans="1:4" ht="18.75" customHeight="1">
      <c r="A34" s="1513" t="s">
        <v>1148</v>
      </c>
      <c r="B34" s="5033"/>
      <c r="C34" s="5033"/>
      <c r="D34" s="5034"/>
    </row>
    <row r="35" spans="1:4" ht="19.5" customHeight="1">
      <c r="A35" s="1518" t="s">
        <v>1106</v>
      </c>
      <c r="B35" s="5033">
        <v>13.9</v>
      </c>
      <c r="C35" s="5033">
        <v>11.5</v>
      </c>
      <c r="D35" s="5034">
        <v>11.1</v>
      </c>
    </row>
    <row r="36" spans="1:4" ht="19.5" customHeight="1">
      <c r="A36" s="1518" t="s">
        <v>1107</v>
      </c>
      <c r="B36" s="5033">
        <v>14.3</v>
      </c>
      <c r="C36" s="5033">
        <v>8.3000000000000007</v>
      </c>
      <c r="D36" s="5034">
        <v>7</v>
      </c>
    </row>
    <row r="37" spans="1:4" ht="15" customHeight="1">
      <c r="A37" s="1519" t="s">
        <v>1149</v>
      </c>
      <c r="B37" s="5035">
        <v>-8.1</v>
      </c>
      <c r="C37" s="5035">
        <v>-7.1</v>
      </c>
      <c r="D37" s="5036">
        <v>-9.6999999999999993</v>
      </c>
    </row>
    <row r="38" spans="1:4" ht="18.75" customHeight="1">
      <c r="A38" s="1505" t="s">
        <v>3661</v>
      </c>
    </row>
    <row r="39" spans="1:4" ht="15" customHeight="1">
      <c r="A39" s="1520" t="s">
        <v>1124</v>
      </c>
    </row>
  </sheetData>
  <mergeCells count="2">
    <mergeCell ref="A2:C2"/>
    <mergeCell ref="A1:D1"/>
  </mergeCells>
  <hyperlinks>
    <hyperlink ref="A1" location="CONTENT!A1" display="Back to Table of Contents" xr:uid="{667C6D4C-6BAF-4001-9616-4895E5912D0B}"/>
  </hyperlinks>
  <pageMargins left="0.7" right="0.7" top="0.75" bottom="0.65" header="0.3" footer="0.3"/>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71D3-27F7-4624-BA28-AABE0D213579}">
  <dimension ref="A1:D127"/>
  <sheetViews>
    <sheetView showGridLines="0" workbookViewId="0">
      <selection sqref="A1:G1"/>
    </sheetView>
  </sheetViews>
  <sheetFormatPr defaultColWidth="0" defaultRowHeight="12"/>
  <cols>
    <col min="1" max="1" width="49.85546875" style="1538" customWidth="1"/>
    <col min="2" max="4" width="8" style="1490" customWidth="1"/>
    <col min="5" max="7" width="9.140625" style="1490" customWidth="1"/>
    <col min="8" max="8" width="10.28515625" style="1490" customWidth="1"/>
    <col min="9" max="237" width="9.140625" style="1490" customWidth="1"/>
    <col min="238" max="238" width="53.140625" style="1490" customWidth="1"/>
    <col min="239" max="250" width="0" style="1490" hidden="1"/>
    <col min="251" max="251" width="53.140625" style="1490" customWidth="1"/>
    <col min="252" max="252" width="9.5703125" style="1490" customWidth="1"/>
    <col min="253" max="255" width="9.140625" style="1490" customWidth="1"/>
    <col min="256" max="256" width="10" style="1490" bestFit="1" customWidth="1"/>
    <col min="257" max="263" width="9.140625" style="1490" customWidth="1"/>
    <col min="264" max="264" width="0" style="1490" hidden="1"/>
    <col min="265" max="493" width="9.140625" style="1490" customWidth="1"/>
    <col min="494" max="494" width="53.140625" style="1490" customWidth="1"/>
    <col min="495" max="506" width="0" style="1490" hidden="1"/>
    <col min="507" max="507" width="53.140625" style="1490" customWidth="1"/>
    <col min="508" max="508" width="9.5703125" style="1490" customWidth="1"/>
    <col min="509" max="511" width="9.140625" style="1490" customWidth="1"/>
    <col min="512" max="512" width="10" style="1490" bestFit="1" customWidth="1"/>
    <col min="513" max="519" width="9.140625" style="1490" customWidth="1"/>
    <col min="520" max="520" width="0" style="1490" hidden="1"/>
    <col min="521" max="749" width="9.140625" style="1490" customWidth="1"/>
    <col min="750" max="750" width="53.140625" style="1490" customWidth="1"/>
    <col min="751" max="762" width="0" style="1490" hidden="1"/>
    <col min="763" max="763" width="53.140625" style="1490" customWidth="1"/>
    <col min="764" max="764" width="9.5703125" style="1490" customWidth="1"/>
    <col min="765" max="767" width="9.140625" style="1490" customWidth="1"/>
    <col min="768" max="768" width="10" style="1490" bestFit="1" customWidth="1"/>
    <col min="769" max="775" width="9.140625" style="1490" customWidth="1"/>
    <col min="776" max="776" width="0" style="1490" hidden="1"/>
    <col min="777" max="1005" width="9.140625" style="1490" customWidth="1"/>
    <col min="1006" max="1006" width="53.140625" style="1490" customWidth="1"/>
    <col min="1007" max="1018" width="0" style="1490" hidden="1"/>
    <col min="1019" max="1019" width="53.140625" style="1490" customWidth="1"/>
    <col min="1020" max="1020" width="9.5703125" style="1490" customWidth="1"/>
    <col min="1021" max="1023" width="9.140625" style="1490" customWidth="1"/>
    <col min="1024" max="1024" width="10" style="1490" bestFit="1" customWidth="1"/>
    <col min="1025" max="1031" width="9.140625" style="1490" customWidth="1"/>
    <col min="1032" max="1032" width="0" style="1490" hidden="1"/>
    <col min="1033" max="1261" width="9.140625" style="1490" customWidth="1"/>
    <col min="1262" max="1262" width="53.140625" style="1490" customWidth="1"/>
    <col min="1263" max="1274" width="0" style="1490" hidden="1"/>
    <col min="1275" max="1275" width="53.140625" style="1490" customWidth="1"/>
    <col min="1276" max="1276" width="9.5703125" style="1490" customWidth="1"/>
    <col min="1277" max="1279" width="9.140625" style="1490" customWidth="1"/>
    <col min="1280" max="1280" width="10" style="1490" bestFit="1" customWidth="1"/>
    <col min="1281" max="1287" width="9.140625" style="1490" customWidth="1"/>
    <col min="1288" max="1288" width="0" style="1490" hidden="1"/>
    <col min="1289" max="1517" width="9.140625" style="1490" customWidth="1"/>
    <col min="1518" max="1518" width="53.140625" style="1490" customWidth="1"/>
    <col min="1519" max="1530" width="0" style="1490" hidden="1"/>
    <col min="1531" max="1531" width="53.140625" style="1490" customWidth="1"/>
    <col min="1532" max="1532" width="9.5703125" style="1490" customWidth="1"/>
    <col min="1533" max="1535" width="9.140625" style="1490" customWidth="1"/>
    <col min="1536" max="1536" width="10" style="1490" bestFit="1" customWidth="1"/>
    <col min="1537" max="1543" width="9.140625" style="1490" customWidth="1"/>
    <col min="1544" max="1544" width="0" style="1490" hidden="1"/>
    <col min="1545" max="1773" width="9.140625" style="1490" customWidth="1"/>
    <col min="1774" max="1774" width="53.140625" style="1490" customWidth="1"/>
    <col min="1775" max="1786" width="0" style="1490" hidden="1"/>
    <col min="1787" max="1787" width="53.140625" style="1490" customWidth="1"/>
    <col min="1788" max="1788" width="9.5703125" style="1490" customWidth="1"/>
    <col min="1789" max="1791" width="9.140625" style="1490" customWidth="1"/>
    <col min="1792" max="1792" width="10" style="1490" bestFit="1" customWidth="1"/>
    <col min="1793" max="1799" width="9.140625" style="1490" customWidth="1"/>
    <col min="1800" max="1800" width="0" style="1490" hidden="1"/>
    <col min="1801" max="2029" width="9.140625" style="1490" customWidth="1"/>
    <col min="2030" max="2030" width="53.140625" style="1490" customWidth="1"/>
    <col min="2031" max="2042" width="0" style="1490" hidden="1"/>
    <col min="2043" max="2043" width="53.140625" style="1490" customWidth="1"/>
    <col min="2044" max="2044" width="9.5703125" style="1490" customWidth="1"/>
    <col min="2045" max="2047" width="9.140625" style="1490" customWidth="1"/>
    <col min="2048" max="2048" width="10" style="1490" bestFit="1" customWidth="1"/>
    <col min="2049" max="2055" width="9.140625" style="1490" customWidth="1"/>
    <col min="2056" max="2056" width="0" style="1490" hidden="1"/>
    <col min="2057" max="2285" width="9.140625" style="1490" customWidth="1"/>
    <col min="2286" max="2286" width="53.140625" style="1490" customWidth="1"/>
    <col min="2287" max="2298" width="0" style="1490" hidden="1"/>
    <col min="2299" max="2299" width="53.140625" style="1490" customWidth="1"/>
    <col min="2300" max="2300" width="9.5703125" style="1490" customWidth="1"/>
    <col min="2301" max="2303" width="9.140625" style="1490" customWidth="1"/>
    <col min="2304" max="2304" width="10" style="1490" bestFit="1" customWidth="1"/>
    <col min="2305" max="2311" width="9.140625" style="1490" customWidth="1"/>
    <col min="2312" max="2312" width="0" style="1490" hidden="1"/>
    <col min="2313" max="2541" width="9.140625" style="1490" customWidth="1"/>
    <col min="2542" max="2542" width="53.140625" style="1490" customWidth="1"/>
    <col min="2543" max="2554" width="0" style="1490" hidden="1"/>
    <col min="2555" max="2555" width="53.140625" style="1490" customWidth="1"/>
    <col min="2556" max="2556" width="9.5703125" style="1490" customWidth="1"/>
    <col min="2557" max="2559" width="9.140625" style="1490" customWidth="1"/>
    <col min="2560" max="2560" width="10" style="1490" bestFit="1" customWidth="1"/>
    <col min="2561" max="2567" width="9.140625" style="1490" customWidth="1"/>
    <col min="2568" max="2568" width="0" style="1490" hidden="1"/>
    <col min="2569" max="2797" width="9.140625" style="1490" customWidth="1"/>
    <col min="2798" max="2798" width="53.140625" style="1490" customWidth="1"/>
    <col min="2799" max="2810" width="0" style="1490" hidden="1"/>
    <col min="2811" max="2811" width="53.140625" style="1490" customWidth="1"/>
    <col min="2812" max="2812" width="9.5703125" style="1490" customWidth="1"/>
    <col min="2813" max="2815" width="9.140625" style="1490" customWidth="1"/>
    <col min="2816" max="2816" width="10" style="1490" bestFit="1" customWidth="1"/>
    <col min="2817" max="2823" width="9.140625" style="1490" customWidth="1"/>
    <col min="2824" max="2824" width="0" style="1490" hidden="1"/>
    <col min="2825" max="3053" width="9.140625" style="1490" customWidth="1"/>
    <col min="3054" max="3054" width="53.140625" style="1490" customWidth="1"/>
    <col min="3055" max="3066" width="0" style="1490" hidden="1"/>
    <col min="3067" max="3067" width="53.140625" style="1490" customWidth="1"/>
    <col min="3068" max="3068" width="9.5703125" style="1490" customWidth="1"/>
    <col min="3069" max="3071" width="9.140625" style="1490" customWidth="1"/>
    <col min="3072" max="3072" width="10" style="1490" bestFit="1" customWidth="1"/>
    <col min="3073" max="3079" width="9.140625" style="1490" customWidth="1"/>
    <col min="3080" max="3080" width="0" style="1490" hidden="1"/>
    <col min="3081" max="3309" width="9.140625" style="1490" customWidth="1"/>
    <col min="3310" max="3310" width="53.140625" style="1490" customWidth="1"/>
    <col min="3311" max="3322" width="0" style="1490" hidden="1"/>
    <col min="3323" max="3323" width="53.140625" style="1490" customWidth="1"/>
    <col min="3324" max="3324" width="9.5703125" style="1490" customWidth="1"/>
    <col min="3325" max="3327" width="9.140625" style="1490" customWidth="1"/>
    <col min="3328" max="3328" width="10" style="1490" bestFit="1" customWidth="1"/>
    <col min="3329" max="3335" width="9.140625" style="1490" customWidth="1"/>
    <col min="3336" max="3336" width="0" style="1490" hidden="1"/>
    <col min="3337" max="3565" width="9.140625" style="1490" customWidth="1"/>
    <col min="3566" max="3566" width="53.140625" style="1490" customWidth="1"/>
    <col min="3567" max="3578" width="0" style="1490" hidden="1"/>
    <col min="3579" max="3579" width="53.140625" style="1490" customWidth="1"/>
    <col min="3580" max="3580" width="9.5703125" style="1490" customWidth="1"/>
    <col min="3581" max="3583" width="9.140625" style="1490" customWidth="1"/>
    <col min="3584" max="3584" width="10" style="1490" bestFit="1" customWidth="1"/>
    <col min="3585" max="3591" width="9.140625" style="1490" customWidth="1"/>
    <col min="3592" max="3592" width="0" style="1490" hidden="1"/>
    <col min="3593" max="3821" width="9.140625" style="1490" customWidth="1"/>
    <col min="3822" max="3822" width="53.140625" style="1490" customWidth="1"/>
    <col min="3823" max="3834" width="0" style="1490" hidden="1"/>
    <col min="3835" max="3835" width="53.140625" style="1490" customWidth="1"/>
    <col min="3836" max="3836" width="9.5703125" style="1490" customWidth="1"/>
    <col min="3837" max="3839" width="9.140625" style="1490" customWidth="1"/>
    <col min="3840" max="3840" width="10" style="1490" bestFit="1" customWidth="1"/>
    <col min="3841" max="3847" width="9.140625" style="1490" customWidth="1"/>
    <col min="3848" max="3848" width="0" style="1490" hidden="1"/>
    <col min="3849" max="4077" width="9.140625" style="1490" customWidth="1"/>
    <col min="4078" max="4078" width="53.140625" style="1490" customWidth="1"/>
    <col min="4079" max="4090" width="0" style="1490" hidden="1"/>
    <col min="4091" max="4091" width="53.140625" style="1490" customWidth="1"/>
    <col min="4092" max="4092" width="9.5703125" style="1490" customWidth="1"/>
    <col min="4093" max="4095" width="9.140625" style="1490" customWidth="1"/>
    <col min="4096" max="4096" width="10" style="1490" bestFit="1" customWidth="1"/>
    <col min="4097" max="4103" width="9.140625" style="1490" customWidth="1"/>
    <col min="4104" max="4104" width="0" style="1490" hidden="1"/>
    <col min="4105" max="4333" width="9.140625" style="1490" customWidth="1"/>
    <col min="4334" max="4334" width="53.140625" style="1490" customWidth="1"/>
    <col min="4335" max="4346" width="0" style="1490" hidden="1"/>
    <col min="4347" max="4347" width="53.140625" style="1490" customWidth="1"/>
    <col min="4348" max="4348" width="9.5703125" style="1490" customWidth="1"/>
    <col min="4349" max="4351" width="9.140625" style="1490" customWidth="1"/>
    <col min="4352" max="4352" width="10" style="1490" bestFit="1" customWidth="1"/>
    <col min="4353" max="4359" width="9.140625" style="1490" customWidth="1"/>
    <col min="4360" max="4360" width="0" style="1490" hidden="1"/>
    <col min="4361" max="4589" width="9.140625" style="1490" customWidth="1"/>
    <col min="4590" max="4590" width="53.140625" style="1490" customWidth="1"/>
    <col min="4591" max="4602" width="0" style="1490" hidden="1"/>
    <col min="4603" max="4603" width="53.140625" style="1490" customWidth="1"/>
    <col min="4604" max="4604" width="9.5703125" style="1490" customWidth="1"/>
    <col min="4605" max="4607" width="9.140625" style="1490" customWidth="1"/>
    <col min="4608" max="4608" width="10" style="1490" bestFit="1" customWidth="1"/>
    <col min="4609" max="4615" width="9.140625" style="1490" customWidth="1"/>
    <col min="4616" max="4616" width="0" style="1490" hidden="1"/>
    <col min="4617" max="4845" width="9.140625" style="1490" customWidth="1"/>
    <col min="4846" max="4846" width="53.140625" style="1490" customWidth="1"/>
    <col min="4847" max="4858" width="0" style="1490" hidden="1"/>
    <col min="4859" max="4859" width="53.140625" style="1490" customWidth="1"/>
    <col min="4860" max="4860" width="9.5703125" style="1490" customWidth="1"/>
    <col min="4861" max="4863" width="9.140625" style="1490" customWidth="1"/>
    <col min="4864" max="4864" width="10" style="1490" bestFit="1" customWidth="1"/>
    <col min="4865" max="4871" width="9.140625" style="1490" customWidth="1"/>
    <col min="4872" max="4872" width="0" style="1490" hidden="1"/>
    <col min="4873" max="5101" width="9.140625" style="1490" customWidth="1"/>
    <col min="5102" max="5102" width="53.140625" style="1490" customWidth="1"/>
    <col min="5103" max="5114" width="0" style="1490" hidden="1"/>
    <col min="5115" max="5115" width="53.140625" style="1490" customWidth="1"/>
    <col min="5116" max="5116" width="9.5703125" style="1490" customWidth="1"/>
    <col min="5117" max="5119" width="9.140625" style="1490" customWidth="1"/>
    <col min="5120" max="5120" width="10" style="1490" bestFit="1" customWidth="1"/>
    <col min="5121" max="5127" width="9.140625" style="1490" customWidth="1"/>
    <col min="5128" max="5128" width="0" style="1490" hidden="1"/>
    <col min="5129" max="5357" width="9.140625" style="1490" customWidth="1"/>
    <col min="5358" max="5358" width="53.140625" style="1490" customWidth="1"/>
    <col min="5359" max="5370" width="0" style="1490" hidden="1"/>
    <col min="5371" max="5371" width="53.140625" style="1490" customWidth="1"/>
    <col min="5372" max="5372" width="9.5703125" style="1490" customWidth="1"/>
    <col min="5373" max="5375" width="9.140625" style="1490" customWidth="1"/>
    <col min="5376" max="5376" width="10" style="1490" bestFit="1" customWidth="1"/>
    <col min="5377" max="5383" width="9.140625" style="1490" customWidth="1"/>
    <col min="5384" max="5384" width="0" style="1490" hidden="1"/>
    <col min="5385" max="5613" width="9.140625" style="1490" customWidth="1"/>
    <col min="5614" max="5614" width="53.140625" style="1490" customWidth="1"/>
    <col min="5615" max="5626" width="0" style="1490" hidden="1"/>
    <col min="5627" max="5627" width="53.140625" style="1490" customWidth="1"/>
    <col min="5628" max="5628" width="9.5703125" style="1490" customWidth="1"/>
    <col min="5629" max="5631" width="9.140625" style="1490" customWidth="1"/>
    <col min="5632" max="5632" width="10" style="1490" bestFit="1" customWidth="1"/>
    <col min="5633" max="5639" width="9.140625" style="1490" customWidth="1"/>
    <col min="5640" max="5640" width="0" style="1490" hidden="1"/>
    <col min="5641" max="5869" width="9.140625" style="1490" customWidth="1"/>
    <col min="5870" max="5870" width="53.140625" style="1490" customWidth="1"/>
    <col min="5871" max="5882" width="0" style="1490" hidden="1"/>
    <col min="5883" max="5883" width="53.140625" style="1490" customWidth="1"/>
    <col min="5884" max="5884" width="9.5703125" style="1490" customWidth="1"/>
    <col min="5885" max="5887" width="9.140625" style="1490" customWidth="1"/>
    <col min="5888" max="5888" width="10" style="1490" bestFit="1" customWidth="1"/>
    <col min="5889" max="5895" width="9.140625" style="1490" customWidth="1"/>
    <col min="5896" max="5896" width="0" style="1490" hidden="1"/>
    <col min="5897" max="6125" width="9.140625" style="1490" customWidth="1"/>
    <col min="6126" max="6126" width="53.140625" style="1490" customWidth="1"/>
    <col min="6127" max="6138" width="0" style="1490" hidden="1"/>
    <col min="6139" max="6139" width="53.140625" style="1490" customWidth="1"/>
    <col min="6140" max="6140" width="9.5703125" style="1490" customWidth="1"/>
    <col min="6141" max="6143" width="9.140625" style="1490" customWidth="1"/>
    <col min="6144" max="6144" width="10" style="1490" bestFit="1" customWidth="1"/>
    <col min="6145" max="6151" width="9.140625" style="1490" customWidth="1"/>
    <col min="6152" max="6152" width="0" style="1490" hidden="1"/>
    <col min="6153" max="6381" width="9.140625" style="1490" customWidth="1"/>
    <col min="6382" max="6382" width="53.140625" style="1490" customWidth="1"/>
    <col min="6383" max="6394" width="0" style="1490" hidden="1"/>
    <col min="6395" max="6395" width="53.140625" style="1490" customWidth="1"/>
    <col min="6396" max="6396" width="9.5703125" style="1490" customWidth="1"/>
    <col min="6397" max="6399" width="9.140625" style="1490" customWidth="1"/>
    <col min="6400" max="6400" width="10" style="1490" bestFit="1" customWidth="1"/>
    <col min="6401" max="6407" width="9.140625" style="1490" customWidth="1"/>
    <col min="6408" max="6408" width="0" style="1490" hidden="1"/>
    <col min="6409" max="6637" width="9.140625" style="1490" customWidth="1"/>
    <col min="6638" max="6638" width="53.140625" style="1490" customWidth="1"/>
    <col min="6639" max="6650" width="0" style="1490" hidden="1"/>
    <col min="6651" max="6651" width="53.140625" style="1490" customWidth="1"/>
    <col min="6652" max="6652" width="9.5703125" style="1490" customWidth="1"/>
    <col min="6653" max="6655" width="9.140625" style="1490" customWidth="1"/>
    <col min="6656" max="6656" width="10" style="1490" bestFit="1" customWidth="1"/>
    <col min="6657" max="6663" width="9.140625" style="1490" customWidth="1"/>
    <col min="6664" max="6664" width="0" style="1490" hidden="1"/>
    <col min="6665" max="6893" width="9.140625" style="1490" customWidth="1"/>
    <col min="6894" max="6894" width="53.140625" style="1490" customWidth="1"/>
    <col min="6895" max="6906" width="0" style="1490" hidden="1"/>
    <col min="6907" max="6907" width="53.140625" style="1490" customWidth="1"/>
    <col min="6908" max="6908" width="9.5703125" style="1490" customWidth="1"/>
    <col min="6909" max="6911" width="9.140625" style="1490" customWidth="1"/>
    <col min="6912" max="6912" width="10" style="1490" bestFit="1" customWidth="1"/>
    <col min="6913" max="6919" width="9.140625" style="1490" customWidth="1"/>
    <col min="6920" max="6920" width="0" style="1490" hidden="1"/>
    <col min="6921" max="7149" width="9.140625" style="1490" customWidth="1"/>
    <col min="7150" max="7150" width="53.140625" style="1490" customWidth="1"/>
    <col min="7151" max="7162" width="0" style="1490" hidden="1"/>
    <col min="7163" max="7163" width="53.140625" style="1490" customWidth="1"/>
    <col min="7164" max="7164" width="9.5703125" style="1490" customWidth="1"/>
    <col min="7165" max="7167" width="9.140625" style="1490" customWidth="1"/>
    <col min="7168" max="7168" width="10" style="1490" bestFit="1" customWidth="1"/>
    <col min="7169" max="7175" width="9.140625" style="1490" customWidth="1"/>
    <col min="7176" max="7176" width="0" style="1490" hidden="1"/>
    <col min="7177" max="7405" width="9.140625" style="1490" customWidth="1"/>
    <col min="7406" max="7406" width="53.140625" style="1490" customWidth="1"/>
    <col min="7407" max="7418" width="0" style="1490" hidden="1"/>
    <col min="7419" max="7419" width="53.140625" style="1490" customWidth="1"/>
    <col min="7420" max="7420" width="9.5703125" style="1490" customWidth="1"/>
    <col min="7421" max="7423" width="9.140625" style="1490" customWidth="1"/>
    <col min="7424" max="7424" width="10" style="1490" bestFit="1" customWidth="1"/>
    <col min="7425" max="7431" width="9.140625" style="1490" customWidth="1"/>
    <col min="7432" max="7432" width="0" style="1490" hidden="1"/>
    <col min="7433" max="7661" width="9.140625" style="1490" customWidth="1"/>
    <col min="7662" max="7662" width="53.140625" style="1490" customWidth="1"/>
    <col min="7663" max="7674" width="0" style="1490" hidden="1"/>
    <col min="7675" max="7675" width="53.140625" style="1490" customWidth="1"/>
    <col min="7676" max="7676" width="9.5703125" style="1490" customWidth="1"/>
    <col min="7677" max="7679" width="9.140625" style="1490" customWidth="1"/>
    <col min="7680" max="7680" width="10" style="1490" bestFit="1" customWidth="1"/>
    <col min="7681" max="7687" width="9.140625" style="1490" customWidth="1"/>
    <col min="7688" max="7688" width="0" style="1490" hidden="1"/>
    <col min="7689" max="7917" width="9.140625" style="1490" customWidth="1"/>
    <col min="7918" max="7918" width="53.140625" style="1490" customWidth="1"/>
    <col min="7919" max="7930" width="0" style="1490" hidden="1"/>
    <col min="7931" max="7931" width="53.140625" style="1490" customWidth="1"/>
    <col min="7932" max="7932" width="9.5703125" style="1490" customWidth="1"/>
    <col min="7933" max="7935" width="9.140625" style="1490" customWidth="1"/>
    <col min="7936" max="7936" width="10" style="1490" bestFit="1" customWidth="1"/>
    <col min="7937" max="7943" width="9.140625" style="1490" customWidth="1"/>
    <col min="7944" max="7944" width="0" style="1490" hidden="1"/>
    <col min="7945" max="8173" width="9.140625" style="1490" customWidth="1"/>
    <col min="8174" max="8174" width="53.140625" style="1490" customWidth="1"/>
    <col min="8175" max="8186" width="0" style="1490" hidden="1"/>
    <col min="8187" max="8187" width="53.140625" style="1490" customWidth="1"/>
    <col min="8188" max="8188" width="9.5703125" style="1490" customWidth="1"/>
    <col min="8189" max="8191" width="9.140625" style="1490" customWidth="1"/>
    <col min="8192" max="8192" width="10" style="1490" bestFit="1" customWidth="1"/>
    <col min="8193" max="8199" width="9.140625" style="1490" customWidth="1"/>
    <col min="8200" max="8200" width="0" style="1490" hidden="1"/>
    <col min="8201" max="8429" width="9.140625" style="1490" customWidth="1"/>
    <col min="8430" max="8430" width="53.140625" style="1490" customWidth="1"/>
    <col min="8431" max="8442" width="0" style="1490" hidden="1"/>
    <col min="8443" max="8443" width="53.140625" style="1490" customWidth="1"/>
    <col min="8444" max="8444" width="9.5703125" style="1490" customWidth="1"/>
    <col min="8445" max="8447" width="9.140625" style="1490" customWidth="1"/>
    <col min="8448" max="8448" width="10" style="1490" bestFit="1" customWidth="1"/>
    <col min="8449" max="8455" width="9.140625" style="1490" customWidth="1"/>
    <col min="8456" max="8456" width="0" style="1490" hidden="1"/>
    <col min="8457" max="8685" width="9.140625" style="1490" customWidth="1"/>
    <col min="8686" max="8686" width="53.140625" style="1490" customWidth="1"/>
    <col min="8687" max="8698" width="0" style="1490" hidden="1"/>
    <col min="8699" max="8699" width="53.140625" style="1490" customWidth="1"/>
    <col min="8700" max="8700" width="9.5703125" style="1490" customWidth="1"/>
    <col min="8701" max="8703" width="9.140625" style="1490" customWidth="1"/>
    <col min="8704" max="8704" width="10" style="1490" bestFit="1" customWidth="1"/>
    <col min="8705" max="8711" width="9.140625" style="1490" customWidth="1"/>
    <col min="8712" max="8712" width="0" style="1490" hidden="1"/>
    <col min="8713" max="8941" width="9.140625" style="1490" customWidth="1"/>
    <col min="8942" max="8942" width="53.140625" style="1490" customWidth="1"/>
    <col min="8943" max="8954" width="0" style="1490" hidden="1"/>
    <col min="8955" max="8955" width="53.140625" style="1490" customWidth="1"/>
    <col min="8956" max="8956" width="9.5703125" style="1490" customWidth="1"/>
    <col min="8957" max="8959" width="9.140625" style="1490" customWidth="1"/>
    <col min="8960" max="8960" width="10" style="1490" bestFit="1" customWidth="1"/>
    <col min="8961" max="8967" width="9.140625" style="1490" customWidth="1"/>
    <col min="8968" max="8968" width="0" style="1490" hidden="1"/>
    <col min="8969" max="9197" width="9.140625" style="1490" customWidth="1"/>
    <col min="9198" max="9198" width="53.140625" style="1490" customWidth="1"/>
    <col min="9199" max="9210" width="0" style="1490" hidden="1"/>
    <col min="9211" max="9211" width="53.140625" style="1490" customWidth="1"/>
    <col min="9212" max="9212" width="9.5703125" style="1490" customWidth="1"/>
    <col min="9213" max="9215" width="9.140625" style="1490" customWidth="1"/>
    <col min="9216" max="9216" width="10" style="1490" bestFit="1" customWidth="1"/>
    <col min="9217" max="9223" width="9.140625" style="1490" customWidth="1"/>
    <col min="9224" max="9224" width="0" style="1490" hidden="1"/>
    <col min="9225" max="9453" width="9.140625" style="1490" customWidth="1"/>
    <col min="9454" max="9454" width="53.140625" style="1490" customWidth="1"/>
    <col min="9455" max="9466" width="0" style="1490" hidden="1"/>
    <col min="9467" max="9467" width="53.140625" style="1490" customWidth="1"/>
    <col min="9468" max="9468" width="9.5703125" style="1490" customWidth="1"/>
    <col min="9469" max="9471" width="9.140625" style="1490" customWidth="1"/>
    <col min="9472" max="9472" width="10" style="1490" bestFit="1" customWidth="1"/>
    <col min="9473" max="9479" width="9.140625" style="1490" customWidth="1"/>
    <col min="9480" max="9480" width="0" style="1490" hidden="1"/>
    <col min="9481" max="9709" width="9.140625" style="1490" customWidth="1"/>
    <col min="9710" max="9710" width="53.140625" style="1490" customWidth="1"/>
    <col min="9711" max="9722" width="0" style="1490" hidden="1"/>
    <col min="9723" max="9723" width="53.140625" style="1490" customWidth="1"/>
    <col min="9724" max="9724" width="9.5703125" style="1490" customWidth="1"/>
    <col min="9725" max="9727" width="9.140625" style="1490" customWidth="1"/>
    <col min="9728" max="9728" width="10" style="1490" bestFit="1" customWidth="1"/>
    <col min="9729" max="9735" width="9.140625" style="1490" customWidth="1"/>
    <col min="9736" max="9736" width="0" style="1490" hidden="1"/>
    <col min="9737" max="9965" width="9.140625" style="1490" customWidth="1"/>
    <col min="9966" max="9966" width="53.140625" style="1490" customWidth="1"/>
    <col min="9967" max="9978" width="0" style="1490" hidden="1"/>
    <col min="9979" max="9979" width="53.140625" style="1490" customWidth="1"/>
    <col min="9980" max="9980" width="9.5703125" style="1490" customWidth="1"/>
    <col min="9981" max="9983" width="9.140625" style="1490" customWidth="1"/>
    <col min="9984" max="9984" width="10" style="1490" bestFit="1" customWidth="1"/>
    <col min="9985" max="9991" width="9.140625" style="1490" customWidth="1"/>
    <col min="9992" max="9992" width="0" style="1490" hidden="1"/>
    <col min="9993" max="10221" width="9.140625" style="1490" customWidth="1"/>
    <col min="10222" max="10222" width="53.140625" style="1490" customWidth="1"/>
    <col min="10223" max="10234" width="0" style="1490" hidden="1"/>
    <col min="10235" max="10235" width="53.140625" style="1490" customWidth="1"/>
    <col min="10236" max="10236" width="9.5703125" style="1490" customWidth="1"/>
    <col min="10237" max="10239" width="9.140625" style="1490" customWidth="1"/>
    <col min="10240" max="10240" width="10" style="1490" bestFit="1" customWidth="1"/>
    <col min="10241" max="10247" width="9.140625" style="1490" customWidth="1"/>
    <col min="10248" max="10248" width="0" style="1490" hidden="1"/>
    <col min="10249" max="10477" width="9.140625" style="1490" customWidth="1"/>
    <col min="10478" max="10478" width="53.140625" style="1490" customWidth="1"/>
    <col min="10479" max="10490" width="0" style="1490" hidden="1"/>
    <col min="10491" max="10491" width="53.140625" style="1490" customWidth="1"/>
    <col min="10492" max="10492" width="9.5703125" style="1490" customWidth="1"/>
    <col min="10493" max="10495" width="9.140625" style="1490" customWidth="1"/>
    <col min="10496" max="10496" width="10" style="1490" bestFit="1" customWidth="1"/>
    <col min="10497" max="10503" width="9.140625" style="1490" customWidth="1"/>
    <col min="10504" max="10504" width="0" style="1490" hidden="1"/>
    <col min="10505" max="10733" width="9.140625" style="1490" customWidth="1"/>
    <col min="10734" max="10734" width="53.140625" style="1490" customWidth="1"/>
    <col min="10735" max="10746" width="0" style="1490" hidden="1"/>
    <col min="10747" max="10747" width="53.140625" style="1490" customWidth="1"/>
    <col min="10748" max="10748" width="9.5703125" style="1490" customWidth="1"/>
    <col min="10749" max="10751" width="9.140625" style="1490" customWidth="1"/>
    <col min="10752" max="10752" width="10" style="1490" bestFit="1" customWidth="1"/>
    <col min="10753" max="10759" width="9.140625" style="1490" customWidth="1"/>
    <col min="10760" max="10760" width="0" style="1490" hidden="1"/>
    <col min="10761" max="10989" width="9.140625" style="1490" customWidth="1"/>
    <col min="10990" max="10990" width="53.140625" style="1490" customWidth="1"/>
    <col min="10991" max="11002" width="0" style="1490" hidden="1"/>
    <col min="11003" max="11003" width="53.140625" style="1490" customWidth="1"/>
    <col min="11004" max="11004" width="9.5703125" style="1490" customWidth="1"/>
    <col min="11005" max="11007" width="9.140625" style="1490" customWidth="1"/>
    <col min="11008" max="11008" width="10" style="1490" bestFit="1" customWidth="1"/>
    <col min="11009" max="11015" width="9.140625" style="1490" customWidth="1"/>
    <col min="11016" max="11016" width="0" style="1490" hidden="1"/>
    <col min="11017" max="11245" width="9.140625" style="1490" customWidth="1"/>
    <col min="11246" max="11246" width="53.140625" style="1490" customWidth="1"/>
    <col min="11247" max="11258" width="0" style="1490" hidden="1"/>
    <col min="11259" max="11259" width="53.140625" style="1490" customWidth="1"/>
    <col min="11260" max="11260" width="9.5703125" style="1490" customWidth="1"/>
    <col min="11261" max="11263" width="9.140625" style="1490" customWidth="1"/>
    <col min="11264" max="11264" width="10" style="1490" bestFit="1" customWidth="1"/>
    <col min="11265" max="11271" width="9.140625" style="1490" customWidth="1"/>
    <col min="11272" max="11272" width="0" style="1490" hidden="1"/>
    <col min="11273" max="11501" width="9.140625" style="1490" customWidth="1"/>
    <col min="11502" max="11502" width="53.140625" style="1490" customWidth="1"/>
    <col min="11503" max="11514" width="0" style="1490" hidden="1"/>
    <col min="11515" max="11515" width="53.140625" style="1490" customWidth="1"/>
    <col min="11516" max="11516" width="9.5703125" style="1490" customWidth="1"/>
    <col min="11517" max="11519" width="9.140625" style="1490" customWidth="1"/>
    <col min="11520" max="11520" width="10" style="1490" bestFit="1" customWidth="1"/>
    <col min="11521" max="11527" width="9.140625" style="1490" customWidth="1"/>
    <col min="11528" max="11528" width="0" style="1490" hidden="1"/>
    <col min="11529" max="11757" width="9.140625" style="1490" customWidth="1"/>
    <col min="11758" max="11758" width="53.140625" style="1490" customWidth="1"/>
    <col min="11759" max="11770" width="0" style="1490" hidden="1"/>
    <col min="11771" max="11771" width="53.140625" style="1490" customWidth="1"/>
    <col min="11772" max="11772" width="9.5703125" style="1490" customWidth="1"/>
    <col min="11773" max="11775" width="9.140625" style="1490" customWidth="1"/>
    <col min="11776" max="11776" width="10" style="1490" bestFit="1" customWidth="1"/>
    <col min="11777" max="11783" width="9.140625" style="1490" customWidth="1"/>
    <col min="11784" max="11784" width="0" style="1490" hidden="1"/>
    <col min="11785" max="12013" width="9.140625" style="1490" customWidth="1"/>
    <col min="12014" max="12014" width="53.140625" style="1490" customWidth="1"/>
    <col min="12015" max="12026" width="0" style="1490" hidden="1"/>
    <col min="12027" max="12027" width="53.140625" style="1490" customWidth="1"/>
    <col min="12028" max="12028" width="9.5703125" style="1490" customWidth="1"/>
    <col min="12029" max="12031" width="9.140625" style="1490" customWidth="1"/>
    <col min="12032" max="12032" width="10" style="1490" bestFit="1" customWidth="1"/>
    <col min="12033" max="12039" width="9.140625" style="1490" customWidth="1"/>
    <col min="12040" max="12040" width="0" style="1490" hidden="1"/>
    <col min="12041" max="12269" width="9.140625" style="1490" customWidth="1"/>
    <col min="12270" max="12270" width="53.140625" style="1490" customWidth="1"/>
    <col min="12271" max="12282" width="0" style="1490" hidden="1"/>
    <col min="12283" max="12283" width="53.140625" style="1490" customWidth="1"/>
    <col min="12284" max="12284" width="9.5703125" style="1490" customWidth="1"/>
    <col min="12285" max="12287" width="9.140625" style="1490" customWidth="1"/>
    <col min="12288" max="12288" width="10" style="1490" bestFit="1" customWidth="1"/>
    <col min="12289" max="12295" width="9.140625" style="1490" customWidth="1"/>
    <col min="12296" max="12296" width="0" style="1490" hidden="1"/>
    <col min="12297" max="12525" width="9.140625" style="1490" customWidth="1"/>
    <col min="12526" max="12526" width="53.140625" style="1490" customWidth="1"/>
    <col min="12527" max="12538" width="0" style="1490" hidden="1"/>
    <col min="12539" max="12539" width="53.140625" style="1490" customWidth="1"/>
    <col min="12540" max="12540" width="9.5703125" style="1490" customWidth="1"/>
    <col min="12541" max="12543" width="9.140625" style="1490" customWidth="1"/>
    <col min="12544" max="12544" width="10" style="1490" bestFit="1" customWidth="1"/>
    <col min="12545" max="12551" width="9.140625" style="1490" customWidth="1"/>
    <col min="12552" max="12552" width="0" style="1490" hidden="1"/>
    <col min="12553" max="12781" width="9.140625" style="1490" customWidth="1"/>
    <col min="12782" max="12782" width="53.140625" style="1490" customWidth="1"/>
    <col min="12783" max="12794" width="0" style="1490" hidden="1"/>
    <col min="12795" max="12795" width="53.140625" style="1490" customWidth="1"/>
    <col min="12796" max="12796" width="9.5703125" style="1490" customWidth="1"/>
    <col min="12797" max="12799" width="9.140625" style="1490" customWidth="1"/>
    <col min="12800" max="12800" width="10" style="1490" bestFit="1" customWidth="1"/>
    <col min="12801" max="12807" width="9.140625" style="1490" customWidth="1"/>
    <col min="12808" max="12808" width="0" style="1490" hidden="1"/>
    <col min="12809" max="13037" width="9.140625" style="1490" customWidth="1"/>
    <col min="13038" max="13038" width="53.140625" style="1490" customWidth="1"/>
    <col min="13039" max="13050" width="0" style="1490" hidden="1"/>
    <col min="13051" max="13051" width="53.140625" style="1490" customWidth="1"/>
    <col min="13052" max="13052" width="9.5703125" style="1490" customWidth="1"/>
    <col min="13053" max="13055" width="9.140625" style="1490" customWidth="1"/>
    <col min="13056" max="13056" width="10" style="1490" bestFit="1" customWidth="1"/>
    <col min="13057" max="13063" width="9.140625" style="1490" customWidth="1"/>
    <col min="13064" max="13064" width="0" style="1490" hidden="1"/>
    <col min="13065" max="13293" width="9.140625" style="1490" customWidth="1"/>
    <col min="13294" max="13294" width="53.140625" style="1490" customWidth="1"/>
    <col min="13295" max="13306" width="0" style="1490" hidden="1"/>
    <col min="13307" max="13307" width="53.140625" style="1490" customWidth="1"/>
    <col min="13308" max="13308" width="9.5703125" style="1490" customWidth="1"/>
    <col min="13309" max="13311" width="9.140625" style="1490" customWidth="1"/>
    <col min="13312" max="13312" width="10" style="1490" bestFit="1" customWidth="1"/>
    <col min="13313" max="13319" width="9.140625" style="1490" customWidth="1"/>
    <col min="13320" max="13320" width="0" style="1490" hidden="1"/>
    <col min="13321" max="13549" width="9.140625" style="1490" customWidth="1"/>
    <col min="13550" max="13550" width="53.140625" style="1490" customWidth="1"/>
    <col min="13551" max="13562" width="0" style="1490" hidden="1"/>
    <col min="13563" max="13563" width="53.140625" style="1490" customWidth="1"/>
    <col min="13564" max="13564" width="9.5703125" style="1490" customWidth="1"/>
    <col min="13565" max="13567" width="9.140625" style="1490" customWidth="1"/>
    <col min="13568" max="13568" width="10" style="1490" bestFit="1" customWidth="1"/>
    <col min="13569" max="13575" width="9.140625" style="1490" customWidth="1"/>
    <col min="13576" max="13576" width="0" style="1490" hidden="1"/>
    <col min="13577" max="13805" width="9.140625" style="1490" customWidth="1"/>
    <col min="13806" max="13806" width="53.140625" style="1490" customWidth="1"/>
    <col min="13807" max="13818" width="0" style="1490" hidden="1"/>
    <col min="13819" max="13819" width="53.140625" style="1490" customWidth="1"/>
    <col min="13820" max="13820" width="9.5703125" style="1490" customWidth="1"/>
    <col min="13821" max="13823" width="9.140625" style="1490" customWidth="1"/>
    <col min="13824" max="13824" width="10" style="1490" bestFit="1" customWidth="1"/>
    <col min="13825" max="13831" width="9.140625" style="1490" customWidth="1"/>
    <col min="13832" max="13832" width="0" style="1490" hidden="1"/>
    <col min="13833" max="14061" width="9.140625" style="1490" customWidth="1"/>
    <col min="14062" max="14062" width="53.140625" style="1490" customWidth="1"/>
    <col min="14063" max="14074" width="0" style="1490" hidden="1"/>
    <col min="14075" max="14075" width="53.140625" style="1490" customWidth="1"/>
    <col min="14076" max="14076" width="9.5703125" style="1490" customWidth="1"/>
    <col min="14077" max="14079" width="9.140625" style="1490" customWidth="1"/>
    <col min="14080" max="14080" width="10" style="1490" bestFit="1" customWidth="1"/>
    <col min="14081" max="14087" width="9.140625" style="1490" customWidth="1"/>
    <col min="14088" max="14088" width="0" style="1490" hidden="1"/>
    <col min="14089" max="14317" width="9.140625" style="1490" customWidth="1"/>
    <col min="14318" max="14318" width="53.140625" style="1490" customWidth="1"/>
    <col min="14319" max="14330" width="0" style="1490" hidden="1"/>
    <col min="14331" max="14331" width="53.140625" style="1490" customWidth="1"/>
    <col min="14332" max="14332" width="9.5703125" style="1490" customWidth="1"/>
    <col min="14333" max="14335" width="9.140625" style="1490" customWidth="1"/>
    <col min="14336" max="14336" width="10" style="1490" bestFit="1" customWidth="1"/>
    <col min="14337" max="14343" width="9.140625" style="1490" customWidth="1"/>
    <col min="14344" max="14344" width="0" style="1490" hidden="1"/>
    <col min="14345" max="14573" width="9.140625" style="1490" customWidth="1"/>
    <col min="14574" max="14574" width="53.140625" style="1490" customWidth="1"/>
    <col min="14575" max="14586" width="0" style="1490" hidden="1"/>
    <col min="14587" max="14587" width="53.140625" style="1490" customWidth="1"/>
    <col min="14588" max="14588" width="9.5703125" style="1490" customWidth="1"/>
    <col min="14589" max="14591" width="9.140625" style="1490" customWidth="1"/>
    <col min="14592" max="14592" width="10" style="1490" bestFit="1" customWidth="1"/>
    <col min="14593" max="14599" width="9.140625" style="1490" customWidth="1"/>
    <col min="14600" max="14600" width="0" style="1490" hidden="1"/>
    <col min="14601" max="14829" width="9.140625" style="1490" customWidth="1"/>
    <col min="14830" max="14830" width="53.140625" style="1490" customWidth="1"/>
    <col min="14831" max="14842" width="0" style="1490" hidden="1"/>
    <col min="14843" max="14843" width="53.140625" style="1490" customWidth="1"/>
    <col min="14844" max="14844" width="9.5703125" style="1490" customWidth="1"/>
    <col min="14845" max="14847" width="9.140625" style="1490" customWidth="1"/>
    <col min="14848" max="14848" width="10" style="1490" bestFit="1" customWidth="1"/>
    <col min="14849" max="14855" width="9.140625" style="1490" customWidth="1"/>
    <col min="14856" max="14856" width="0" style="1490" hidden="1"/>
    <col min="14857" max="15085" width="9.140625" style="1490" customWidth="1"/>
    <col min="15086" max="15086" width="53.140625" style="1490" customWidth="1"/>
    <col min="15087" max="15098" width="0" style="1490" hidden="1"/>
    <col min="15099" max="15099" width="53.140625" style="1490" customWidth="1"/>
    <col min="15100" max="15100" width="9.5703125" style="1490" customWidth="1"/>
    <col min="15101" max="15103" width="9.140625" style="1490" customWidth="1"/>
    <col min="15104" max="15104" width="10" style="1490" bestFit="1" customWidth="1"/>
    <col min="15105" max="15111" width="9.140625" style="1490" customWidth="1"/>
    <col min="15112" max="15112" width="0" style="1490" hidden="1"/>
    <col min="15113" max="15341" width="9.140625" style="1490" customWidth="1"/>
    <col min="15342" max="15342" width="53.140625" style="1490" customWidth="1"/>
    <col min="15343" max="15354" width="0" style="1490" hidden="1"/>
    <col min="15355" max="15355" width="53.140625" style="1490" customWidth="1"/>
    <col min="15356" max="15356" width="9.5703125" style="1490" customWidth="1"/>
    <col min="15357" max="15359" width="9.140625" style="1490" customWidth="1"/>
    <col min="15360" max="15360" width="10" style="1490" bestFit="1" customWidth="1"/>
    <col min="15361" max="15367" width="9.140625" style="1490" customWidth="1"/>
    <col min="15368" max="15368" width="0" style="1490" hidden="1"/>
    <col min="15369" max="15597" width="9.140625" style="1490" customWidth="1"/>
    <col min="15598" max="15598" width="53.140625" style="1490" customWidth="1"/>
    <col min="15599" max="15610" width="0" style="1490" hidden="1"/>
    <col min="15611" max="15611" width="53.140625" style="1490" customWidth="1"/>
    <col min="15612" max="15612" width="9.5703125" style="1490" customWidth="1"/>
    <col min="15613" max="15615" width="9.140625" style="1490" customWidth="1"/>
    <col min="15616" max="15616" width="10" style="1490" bestFit="1" customWidth="1"/>
    <col min="15617" max="15623" width="9.140625" style="1490" customWidth="1"/>
    <col min="15624" max="15624" width="0" style="1490" hidden="1"/>
    <col min="15625" max="15853" width="9.140625" style="1490" customWidth="1"/>
    <col min="15854" max="15854" width="53.140625" style="1490" customWidth="1"/>
    <col min="15855" max="15866" width="0" style="1490" hidden="1"/>
    <col min="15867" max="15867" width="53.140625" style="1490" customWidth="1"/>
    <col min="15868" max="15868" width="9.5703125" style="1490" customWidth="1"/>
    <col min="15869" max="15871" width="9.140625" style="1490" customWidth="1"/>
    <col min="15872" max="15872" width="10" style="1490" bestFit="1" customWidth="1"/>
    <col min="15873" max="15879" width="9.140625" style="1490" customWidth="1"/>
    <col min="15880" max="15880" width="0" style="1490" hidden="1"/>
    <col min="15881" max="16109" width="9.140625" style="1490" customWidth="1"/>
    <col min="16110" max="16110" width="53.140625" style="1490" customWidth="1"/>
    <col min="16111" max="16122" width="0" style="1490" hidden="1"/>
    <col min="16123" max="16123" width="53.140625" style="1490" customWidth="1"/>
    <col min="16124" max="16124" width="9.5703125" style="1490" customWidth="1"/>
    <col min="16125" max="16127" width="9.140625" style="1490" customWidth="1"/>
    <col min="16128" max="16128" width="10" style="1490" bestFit="1" customWidth="1"/>
    <col min="16129" max="16135" width="9.140625" style="1490" customWidth="1"/>
    <col min="16136" max="16136" width="0" style="1490" hidden="1"/>
    <col min="16137" max="16365" width="9.140625" style="1490" customWidth="1"/>
    <col min="16366" max="16366" width="53.140625" style="1490" customWidth="1"/>
    <col min="16367" max="16384" width="0" style="1490" hidden="1"/>
  </cols>
  <sheetData>
    <row r="1" spans="1:4" ht="22.5" customHeight="1">
      <c r="A1" s="5886" t="s">
        <v>1094</v>
      </c>
      <c r="B1" s="5886"/>
      <c r="C1" s="5886"/>
      <c r="D1" s="5886"/>
    </row>
    <row r="2" spans="1:4" ht="24.75" customHeight="1">
      <c r="A2" s="5037" t="s">
        <v>3662</v>
      </c>
      <c r="B2" s="5037"/>
      <c r="C2" s="5037"/>
    </row>
    <row r="3" spans="1:4" ht="11.25" customHeight="1">
      <c r="A3" s="1521"/>
      <c r="D3" s="1522" t="s">
        <v>1150</v>
      </c>
    </row>
    <row r="4" spans="1:4" ht="15.75" customHeight="1">
      <c r="A4" s="1523"/>
      <c r="B4" s="5013" t="s">
        <v>1096</v>
      </c>
      <c r="C4" s="5013" t="s">
        <v>1097</v>
      </c>
      <c r="D4" s="5014" t="s">
        <v>3658</v>
      </c>
    </row>
    <row r="5" spans="1:4" ht="15.75" customHeight="1">
      <c r="A5" s="1512" t="s">
        <v>1151</v>
      </c>
      <c r="B5" s="5015">
        <v>13864</v>
      </c>
      <c r="C5" s="5015">
        <v>14103</v>
      </c>
      <c r="D5" s="5016">
        <v>15694</v>
      </c>
    </row>
    <row r="6" spans="1:4" ht="15.75" customHeight="1">
      <c r="A6" s="1513" t="s">
        <v>1152</v>
      </c>
      <c r="B6" s="5021">
        <v>1296</v>
      </c>
      <c r="C6" s="5021">
        <v>1202</v>
      </c>
      <c r="D6" s="5022">
        <v>1519</v>
      </c>
    </row>
    <row r="7" spans="1:4" ht="15.75" customHeight="1">
      <c r="A7" s="1513" t="s">
        <v>1153</v>
      </c>
      <c r="B7" s="5021">
        <v>12568</v>
      </c>
      <c r="C7" s="5021">
        <v>12901</v>
      </c>
      <c r="D7" s="5022">
        <v>14175</v>
      </c>
    </row>
    <row r="8" spans="1:4" ht="19.5" customHeight="1">
      <c r="A8" s="1512" t="s">
        <v>1154</v>
      </c>
      <c r="B8" s="5017">
        <v>1615</v>
      </c>
      <c r="C8" s="5017">
        <v>1472</v>
      </c>
      <c r="D8" s="5018">
        <v>1658</v>
      </c>
    </row>
    <row r="9" spans="1:4" ht="19.5" customHeight="1">
      <c r="A9" s="1512" t="s">
        <v>1155</v>
      </c>
      <c r="B9" s="5017">
        <v>53874</v>
      </c>
      <c r="C9" s="5017">
        <v>48552</v>
      </c>
      <c r="D9" s="5018">
        <v>56013</v>
      </c>
    </row>
    <row r="10" spans="1:4" ht="15" customHeight="1">
      <c r="A10" s="1513" t="s">
        <v>1156</v>
      </c>
      <c r="B10" s="5021">
        <v>756</v>
      </c>
      <c r="C10" s="5021">
        <v>710</v>
      </c>
      <c r="D10" s="5022">
        <v>895</v>
      </c>
    </row>
    <row r="11" spans="1:4" ht="15.75" customHeight="1">
      <c r="A11" s="1513" t="s">
        <v>1157</v>
      </c>
      <c r="B11" s="5021">
        <v>19685</v>
      </c>
      <c r="C11" s="5021">
        <v>19172</v>
      </c>
      <c r="D11" s="5022">
        <v>21406</v>
      </c>
    </row>
    <row r="12" spans="1:4" ht="15.75" customHeight="1">
      <c r="A12" s="1513" t="s">
        <v>1158</v>
      </c>
      <c r="B12" s="5021">
        <v>13676</v>
      </c>
      <c r="C12" s="5021">
        <v>10920</v>
      </c>
      <c r="D12" s="5022">
        <v>12824</v>
      </c>
    </row>
    <row r="13" spans="1:4" ht="15.75" customHeight="1">
      <c r="A13" s="1513" t="s">
        <v>1159</v>
      </c>
      <c r="B13" s="5021">
        <v>19757</v>
      </c>
      <c r="C13" s="5021">
        <v>17750</v>
      </c>
      <c r="D13" s="5022">
        <v>20888</v>
      </c>
    </row>
    <row r="14" spans="1:4" ht="16.5" customHeight="1">
      <c r="A14" s="1524" t="s">
        <v>1160</v>
      </c>
      <c r="B14" s="5017">
        <v>6666</v>
      </c>
      <c r="C14" s="5017">
        <v>6093</v>
      </c>
      <c r="D14" s="5018">
        <v>6183</v>
      </c>
    </row>
    <row r="15" spans="1:4" ht="24" customHeight="1">
      <c r="A15" s="1524" t="s">
        <v>1161</v>
      </c>
      <c r="B15" s="5017">
        <v>1630</v>
      </c>
      <c r="C15" s="5017">
        <v>1549</v>
      </c>
      <c r="D15" s="5018">
        <v>1634</v>
      </c>
    </row>
    <row r="16" spans="1:4" ht="15.75" customHeight="1">
      <c r="A16" s="1525" t="s">
        <v>1162</v>
      </c>
      <c r="B16" s="5017">
        <v>22817</v>
      </c>
      <c r="C16" s="5017">
        <v>17033</v>
      </c>
      <c r="D16" s="5018">
        <v>22419</v>
      </c>
    </row>
    <row r="17" spans="1:4" s="1489" customFormat="1" ht="23.25" customHeight="1">
      <c r="A17" s="1524" t="s">
        <v>1163</v>
      </c>
      <c r="B17" s="5017">
        <v>54673</v>
      </c>
      <c r="C17" s="5017">
        <v>48931</v>
      </c>
      <c r="D17" s="5018">
        <v>50756</v>
      </c>
    </row>
    <row r="18" spans="1:4" ht="14.25" customHeight="1">
      <c r="A18" s="1513" t="s">
        <v>1164</v>
      </c>
      <c r="B18" s="5021">
        <v>52465</v>
      </c>
      <c r="C18" s="5021">
        <v>47053</v>
      </c>
      <c r="D18" s="5022">
        <v>48706</v>
      </c>
    </row>
    <row r="19" spans="1:4" s="1489" customFormat="1" ht="17.25" customHeight="1">
      <c r="A19" s="1512" t="s">
        <v>1165</v>
      </c>
      <c r="B19" s="5017">
        <v>28721</v>
      </c>
      <c r="C19" s="5017">
        <v>22180</v>
      </c>
      <c r="D19" s="5018">
        <v>23174</v>
      </c>
    </row>
    <row r="20" spans="1:4" ht="17.25" customHeight="1">
      <c r="A20" s="1525" t="s">
        <v>1166</v>
      </c>
      <c r="B20" s="5017">
        <v>31714</v>
      </c>
      <c r="C20" s="5017">
        <v>11633</v>
      </c>
      <c r="D20" s="5018">
        <v>10574</v>
      </c>
    </row>
    <row r="21" spans="1:4" ht="18.75" customHeight="1">
      <c r="A21" s="1512" t="s">
        <v>1167</v>
      </c>
      <c r="B21" s="5017">
        <v>19388</v>
      </c>
      <c r="C21" s="5017">
        <v>20092</v>
      </c>
      <c r="D21" s="5018">
        <v>21579</v>
      </c>
    </row>
    <row r="22" spans="1:4" ht="18" customHeight="1">
      <c r="A22" s="1525" t="s">
        <v>1168</v>
      </c>
      <c r="B22" s="5017">
        <v>55179</v>
      </c>
      <c r="C22" s="5017">
        <v>55562</v>
      </c>
      <c r="D22" s="5018">
        <v>59065</v>
      </c>
    </row>
    <row r="23" spans="1:4" ht="15.75" customHeight="1">
      <c r="A23" s="1526" t="s">
        <v>1169</v>
      </c>
      <c r="B23" s="5021">
        <v>31497</v>
      </c>
      <c r="C23" s="5021">
        <v>29625</v>
      </c>
      <c r="D23" s="5022">
        <v>30340</v>
      </c>
    </row>
    <row r="24" spans="1:4" ht="15.75" customHeight="1">
      <c r="A24" s="1526" t="s">
        <v>1170</v>
      </c>
      <c r="B24" s="5021">
        <v>3015</v>
      </c>
      <c r="C24" s="5021">
        <v>2779</v>
      </c>
      <c r="D24" s="5022">
        <v>2706</v>
      </c>
    </row>
    <row r="25" spans="1:4" ht="15.75" customHeight="1">
      <c r="A25" s="1526" t="s">
        <v>1171</v>
      </c>
      <c r="B25" s="5021">
        <v>9504</v>
      </c>
      <c r="C25" s="5021">
        <v>9197</v>
      </c>
      <c r="D25" s="5022">
        <v>9521</v>
      </c>
    </row>
    <row r="26" spans="1:4" ht="15.75" customHeight="1">
      <c r="A26" s="1517" t="s">
        <v>1172</v>
      </c>
      <c r="B26" s="5021">
        <v>11163</v>
      </c>
      <c r="C26" s="5021">
        <v>13961</v>
      </c>
      <c r="D26" s="5022">
        <v>16498</v>
      </c>
    </row>
    <row r="27" spans="1:4" s="1489" customFormat="1" ht="18.75" customHeight="1">
      <c r="A27" s="1525" t="s">
        <v>1173</v>
      </c>
      <c r="B27" s="5017">
        <v>25756</v>
      </c>
      <c r="C27" s="5017">
        <v>25357</v>
      </c>
      <c r="D27" s="5018">
        <v>26040</v>
      </c>
    </row>
    <row r="28" spans="1:4" ht="13.5" customHeight="1">
      <c r="A28" s="1517" t="s">
        <v>1174</v>
      </c>
      <c r="B28" s="5021">
        <v>20604</v>
      </c>
      <c r="C28" s="5021">
        <v>20849</v>
      </c>
      <c r="D28" s="5022">
        <v>21178</v>
      </c>
    </row>
    <row r="29" spans="1:4" s="1489" customFormat="1" ht="15" customHeight="1">
      <c r="A29" s="1527" t="s">
        <v>1175</v>
      </c>
      <c r="B29" s="5017">
        <v>24839</v>
      </c>
      <c r="C29" s="5017">
        <v>21792</v>
      </c>
      <c r="D29" s="5018">
        <v>23845</v>
      </c>
    </row>
    <row r="30" spans="1:4" ht="15" customHeight="1">
      <c r="A30" s="1528" t="s">
        <v>1176</v>
      </c>
      <c r="B30" s="5017">
        <v>13688</v>
      </c>
      <c r="C30" s="5017">
        <v>11245</v>
      </c>
      <c r="D30" s="5018">
        <v>12042</v>
      </c>
    </row>
    <row r="31" spans="1:4" ht="15" customHeight="1">
      <c r="A31" s="1527" t="s">
        <v>1177</v>
      </c>
      <c r="B31" s="5017">
        <v>27485</v>
      </c>
      <c r="C31" s="5017">
        <v>28730</v>
      </c>
      <c r="D31" s="5018">
        <v>31106</v>
      </c>
    </row>
    <row r="32" spans="1:4" ht="15" customHeight="1">
      <c r="A32" s="1525" t="s">
        <v>1178</v>
      </c>
      <c r="B32" s="5017">
        <v>20833</v>
      </c>
      <c r="C32" s="5017">
        <v>20724</v>
      </c>
      <c r="D32" s="5018">
        <v>21639</v>
      </c>
    </row>
    <row r="33" spans="1:4" ht="15" customHeight="1">
      <c r="A33" s="1525" t="s">
        <v>1179</v>
      </c>
      <c r="B33" s="5017">
        <v>20305</v>
      </c>
      <c r="C33" s="5017">
        <v>20594</v>
      </c>
      <c r="D33" s="5018">
        <v>22605</v>
      </c>
    </row>
    <row r="34" spans="1:4" ht="15" customHeight="1">
      <c r="A34" s="1525" t="s">
        <v>1180</v>
      </c>
      <c r="B34" s="5017">
        <v>15761</v>
      </c>
      <c r="C34" s="5017">
        <v>13156</v>
      </c>
      <c r="D34" s="5018">
        <v>13295</v>
      </c>
    </row>
    <row r="35" spans="1:4" ht="15" customHeight="1">
      <c r="A35" s="1529" t="s">
        <v>1181</v>
      </c>
      <c r="B35" s="5017">
        <v>6910</v>
      </c>
      <c r="C35" s="5017">
        <v>5172</v>
      </c>
      <c r="D35" s="5018">
        <v>5727</v>
      </c>
    </row>
    <row r="36" spans="1:4" ht="15" customHeight="1">
      <c r="A36" s="1530" t="s">
        <v>1182</v>
      </c>
      <c r="B36" s="5038">
        <v>445719</v>
      </c>
      <c r="C36" s="5038">
        <v>393970</v>
      </c>
      <c r="D36" s="5039">
        <v>425046</v>
      </c>
    </row>
    <row r="37" spans="1:4" ht="15" customHeight="1">
      <c r="A37" s="1530" t="s">
        <v>3663</v>
      </c>
      <c r="B37" s="5015">
        <v>66388</v>
      </c>
      <c r="C37" s="5015">
        <v>54626</v>
      </c>
      <c r="D37" s="5016">
        <v>55624</v>
      </c>
    </row>
    <row r="38" spans="1:4" ht="15" customHeight="1">
      <c r="A38" s="1531" t="s">
        <v>1183</v>
      </c>
      <c r="B38" s="5038">
        <v>512108</v>
      </c>
      <c r="C38" s="5038">
        <v>448596</v>
      </c>
      <c r="D38" s="5039">
        <v>480670</v>
      </c>
    </row>
    <row r="39" spans="1:4" ht="6.75" customHeight="1">
      <c r="A39" s="1532"/>
      <c r="B39" s="5040"/>
      <c r="C39" s="5040"/>
      <c r="D39" s="5041"/>
    </row>
    <row r="40" spans="1:4" ht="15" customHeight="1">
      <c r="A40" s="1533" t="s">
        <v>1184</v>
      </c>
      <c r="B40" s="5042">
        <v>18711</v>
      </c>
      <c r="C40" s="5042">
        <v>16039</v>
      </c>
      <c r="D40" s="5043">
        <v>18430</v>
      </c>
    </row>
    <row r="41" spans="1:4" ht="15" customHeight="1">
      <c r="A41" s="1534" t="s">
        <v>1185</v>
      </c>
      <c r="B41" s="5044">
        <v>5619</v>
      </c>
      <c r="C41" s="5044">
        <v>5693</v>
      </c>
      <c r="D41" s="5045">
        <v>6111</v>
      </c>
    </row>
    <row r="42" spans="1:4" ht="15" customHeight="1">
      <c r="A42" s="1534" t="s">
        <v>1186</v>
      </c>
      <c r="B42" s="5044">
        <v>2229</v>
      </c>
      <c r="C42" s="5044">
        <v>1868</v>
      </c>
      <c r="D42" s="5045">
        <v>2338</v>
      </c>
    </row>
    <row r="43" spans="1:4" ht="15" customHeight="1">
      <c r="A43" s="1534" t="s">
        <v>1187</v>
      </c>
      <c r="B43" s="5044">
        <v>35836</v>
      </c>
      <c r="C43" s="5044">
        <v>9099</v>
      </c>
      <c r="D43" s="5045">
        <v>8311</v>
      </c>
    </row>
    <row r="44" spans="1:4" ht="15" customHeight="1">
      <c r="A44" s="1534" t="s">
        <v>1188</v>
      </c>
      <c r="B44" s="5044">
        <v>25270</v>
      </c>
      <c r="C44" s="5044">
        <v>26397</v>
      </c>
      <c r="D44" s="5045">
        <v>28174</v>
      </c>
    </row>
    <row r="45" spans="1:4" ht="15" customHeight="1">
      <c r="A45" s="1535" t="s">
        <v>1189</v>
      </c>
      <c r="B45" s="5046">
        <v>32115</v>
      </c>
      <c r="C45" s="5046">
        <v>32399</v>
      </c>
      <c r="D45" s="5047">
        <v>36431</v>
      </c>
    </row>
    <row r="46" spans="1:4" ht="15" customHeight="1">
      <c r="A46" s="1505"/>
    </row>
    <row r="47" spans="1:4" ht="26.25" customHeight="1">
      <c r="A47" s="5888" t="s">
        <v>3664</v>
      </c>
      <c r="B47" s="5888"/>
      <c r="C47" s="5888"/>
    </row>
    <row r="48" spans="1:4" ht="25.5" customHeight="1">
      <c r="A48" s="1536"/>
    </row>
    <row r="49" spans="1:1" ht="24.75" customHeight="1">
      <c r="A49" s="1537"/>
    </row>
    <row r="50" spans="1:1" ht="16.5" customHeight="1"/>
    <row r="51" spans="1:1" ht="16.5" customHeight="1"/>
    <row r="52" spans="1:1" ht="16.5" customHeight="1"/>
    <row r="53" spans="1:1" ht="16.5" customHeight="1"/>
    <row r="54" spans="1:1" ht="16.5" customHeight="1"/>
    <row r="55" spans="1:1" ht="16.5" customHeight="1"/>
    <row r="56" spans="1:1" ht="16.5" customHeight="1"/>
    <row r="57" spans="1:1" ht="16.5" customHeight="1"/>
    <row r="58" spans="1:1" ht="16.5" customHeight="1"/>
    <row r="59" spans="1:1" ht="16.5" customHeight="1"/>
    <row r="60" spans="1:1" ht="16.5" customHeight="1"/>
    <row r="61" spans="1:1" ht="16.5" customHeight="1"/>
    <row r="62" spans="1:1" ht="16.5" customHeight="1"/>
    <row r="63" spans="1:1" ht="16.5" customHeight="1"/>
    <row r="64" spans="1: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sheetData>
  <mergeCells count="2">
    <mergeCell ref="A47:C47"/>
    <mergeCell ref="A1:D1"/>
  </mergeCells>
  <hyperlinks>
    <hyperlink ref="A1" location="CONTENT!A1" display="Back to Table of Contents" xr:uid="{306C8154-2D1B-475C-92CE-E39640608522}"/>
  </hyperlinks>
  <pageMargins left="0.7" right="0.7" top="0.75" bottom="0.49" header="0.3" footer="0.3"/>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8554-590D-4411-9500-D02CB9A3BB8D}">
  <dimension ref="A1:D31"/>
  <sheetViews>
    <sheetView showGridLines="0" workbookViewId="0">
      <selection sqref="A1:D1"/>
    </sheetView>
  </sheetViews>
  <sheetFormatPr defaultColWidth="7.42578125" defaultRowHeight="12"/>
  <cols>
    <col min="1" max="1" width="42.140625" style="1539" customWidth="1"/>
    <col min="2" max="4" width="12.28515625" style="1539" customWidth="1"/>
    <col min="5" max="242" width="9.140625" style="1539" customWidth="1"/>
    <col min="243" max="243" width="52" style="1539" customWidth="1"/>
    <col min="244" max="249" width="7.42578125" style="1539"/>
    <col min="250" max="250" width="52" style="1539" customWidth="1"/>
    <col min="251" max="255" width="7.42578125" style="1539"/>
    <col min="256" max="256" width="8.28515625" style="1539" customWidth="1"/>
    <col min="257" max="498" width="9.140625" style="1539" customWidth="1"/>
    <col min="499" max="499" width="52" style="1539" customWidth="1"/>
    <col min="500" max="505" width="7.42578125" style="1539"/>
    <col min="506" max="506" width="52" style="1539" customWidth="1"/>
    <col min="507" max="511" width="7.42578125" style="1539"/>
    <col min="512" max="512" width="8.28515625" style="1539" customWidth="1"/>
    <col min="513" max="754" width="9.140625" style="1539" customWidth="1"/>
    <col min="755" max="755" width="52" style="1539" customWidth="1"/>
    <col min="756" max="761" width="7.42578125" style="1539"/>
    <col min="762" max="762" width="52" style="1539" customWidth="1"/>
    <col min="763" max="767" width="7.42578125" style="1539"/>
    <col min="768" max="768" width="8.28515625" style="1539" customWidth="1"/>
    <col min="769" max="1010" width="9.140625" style="1539" customWidth="1"/>
    <col min="1011" max="1011" width="52" style="1539" customWidth="1"/>
    <col min="1012" max="1017" width="7.42578125" style="1539"/>
    <col min="1018" max="1018" width="52" style="1539" customWidth="1"/>
    <col min="1019" max="1023" width="7.42578125" style="1539"/>
    <col min="1024" max="1024" width="8.28515625" style="1539" customWidth="1"/>
    <col min="1025" max="1266" width="9.140625" style="1539" customWidth="1"/>
    <col min="1267" max="1267" width="52" style="1539" customWidth="1"/>
    <col min="1268" max="1273" width="7.42578125" style="1539"/>
    <col min="1274" max="1274" width="52" style="1539" customWidth="1"/>
    <col min="1275" max="1279" width="7.42578125" style="1539"/>
    <col min="1280" max="1280" width="8.28515625" style="1539" customWidth="1"/>
    <col min="1281" max="1522" width="9.140625" style="1539" customWidth="1"/>
    <col min="1523" max="1523" width="52" style="1539" customWidth="1"/>
    <col min="1524" max="1529" width="7.42578125" style="1539"/>
    <col min="1530" max="1530" width="52" style="1539" customWidth="1"/>
    <col min="1531" max="1535" width="7.42578125" style="1539"/>
    <col min="1536" max="1536" width="8.28515625" style="1539" customWidth="1"/>
    <col min="1537" max="1778" width="9.140625" style="1539" customWidth="1"/>
    <col min="1779" max="1779" width="52" style="1539" customWidth="1"/>
    <col min="1780" max="1785" width="7.42578125" style="1539"/>
    <col min="1786" max="1786" width="52" style="1539" customWidth="1"/>
    <col min="1787" max="1791" width="7.42578125" style="1539"/>
    <col min="1792" max="1792" width="8.28515625" style="1539" customWidth="1"/>
    <col min="1793" max="2034" width="9.140625" style="1539" customWidth="1"/>
    <col min="2035" max="2035" width="52" style="1539" customWidth="1"/>
    <col min="2036" max="2041" width="7.42578125" style="1539"/>
    <col min="2042" max="2042" width="52" style="1539" customWidth="1"/>
    <col min="2043" max="2047" width="7.42578125" style="1539"/>
    <col min="2048" max="2048" width="8.28515625" style="1539" customWidth="1"/>
    <col min="2049" max="2290" width="9.140625" style="1539" customWidth="1"/>
    <col min="2291" max="2291" width="52" style="1539" customWidth="1"/>
    <col min="2292" max="2297" width="7.42578125" style="1539"/>
    <col min="2298" max="2298" width="52" style="1539" customWidth="1"/>
    <col min="2299" max="2303" width="7.42578125" style="1539"/>
    <col min="2304" max="2304" width="8.28515625" style="1539" customWidth="1"/>
    <col min="2305" max="2546" width="9.140625" style="1539" customWidth="1"/>
    <col min="2547" max="2547" width="52" style="1539" customWidth="1"/>
    <col min="2548" max="2553" width="7.42578125" style="1539"/>
    <col min="2554" max="2554" width="52" style="1539" customWidth="1"/>
    <col min="2555" max="2559" width="7.42578125" style="1539"/>
    <col min="2560" max="2560" width="8.28515625" style="1539" customWidth="1"/>
    <col min="2561" max="2802" width="9.140625" style="1539" customWidth="1"/>
    <col min="2803" max="2803" width="52" style="1539" customWidth="1"/>
    <col min="2804" max="2809" width="7.42578125" style="1539"/>
    <col min="2810" max="2810" width="52" style="1539" customWidth="1"/>
    <col min="2811" max="2815" width="7.42578125" style="1539"/>
    <col min="2816" max="2816" width="8.28515625" style="1539" customWidth="1"/>
    <col min="2817" max="3058" width="9.140625" style="1539" customWidth="1"/>
    <col min="3059" max="3059" width="52" style="1539" customWidth="1"/>
    <col min="3060" max="3065" width="7.42578125" style="1539"/>
    <col min="3066" max="3066" width="52" style="1539" customWidth="1"/>
    <col min="3067" max="3071" width="7.42578125" style="1539"/>
    <col min="3072" max="3072" width="8.28515625" style="1539" customWidth="1"/>
    <col min="3073" max="3314" width="9.140625" style="1539" customWidth="1"/>
    <col min="3315" max="3315" width="52" style="1539" customWidth="1"/>
    <col min="3316" max="3321" width="7.42578125" style="1539"/>
    <col min="3322" max="3322" width="52" style="1539" customWidth="1"/>
    <col min="3323" max="3327" width="7.42578125" style="1539"/>
    <col min="3328" max="3328" width="8.28515625" style="1539" customWidth="1"/>
    <col min="3329" max="3570" width="9.140625" style="1539" customWidth="1"/>
    <col min="3571" max="3571" width="52" style="1539" customWidth="1"/>
    <col min="3572" max="3577" width="7.42578125" style="1539"/>
    <col min="3578" max="3578" width="52" style="1539" customWidth="1"/>
    <col min="3579" max="3583" width="7.42578125" style="1539"/>
    <col min="3584" max="3584" width="8.28515625" style="1539" customWidth="1"/>
    <col min="3585" max="3826" width="9.140625" style="1539" customWidth="1"/>
    <col min="3827" max="3827" width="52" style="1539" customWidth="1"/>
    <col min="3828" max="3833" width="7.42578125" style="1539"/>
    <col min="3834" max="3834" width="52" style="1539" customWidth="1"/>
    <col min="3835" max="3839" width="7.42578125" style="1539"/>
    <col min="3840" max="3840" width="8.28515625" style="1539" customWidth="1"/>
    <col min="3841" max="4082" width="9.140625" style="1539" customWidth="1"/>
    <col min="4083" max="4083" width="52" style="1539" customWidth="1"/>
    <col min="4084" max="4089" width="7.42578125" style="1539"/>
    <col min="4090" max="4090" width="52" style="1539" customWidth="1"/>
    <col min="4091" max="4095" width="7.42578125" style="1539"/>
    <col min="4096" max="4096" width="8.28515625" style="1539" customWidth="1"/>
    <col min="4097" max="4338" width="9.140625" style="1539" customWidth="1"/>
    <col min="4339" max="4339" width="52" style="1539" customWidth="1"/>
    <col min="4340" max="4345" width="7.42578125" style="1539"/>
    <col min="4346" max="4346" width="52" style="1539" customWidth="1"/>
    <col min="4347" max="4351" width="7.42578125" style="1539"/>
    <col min="4352" max="4352" width="8.28515625" style="1539" customWidth="1"/>
    <col min="4353" max="4594" width="9.140625" style="1539" customWidth="1"/>
    <col min="4595" max="4595" width="52" style="1539" customWidth="1"/>
    <col min="4596" max="4601" width="7.42578125" style="1539"/>
    <col min="4602" max="4602" width="52" style="1539" customWidth="1"/>
    <col min="4603" max="4607" width="7.42578125" style="1539"/>
    <col min="4608" max="4608" width="8.28515625" style="1539" customWidth="1"/>
    <col min="4609" max="4850" width="9.140625" style="1539" customWidth="1"/>
    <col min="4851" max="4851" width="52" style="1539" customWidth="1"/>
    <col min="4852" max="4857" width="7.42578125" style="1539"/>
    <col min="4858" max="4858" width="52" style="1539" customWidth="1"/>
    <col min="4859" max="4863" width="7.42578125" style="1539"/>
    <col min="4864" max="4864" width="8.28515625" style="1539" customWidth="1"/>
    <col min="4865" max="5106" width="9.140625" style="1539" customWidth="1"/>
    <col min="5107" max="5107" width="52" style="1539" customWidth="1"/>
    <col min="5108" max="5113" width="7.42578125" style="1539"/>
    <col min="5114" max="5114" width="52" style="1539" customWidth="1"/>
    <col min="5115" max="5119" width="7.42578125" style="1539"/>
    <col min="5120" max="5120" width="8.28515625" style="1539" customWidth="1"/>
    <col min="5121" max="5362" width="9.140625" style="1539" customWidth="1"/>
    <col min="5363" max="5363" width="52" style="1539" customWidth="1"/>
    <col min="5364" max="5369" width="7.42578125" style="1539"/>
    <col min="5370" max="5370" width="52" style="1539" customWidth="1"/>
    <col min="5371" max="5375" width="7.42578125" style="1539"/>
    <col min="5376" max="5376" width="8.28515625" style="1539" customWidth="1"/>
    <col min="5377" max="5618" width="9.140625" style="1539" customWidth="1"/>
    <col min="5619" max="5619" width="52" style="1539" customWidth="1"/>
    <col min="5620" max="5625" width="7.42578125" style="1539"/>
    <col min="5626" max="5626" width="52" style="1539" customWidth="1"/>
    <col min="5627" max="5631" width="7.42578125" style="1539"/>
    <col min="5632" max="5632" width="8.28515625" style="1539" customWidth="1"/>
    <col min="5633" max="5874" width="9.140625" style="1539" customWidth="1"/>
    <col min="5875" max="5875" width="52" style="1539" customWidth="1"/>
    <col min="5876" max="5881" width="7.42578125" style="1539"/>
    <col min="5882" max="5882" width="52" style="1539" customWidth="1"/>
    <col min="5883" max="5887" width="7.42578125" style="1539"/>
    <col min="5888" max="5888" width="8.28515625" style="1539" customWidth="1"/>
    <col min="5889" max="6130" width="9.140625" style="1539" customWidth="1"/>
    <col min="6131" max="6131" width="52" style="1539" customWidth="1"/>
    <col min="6132" max="6137" width="7.42578125" style="1539"/>
    <col min="6138" max="6138" width="52" style="1539" customWidth="1"/>
    <col min="6139" max="6143" width="7.42578125" style="1539"/>
    <col min="6144" max="6144" width="8.28515625" style="1539" customWidth="1"/>
    <col min="6145" max="6386" width="9.140625" style="1539" customWidth="1"/>
    <col min="6387" max="6387" width="52" style="1539" customWidth="1"/>
    <col min="6388" max="6393" width="7.42578125" style="1539"/>
    <col min="6394" max="6394" width="52" style="1539" customWidth="1"/>
    <col min="6395" max="6399" width="7.42578125" style="1539"/>
    <col min="6400" max="6400" width="8.28515625" style="1539" customWidth="1"/>
    <col min="6401" max="6642" width="9.140625" style="1539" customWidth="1"/>
    <col min="6643" max="6643" width="52" style="1539" customWidth="1"/>
    <col min="6644" max="6649" width="7.42578125" style="1539"/>
    <col min="6650" max="6650" width="52" style="1539" customWidth="1"/>
    <col min="6651" max="6655" width="7.42578125" style="1539"/>
    <col min="6656" max="6656" width="8.28515625" style="1539" customWidth="1"/>
    <col min="6657" max="6898" width="9.140625" style="1539" customWidth="1"/>
    <col min="6899" max="6899" width="52" style="1539" customWidth="1"/>
    <col min="6900" max="6905" width="7.42578125" style="1539"/>
    <col min="6906" max="6906" width="52" style="1539" customWidth="1"/>
    <col min="6907" max="6911" width="7.42578125" style="1539"/>
    <col min="6912" max="6912" width="8.28515625" style="1539" customWidth="1"/>
    <col min="6913" max="7154" width="9.140625" style="1539" customWidth="1"/>
    <col min="7155" max="7155" width="52" style="1539" customWidth="1"/>
    <col min="7156" max="7161" width="7.42578125" style="1539"/>
    <col min="7162" max="7162" width="52" style="1539" customWidth="1"/>
    <col min="7163" max="7167" width="7.42578125" style="1539"/>
    <col min="7168" max="7168" width="8.28515625" style="1539" customWidth="1"/>
    <col min="7169" max="7410" width="9.140625" style="1539" customWidth="1"/>
    <col min="7411" max="7411" width="52" style="1539" customWidth="1"/>
    <col min="7412" max="7417" width="7.42578125" style="1539"/>
    <col min="7418" max="7418" width="52" style="1539" customWidth="1"/>
    <col min="7419" max="7423" width="7.42578125" style="1539"/>
    <col min="7424" max="7424" width="8.28515625" style="1539" customWidth="1"/>
    <col min="7425" max="7666" width="9.140625" style="1539" customWidth="1"/>
    <col min="7667" max="7667" width="52" style="1539" customWidth="1"/>
    <col min="7668" max="7673" width="7.42578125" style="1539"/>
    <col min="7674" max="7674" width="52" style="1539" customWidth="1"/>
    <col min="7675" max="7679" width="7.42578125" style="1539"/>
    <col min="7680" max="7680" width="8.28515625" style="1539" customWidth="1"/>
    <col min="7681" max="7922" width="9.140625" style="1539" customWidth="1"/>
    <col min="7923" max="7923" width="52" style="1539" customWidth="1"/>
    <col min="7924" max="7929" width="7.42578125" style="1539"/>
    <col min="7930" max="7930" width="52" style="1539" customWidth="1"/>
    <col min="7931" max="7935" width="7.42578125" style="1539"/>
    <col min="7936" max="7936" width="8.28515625" style="1539" customWidth="1"/>
    <col min="7937" max="8178" width="9.140625" style="1539" customWidth="1"/>
    <col min="8179" max="8179" width="52" style="1539" customWidth="1"/>
    <col min="8180" max="8185" width="7.42578125" style="1539"/>
    <col min="8186" max="8186" width="52" style="1539" customWidth="1"/>
    <col min="8187" max="8191" width="7.42578125" style="1539"/>
    <col min="8192" max="8192" width="8.28515625" style="1539" customWidth="1"/>
    <col min="8193" max="8434" width="9.140625" style="1539" customWidth="1"/>
    <col min="8435" max="8435" width="52" style="1539" customWidth="1"/>
    <col min="8436" max="8441" width="7.42578125" style="1539"/>
    <col min="8442" max="8442" width="52" style="1539" customWidth="1"/>
    <col min="8443" max="8447" width="7.42578125" style="1539"/>
    <col min="8448" max="8448" width="8.28515625" style="1539" customWidth="1"/>
    <col min="8449" max="8690" width="9.140625" style="1539" customWidth="1"/>
    <col min="8691" max="8691" width="52" style="1539" customWidth="1"/>
    <col min="8692" max="8697" width="7.42578125" style="1539"/>
    <col min="8698" max="8698" width="52" style="1539" customWidth="1"/>
    <col min="8699" max="8703" width="7.42578125" style="1539"/>
    <col min="8704" max="8704" width="8.28515625" style="1539" customWidth="1"/>
    <col min="8705" max="8946" width="9.140625" style="1539" customWidth="1"/>
    <col min="8947" max="8947" width="52" style="1539" customWidth="1"/>
    <col min="8948" max="8953" width="7.42578125" style="1539"/>
    <col min="8954" max="8954" width="52" style="1539" customWidth="1"/>
    <col min="8955" max="8959" width="7.42578125" style="1539"/>
    <col min="8960" max="8960" width="8.28515625" style="1539" customWidth="1"/>
    <col min="8961" max="9202" width="9.140625" style="1539" customWidth="1"/>
    <col min="9203" max="9203" width="52" style="1539" customWidth="1"/>
    <col min="9204" max="9209" width="7.42578125" style="1539"/>
    <col min="9210" max="9210" width="52" style="1539" customWidth="1"/>
    <col min="9211" max="9215" width="7.42578125" style="1539"/>
    <col min="9216" max="9216" width="8.28515625" style="1539" customWidth="1"/>
    <col min="9217" max="9458" width="9.140625" style="1539" customWidth="1"/>
    <col min="9459" max="9459" width="52" style="1539" customWidth="1"/>
    <col min="9460" max="9465" width="7.42578125" style="1539"/>
    <col min="9466" max="9466" width="52" style="1539" customWidth="1"/>
    <col min="9467" max="9471" width="7.42578125" style="1539"/>
    <col min="9472" max="9472" width="8.28515625" style="1539" customWidth="1"/>
    <col min="9473" max="9714" width="9.140625" style="1539" customWidth="1"/>
    <col min="9715" max="9715" width="52" style="1539" customWidth="1"/>
    <col min="9716" max="9721" width="7.42578125" style="1539"/>
    <col min="9722" max="9722" width="52" style="1539" customWidth="1"/>
    <col min="9723" max="9727" width="7.42578125" style="1539"/>
    <col min="9728" max="9728" width="8.28515625" style="1539" customWidth="1"/>
    <col min="9729" max="9970" width="9.140625" style="1539" customWidth="1"/>
    <col min="9971" max="9971" width="52" style="1539" customWidth="1"/>
    <col min="9972" max="9977" width="7.42578125" style="1539"/>
    <col min="9978" max="9978" width="52" style="1539" customWidth="1"/>
    <col min="9979" max="9983" width="7.42578125" style="1539"/>
    <col min="9984" max="9984" width="8.28515625" style="1539" customWidth="1"/>
    <col min="9985" max="10226" width="9.140625" style="1539" customWidth="1"/>
    <col min="10227" max="10227" width="52" style="1539" customWidth="1"/>
    <col min="10228" max="10233" width="7.42578125" style="1539"/>
    <col min="10234" max="10234" width="52" style="1539" customWidth="1"/>
    <col min="10235" max="10239" width="7.42578125" style="1539"/>
    <col min="10240" max="10240" width="8.28515625" style="1539" customWidth="1"/>
    <col min="10241" max="10482" width="9.140625" style="1539" customWidth="1"/>
    <col min="10483" max="10483" width="52" style="1539" customWidth="1"/>
    <col min="10484" max="10489" width="7.42578125" style="1539"/>
    <col min="10490" max="10490" width="52" style="1539" customWidth="1"/>
    <col min="10491" max="10495" width="7.42578125" style="1539"/>
    <col min="10496" max="10496" width="8.28515625" style="1539" customWidth="1"/>
    <col min="10497" max="10738" width="9.140625" style="1539" customWidth="1"/>
    <col min="10739" max="10739" width="52" style="1539" customWidth="1"/>
    <col min="10740" max="10745" width="7.42578125" style="1539"/>
    <col min="10746" max="10746" width="52" style="1539" customWidth="1"/>
    <col min="10747" max="10751" width="7.42578125" style="1539"/>
    <col min="10752" max="10752" width="8.28515625" style="1539" customWidth="1"/>
    <col min="10753" max="10994" width="9.140625" style="1539" customWidth="1"/>
    <col min="10995" max="10995" width="52" style="1539" customWidth="1"/>
    <col min="10996" max="11001" width="7.42578125" style="1539"/>
    <col min="11002" max="11002" width="52" style="1539" customWidth="1"/>
    <col min="11003" max="11007" width="7.42578125" style="1539"/>
    <col min="11008" max="11008" width="8.28515625" style="1539" customWidth="1"/>
    <col min="11009" max="11250" width="9.140625" style="1539" customWidth="1"/>
    <col min="11251" max="11251" width="52" style="1539" customWidth="1"/>
    <col min="11252" max="11257" width="7.42578125" style="1539"/>
    <col min="11258" max="11258" width="52" style="1539" customWidth="1"/>
    <col min="11259" max="11263" width="7.42578125" style="1539"/>
    <col min="11264" max="11264" width="8.28515625" style="1539" customWidth="1"/>
    <col min="11265" max="11506" width="9.140625" style="1539" customWidth="1"/>
    <col min="11507" max="11507" width="52" style="1539" customWidth="1"/>
    <col min="11508" max="11513" width="7.42578125" style="1539"/>
    <col min="11514" max="11514" width="52" style="1539" customWidth="1"/>
    <col min="11515" max="11519" width="7.42578125" style="1539"/>
    <col min="11520" max="11520" width="8.28515625" style="1539" customWidth="1"/>
    <col min="11521" max="11762" width="9.140625" style="1539" customWidth="1"/>
    <col min="11763" max="11763" width="52" style="1539" customWidth="1"/>
    <col min="11764" max="11769" width="7.42578125" style="1539"/>
    <col min="11770" max="11770" width="52" style="1539" customWidth="1"/>
    <col min="11771" max="11775" width="7.42578125" style="1539"/>
    <col min="11776" max="11776" width="8.28515625" style="1539" customWidth="1"/>
    <col min="11777" max="12018" width="9.140625" style="1539" customWidth="1"/>
    <col min="12019" max="12019" width="52" style="1539" customWidth="1"/>
    <col min="12020" max="12025" width="7.42578125" style="1539"/>
    <col min="12026" max="12026" width="52" style="1539" customWidth="1"/>
    <col min="12027" max="12031" width="7.42578125" style="1539"/>
    <col min="12032" max="12032" width="8.28515625" style="1539" customWidth="1"/>
    <col min="12033" max="12274" width="9.140625" style="1539" customWidth="1"/>
    <col min="12275" max="12275" width="52" style="1539" customWidth="1"/>
    <col min="12276" max="12281" width="7.42578125" style="1539"/>
    <col min="12282" max="12282" width="52" style="1539" customWidth="1"/>
    <col min="12283" max="12287" width="7.42578125" style="1539"/>
    <col min="12288" max="12288" width="8.28515625" style="1539" customWidth="1"/>
    <col min="12289" max="12530" width="9.140625" style="1539" customWidth="1"/>
    <col min="12531" max="12531" width="52" style="1539" customWidth="1"/>
    <col min="12532" max="12537" width="7.42578125" style="1539"/>
    <col min="12538" max="12538" width="52" style="1539" customWidth="1"/>
    <col min="12539" max="12543" width="7.42578125" style="1539"/>
    <col min="12544" max="12544" width="8.28515625" style="1539" customWidth="1"/>
    <col min="12545" max="12786" width="9.140625" style="1539" customWidth="1"/>
    <col min="12787" max="12787" width="52" style="1539" customWidth="1"/>
    <col min="12788" max="12793" width="7.42578125" style="1539"/>
    <col min="12794" max="12794" width="52" style="1539" customWidth="1"/>
    <col min="12795" max="12799" width="7.42578125" style="1539"/>
    <col min="12800" max="12800" width="8.28515625" style="1539" customWidth="1"/>
    <col min="12801" max="13042" width="9.140625" style="1539" customWidth="1"/>
    <col min="13043" max="13043" width="52" style="1539" customWidth="1"/>
    <col min="13044" max="13049" width="7.42578125" style="1539"/>
    <col min="13050" max="13050" width="52" style="1539" customWidth="1"/>
    <col min="13051" max="13055" width="7.42578125" style="1539"/>
    <col min="13056" max="13056" width="8.28515625" style="1539" customWidth="1"/>
    <col min="13057" max="13298" width="9.140625" style="1539" customWidth="1"/>
    <col min="13299" max="13299" width="52" style="1539" customWidth="1"/>
    <col min="13300" max="13305" width="7.42578125" style="1539"/>
    <col min="13306" max="13306" width="52" style="1539" customWidth="1"/>
    <col min="13307" max="13311" width="7.42578125" style="1539"/>
    <col min="13312" max="13312" width="8.28515625" style="1539" customWidth="1"/>
    <col min="13313" max="13554" width="9.140625" style="1539" customWidth="1"/>
    <col min="13555" max="13555" width="52" style="1539" customWidth="1"/>
    <col min="13556" max="13561" width="7.42578125" style="1539"/>
    <col min="13562" max="13562" width="52" style="1539" customWidth="1"/>
    <col min="13563" max="13567" width="7.42578125" style="1539"/>
    <col min="13568" max="13568" width="8.28515625" style="1539" customWidth="1"/>
    <col min="13569" max="13810" width="9.140625" style="1539" customWidth="1"/>
    <col min="13811" max="13811" width="52" style="1539" customWidth="1"/>
    <col min="13812" max="13817" width="7.42578125" style="1539"/>
    <col min="13818" max="13818" width="52" style="1539" customWidth="1"/>
    <col min="13819" max="13823" width="7.42578125" style="1539"/>
    <col min="13824" max="13824" width="8.28515625" style="1539" customWidth="1"/>
    <col min="13825" max="14066" width="9.140625" style="1539" customWidth="1"/>
    <col min="14067" max="14067" width="52" style="1539" customWidth="1"/>
    <col min="14068" max="14073" width="7.42578125" style="1539"/>
    <col min="14074" max="14074" width="52" style="1539" customWidth="1"/>
    <col min="14075" max="14079" width="7.42578125" style="1539"/>
    <col min="14080" max="14080" width="8.28515625" style="1539" customWidth="1"/>
    <col min="14081" max="14322" width="9.140625" style="1539" customWidth="1"/>
    <col min="14323" max="14323" width="52" style="1539" customWidth="1"/>
    <col min="14324" max="14329" width="7.42578125" style="1539"/>
    <col min="14330" max="14330" width="52" style="1539" customWidth="1"/>
    <col min="14331" max="14335" width="7.42578125" style="1539"/>
    <col min="14336" max="14336" width="8.28515625" style="1539" customWidth="1"/>
    <col min="14337" max="14578" width="9.140625" style="1539" customWidth="1"/>
    <col min="14579" max="14579" width="52" style="1539" customWidth="1"/>
    <col min="14580" max="14585" width="7.42578125" style="1539"/>
    <col min="14586" max="14586" width="52" style="1539" customWidth="1"/>
    <col min="14587" max="14591" width="7.42578125" style="1539"/>
    <col min="14592" max="14592" width="8.28515625" style="1539" customWidth="1"/>
    <col min="14593" max="14834" width="9.140625" style="1539" customWidth="1"/>
    <col min="14835" max="14835" width="52" style="1539" customWidth="1"/>
    <col min="14836" max="14841" width="7.42578125" style="1539"/>
    <col min="14842" max="14842" width="52" style="1539" customWidth="1"/>
    <col min="14843" max="14847" width="7.42578125" style="1539"/>
    <col min="14848" max="14848" width="8.28515625" style="1539" customWidth="1"/>
    <col min="14849" max="15090" width="9.140625" style="1539" customWidth="1"/>
    <col min="15091" max="15091" width="52" style="1539" customWidth="1"/>
    <col min="15092" max="15097" width="7.42578125" style="1539"/>
    <col min="15098" max="15098" width="52" style="1539" customWidth="1"/>
    <col min="15099" max="15103" width="7.42578125" style="1539"/>
    <col min="15104" max="15104" width="8.28515625" style="1539" customWidth="1"/>
    <col min="15105" max="15346" width="9.140625" style="1539" customWidth="1"/>
    <col min="15347" max="15347" width="52" style="1539" customWidth="1"/>
    <col min="15348" max="15353" width="7.42578125" style="1539"/>
    <col min="15354" max="15354" width="52" style="1539" customWidth="1"/>
    <col min="15355" max="15359" width="7.42578125" style="1539"/>
    <col min="15360" max="15360" width="8.28515625" style="1539" customWidth="1"/>
    <col min="15361" max="15602" width="9.140625" style="1539" customWidth="1"/>
    <col min="15603" max="15603" width="52" style="1539" customWidth="1"/>
    <col min="15604" max="15609" width="7.42578125" style="1539"/>
    <col min="15610" max="15610" width="52" style="1539" customWidth="1"/>
    <col min="15611" max="15615" width="7.42578125" style="1539"/>
    <col min="15616" max="15616" width="8.28515625" style="1539" customWidth="1"/>
    <col min="15617" max="15858" width="9.140625" style="1539" customWidth="1"/>
    <col min="15859" max="15859" width="52" style="1539" customWidth="1"/>
    <col min="15860" max="15865" width="7.42578125" style="1539"/>
    <col min="15866" max="15866" width="52" style="1539" customWidth="1"/>
    <col min="15867" max="15871" width="7.42578125" style="1539"/>
    <col min="15872" max="15872" width="8.28515625" style="1539" customWidth="1"/>
    <col min="15873" max="16114" width="9.140625" style="1539" customWidth="1"/>
    <col min="16115" max="16115" width="52" style="1539" customWidth="1"/>
    <col min="16116" max="16121" width="7.42578125" style="1539"/>
    <col min="16122" max="16122" width="52" style="1539" customWidth="1"/>
    <col min="16123" max="16127" width="7.42578125" style="1539"/>
    <col min="16128" max="16128" width="8.28515625" style="1539" customWidth="1"/>
    <col min="16129" max="16370" width="9.140625" style="1539" customWidth="1"/>
    <col min="16371" max="16371" width="52" style="1539" customWidth="1"/>
    <col min="16372" max="16384" width="7.42578125" style="1539"/>
  </cols>
  <sheetData>
    <row r="1" spans="1:4">
      <c r="A1" s="5890" t="s">
        <v>1190</v>
      </c>
      <c r="B1" s="5890"/>
      <c r="C1" s="5890"/>
      <c r="D1" s="5890"/>
    </row>
    <row r="2" spans="1:4" ht="21" customHeight="1">
      <c r="A2" s="1540" t="s">
        <v>3665</v>
      </c>
    </row>
    <row r="3" spans="1:4" ht="24" customHeight="1">
      <c r="A3" s="1541"/>
      <c r="D3" s="1542" t="s">
        <v>1150</v>
      </c>
    </row>
    <row r="4" spans="1:4" ht="25.5" customHeight="1">
      <c r="A4" s="1543"/>
      <c r="B4" s="5048" t="s">
        <v>1198</v>
      </c>
      <c r="C4" s="5049" t="s">
        <v>1199</v>
      </c>
      <c r="D4" s="5050" t="s">
        <v>3666</v>
      </c>
    </row>
    <row r="5" spans="1:4" ht="31.5" customHeight="1">
      <c r="A5" s="5051" t="s">
        <v>1253</v>
      </c>
      <c r="B5" s="5052">
        <v>1484</v>
      </c>
      <c r="C5" s="5053">
        <v>1467</v>
      </c>
      <c r="D5" s="5054">
        <v>1514</v>
      </c>
    </row>
    <row r="6" spans="1:4" ht="31.5" customHeight="1">
      <c r="A6" s="5055" t="s">
        <v>3667</v>
      </c>
      <c r="B6" s="5056">
        <v>0</v>
      </c>
      <c r="C6" s="5057">
        <v>0</v>
      </c>
      <c r="D6" s="5058">
        <v>1</v>
      </c>
    </row>
    <row r="7" spans="1:4" ht="31.5" customHeight="1">
      <c r="A7" s="5055" t="s">
        <v>3668</v>
      </c>
      <c r="B7" s="5059">
        <v>1484</v>
      </c>
      <c r="C7" s="5060">
        <v>1467</v>
      </c>
      <c r="D7" s="5061">
        <v>1514</v>
      </c>
    </row>
    <row r="8" spans="1:4" ht="31.5" customHeight="1">
      <c r="A8" s="5051" t="s">
        <v>1255</v>
      </c>
      <c r="B8" s="5062">
        <v>99</v>
      </c>
      <c r="C8" s="5063">
        <v>100</v>
      </c>
      <c r="D8" s="5064">
        <v>114</v>
      </c>
    </row>
    <row r="9" spans="1:4" ht="31.5" customHeight="1">
      <c r="A9" s="5055" t="s">
        <v>3669</v>
      </c>
      <c r="B9" s="5056">
        <v>0</v>
      </c>
      <c r="C9" s="5057">
        <v>0</v>
      </c>
      <c r="D9" s="5058">
        <v>0</v>
      </c>
    </row>
    <row r="10" spans="1:4" ht="31.5" customHeight="1">
      <c r="A10" s="5065" t="s">
        <v>3670</v>
      </c>
      <c r="B10" s="5056">
        <v>0</v>
      </c>
      <c r="C10" s="5057">
        <v>0</v>
      </c>
      <c r="D10" s="5058">
        <v>0</v>
      </c>
    </row>
    <row r="11" spans="1:4" ht="31.5" customHeight="1">
      <c r="A11" s="5065" t="s">
        <v>3671</v>
      </c>
      <c r="B11" s="5056">
        <v>0</v>
      </c>
      <c r="C11" s="5057">
        <v>0</v>
      </c>
      <c r="D11" s="5058">
        <v>0</v>
      </c>
    </row>
    <row r="12" spans="1:4" s="1544" customFormat="1" ht="31.5" customHeight="1">
      <c r="A12" s="5065" t="s">
        <v>1159</v>
      </c>
      <c r="B12" s="5059">
        <v>99</v>
      </c>
      <c r="C12" s="5060">
        <v>100</v>
      </c>
      <c r="D12" s="5061">
        <v>114</v>
      </c>
    </row>
    <row r="13" spans="1:4" ht="32.25" customHeight="1">
      <c r="A13" s="5066" t="s">
        <v>1258</v>
      </c>
      <c r="B13" s="5062">
        <v>810</v>
      </c>
      <c r="C13" s="5063">
        <v>793</v>
      </c>
      <c r="D13" s="5064">
        <v>845</v>
      </c>
    </row>
    <row r="14" spans="1:4" ht="29.25" customHeight="1">
      <c r="A14" s="5066" t="s">
        <v>1261</v>
      </c>
      <c r="B14" s="5062">
        <v>438</v>
      </c>
      <c r="C14" s="5063">
        <v>453</v>
      </c>
      <c r="D14" s="5064">
        <v>484</v>
      </c>
    </row>
    <row r="15" spans="1:4" ht="31.5" customHeight="1">
      <c r="A15" s="5051" t="s">
        <v>1874</v>
      </c>
      <c r="B15" s="5062">
        <v>138</v>
      </c>
      <c r="C15" s="5063">
        <v>145</v>
      </c>
      <c r="D15" s="5064">
        <v>162</v>
      </c>
    </row>
    <row r="16" spans="1:4" ht="31.5" customHeight="1">
      <c r="A16" s="5067" t="s">
        <v>3672</v>
      </c>
      <c r="B16" s="5062">
        <v>27485</v>
      </c>
      <c r="C16" s="5063">
        <v>28730</v>
      </c>
      <c r="D16" s="5064">
        <v>31106</v>
      </c>
    </row>
    <row r="17" spans="1:4" ht="31.5" customHeight="1">
      <c r="A17" s="5066" t="s">
        <v>1270</v>
      </c>
      <c r="B17" s="5062">
        <v>10801</v>
      </c>
      <c r="C17" s="5063">
        <v>10878</v>
      </c>
      <c r="D17" s="5064">
        <v>11586</v>
      </c>
    </row>
    <row r="18" spans="1:4" s="1545" customFormat="1" ht="31.5" customHeight="1">
      <c r="A18" s="5066" t="s">
        <v>1271</v>
      </c>
      <c r="B18" s="5062">
        <v>10511</v>
      </c>
      <c r="C18" s="5063">
        <v>11014</v>
      </c>
      <c r="D18" s="5064">
        <v>12408</v>
      </c>
    </row>
    <row r="19" spans="1:4" ht="31.5" customHeight="1">
      <c r="A19" s="5068" t="s">
        <v>1272</v>
      </c>
      <c r="B19" s="5062">
        <v>1206</v>
      </c>
      <c r="C19" s="5063">
        <v>1147</v>
      </c>
      <c r="D19" s="5064">
        <v>1264</v>
      </c>
    </row>
    <row r="20" spans="1:4" ht="31.5" customHeight="1">
      <c r="A20" s="5069" t="s">
        <v>3673</v>
      </c>
      <c r="B20" s="5070">
        <v>52972</v>
      </c>
      <c r="C20" s="5071">
        <v>54727</v>
      </c>
      <c r="D20" s="5072">
        <v>59483</v>
      </c>
    </row>
    <row r="21" spans="1:4" ht="14.25" customHeight="1">
      <c r="A21" s="5073"/>
      <c r="B21" s="5063"/>
      <c r="C21" s="5063"/>
      <c r="D21" s="5063"/>
    </row>
    <row r="22" spans="1:4">
      <c r="A22" s="5889" t="s">
        <v>3674</v>
      </c>
      <c r="B22" s="5889"/>
    </row>
    <row r="28" spans="1:4">
      <c r="A28" s="1546"/>
    </row>
    <row r="31" spans="1:4">
      <c r="A31" s="1546"/>
    </row>
  </sheetData>
  <mergeCells count="2">
    <mergeCell ref="A22:B22"/>
    <mergeCell ref="A1:D1"/>
  </mergeCells>
  <hyperlinks>
    <hyperlink ref="A1" location="CONTENT!A1" display="Back to  Table of Contents" xr:uid="{E5DABD55-5511-4EEA-839B-ED0882E0A1C6}"/>
  </hyperlinks>
  <pageMargins left="0.7" right="0.7" top="0.75" bottom="0.75" header="0.3" footer="0.3"/>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16D8B-E865-4944-8672-47DCCAB5F8C4}">
  <dimension ref="A1:F46"/>
  <sheetViews>
    <sheetView showGridLines="0" workbookViewId="0">
      <selection sqref="A1:D1"/>
    </sheetView>
  </sheetViews>
  <sheetFormatPr defaultColWidth="0" defaultRowHeight="12"/>
  <cols>
    <col min="1" max="1" width="53.85546875" style="1521" customWidth="1"/>
    <col min="2" max="4" width="10.85546875" style="1521" customWidth="1"/>
    <col min="5" max="5" width="12.28515625" style="1521" customWidth="1"/>
    <col min="6" max="6" width="15" style="1521" customWidth="1"/>
    <col min="7" max="7" width="11.5703125" style="1521" bestFit="1" customWidth="1"/>
    <col min="8" max="227" width="9.140625" style="1521" customWidth="1"/>
    <col min="228" max="228" width="51.5703125" style="1521" customWidth="1"/>
    <col min="229" max="254" width="0" style="1521" hidden="1"/>
    <col min="255" max="255" width="47.42578125" style="1521" customWidth="1"/>
    <col min="256" max="262" width="9.140625" style="1521" customWidth="1"/>
    <col min="263" max="263" width="11.5703125" style="1521" bestFit="1" customWidth="1"/>
    <col min="264" max="483" width="9.140625" style="1521" customWidth="1"/>
    <col min="484" max="484" width="51.5703125" style="1521" customWidth="1"/>
    <col min="485" max="510" width="0" style="1521" hidden="1"/>
    <col min="511" max="511" width="47.42578125" style="1521" customWidth="1"/>
    <col min="512" max="518" width="9.140625" style="1521" customWidth="1"/>
    <col min="519" max="519" width="11.5703125" style="1521" bestFit="1" customWidth="1"/>
    <col min="520" max="739" width="9.140625" style="1521" customWidth="1"/>
    <col min="740" max="740" width="51.5703125" style="1521" customWidth="1"/>
    <col min="741" max="766" width="0" style="1521" hidden="1"/>
    <col min="767" max="767" width="47.42578125" style="1521" customWidth="1"/>
    <col min="768" max="774" width="9.140625" style="1521" customWidth="1"/>
    <col min="775" max="775" width="11.5703125" style="1521" bestFit="1" customWidth="1"/>
    <col min="776" max="995" width="9.140625" style="1521" customWidth="1"/>
    <col min="996" max="996" width="51.5703125" style="1521" customWidth="1"/>
    <col min="997" max="1022" width="0" style="1521" hidden="1"/>
    <col min="1023" max="1023" width="47.42578125" style="1521" customWidth="1"/>
    <col min="1024" max="1030" width="9.140625" style="1521" customWidth="1"/>
    <col min="1031" max="1031" width="11.5703125" style="1521" bestFit="1" customWidth="1"/>
    <col min="1032" max="1251" width="9.140625" style="1521" customWidth="1"/>
    <col min="1252" max="1252" width="51.5703125" style="1521" customWidth="1"/>
    <col min="1253" max="1278" width="0" style="1521" hidden="1"/>
    <col min="1279" max="1279" width="47.42578125" style="1521" customWidth="1"/>
    <col min="1280" max="1286" width="9.140625" style="1521" customWidth="1"/>
    <col min="1287" max="1287" width="11.5703125" style="1521" bestFit="1" customWidth="1"/>
    <col min="1288" max="1507" width="9.140625" style="1521" customWidth="1"/>
    <col min="1508" max="1508" width="51.5703125" style="1521" customWidth="1"/>
    <col min="1509" max="1534" width="0" style="1521" hidden="1"/>
    <col min="1535" max="1535" width="47.42578125" style="1521" customWidth="1"/>
    <col min="1536" max="1542" width="9.140625" style="1521" customWidth="1"/>
    <col min="1543" max="1543" width="11.5703125" style="1521" bestFit="1" customWidth="1"/>
    <col min="1544" max="1763" width="9.140625" style="1521" customWidth="1"/>
    <col min="1764" max="1764" width="51.5703125" style="1521" customWidth="1"/>
    <col min="1765" max="1790" width="0" style="1521" hidden="1"/>
    <col min="1791" max="1791" width="47.42578125" style="1521" customWidth="1"/>
    <col min="1792" max="1798" width="9.140625" style="1521" customWidth="1"/>
    <col min="1799" max="1799" width="11.5703125" style="1521" bestFit="1" customWidth="1"/>
    <col min="1800" max="2019" width="9.140625" style="1521" customWidth="1"/>
    <col min="2020" max="2020" width="51.5703125" style="1521" customWidth="1"/>
    <col min="2021" max="2046" width="0" style="1521" hidden="1"/>
    <col min="2047" max="2047" width="47.42578125" style="1521" customWidth="1"/>
    <col min="2048" max="2054" width="9.140625" style="1521" customWidth="1"/>
    <col min="2055" max="2055" width="11.5703125" style="1521" bestFit="1" customWidth="1"/>
    <col min="2056" max="2275" width="9.140625" style="1521" customWidth="1"/>
    <col min="2276" max="2276" width="51.5703125" style="1521" customWidth="1"/>
    <col min="2277" max="2302" width="0" style="1521" hidden="1"/>
    <col min="2303" max="2303" width="47.42578125" style="1521" customWidth="1"/>
    <col min="2304" max="2310" width="9.140625" style="1521" customWidth="1"/>
    <col min="2311" max="2311" width="11.5703125" style="1521" bestFit="1" customWidth="1"/>
    <col min="2312" max="2531" width="9.140625" style="1521" customWidth="1"/>
    <col min="2532" max="2532" width="51.5703125" style="1521" customWidth="1"/>
    <col min="2533" max="2558" width="0" style="1521" hidden="1"/>
    <col min="2559" max="2559" width="47.42578125" style="1521" customWidth="1"/>
    <col min="2560" max="2566" width="9.140625" style="1521" customWidth="1"/>
    <col min="2567" max="2567" width="11.5703125" style="1521" bestFit="1" customWidth="1"/>
    <col min="2568" max="2787" width="9.140625" style="1521" customWidth="1"/>
    <col min="2788" max="2788" width="51.5703125" style="1521" customWidth="1"/>
    <col min="2789" max="2814" width="0" style="1521" hidden="1"/>
    <col min="2815" max="2815" width="47.42578125" style="1521" customWidth="1"/>
    <col min="2816" max="2822" width="9.140625" style="1521" customWidth="1"/>
    <col min="2823" max="2823" width="11.5703125" style="1521" bestFit="1" customWidth="1"/>
    <col min="2824" max="3043" width="9.140625" style="1521" customWidth="1"/>
    <col min="3044" max="3044" width="51.5703125" style="1521" customWidth="1"/>
    <col min="3045" max="3070" width="0" style="1521" hidden="1"/>
    <col min="3071" max="3071" width="47.42578125" style="1521" customWidth="1"/>
    <col min="3072" max="3078" width="9.140625" style="1521" customWidth="1"/>
    <col min="3079" max="3079" width="11.5703125" style="1521" bestFit="1" customWidth="1"/>
    <col min="3080" max="3299" width="9.140625" style="1521" customWidth="1"/>
    <col min="3300" max="3300" width="51.5703125" style="1521" customWidth="1"/>
    <col min="3301" max="3326" width="0" style="1521" hidden="1"/>
    <col min="3327" max="3327" width="47.42578125" style="1521" customWidth="1"/>
    <col min="3328" max="3334" width="9.140625" style="1521" customWidth="1"/>
    <col min="3335" max="3335" width="11.5703125" style="1521" bestFit="1" customWidth="1"/>
    <col min="3336" max="3555" width="9.140625" style="1521" customWidth="1"/>
    <col min="3556" max="3556" width="51.5703125" style="1521" customWidth="1"/>
    <col min="3557" max="3582" width="0" style="1521" hidden="1"/>
    <col min="3583" max="3583" width="47.42578125" style="1521" customWidth="1"/>
    <col min="3584" max="3590" width="9.140625" style="1521" customWidth="1"/>
    <col min="3591" max="3591" width="11.5703125" style="1521" bestFit="1" customWidth="1"/>
    <col min="3592" max="3811" width="9.140625" style="1521" customWidth="1"/>
    <col min="3812" max="3812" width="51.5703125" style="1521" customWidth="1"/>
    <col min="3813" max="3838" width="0" style="1521" hidden="1"/>
    <col min="3839" max="3839" width="47.42578125" style="1521" customWidth="1"/>
    <col min="3840" max="3846" width="9.140625" style="1521" customWidth="1"/>
    <col min="3847" max="3847" width="11.5703125" style="1521" bestFit="1" customWidth="1"/>
    <col min="3848" max="4067" width="9.140625" style="1521" customWidth="1"/>
    <col min="4068" max="4068" width="51.5703125" style="1521" customWidth="1"/>
    <col min="4069" max="4094" width="0" style="1521" hidden="1"/>
    <col min="4095" max="4095" width="47.42578125" style="1521" customWidth="1"/>
    <col min="4096" max="4102" width="9.140625" style="1521" customWidth="1"/>
    <col min="4103" max="4103" width="11.5703125" style="1521" bestFit="1" customWidth="1"/>
    <col min="4104" max="4323" width="9.140625" style="1521" customWidth="1"/>
    <col min="4324" max="4324" width="51.5703125" style="1521" customWidth="1"/>
    <col min="4325" max="4350" width="0" style="1521" hidden="1"/>
    <col min="4351" max="4351" width="47.42578125" style="1521" customWidth="1"/>
    <col min="4352" max="4358" width="9.140625" style="1521" customWidth="1"/>
    <col min="4359" max="4359" width="11.5703125" style="1521" bestFit="1" customWidth="1"/>
    <col min="4360" max="4579" width="9.140625" style="1521" customWidth="1"/>
    <col min="4580" max="4580" width="51.5703125" style="1521" customWidth="1"/>
    <col min="4581" max="4606" width="0" style="1521" hidden="1"/>
    <col min="4607" max="4607" width="47.42578125" style="1521" customWidth="1"/>
    <col min="4608" max="4614" width="9.140625" style="1521" customWidth="1"/>
    <col min="4615" max="4615" width="11.5703125" style="1521" bestFit="1" customWidth="1"/>
    <col min="4616" max="4835" width="9.140625" style="1521" customWidth="1"/>
    <col min="4836" max="4836" width="51.5703125" style="1521" customWidth="1"/>
    <col min="4837" max="4862" width="0" style="1521" hidden="1"/>
    <col min="4863" max="4863" width="47.42578125" style="1521" customWidth="1"/>
    <col min="4864" max="4870" width="9.140625" style="1521" customWidth="1"/>
    <col min="4871" max="4871" width="11.5703125" style="1521" bestFit="1" customWidth="1"/>
    <col min="4872" max="5091" width="9.140625" style="1521" customWidth="1"/>
    <col min="5092" max="5092" width="51.5703125" style="1521" customWidth="1"/>
    <col min="5093" max="5118" width="0" style="1521" hidden="1"/>
    <col min="5119" max="5119" width="47.42578125" style="1521" customWidth="1"/>
    <col min="5120" max="5126" width="9.140625" style="1521" customWidth="1"/>
    <col min="5127" max="5127" width="11.5703125" style="1521" bestFit="1" customWidth="1"/>
    <col min="5128" max="5347" width="9.140625" style="1521" customWidth="1"/>
    <col min="5348" max="5348" width="51.5703125" style="1521" customWidth="1"/>
    <col min="5349" max="5374" width="0" style="1521" hidden="1"/>
    <col min="5375" max="5375" width="47.42578125" style="1521" customWidth="1"/>
    <col min="5376" max="5382" width="9.140625" style="1521" customWidth="1"/>
    <col min="5383" max="5383" width="11.5703125" style="1521" bestFit="1" customWidth="1"/>
    <col min="5384" max="5603" width="9.140625" style="1521" customWidth="1"/>
    <col min="5604" max="5604" width="51.5703125" style="1521" customWidth="1"/>
    <col min="5605" max="5630" width="0" style="1521" hidden="1"/>
    <col min="5631" max="5631" width="47.42578125" style="1521" customWidth="1"/>
    <col min="5632" max="5638" width="9.140625" style="1521" customWidth="1"/>
    <col min="5639" max="5639" width="11.5703125" style="1521" bestFit="1" customWidth="1"/>
    <col min="5640" max="5859" width="9.140625" style="1521" customWidth="1"/>
    <col min="5860" max="5860" width="51.5703125" style="1521" customWidth="1"/>
    <col min="5861" max="5886" width="0" style="1521" hidden="1"/>
    <col min="5887" max="5887" width="47.42578125" style="1521" customWidth="1"/>
    <col min="5888" max="5894" width="9.140625" style="1521" customWidth="1"/>
    <col min="5895" max="5895" width="11.5703125" style="1521" bestFit="1" customWidth="1"/>
    <col min="5896" max="6115" width="9.140625" style="1521" customWidth="1"/>
    <col min="6116" max="6116" width="51.5703125" style="1521" customWidth="1"/>
    <col min="6117" max="6142" width="0" style="1521" hidden="1"/>
    <col min="6143" max="6143" width="47.42578125" style="1521" customWidth="1"/>
    <col min="6144" max="6150" width="9.140625" style="1521" customWidth="1"/>
    <col min="6151" max="6151" width="11.5703125" style="1521" bestFit="1" customWidth="1"/>
    <col min="6152" max="6371" width="9.140625" style="1521" customWidth="1"/>
    <col min="6372" max="6372" width="51.5703125" style="1521" customWidth="1"/>
    <col min="6373" max="6398" width="0" style="1521" hidden="1"/>
    <col min="6399" max="6399" width="47.42578125" style="1521" customWidth="1"/>
    <col min="6400" max="6406" width="9.140625" style="1521" customWidth="1"/>
    <col min="6407" max="6407" width="11.5703125" style="1521" bestFit="1" customWidth="1"/>
    <col min="6408" max="6627" width="9.140625" style="1521" customWidth="1"/>
    <col min="6628" max="6628" width="51.5703125" style="1521" customWidth="1"/>
    <col min="6629" max="6654" width="0" style="1521" hidden="1"/>
    <col min="6655" max="6655" width="47.42578125" style="1521" customWidth="1"/>
    <col min="6656" max="6662" width="9.140625" style="1521" customWidth="1"/>
    <col min="6663" max="6663" width="11.5703125" style="1521" bestFit="1" customWidth="1"/>
    <col min="6664" max="6883" width="9.140625" style="1521" customWidth="1"/>
    <col min="6884" max="6884" width="51.5703125" style="1521" customWidth="1"/>
    <col min="6885" max="6910" width="0" style="1521" hidden="1"/>
    <col min="6911" max="6911" width="47.42578125" style="1521" customWidth="1"/>
    <col min="6912" max="6918" width="9.140625" style="1521" customWidth="1"/>
    <col min="6919" max="6919" width="11.5703125" style="1521" bestFit="1" customWidth="1"/>
    <col min="6920" max="7139" width="9.140625" style="1521" customWidth="1"/>
    <col min="7140" max="7140" width="51.5703125" style="1521" customWidth="1"/>
    <col min="7141" max="7166" width="0" style="1521" hidden="1"/>
    <col min="7167" max="7167" width="47.42578125" style="1521" customWidth="1"/>
    <col min="7168" max="7174" width="9.140625" style="1521" customWidth="1"/>
    <col min="7175" max="7175" width="11.5703125" style="1521" bestFit="1" customWidth="1"/>
    <col min="7176" max="7395" width="9.140625" style="1521" customWidth="1"/>
    <col min="7396" max="7396" width="51.5703125" style="1521" customWidth="1"/>
    <col min="7397" max="7422" width="0" style="1521" hidden="1"/>
    <col min="7423" max="7423" width="47.42578125" style="1521" customWidth="1"/>
    <col min="7424" max="7430" width="9.140625" style="1521" customWidth="1"/>
    <col min="7431" max="7431" width="11.5703125" style="1521" bestFit="1" customWidth="1"/>
    <col min="7432" max="7651" width="9.140625" style="1521" customWidth="1"/>
    <col min="7652" max="7652" width="51.5703125" style="1521" customWidth="1"/>
    <col min="7653" max="7678" width="0" style="1521" hidden="1"/>
    <col min="7679" max="7679" width="47.42578125" style="1521" customWidth="1"/>
    <col min="7680" max="7686" width="9.140625" style="1521" customWidth="1"/>
    <col min="7687" max="7687" width="11.5703125" style="1521" bestFit="1" customWidth="1"/>
    <col min="7688" max="7907" width="9.140625" style="1521" customWidth="1"/>
    <col min="7908" max="7908" width="51.5703125" style="1521" customWidth="1"/>
    <col min="7909" max="7934" width="0" style="1521" hidden="1"/>
    <col min="7935" max="7935" width="47.42578125" style="1521" customWidth="1"/>
    <col min="7936" max="7942" width="9.140625" style="1521" customWidth="1"/>
    <col min="7943" max="7943" width="11.5703125" style="1521" bestFit="1" customWidth="1"/>
    <col min="7944" max="8163" width="9.140625" style="1521" customWidth="1"/>
    <col min="8164" max="8164" width="51.5703125" style="1521" customWidth="1"/>
    <col min="8165" max="8190" width="0" style="1521" hidden="1"/>
    <col min="8191" max="8191" width="47.42578125" style="1521" customWidth="1"/>
    <col min="8192" max="8198" width="9.140625" style="1521" customWidth="1"/>
    <col min="8199" max="8199" width="11.5703125" style="1521" bestFit="1" customWidth="1"/>
    <col min="8200" max="8419" width="9.140625" style="1521" customWidth="1"/>
    <col min="8420" max="8420" width="51.5703125" style="1521" customWidth="1"/>
    <col min="8421" max="8446" width="0" style="1521" hidden="1"/>
    <col min="8447" max="8447" width="47.42578125" style="1521" customWidth="1"/>
    <col min="8448" max="8454" width="9.140625" style="1521" customWidth="1"/>
    <col min="8455" max="8455" width="11.5703125" style="1521" bestFit="1" customWidth="1"/>
    <col min="8456" max="8675" width="9.140625" style="1521" customWidth="1"/>
    <col min="8676" max="8676" width="51.5703125" style="1521" customWidth="1"/>
    <col min="8677" max="8702" width="0" style="1521" hidden="1"/>
    <col min="8703" max="8703" width="47.42578125" style="1521" customWidth="1"/>
    <col min="8704" max="8710" width="9.140625" style="1521" customWidth="1"/>
    <col min="8711" max="8711" width="11.5703125" style="1521" bestFit="1" customWidth="1"/>
    <col min="8712" max="8931" width="9.140625" style="1521" customWidth="1"/>
    <col min="8932" max="8932" width="51.5703125" style="1521" customWidth="1"/>
    <col min="8933" max="8958" width="0" style="1521" hidden="1"/>
    <col min="8959" max="8959" width="47.42578125" style="1521" customWidth="1"/>
    <col min="8960" max="8966" width="9.140625" style="1521" customWidth="1"/>
    <col min="8967" max="8967" width="11.5703125" style="1521" bestFit="1" customWidth="1"/>
    <col min="8968" max="9187" width="9.140625" style="1521" customWidth="1"/>
    <col min="9188" max="9188" width="51.5703125" style="1521" customWidth="1"/>
    <col min="9189" max="9214" width="0" style="1521" hidden="1"/>
    <col min="9215" max="9215" width="47.42578125" style="1521" customWidth="1"/>
    <col min="9216" max="9222" width="9.140625" style="1521" customWidth="1"/>
    <col min="9223" max="9223" width="11.5703125" style="1521" bestFit="1" customWidth="1"/>
    <col min="9224" max="9443" width="9.140625" style="1521" customWidth="1"/>
    <col min="9444" max="9444" width="51.5703125" style="1521" customWidth="1"/>
    <col min="9445" max="9470" width="0" style="1521" hidden="1"/>
    <col min="9471" max="9471" width="47.42578125" style="1521" customWidth="1"/>
    <col min="9472" max="9478" width="9.140625" style="1521" customWidth="1"/>
    <col min="9479" max="9479" width="11.5703125" style="1521" bestFit="1" customWidth="1"/>
    <col min="9480" max="9699" width="9.140625" style="1521" customWidth="1"/>
    <col min="9700" max="9700" width="51.5703125" style="1521" customWidth="1"/>
    <col min="9701" max="9726" width="0" style="1521" hidden="1"/>
    <col min="9727" max="9727" width="47.42578125" style="1521" customWidth="1"/>
    <col min="9728" max="9734" width="9.140625" style="1521" customWidth="1"/>
    <col min="9735" max="9735" width="11.5703125" style="1521" bestFit="1" customWidth="1"/>
    <col min="9736" max="9955" width="9.140625" style="1521" customWidth="1"/>
    <col min="9956" max="9956" width="51.5703125" style="1521" customWidth="1"/>
    <col min="9957" max="9982" width="0" style="1521" hidden="1"/>
    <col min="9983" max="9983" width="47.42578125" style="1521" customWidth="1"/>
    <col min="9984" max="9990" width="9.140625" style="1521" customWidth="1"/>
    <col min="9991" max="9991" width="11.5703125" style="1521" bestFit="1" customWidth="1"/>
    <col min="9992" max="10211" width="9.140625" style="1521" customWidth="1"/>
    <col min="10212" max="10212" width="51.5703125" style="1521" customWidth="1"/>
    <col min="10213" max="10238" width="0" style="1521" hidden="1"/>
    <col min="10239" max="10239" width="47.42578125" style="1521" customWidth="1"/>
    <col min="10240" max="10246" width="9.140625" style="1521" customWidth="1"/>
    <col min="10247" max="10247" width="11.5703125" style="1521" bestFit="1" customWidth="1"/>
    <col min="10248" max="10467" width="9.140625" style="1521" customWidth="1"/>
    <col min="10468" max="10468" width="51.5703125" style="1521" customWidth="1"/>
    <col min="10469" max="10494" width="0" style="1521" hidden="1"/>
    <col min="10495" max="10495" width="47.42578125" style="1521" customWidth="1"/>
    <col min="10496" max="10502" width="9.140625" style="1521" customWidth="1"/>
    <col min="10503" max="10503" width="11.5703125" style="1521" bestFit="1" customWidth="1"/>
    <col min="10504" max="10723" width="9.140625" style="1521" customWidth="1"/>
    <col min="10724" max="10724" width="51.5703125" style="1521" customWidth="1"/>
    <col min="10725" max="10750" width="0" style="1521" hidden="1"/>
    <col min="10751" max="10751" width="47.42578125" style="1521" customWidth="1"/>
    <col min="10752" max="10758" width="9.140625" style="1521" customWidth="1"/>
    <col min="10759" max="10759" width="11.5703125" style="1521" bestFit="1" customWidth="1"/>
    <col min="10760" max="10979" width="9.140625" style="1521" customWidth="1"/>
    <col min="10980" max="10980" width="51.5703125" style="1521" customWidth="1"/>
    <col min="10981" max="11006" width="0" style="1521" hidden="1"/>
    <col min="11007" max="11007" width="47.42578125" style="1521" customWidth="1"/>
    <col min="11008" max="11014" width="9.140625" style="1521" customWidth="1"/>
    <col min="11015" max="11015" width="11.5703125" style="1521" bestFit="1" customWidth="1"/>
    <col min="11016" max="11235" width="9.140625" style="1521" customWidth="1"/>
    <col min="11236" max="11236" width="51.5703125" style="1521" customWidth="1"/>
    <col min="11237" max="11262" width="0" style="1521" hidden="1"/>
    <col min="11263" max="11263" width="47.42578125" style="1521" customWidth="1"/>
    <col min="11264" max="11270" width="9.140625" style="1521" customWidth="1"/>
    <col min="11271" max="11271" width="11.5703125" style="1521" bestFit="1" customWidth="1"/>
    <col min="11272" max="11491" width="9.140625" style="1521" customWidth="1"/>
    <col min="11492" max="11492" width="51.5703125" style="1521" customWidth="1"/>
    <col min="11493" max="11518" width="0" style="1521" hidden="1"/>
    <col min="11519" max="11519" width="47.42578125" style="1521" customWidth="1"/>
    <col min="11520" max="11526" width="9.140625" style="1521" customWidth="1"/>
    <col min="11527" max="11527" width="11.5703125" style="1521" bestFit="1" customWidth="1"/>
    <col min="11528" max="11747" width="9.140625" style="1521" customWidth="1"/>
    <col min="11748" max="11748" width="51.5703125" style="1521" customWidth="1"/>
    <col min="11749" max="11774" width="0" style="1521" hidden="1"/>
    <col min="11775" max="11775" width="47.42578125" style="1521" customWidth="1"/>
    <col min="11776" max="11782" width="9.140625" style="1521" customWidth="1"/>
    <col min="11783" max="11783" width="11.5703125" style="1521" bestFit="1" customWidth="1"/>
    <col min="11784" max="12003" width="9.140625" style="1521" customWidth="1"/>
    <col min="12004" max="12004" width="51.5703125" style="1521" customWidth="1"/>
    <col min="12005" max="12030" width="0" style="1521" hidden="1"/>
    <col min="12031" max="12031" width="47.42578125" style="1521" customWidth="1"/>
    <col min="12032" max="12038" width="9.140625" style="1521" customWidth="1"/>
    <col min="12039" max="12039" width="11.5703125" style="1521" bestFit="1" customWidth="1"/>
    <col min="12040" max="12259" width="9.140625" style="1521" customWidth="1"/>
    <col min="12260" max="12260" width="51.5703125" style="1521" customWidth="1"/>
    <col min="12261" max="12286" width="0" style="1521" hidden="1"/>
    <col min="12287" max="12287" width="47.42578125" style="1521" customWidth="1"/>
    <col min="12288" max="12294" width="9.140625" style="1521" customWidth="1"/>
    <col min="12295" max="12295" width="11.5703125" style="1521" bestFit="1" customWidth="1"/>
    <col min="12296" max="12515" width="9.140625" style="1521" customWidth="1"/>
    <col min="12516" max="12516" width="51.5703125" style="1521" customWidth="1"/>
    <col min="12517" max="12542" width="0" style="1521" hidden="1"/>
    <col min="12543" max="12543" width="47.42578125" style="1521" customWidth="1"/>
    <col min="12544" max="12550" width="9.140625" style="1521" customWidth="1"/>
    <col min="12551" max="12551" width="11.5703125" style="1521" bestFit="1" customWidth="1"/>
    <col min="12552" max="12771" width="9.140625" style="1521" customWidth="1"/>
    <col min="12772" max="12772" width="51.5703125" style="1521" customWidth="1"/>
    <col min="12773" max="12798" width="0" style="1521" hidden="1"/>
    <col min="12799" max="12799" width="47.42578125" style="1521" customWidth="1"/>
    <col min="12800" max="12806" width="9.140625" style="1521" customWidth="1"/>
    <col min="12807" max="12807" width="11.5703125" style="1521" bestFit="1" customWidth="1"/>
    <col min="12808" max="13027" width="9.140625" style="1521" customWidth="1"/>
    <col min="13028" max="13028" width="51.5703125" style="1521" customWidth="1"/>
    <col min="13029" max="13054" width="0" style="1521" hidden="1"/>
    <col min="13055" max="13055" width="47.42578125" style="1521" customWidth="1"/>
    <col min="13056" max="13062" width="9.140625" style="1521" customWidth="1"/>
    <col min="13063" max="13063" width="11.5703125" style="1521" bestFit="1" customWidth="1"/>
    <col min="13064" max="13283" width="9.140625" style="1521" customWidth="1"/>
    <col min="13284" max="13284" width="51.5703125" style="1521" customWidth="1"/>
    <col min="13285" max="13310" width="0" style="1521" hidden="1"/>
    <col min="13311" max="13311" width="47.42578125" style="1521" customWidth="1"/>
    <col min="13312" max="13318" width="9.140625" style="1521" customWidth="1"/>
    <col min="13319" max="13319" width="11.5703125" style="1521" bestFit="1" customWidth="1"/>
    <col min="13320" max="13539" width="9.140625" style="1521" customWidth="1"/>
    <col min="13540" max="13540" width="51.5703125" style="1521" customWidth="1"/>
    <col min="13541" max="13566" width="0" style="1521" hidden="1"/>
    <col min="13567" max="13567" width="47.42578125" style="1521" customWidth="1"/>
    <col min="13568" max="13574" width="9.140625" style="1521" customWidth="1"/>
    <col min="13575" max="13575" width="11.5703125" style="1521" bestFit="1" customWidth="1"/>
    <col min="13576" max="13795" width="9.140625" style="1521" customWidth="1"/>
    <col min="13796" max="13796" width="51.5703125" style="1521" customWidth="1"/>
    <col min="13797" max="13822" width="0" style="1521" hidden="1"/>
    <col min="13823" max="13823" width="47.42578125" style="1521" customWidth="1"/>
    <col min="13824" max="13830" width="9.140625" style="1521" customWidth="1"/>
    <col min="13831" max="13831" width="11.5703125" style="1521" bestFit="1" customWidth="1"/>
    <col min="13832" max="14051" width="9.140625" style="1521" customWidth="1"/>
    <col min="14052" max="14052" width="51.5703125" style="1521" customWidth="1"/>
    <col min="14053" max="14078" width="0" style="1521" hidden="1"/>
    <col min="14079" max="14079" width="47.42578125" style="1521" customWidth="1"/>
    <col min="14080" max="14086" width="9.140625" style="1521" customWidth="1"/>
    <col min="14087" max="14087" width="11.5703125" style="1521" bestFit="1" customWidth="1"/>
    <col min="14088" max="14307" width="9.140625" style="1521" customWidth="1"/>
    <col min="14308" max="14308" width="51.5703125" style="1521" customWidth="1"/>
    <col min="14309" max="14334" width="0" style="1521" hidden="1"/>
    <col min="14335" max="14335" width="47.42578125" style="1521" customWidth="1"/>
    <col min="14336" max="14342" width="9.140625" style="1521" customWidth="1"/>
    <col min="14343" max="14343" width="11.5703125" style="1521" bestFit="1" customWidth="1"/>
    <col min="14344" max="14563" width="9.140625" style="1521" customWidth="1"/>
    <col min="14564" max="14564" width="51.5703125" style="1521" customWidth="1"/>
    <col min="14565" max="14590" width="0" style="1521" hidden="1"/>
    <col min="14591" max="14591" width="47.42578125" style="1521" customWidth="1"/>
    <col min="14592" max="14598" width="9.140625" style="1521" customWidth="1"/>
    <col min="14599" max="14599" width="11.5703125" style="1521" bestFit="1" customWidth="1"/>
    <col min="14600" max="14819" width="9.140625" style="1521" customWidth="1"/>
    <col min="14820" max="14820" width="51.5703125" style="1521" customWidth="1"/>
    <col min="14821" max="14846" width="0" style="1521" hidden="1"/>
    <col min="14847" max="14847" width="47.42578125" style="1521" customWidth="1"/>
    <col min="14848" max="14854" width="9.140625" style="1521" customWidth="1"/>
    <col min="14855" max="14855" width="11.5703125" style="1521" bestFit="1" customWidth="1"/>
    <col min="14856" max="15075" width="9.140625" style="1521" customWidth="1"/>
    <col min="15076" max="15076" width="51.5703125" style="1521" customWidth="1"/>
    <col min="15077" max="15102" width="0" style="1521" hidden="1"/>
    <col min="15103" max="15103" width="47.42578125" style="1521" customWidth="1"/>
    <col min="15104" max="15110" width="9.140625" style="1521" customWidth="1"/>
    <col min="15111" max="15111" width="11.5703125" style="1521" bestFit="1" customWidth="1"/>
    <col min="15112" max="15331" width="9.140625" style="1521" customWidth="1"/>
    <col min="15332" max="15332" width="51.5703125" style="1521" customWidth="1"/>
    <col min="15333" max="15358" width="0" style="1521" hidden="1"/>
    <col min="15359" max="15359" width="47.42578125" style="1521" customWidth="1"/>
    <col min="15360" max="15366" width="9.140625" style="1521" customWidth="1"/>
    <col min="15367" max="15367" width="11.5703125" style="1521" bestFit="1" customWidth="1"/>
    <col min="15368" max="15587" width="9.140625" style="1521" customWidth="1"/>
    <col min="15588" max="15588" width="51.5703125" style="1521" customWidth="1"/>
    <col min="15589" max="15614" width="0" style="1521" hidden="1"/>
    <col min="15615" max="15615" width="47.42578125" style="1521" customWidth="1"/>
    <col min="15616" max="15622" width="9.140625" style="1521" customWidth="1"/>
    <col min="15623" max="15623" width="11.5703125" style="1521" bestFit="1" customWidth="1"/>
    <col min="15624" max="15843" width="9.140625" style="1521" customWidth="1"/>
    <col min="15844" max="15844" width="51.5703125" style="1521" customWidth="1"/>
    <col min="15845" max="15870" width="0" style="1521" hidden="1"/>
    <col min="15871" max="15871" width="47.42578125" style="1521" customWidth="1"/>
    <col min="15872" max="15878" width="9.140625" style="1521" customWidth="1"/>
    <col min="15879" max="15879" width="11.5703125" style="1521" bestFit="1" customWidth="1"/>
    <col min="15880" max="16099" width="9.140625" style="1521" customWidth="1"/>
    <col min="16100" max="16100" width="51.5703125" style="1521" customWidth="1"/>
    <col min="16101" max="16126" width="0" style="1521" hidden="1"/>
    <col min="16127" max="16127" width="47.42578125" style="1521" customWidth="1"/>
    <col min="16128" max="16134" width="9.140625" style="1521" customWidth="1"/>
    <col min="16135" max="16135" width="11.5703125" style="1521" bestFit="1" customWidth="1"/>
    <col min="16136" max="16355" width="9.140625" style="1521" customWidth="1"/>
    <col min="16356" max="16356" width="51.5703125" style="1521" customWidth="1"/>
    <col min="16357" max="16384" width="0" style="1521" hidden="1"/>
  </cols>
  <sheetData>
    <row r="1" spans="1:6" ht="21.75" customHeight="1">
      <c r="A1" s="5886" t="s">
        <v>1094</v>
      </c>
      <c r="B1" s="5886"/>
      <c r="C1" s="5886"/>
      <c r="D1" s="5886"/>
    </row>
    <row r="2" spans="1:6" ht="25.5" customHeight="1">
      <c r="A2" s="4872" t="s">
        <v>3675</v>
      </c>
      <c r="B2" s="1547"/>
      <c r="C2" s="1547"/>
      <c r="D2" s="1547"/>
      <c r="E2" s="1547"/>
      <c r="F2" s="1547"/>
    </row>
    <row r="3" spans="1:6" ht="4.5" customHeight="1"/>
    <row r="4" spans="1:6" s="1536" customFormat="1" ht="18" customHeight="1">
      <c r="A4" s="1523"/>
      <c r="B4" s="1548" t="s">
        <v>1096</v>
      </c>
      <c r="C4" s="1548" t="s">
        <v>1097</v>
      </c>
      <c r="D4" s="1549" t="s">
        <v>3658</v>
      </c>
    </row>
    <row r="5" spans="1:6" ht="15" customHeight="1">
      <c r="A5" s="1512" t="s">
        <v>1151</v>
      </c>
      <c r="B5" s="1550">
        <v>4.2</v>
      </c>
      <c r="C5" s="1550">
        <v>-1.9</v>
      </c>
      <c r="D5" s="1551">
        <v>7.2</v>
      </c>
    </row>
    <row r="6" spans="1:6" s="1538" customFormat="1" ht="15" customHeight="1">
      <c r="A6" s="1513" t="s">
        <v>1152</v>
      </c>
      <c r="B6" s="1553">
        <v>2.4</v>
      </c>
      <c r="C6" s="1553">
        <v>-18.100000000000001</v>
      </c>
      <c r="D6" s="1554">
        <v>-7.2</v>
      </c>
    </row>
    <row r="7" spans="1:6" s="1538" customFormat="1" ht="15" customHeight="1">
      <c r="A7" s="1513" t="s">
        <v>1153</v>
      </c>
      <c r="B7" s="1553">
        <v>4.4000000000000004</v>
      </c>
      <c r="C7" s="1553">
        <v>-0.2</v>
      </c>
      <c r="D7" s="1554">
        <v>8.5</v>
      </c>
    </row>
    <row r="8" spans="1:6" ht="15" customHeight="1">
      <c r="A8" s="1512" t="s">
        <v>1154</v>
      </c>
      <c r="B8" s="1555">
        <v>3.3</v>
      </c>
      <c r="C8" s="1555">
        <v>-16.600000000000001</v>
      </c>
      <c r="D8" s="1556">
        <v>10.9</v>
      </c>
    </row>
    <row r="9" spans="1:6" ht="15" customHeight="1">
      <c r="A9" s="1512" t="s">
        <v>1155</v>
      </c>
      <c r="B9" s="1555">
        <v>1.4</v>
      </c>
      <c r="C9" s="1555">
        <v>-17.7</v>
      </c>
      <c r="D9" s="1556">
        <v>8.3000000000000007</v>
      </c>
    </row>
    <row r="10" spans="1:6" ht="15" customHeight="1">
      <c r="A10" s="1513" t="s">
        <v>1156</v>
      </c>
      <c r="B10" s="1553">
        <v>9.3000000000000007</v>
      </c>
      <c r="C10" s="1553">
        <v>-17.2</v>
      </c>
      <c r="D10" s="1554">
        <v>-5.0999999999999996</v>
      </c>
    </row>
    <row r="11" spans="1:6" ht="15" customHeight="1">
      <c r="A11" s="1513" t="s">
        <v>1157</v>
      </c>
      <c r="B11" s="1553">
        <v>1.6</v>
      </c>
      <c r="C11" s="1553">
        <v>-10.6</v>
      </c>
      <c r="D11" s="1554">
        <v>4.9000000000000004</v>
      </c>
    </row>
    <row r="12" spans="1:6" ht="15" customHeight="1">
      <c r="A12" s="1513" t="s">
        <v>1158</v>
      </c>
      <c r="B12" s="1552">
        <v>-5.4</v>
      </c>
      <c r="C12" s="1552">
        <v>-29</v>
      </c>
      <c r="D12" s="1554">
        <v>8.9</v>
      </c>
    </row>
    <row r="13" spans="1:6" ht="15" customHeight="1">
      <c r="A13" s="1513" t="s">
        <v>1159</v>
      </c>
      <c r="B13" s="1553">
        <v>6.5</v>
      </c>
      <c r="C13" s="1553">
        <v>-17.100000000000001</v>
      </c>
      <c r="D13" s="1554">
        <v>12</v>
      </c>
    </row>
    <row r="14" spans="1:6" ht="15" customHeight="1">
      <c r="A14" s="1524" t="s">
        <v>1160</v>
      </c>
      <c r="B14" s="1555">
        <v>4.5999999999999996</v>
      </c>
      <c r="C14" s="1555">
        <v>-13.8</v>
      </c>
      <c r="D14" s="1556">
        <v>1.9</v>
      </c>
    </row>
    <row r="15" spans="1:6" ht="24">
      <c r="A15" s="1524" t="s">
        <v>1161</v>
      </c>
      <c r="B15" s="1555">
        <v>1.6</v>
      </c>
      <c r="C15" s="1555">
        <v>-3.8</v>
      </c>
      <c r="D15" s="1556">
        <v>5.5</v>
      </c>
    </row>
    <row r="16" spans="1:6">
      <c r="A16" s="1525" t="s">
        <v>1162</v>
      </c>
      <c r="B16" s="1555">
        <v>6</v>
      </c>
      <c r="C16" s="1555">
        <v>-28</v>
      </c>
      <c r="D16" s="1556">
        <v>22.7</v>
      </c>
    </row>
    <row r="17" spans="1:4" ht="24">
      <c r="A17" s="1524" t="s">
        <v>1163</v>
      </c>
      <c r="B17" s="1555">
        <v>3.5</v>
      </c>
      <c r="C17" s="1555">
        <v>-11.9</v>
      </c>
      <c r="D17" s="1556">
        <v>4.0999999999999996</v>
      </c>
    </row>
    <row r="18" spans="1:4" ht="15" customHeight="1">
      <c r="A18" s="1513" t="s">
        <v>1164</v>
      </c>
      <c r="B18" s="1553">
        <v>3.5</v>
      </c>
      <c r="C18" s="1553">
        <v>-11.7</v>
      </c>
      <c r="D18" s="1554">
        <v>4.0999999999999996</v>
      </c>
    </row>
    <row r="19" spans="1:4" ht="15" customHeight="1">
      <c r="A19" s="1512" t="s">
        <v>1165</v>
      </c>
      <c r="B19" s="1555">
        <v>3.4</v>
      </c>
      <c r="C19" s="1555">
        <v>-27</v>
      </c>
      <c r="D19" s="1556">
        <v>2.7</v>
      </c>
    </row>
    <row r="20" spans="1:4" ht="15" customHeight="1">
      <c r="A20" s="1525" t="s">
        <v>1166</v>
      </c>
      <c r="B20" s="1555">
        <v>-1.1000000000000001</v>
      </c>
      <c r="C20" s="1555">
        <v>-65.599999999999994</v>
      </c>
      <c r="D20" s="1556">
        <v>-12.1</v>
      </c>
    </row>
    <row r="21" spans="1:4" ht="15" customHeight="1">
      <c r="A21" s="1512" t="s">
        <v>1167</v>
      </c>
      <c r="B21" s="1555">
        <v>5.6</v>
      </c>
      <c r="C21" s="1555">
        <v>6</v>
      </c>
      <c r="D21" s="1556">
        <v>7.1</v>
      </c>
    </row>
    <row r="22" spans="1:4" ht="15" customHeight="1">
      <c r="A22" s="1525" t="s">
        <v>1168</v>
      </c>
      <c r="B22" s="1555">
        <v>3.7</v>
      </c>
      <c r="C22" s="1555">
        <v>4</v>
      </c>
      <c r="D22" s="1556">
        <v>4.5999999999999996</v>
      </c>
    </row>
    <row r="23" spans="1:4" ht="15" customHeight="1">
      <c r="A23" s="1526" t="s">
        <v>1169</v>
      </c>
      <c r="B23" s="1553">
        <v>5.4</v>
      </c>
      <c r="C23" s="1553">
        <v>0.9</v>
      </c>
      <c r="D23" s="1554">
        <v>4.7</v>
      </c>
    </row>
    <row r="24" spans="1:4" ht="15" customHeight="1">
      <c r="A24" s="1526" t="s">
        <v>1170</v>
      </c>
      <c r="B24" s="1553">
        <v>6.3</v>
      </c>
      <c r="C24" s="1553">
        <v>1.2</v>
      </c>
      <c r="D24" s="1554">
        <v>1.3</v>
      </c>
    </row>
    <row r="25" spans="1:4" ht="15" customHeight="1">
      <c r="A25" s="1526" t="s">
        <v>1171</v>
      </c>
      <c r="B25" s="1553">
        <v>-6.2</v>
      </c>
      <c r="C25" s="1553">
        <v>2.4</v>
      </c>
      <c r="D25" s="1554">
        <v>2.7</v>
      </c>
    </row>
    <row r="26" spans="1:4" ht="15" customHeight="1">
      <c r="A26" s="1517" t="s">
        <v>1172</v>
      </c>
      <c r="B26" s="1553">
        <v>9.6999999999999993</v>
      </c>
      <c r="C26" s="1553">
        <v>15</v>
      </c>
      <c r="D26" s="1554">
        <v>6.4</v>
      </c>
    </row>
    <row r="27" spans="1:4" ht="15" customHeight="1">
      <c r="A27" s="1525" t="s">
        <v>1173</v>
      </c>
      <c r="B27" s="1555">
        <v>3.4</v>
      </c>
      <c r="C27" s="1555">
        <v>-1.8</v>
      </c>
      <c r="D27" s="1556">
        <v>1.4</v>
      </c>
    </row>
    <row r="28" spans="1:4" ht="15" customHeight="1">
      <c r="A28" s="1517" t="s">
        <v>1193</v>
      </c>
      <c r="B28" s="1553">
        <v>3.1</v>
      </c>
      <c r="C28" s="1553">
        <v>1.4</v>
      </c>
      <c r="D28" s="1554">
        <v>0.9</v>
      </c>
    </row>
    <row r="29" spans="1:4" ht="15" customHeight="1">
      <c r="A29" s="1527" t="s">
        <v>1175</v>
      </c>
      <c r="B29" s="1555">
        <v>5.0999999999999996</v>
      </c>
      <c r="C29" s="1555">
        <v>-14.4</v>
      </c>
      <c r="D29" s="1556">
        <v>5.2</v>
      </c>
    </row>
    <row r="30" spans="1:4" ht="15" customHeight="1">
      <c r="A30" s="1528" t="s">
        <v>1176</v>
      </c>
      <c r="B30" s="1555">
        <v>5.2</v>
      </c>
      <c r="C30" s="1555">
        <v>-19.899999999999999</v>
      </c>
      <c r="D30" s="1556">
        <v>3</v>
      </c>
    </row>
    <row r="31" spans="1:4" ht="15" customHeight="1">
      <c r="A31" s="1527" t="s">
        <v>1177</v>
      </c>
      <c r="B31" s="1555">
        <v>1.2</v>
      </c>
      <c r="C31" s="1555">
        <v>-2</v>
      </c>
      <c r="D31" s="1556">
        <v>0.9</v>
      </c>
    </row>
    <row r="32" spans="1:4" ht="15" customHeight="1">
      <c r="A32" s="1525" t="s">
        <v>1178</v>
      </c>
      <c r="B32" s="1555">
        <v>1.1000000000000001</v>
      </c>
      <c r="C32" s="1555">
        <v>-4.0999999999999996</v>
      </c>
      <c r="D32" s="1556">
        <v>-0.5</v>
      </c>
    </row>
    <row r="33" spans="1:4" ht="15" customHeight="1">
      <c r="A33" s="1525" t="s">
        <v>1179</v>
      </c>
      <c r="B33" s="1555">
        <v>3.2</v>
      </c>
      <c r="C33" s="1555">
        <v>-0.7</v>
      </c>
      <c r="D33" s="1556">
        <v>5.0999999999999996</v>
      </c>
    </row>
    <row r="34" spans="1:4" ht="15" customHeight="1">
      <c r="A34" s="1525" t="s">
        <v>1180</v>
      </c>
      <c r="B34" s="1555">
        <v>4.2</v>
      </c>
      <c r="C34" s="1555">
        <v>-30.5</v>
      </c>
      <c r="D34" s="1556">
        <v>-3.7</v>
      </c>
    </row>
    <row r="35" spans="1:4" ht="15" customHeight="1">
      <c r="A35" s="1529" t="s">
        <v>1181</v>
      </c>
      <c r="B35" s="1555">
        <v>3.3</v>
      </c>
      <c r="C35" s="1555">
        <v>-27.5</v>
      </c>
      <c r="D35" s="1556">
        <v>5.7</v>
      </c>
    </row>
    <row r="36" spans="1:4" ht="15" customHeight="1">
      <c r="A36" s="1530" t="s">
        <v>1194</v>
      </c>
      <c r="B36" s="1557">
        <v>3</v>
      </c>
      <c r="C36" s="1557">
        <v>-14.4</v>
      </c>
      <c r="D36" s="1558">
        <v>4.4000000000000004</v>
      </c>
    </row>
    <row r="37" spans="1:4" s="1538" customFormat="1" ht="15" customHeight="1">
      <c r="A37" s="1530" t="s">
        <v>1195</v>
      </c>
      <c r="B37" s="1557">
        <v>1.9</v>
      </c>
      <c r="C37" s="1557">
        <v>-16</v>
      </c>
      <c r="D37" s="1558">
        <v>-1.2</v>
      </c>
    </row>
    <row r="38" spans="1:4" ht="15" customHeight="1">
      <c r="A38" s="1530" t="s">
        <v>1196</v>
      </c>
      <c r="B38" s="1557">
        <v>2.9</v>
      </c>
      <c r="C38" s="1557">
        <v>-14.6</v>
      </c>
      <c r="D38" s="1558">
        <v>3.7</v>
      </c>
    </row>
    <row r="39" spans="1:4" ht="15" customHeight="1">
      <c r="A39" s="1505"/>
      <c r="D39" s="1559"/>
    </row>
    <row r="40" spans="1:4" ht="15" customHeight="1">
      <c r="A40" s="1533" t="s">
        <v>1184</v>
      </c>
      <c r="B40" s="1560">
        <v>-3.2</v>
      </c>
      <c r="C40" s="1560">
        <v>-21.9</v>
      </c>
      <c r="D40" s="1561">
        <v>6.5</v>
      </c>
    </row>
    <row r="41" spans="1:4" ht="15" customHeight="1">
      <c r="A41" s="1534" t="s">
        <v>1185</v>
      </c>
      <c r="B41" s="1562">
        <v>3.4</v>
      </c>
      <c r="C41" s="1562">
        <v>-9.6999999999999993</v>
      </c>
      <c r="D41" s="1563">
        <v>5.0999999999999996</v>
      </c>
    </row>
    <row r="42" spans="1:4" ht="15" customHeight="1">
      <c r="A42" s="1534" t="s">
        <v>1186</v>
      </c>
      <c r="B42" s="1562">
        <v>-19</v>
      </c>
      <c r="C42" s="1562">
        <v>-18</v>
      </c>
      <c r="D42" s="1563">
        <v>20</v>
      </c>
    </row>
    <row r="43" spans="1:4" ht="15" customHeight="1">
      <c r="A43" s="1534" t="s">
        <v>1187</v>
      </c>
      <c r="B43" s="1562">
        <v>0.2</v>
      </c>
      <c r="C43" s="1562">
        <v>-78.599999999999994</v>
      </c>
      <c r="D43" s="1563">
        <v>-21.8</v>
      </c>
    </row>
    <row r="44" spans="1:4" ht="15" customHeight="1">
      <c r="A44" s="1534" t="s">
        <v>1188</v>
      </c>
      <c r="B44" s="1562">
        <v>3.7</v>
      </c>
      <c r="C44" s="1562">
        <v>1.5</v>
      </c>
      <c r="D44" s="1563">
        <v>6.9</v>
      </c>
    </row>
    <row r="45" spans="1:4" ht="15" customHeight="1">
      <c r="A45" s="1535" t="s">
        <v>1197</v>
      </c>
      <c r="B45" s="1564">
        <v>5.7</v>
      </c>
      <c r="C45" s="1564">
        <v>-3.6</v>
      </c>
      <c r="D45" s="1565">
        <v>6.8</v>
      </c>
    </row>
    <row r="46" spans="1:4" ht="15" customHeight="1">
      <c r="A46" s="1505" t="s">
        <v>3661</v>
      </c>
    </row>
  </sheetData>
  <mergeCells count="1">
    <mergeCell ref="A1:D1"/>
  </mergeCells>
  <hyperlinks>
    <hyperlink ref="A1" location="CONTENT!A1" display="Back to Table of Contents" xr:uid="{41EB9D01-BDDD-4701-A4E3-403E18DE5FB5}"/>
  </hyperlinks>
  <pageMargins left="0.52" right="0.46"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O25"/>
  <sheetViews>
    <sheetView showGridLines="0" workbookViewId="0">
      <selection activeCell="A3" sqref="A3:XFD3"/>
    </sheetView>
  </sheetViews>
  <sheetFormatPr defaultRowHeight="15.75"/>
  <cols>
    <col min="1" max="1" width="26.5703125" style="8" customWidth="1"/>
    <col min="2" max="2" width="14.85546875" style="8" customWidth="1"/>
    <col min="3" max="3" width="13" style="8" customWidth="1"/>
    <col min="4" max="4" width="10.5703125" style="8" customWidth="1"/>
    <col min="5" max="5" width="10" style="8" customWidth="1"/>
    <col min="6" max="6" width="9.42578125" style="8" customWidth="1"/>
    <col min="7" max="7" width="12.7109375" style="8" customWidth="1"/>
    <col min="8" max="8" width="11" style="8" customWidth="1"/>
    <col min="9" max="9" width="11.42578125" style="8" customWidth="1"/>
    <col min="10" max="10" width="9.42578125" style="8" customWidth="1"/>
    <col min="11" max="11" width="8.85546875" style="8" customWidth="1"/>
    <col min="12" max="12" width="10.85546875" style="8" customWidth="1"/>
    <col min="13" max="13" width="9.7109375" style="8" customWidth="1"/>
    <col min="14" max="14" width="8.7109375" style="8" customWidth="1"/>
    <col min="15" max="15" width="8.140625" style="8" customWidth="1"/>
    <col min="16" max="256" width="9.140625" style="8"/>
    <col min="257" max="257" width="23.5703125" style="8" customWidth="1"/>
    <col min="258" max="258" width="8.7109375" style="8" customWidth="1"/>
    <col min="259" max="259" width="13" style="8" customWidth="1"/>
    <col min="260" max="260" width="10.5703125" style="8" customWidth="1"/>
    <col min="261" max="261" width="10" style="8" customWidth="1"/>
    <col min="262" max="262" width="9.42578125" style="8" customWidth="1"/>
    <col min="263" max="263" width="12.7109375" style="8" customWidth="1"/>
    <col min="264" max="264" width="11" style="8" customWidth="1"/>
    <col min="265" max="265" width="11.42578125" style="8" customWidth="1"/>
    <col min="266" max="266" width="9.42578125" style="8" customWidth="1"/>
    <col min="267" max="267" width="8.85546875" style="8" customWidth="1"/>
    <col min="268" max="268" width="10.85546875" style="8" customWidth="1"/>
    <col min="269" max="269" width="9.7109375" style="8" customWidth="1"/>
    <col min="270" max="270" width="8.7109375" style="8" customWidth="1"/>
    <col min="271" max="271" width="8.140625" style="8" customWidth="1"/>
    <col min="272" max="512" width="9.140625" style="8"/>
    <col min="513" max="513" width="23.5703125" style="8" customWidth="1"/>
    <col min="514" max="514" width="8.7109375" style="8" customWidth="1"/>
    <col min="515" max="515" width="13" style="8" customWidth="1"/>
    <col min="516" max="516" width="10.5703125" style="8" customWidth="1"/>
    <col min="517" max="517" width="10" style="8" customWidth="1"/>
    <col min="518" max="518" width="9.42578125" style="8" customWidth="1"/>
    <col min="519" max="519" width="12.7109375" style="8" customWidth="1"/>
    <col min="520" max="520" width="11" style="8" customWidth="1"/>
    <col min="521" max="521" width="11.42578125" style="8" customWidth="1"/>
    <col min="522" max="522" width="9.42578125" style="8" customWidth="1"/>
    <col min="523" max="523" width="8.85546875" style="8" customWidth="1"/>
    <col min="524" max="524" width="10.85546875" style="8" customWidth="1"/>
    <col min="525" max="525" width="9.7109375" style="8" customWidth="1"/>
    <col min="526" max="526" width="8.7109375" style="8" customWidth="1"/>
    <col min="527" max="527" width="8.140625" style="8" customWidth="1"/>
    <col min="528" max="768" width="9.140625" style="8"/>
    <col min="769" max="769" width="23.5703125" style="8" customWidth="1"/>
    <col min="770" max="770" width="8.7109375" style="8" customWidth="1"/>
    <col min="771" max="771" width="13" style="8" customWidth="1"/>
    <col min="772" max="772" width="10.5703125" style="8" customWidth="1"/>
    <col min="773" max="773" width="10" style="8" customWidth="1"/>
    <col min="774" max="774" width="9.42578125" style="8" customWidth="1"/>
    <col min="775" max="775" width="12.7109375" style="8" customWidth="1"/>
    <col min="776" max="776" width="11" style="8" customWidth="1"/>
    <col min="777" max="777" width="11.42578125" style="8" customWidth="1"/>
    <col min="778" max="778" width="9.42578125" style="8" customWidth="1"/>
    <col min="779" max="779" width="8.85546875" style="8" customWidth="1"/>
    <col min="780" max="780" width="10.85546875" style="8" customWidth="1"/>
    <col min="781" max="781" width="9.7109375" style="8" customWidth="1"/>
    <col min="782" max="782" width="8.7109375" style="8" customWidth="1"/>
    <col min="783" max="783" width="8.140625" style="8" customWidth="1"/>
    <col min="784" max="1024" width="9.140625" style="8"/>
    <col min="1025" max="1025" width="23.5703125" style="8" customWidth="1"/>
    <col min="1026" max="1026" width="8.7109375" style="8" customWidth="1"/>
    <col min="1027" max="1027" width="13" style="8" customWidth="1"/>
    <col min="1028" max="1028" width="10.5703125" style="8" customWidth="1"/>
    <col min="1029" max="1029" width="10" style="8" customWidth="1"/>
    <col min="1030" max="1030" width="9.42578125" style="8" customWidth="1"/>
    <col min="1031" max="1031" width="12.7109375" style="8" customWidth="1"/>
    <col min="1032" max="1032" width="11" style="8" customWidth="1"/>
    <col min="1033" max="1033" width="11.42578125" style="8" customWidth="1"/>
    <col min="1034" max="1034" width="9.42578125" style="8" customWidth="1"/>
    <col min="1035" max="1035" width="8.85546875" style="8" customWidth="1"/>
    <col min="1036" max="1036" width="10.85546875" style="8" customWidth="1"/>
    <col min="1037" max="1037" width="9.7109375" style="8" customWidth="1"/>
    <col min="1038" max="1038" width="8.7109375" style="8" customWidth="1"/>
    <col min="1039" max="1039" width="8.140625" style="8" customWidth="1"/>
    <col min="1040" max="1280" width="9.140625" style="8"/>
    <col min="1281" max="1281" width="23.5703125" style="8" customWidth="1"/>
    <col min="1282" max="1282" width="8.7109375" style="8" customWidth="1"/>
    <col min="1283" max="1283" width="13" style="8" customWidth="1"/>
    <col min="1284" max="1284" width="10.5703125" style="8" customWidth="1"/>
    <col min="1285" max="1285" width="10" style="8" customWidth="1"/>
    <col min="1286" max="1286" width="9.42578125" style="8" customWidth="1"/>
    <col min="1287" max="1287" width="12.7109375" style="8" customWidth="1"/>
    <col min="1288" max="1288" width="11" style="8" customWidth="1"/>
    <col min="1289" max="1289" width="11.42578125" style="8" customWidth="1"/>
    <col min="1290" max="1290" width="9.42578125" style="8" customWidth="1"/>
    <col min="1291" max="1291" width="8.85546875" style="8" customWidth="1"/>
    <col min="1292" max="1292" width="10.85546875" style="8" customWidth="1"/>
    <col min="1293" max="1293" width="9.7109375" style="8" customWidth="1"/>
    <col min="1294" max="1294" width="8.7109375" style="8" customWidth="1"/>
    <col min="1295" max="1295" width="8.140625" style="8" customWidth="1"/>
    <col min="1296" max="1536" width="9.140625" style="8"/>
    <col min="1537" max="1537" width="23.5703125" style="8" customWidth="1"/>
    <col min="1538" max="1538" width="8.7109375" style="8" customWidth="1"/>
    <col min="1539" max="1539" width="13" style="8" customWidth="1"/>
    <col min="1540" max="1540" width="10.5703125" style="8" customWidth="1"/>
    <col min="1541" max="1541" width="10" style="8" customWidth="1"/>
    <col min="1542" max="1542" width="9.42578125" style="8" customWidth="1"/>
    <col min="1543" max="1543" width="12.7109375" style="8" customWidth="1"/>
    <col min="1544" max="1544" width="11" style="8" customWidth="1"/>
    <col min="1545" max="1545" width="11.42578125" style="8" customWidth="1"/>
    <col min="1546" max="1546" width="9.42578125" style="8" customWidth="1"/>
    <col min="1547" max="1547" width="8.85546875" style="8" customWidth="1"/>
    <col min="1548" max="1548" width="10.85546875" style="8" customWidth="1"/>
    <col min="1549" max="1549" width="9.7109375" style="8" customWidth="1"/>
    <col min="1550" max="1550" width="8.7109375" style="8" customWidth="1"/>
    <col min="1551" max="1551" width="8.140625" style="8" customWidth="1"/>
    <col min="1552" max="1792" width="9.140625" style="8"/>
    <col min="1793" max="1793" width="23.5703125" style="8" customWidth="1"/>
    <col min="1794" max="1794" width="8.7109375" style="8" customWidth="1"/>
    <col min="1795" max="1795" width="13" style="8" customWidth="1"/>
    <col min="1796" max="1796" width="10.5703125" style="8" customWidth="1"/>
    <col min="1797" max="1797" width="10" style="8" customWidth="1"/>
    <col min="1798" max="1798" width="9.42578125" style="8" customWidth="1"/>
    <col min="1799" max="1799" width="12.7109375" style="8" customWidth="1"/>
    <col min="1800" max="1800" width="11" style="8" customWidth="1"/>
    <col min="1801" max="1801" width="11.42578125" style="8" customWidth="1"/>
    <col min="1802" max="1802" width="9.42578125" style="8" customWidth="1"/>
    <col min="1803" max="1803" width="8.85546875" style="8" customWidth="1"/>
    <col min="1804" max="1804" width="10.85546875" style="8" customWidth="1"/>
    <col min="1805" max="1805" width="9.7109375" style="8" customWidth="1"/>
    <col min="1806" max="1806" width="8.7109375" style="8" customWidth="1"/>
    <col min="1807" max="1807" width="8.140625" style="8" customWidth="1"/>
    <col min="1808" max="2048" width="9.140625" style="8"/>
    <col min="2049" max="2049" width="23.5703125" style="8" customWidth="1"/>
    <col min="2050" max="2050" width="8.7109375" style="8" customWidth="1"/>
    <col min="2051" max="2051" width="13" style="8" customWidth="1"/>
    <col min="2052" max="2052" width="10.5703125" style="8" customWidth="1"/>
    <col min="2053" max="2053" width="10" style="8" customWidth="1"/>
    <col min="2054" max="2054" width="9.42578125" style="8" customWidth="1"/>
    <col min="2055" max="2055" width="12.7109375" style="8" customWidth="1"/>
    <col min="2056" max="2056" width="11" style="8" customWidth="1"/>
    <col min="2057" max="2057" width="11.42578125" style="8" customWidth="1"/>
    <col min="2058" max="2058" width="9.42578125" style="8" customWidth="1"/>
    <col min="2059" max="2059" width="8.85546875" style="8" customWidth="1"/>
    <col min="2060" max="2060" width="10.85546875" style="8" customWidth="1"/>
    <col min="2061" max="2061" width="9.7109375" style="8" customWidth="1"/>
    <col min="2062" max="2062" width="8.7109375" style="8" customWidth="1"/>
    <col min="2063" max="2063" width="8.140625" style="8" customWidth="1"/>
    <col min="2064" max="2304" width="9.140625" style="8"/>
    <col min="2305" max="2305" width="23.5703125" style="8" customWidth="1"/>
    <col min="2306" max="2306" width="8.7109375" style="8" customWidth="1"/>
    <col min="2307" max="2307" width="13" style="8" customWidth="1"/>
    <col min="2308" max="2308" width="10.5703125" style="8" customWidth="1"/>
    <col min="2309" max="2309" width="10" style="8" customWidth="1"/>
    <col min="2310" max="2310" width="9.42578125" style="8" customWidth="1"/>
    <col min="2311" max="2311" width="12.7109375" style="8" customWidth="1"/>
    <col min="2312" max="2312" width="11" style="8" customWidth="1"/>
    <col min="2313" max="2313" width="11.42578125" style="8" customWidth="1"/>
    <col min="2314" max="2314" width="9.42578125" style="8" customWidth="1"/>
    <col min="2315" max="2315" width="8.85546875" style="8" customWidth="1"/>
    <col min="2316" max="2316" width="10.85546875" style="8" customWidth="1"/>
    <col min="2317" max="2317" width="9.7109375" style="8" customWidth="1"/>
    <col min="2318" max="2318" width="8.7109375" style="8" customWidth="1"/>
    <col min="2319" max="2319" width="8.140625" style="8" customWidth="1"/>
    <col min="2320" max="2560" width="9.140625" style="8"/>
    <col min="2561" max="2561" width="23.5703125" style="8" customWidth="1"/>
    <col min="2562" max="2562" width="8.7109375" style="8" customWidth="1"/>
    <col min="2563" max="2563" width="13" style="8" customWidth="1"/>
    <col min="2564" max="2564" width="10.5703125" style="8" customWidth="1"/>
    <col min="2565" max="2565" width="10" style="8" customWidth="1"/>
    <col min="2566" max="2566" width="9.42578125" style="8" customWidth="1"/>
    <col min="2567" max="2567" width="12.7109375" style="8" customWidth="1"/>
    <col min="2568" max="2568" width="11" style="8" customWidth="1"/>
    <col min="2569" max="2569" width="11.42578125" style="8" customWidth="1"/>
    <col min="2570" max="2570" width="9.42578125" style="8" customWidth="1"/>
    <col min="2571" max="2571" width="8.85546875" style="8" customWidth="1"/>
    <col min="2572" max="2572" width="10.85546875" style="8" customWidth="1"/>
    <col min="2573" max="2573" width="9.7109375" style="8" customWidth="1"/>
    <col min="2574" max="2574" width="8.7109375" style="8" customWidth="1"/>
    <col min="2575" max="2575" width="8.140625" style="8" customWidth="1"/>
    <col min="2576" max="2816" width="9.140625" style="8"/>
    <col min="2817" max="2817" width="23.5703125" style="8" customWidth="1"/>
    <col min="2818" max="2818" width="8.7109375" style="8" customWidth="1"/>
    <col min="2819" max="2819" width="13" style="8" customWidth="1"/>
    <col min="2820" max="2820" width="10.5703125" style="8" customWidth="1"/>
    <col min="2821" max="2821" width="10" style="8" customWidth="1"/>
    <col min="2822" max="2822" width="9.42578125" style="8" customWidth="1"/>
    <col min="2823" max="2823" width="12.7109375" style="8" customWidth="1"/>
    <col min="2824" max="2824" width="11" style="8" customWidth="1"/>
    <col min="2825" max="2825" width="11.42578125" style="8" customWidth="1"/>
    <col min="2826" max="2826" width="9.42578125" style="8" customWidth="1"/>
    <col min="2827" max="2827" width="8.85546875" style="8" customWidth="1"/>
    <col min="2828" max="2828" width="10.85546875" style="8" customWidth="1"/>
    <col min="2829" max="2829" width="9.7109375" style="8" customWidth="1"/>
    <col min="2830" max="2830" width="8.7109375" style="8" customWidth="1"/>
    <col min="2831" max="2831" width="8.140625" style="8" customWidth="1"/>
    <col min="2832" max="3072" width="9.140625" style="8"/>
    <col min="3073" max="3073" width="23.5703125" style="8" customWidth="1"/>
    <col min="3074" max="3074" width="8.7109375" style="8" customWidth="1"/>
    <col min="3075" max="3075" width="13" style="8" customWidth="1"/>
    <col min="3076" max="3076" width="10.5703125" style="8" customWidth="1"/>
    <col min="3077" max="3077" width="10" style="8" customWidth="1"/>
    <col min="3078" max="3078" width="9.42578125" style="8" customWidth="1"/>
    <col min="3079" max="3079" width="12.7109375" style="8" customWidth="1"/>
    <col min="3080" max="3080" width="11" style="8" customWidth="1"/>
    <col min="3081" max="3081" width="11.42578125" style="8" customWidth="1"/>
    <col min="3082" max="3082" width="9.42578125" style="8" customWidth="1"/>
    <col min="3083" max="3083" width="8.85546875" style="8" customWidth="1"/>
    <col min="3084" max="3084" width="10.85546875" style="8" customWidth="1"/>
    <col min="3085" max="3085" width="9.7109375" style="8" customWidth="1"/>
    <col min="3086" max="3086" width="8.7109375" style="8" customWidth="1"/>
    <col min="3087" max="3087" width="8.140625" style="8" customWidth="1"/>
    <col min="3088" max="3328" width="9.140625" style="8"/>
    <col min="3329" max="3329" width="23.5703125" style="8" customWidth="1"/>
    <col min="3330" max="3330" width="8.7109375" style="8" customWidth="1"/>
    <col min="3331" max="3331" width="13" style="8" customWidth="1"/>
    <col min="3332" max="3332" width="10.5703125" style="8" customWidth="1"/>
    <col min="3333" max="3333" width="10" style="8" customWidth="1"/>
    <col min="3334" max="3334" width="9.42578125" style="8" customWidth="1"/>
    <col min="3335" max="3335" width="12.7109375" style="8" customWidth="1"/>
    <col min="3336" max="3336" width="11" style="8" customWidth="1"/>
    <col min="3337" max="3337" width="11.42578125" style="8" customWidth="1"/>
    <col min="3338" max="3338" width="9.42578125" style="8" customWidth="1"/>
    <col min="3339" max="3339" width="8.85546875" style="8" customWidth="1"/>
    <col min="3340" max="3340" width="10.85546875" style="8" customWidth="1"/>
    <col min="3341" max="3341" width="9.7109375" style="8" customWidth="1"/>
    <col min="3342" max="3342" width="8.7109375" style="8" customWidth="1"/>
    <col min="3343" max="3343" width="8.140625" style="8" customWidth="1"/>
    <col min="3344" max="3584" width="9.140625" style="8"/>
    <col min="3585" max="3585" width="23.5703125" style="8" customWidth="1"/>
    <col min="3586" max="3586" width="8.7109375" style="8" customWidth="1"/>
    <col min="3587" max="3587" width="13" style="8" customWidth="1"/>
    <col min="3588" max="3588" width="10.5703125" style="8" customWidth="1"/>
    <col min="3589" max="3589" width="10" style="8" customWidth="1"/>
    <col min="3590" max="3590" width="9.42578125" style="8" customWidth="1"/>
    <col min="3591" max="3591" width="12.7109375" style="8" customWidth="1"/>
    <col min="3592" max="3592" width="11" style="8" customWidth="1"/>
    <col min="3593" max="3593" width="11.42578125" style="8" customWidth="1"/>
    <col min="3594" max="3594" width="9.42578125" style="8" customWidth="1"/>
    <col min="3595" max="3595" width="8.85546875" style="8" customWidth="1"/>
    <col min="3596" max="3596" width="10.85546875" style="8" customWidth="1"/>
    <col min="3597" max="3597" width="9.7109375" style="8" customWidth="1"/>
    <col min="3598" max="3598" width="8.7109375" style="8" customWidth="1"/>
    <col min="3599" max="3599" width="8.140625" style="8" customWidth="1"/>
    <col min="3600" max="3840" width="9.140625" style="8"/>
    <col min="3841" max="3841" width="23.5703125" style="8" customWidth="1"/>
    <col min="3842" max="3842" width="8.7109375" style="8" customWidth="1"/>
    <col min="3843" max="3843" width="13" style="8" customWidth="1"/>
    <col min="3844" max="3844" width="10.5703125" style="8" customWidth="1"/>
    <col min="3845" max="3845" width="10" style="8" customWidth="1"/>
    <col min="3846" max="3846" width="9.42578125" style="8" customWidth="1"/>
    <col min="3847" max="3847" width="12.7109375" style="8" customWidth="1"/>
    <col min="3848" max="3848" width="11" style="8" customWidth="1"/>
    <col min="3849" max="3849" width="11.42578125" style="8" customWidth="1"/>
    <col min="3850" max="3850" width="9.42578125" style="8" customWidth="1"/>
    <col min="3851" max="3851" width="8.85546875" style="8" customWidth="1"/>
    <col min="3852" max="3852" width="10.85546875" style="8" customWidth="1"/>
    <col min="3853" max="3853" width="9.7109375" style="8" customWidth="1"/>
    <col min="3854" max="3854" width="8.7109375" style="8" customWidth="1"/>
    <col min="3855" max="3855" width="8.140625" style="8" customWidth="1"/>
    <col min="3856" max="4096" width="9.140625" style="8"/>
    <col min="4097" max="4097" width="23.5703125" style="8" customWidth="1"/>
    <col min="4098" max="4098" width="8.7109375" style="8" customWidth="1"/>
    <col min="4099" max="4099" width="13" style="8" customWidth="1"/>
    <col min="4100" max="4100" width="10.5703125" style="8" customWidth="1"/>
    <col min="4101" max="4101" width="10" style="8" customWidth="1"/>
    <col min="4102" max="4102" width="9.42578125" style="8" customWidth="1"/>
    <col min="4103" max="4103" width="12.7109375" style="8" customWidth="1"/>
    <col min="4104" max="4104" width="11" style="8" customWidth="1"/>
    <col min="4105" max="4105" width="11.42578125" style="8" customWidth="1"/>
    <col min="4106" max="4106" width="9.42578125" style="8" customWidth="1"/>
    <col min="4107" max="4107" width="8.85546875" style="8" customWidth="1"/>
    <col min="4108" max="4108" width="10.85546875" style="8" customWidth="1"/>
    <col min="4109" max="4109" width="9.7109375" style="8" customWidth="1"/>
    <col min="4110" max="4110" width="8.7109375" style="8" customWidth="1"/>
    <col min="4111" max="4111" width="8.140625" style="8" customWidth="1"/>
    <col min="4112" max="4352" width="9.140625" style="8"/>
    <col min="4353" max="4353" width="23.5703125" style="8" customWidth="1"/>
    <col min="4354" max="4354" width="8.7109375" style="8" customWidth="1"/>
    <col min="4355" max="4355" width="13" style="8" customWidth="1"/>
    <col min="4356" max="4356" width="10.5703125" style="8" customWidth="1"/>
    <col min="4357" max="4357" width="10" style="8" customWidth="1"/>
    <col min="4358" max="4358" width="9.42578125" style="8" customWidth="1"/>
    <col min="4359" max="4359" width="12.7109375" style="8" customWidth="1"/>
    <col min="4360" max="4360" width="11" style="8" customWidth="1"/>
    <col min="4361" max="4361" width="11.42578125" style="8" customWidth="1"/>
    <col min="4362" max="4362" width="9.42578125" style="8" customWidth="1"/>
    <col min="4363" max="4363" width="8.85546875" style="8" customWidth="1"/>
    <col min="4364" max="4364" width="10.85546875" style="8" customWidth="1"/>
    <col min="4365" max="4365" width="9.7109375" style="8" customWidth="1"/>
    <col min="4366" max="4366" width="8.7109375" style="8" customWidth="1"/>
    <col min="4367" max="4367" width="8.140625" style="8" customWidth="1"/>
    <col min="4368" max="4608" width="9.140625" style="8"/>
    <col min="4609" max="4609" width="23.5703125" style="8" customWidth="1"/>
    <col min="4610" max="4610" width="8.7109375" style="8" customWidth="1"/>
    <col min="4611" max="4611" width="13" style="8" customWidth="1"/>
    <col min="4612" max="4612" width="10.5703125" style="8" customWidth="1"/>
    <col min="4613" max="4613" width="10" style="8" customWidth="1"/>
    <col min="4614" max="4614" width="9.42578125" style="8" customWidth="1"/>
    <col min="4615" max="4615" width="12.7109375" style="8" customWidth="1"/>
    <col min="4616" max="4616" width="11" style="8" customWidth="1"/>
    <col min="4617" max="4617" width="11.42578125" style="8" customWidth="1"/>
    <col min="4618" max="4618" width="9.42578125" style="8" customWidth="1"/>
    <col min="4619" max="4619" width="8.85546875" style="8" customWidth="1"/>
    <col min="4620" max="4620" width="10.85546875" style="8" customWidth="1"/>
    <col min="4621" max="4621" width="9.7109375" style="8" customWidth="1"/>
    <col min="4622" max="4622" width="8.7109375" style="8" customWidth="1"/>
    <col min="4623" max="4623" width="8.140625" style="8" customWidth="1"/>
    <col min="4624" max="4864" width="9.140625" style="8"/>
    <col min="4865" max="4865" width="23.5703125" style="8" customWidth="1"/>
    <col min="4866" max="4866" width="8.7109375" style="8" customWidth="1"/>
    <col min="4867" max="4867" width="13" style="8" customWidth="1"/>
    <col min="4868" max="4868" width="10.5703125" style="8" customWidth="1"/>
    <col min="4869" max="4869" width="10" style="8" customWidth="1"/>
    <col min="4870" max="4870" width="9.42578125" style="8" customWidth="1"/>
    <col min="4871" max="4871" width="12.7109375" style="8" customWidth="1"/>
    <col min="4872" max="4872" width="11" style="8" customWidth="1"/>
    <col min="4873" max="4873" width="11.42578125" style="8" customWidth="1"/>
    <col min="4874" max="4874" width="9.42578125" style="8" customWidth="1"/>
    <col min="4875" max="4875" width="8.85546875" style="8" customWidth="1"/>
    <col min="4876" max="4876" width="10.85546875" style="8" customWidth="1"/>
    <col min="4877" max="4877" width="9.7109375" style="8" customWidth="1"/>
    <col min="4878" max="4878" width="8.7109375" style="8" customWidth="1"/>
    <col min="4879" max="4879" width="8.140625" style="8" customWidth="1"/>
    <col min="4880" max="5120" width="9.140625" style="8"/>
    <col min="5121" max="5121" width="23.5703125" style="8" customWidth="1"/>
    <col min="5122" max="5122" width="8.7109375" style="8" customWidth="1"/>
    <col min="5123" max="5123" width="13" style="8" customWidth="1"/>
    <col min="5124" max="5124" width="10.5703125" style="8" customWidth="1"/>
    <col min="5125" max="5125" width="10" style="8" customWidth="1"/>
    <col min="5126" max="5126" width="9.42578125" style="8" customWidth="1"/>
    <col min="5127" max="5127" width="12.7109375" style="8" customWidth="1"/>
    <col min="5128" max="5128" width="11" style="8" customWidth="1"/>
    <col min="5129" max="5129" width="11.42578125" style="8" customWidth="1"/>
    <col min="5130" max="5130" width="9.42578125" style="8" customWidth="1"/>
    <col min="5131" max="5131" width="8.85546875" style="8" customWidth="1"/>
    <col min="5132" max="5132" width="10.85546875" style="8" customWidth="1"/>
    <col min="5133" max="5133" width="9.7109375" style="8" customWidth="1"/>
    <col min="5134" max="5134" width="8.7109375" style="8" customWidth="1"/>
    <col min="5135" max="5135" width="8.140625" style="8" customWidth="1"/>
    <col min="5136" max="5376" width="9.140625" style="8"/>
    <col min="5377" max="5377" width="23.5703125" style="8" customWidth="1"/>
    <col min="5378" max="5378" width="8.7109375" style="8" customWidth="1"/>
    <col min="5379" max="5379" width="13" style="8" customWidth="1"/>
    <col min="5380" max="5380" width="10.5703125" style="8" customWidth="1"/>
    <col min="5381" max="5381" width="10" style="8" customWidth="1"/>
    <col min="5382" max="5382" width="9.42578125" style="8" customWidth="1"/>
    <col min="5383" max="5383" width="12.7109375" style="8" customWidth="1"/>
    <col min="5384" max="5384" width="11" style="8" customWidth="1"/>
    <col min="5385" max="5385" width="11.42578125" style="8" customWidth="1"/>
    <col min="5386" max="5386" width="9.42578125" style="8" customWidth="1"/>
    <col min="5387" max="5387" width="8.85546875" style="8" customWidth="1"/>
    <col min="5388" max="5388" width="10.85546875" style="8" customWidth="1"/>
    <col min="5389" max="5389" width="9.7109375" style="8" customWidth="1"/>
    <col min="5390" max="5390" width="8.7109375" style="8" customWidth="1"/>
    <col min="5391" max="5391" width="8.140625" style="8" customWidth="1"/>
    <col min="5392" max="5632" width="9.140625" style="8"/>
    <col min="5633" max="5633" width="23.5703125" style="8" customWidth="1"/>
    <col min="5634" max="5634" width="8.7109375" style="8" customWidth="1"/>
    <col min="5635" max="5635" width="13" style="8" customWidth="1"/>
    <col min="5636" max="5636" width="10.5703125" style="8" customWidth="1"/>
    <col min="5637" max="5637" width="10" style="8" customWidth="1"/>
    <col min="5638" max="5638" width="9.42578125" style="8" customWidth="1"/>
    <col min="5639" max="5639" width="12.7109375" style="8" customWidth="1"/>
    <col min="5640" max="5640" width="11" style="8" customWidth="1"/>
    <col min="5641" max="5641" width="11.42578125" style="8" customWidth="1"/>
    <col min="5642" max="5642" width="9.42578125" style="8" customWidth="1"/>
    <col min="5643" max="5643" width="8.85546875" style="8" customWidth="1"/>
    <col min="5644" max="5644" width="10.85546875" style="8" customWidth="1"/>
    <col min="5645" max="5645" width="9.7109375" style="8" customWidth="1"/>
    <col min="5646" max="5646" width="8.7109375" style="8" customWidth="1"/>
    <col min="5647" max="5647" width="8.140625" style="8" customWidth="1"/>
    <col min="5648" max="5888" width="9.140625" style="8"/>
    <col min="5889" max="5889" width="23.5703125" style="8" customWidth="1"/>
    <col min="5890" max="5890" width="8.7109375" style="8" customWidth="1"/>
    <col min="5891" max="5891" width="13" style="8" customWidth="1"/>
    <col min="5892" max="5892" width="10.5703125" style="8" customWidth="1"/>
    <col min="5893" max="5893" width="10" style="8" customWidth="1"/>
    <col min="5894" max="5894" width="9.42578125" style="8" customWidth="1"/>
    <col min="5895" max="5895" width="12.7109375" style="8" customWidth="1"/>
    <col min="5896" max="5896" width="11" style="8" customWidth="1"/>
    <col min="5897" max="5897" width="11.42578125" style="8" customWidth="1"/>
    <col min="5898" max="5898" width="9.42578125" style="8" customWidth="1"/>
    <col min="5899" max="5899" width="8.85546875" style="8" customWidth="1"/>
    <col min="5900" max="5900" width="10.85546875" style="8" customWidth="1"/>
    <col min="5901" max="5901" width="9.7109375" style="8" customWidth="1"/>
    <col min="5902" max="5902" width="8.7109375" style="8" customWidth="1"/>
    <col min="5903" max="5903" width="8.140625" style="8" customWidth="1"/>
    <col min="5904" max="6144" width="9.140625" style="8"/>
    <col min="6145" max="6145" width="23.5703125" style="8" customWidth="1"/>
    <col min="6146" max="6146" width="8.7109375" style="8" customWidth="1"/>
    <col min="6147" max="6147" width="13" style="8" customWidth="1"/>
    <col min="6148" max="6148" width="10.5703125" style="8" customWidth="1"/>
    <col min="6149" max="6149" width="10" style="8" customWidth="1"/>
    <col min="6150" max="6150" width="9.42578125" style="8" customWidth="1"/>
    <col min="6151" max="6151" width="12.7109375" style="8" customWidth="1"/>
    <col min="6152" max="6152" width="11" style="8" customWidth="1"/>
    <col min="6153" max="6153" width="11.42578125" style="8" customWidth="1"/>
    <col min="6154" max="6154" width="9.42578125" style="8" customWidth="1"/>
    <col min="6155" max="6155" width="8.85546875" style="8" customWidth="1"/>
    <col min="6156" max="6156" width="10.85546875" style="8" customWidth="1"/>
    <col min="6157" max="6157" width="9.7109375" style="8" customWidth="1"/>
    <col min="6158" max="6158" width="8.7109375" style="8" customWidth="1"/>
    <col min="6159" max="6159" width="8.140625" style="8" customWidth="1"/>
    <col min="6160" max="6400" width="9.140625" style="8"/>
    <col min="6401" max="6401" width="23.5703125" style="8" customWidth="1"/>
    <col min="6402" max="6402" width="8.7109375" style="8" customWidth="1"/>
    <col min="6403" max="6403" width="13" style="8" customWidth="1"/>
    <col min="6404" max="6404" width="10.5703125" style="8" customWidth="1"/>
    <col min="6405" max="6405" width="10" style="8" customWidth="1"/>
    <col min="6406" max="6406" width="9.42578125" style="8" customWidth="1"/>
    <col min="6407" max="6407" width="12.7109375" style="8" customWidth="1"/>
    <col min="6408" max="6408" width="11" style="8" customWidth="1"/>
    <col min="6409" max="6409" width="11.42578125" style="8" customWidth="1"/>
    <col min="6410" max="6410" width="9.42578125" style="8" customWidth="1"/>
    <col min="6411" max="6411" width="8.85546875" style="8" customWidth="1"/>
    <col min="6412" max="6412" width="10.85546875" style="8" customWidth="1"/>
    <col min="6413" max="6413" width="9.7109375" style="8" customWidth="1"/>
    <col min="6414" max="6414" width="8.7109375" style="8" customWidth="1"/>
    <col min="6415" max="6415" width="8.140625" style="8" customWidth="1"/>
    <col min="6416" max="6656" width="9.140625" style="8"/>
    <col min="6657" max="6657" width="23.5703125" style="8" customWidth="1"/>
    <col min="6658" max="6658" width="8.7109375" style="8" customWidth="1"/>
    <col min="6659" max="6659" width="13" style="8" customWidth="1"/>
    <col min="6660" max="6660" width="10.5703125" style="8" customWidth="1"/>
    <col min="6661" max="6661" width="10" style="8" customWidth="1"/>
    <col min="6662" max="6662" width="9.42578125" style="8" customWidth="1"/>
    <col min="6663" max="6663" width="12.7109375" style="8" customWidth="1"/>
    <col min="6664" max="6664" width="11" style="8" customWidth="1"/>
    <col min="6665" max="6665" width="11.42578125" style="8" customWidth="1"/>
    <col min="6666" max="6666" width="9.42578125" style="8" customWidth="1"/>
    <col min="6667" max="6667" width="8.85546875" style="8" customWidth="1"/>
    <col min="6668" max="6668" width="10.85546875" style="8" customWidth="1"/>
    <col min="6669" max="6669" width="9.7109375" style="8" customWidth="1"/>
    <col min="6670" max="6670" width="8.7109375" style="8" customWidth="1"/>
    <col min="6671" max="6671" width="8.140625" style="8" customWidth="1"/>
    <col min="6672" max="6912" width="9.140625" style="8"/>
    <col min="6913" max="6913" width="23.5703125" style="8" customWidth="1"/>
    <col min="6914" max="6914" width="8.7109375" style="8" customWidth="1"/>
    <col min="6915" max="6915" width="13" style="8" customWidth="1"/>
    <col min="6916" max="6916" width="10.5703125" style="8" customWidth="1"/>
    <col min="6917" max="6917" width="10" style="8" customWidth="1"/>
    <col min="6918" max="6918" width="9.42578125" style="8" customWidth="1"/>
    <col min="6919" max="6919" width="12.7109375" style="8" customWidth="1"/>
    <col min="6920" max="6920" width="11" style="8" customWidth="1"/>
    <col min="6921" max="6921" width="11.42578125" style="8" customWidth="1"/>
    <col min="6922" max="6922" width="9.42578125" style="8" customWidth="1"/>
    <col min="6923" max="6923" width="8.85546875" style="8" customWidth="1"/>
    <col min="6924" max="6924" width="10.85546875" style="8" customWidth="1"/>
    <col min="6925" max="6925" width="9.7109375" style="8" customWidth="1"/>
    <col min="6926" max="6926" width="8.7109375" style="8" customWidth="1"/>
    <col min="6927" max="6927" width="8.140625" style="8" customWidth="1"/>
    <col min="6928" max="7168" width="9.140625" style="8"/>
    <col min="7169" max="7169" width="23.5703125" style="8" customWidth="1"/>
    <col min="7170" max="7170" width="8.7109375" style="8" customWidth="1"/>
    <col min="7171" max="7171" width="13" style="8" customWidth="1"/>
    <col min="7172" max="7172" width="10.5703125" style="8" customWidth="1"/>
    <col min="7173" max="7173" width="10" style="8" customWidth="1"/>
    <col min="7174" max="7174" width="9.42578125" style="8" customWidth="1"/>
    <col min="7175" max="7175" width="12.7109375" style="8" customWidth="1"/>
    <col min="7176" max="7176" width="11" style="8" customWidth="1"/>
    <col min="7177" max="7177" width="11.42578125" style="8" customWidth="1"/>
    <col min="7178" max="7178" width="9.42578125" style="8" customWidth="1"/>
    <col min="7179" max="7179" width="8.85546875" style="8" customWidth="1"/>
    <col min="7180" max="7180" width="10.85546875" style="8" customWidth="1"/>
    <col min="7181" max="7181" width="9.7109375" style="8" customWidth="1"/>
    <col min="7182" max="7182" width="8.7109375" style="8" customWidth="1"/>
    <col min="7183" max="7183" width="8.140625" style="8" customWidth="1"/>
    <col min="7184" max="7424" width="9.140625" style="8"/>
    <col min="7425" max="7425" width="23.5703125" style="8" customWidth="1"/>
    <col min="7426" max="7426" width="8.7109375" style="8" customWidth="1"/>
    <col min="7427" max="7427" width="13" style="8" customWidth="1"/>
    <col min="7428" max="7428" width="10.5703125" style="8" customWidth="1"/>
    <col min="7429" max="7429" width="10" style="8" customWidth="1"/>
    <col min="7430" max="7430" width="9.42578125" style="8" customWidth="1"/>
    <col min="7431" max="7431" width="12.7109375" style="8" customWidth="1"/>
    <col min="7432" max="7432" width="11" style="8" customWidth="1"/>
    <col min="7433" max="7433" width="11.42578125" style="8" customWidth="1"/>
    <col min="7434" max="7434" width="9.42578125" style="8" customWidth="1"/>
    <col min="7435" max="7435" width="8.85546875" style="8" customWidth="1"/>
    <col min="7436" max="7436" width="10.85546875" style="8" customWidth="1"/>
    <col min="7437" max="7437" width="9.7109375" style="8" customWidth="1"/>
    <col min="7438" max="7438" width="8.7109375" style="8" customWidth="1"/>
    <col min="7439" max="7439" width="8.140625" style="8" customWidth="1"/>
    <col min="7440" max="7680" width="9.140625" style="8"/>
    <col min="7681" max="7681" width="23.5703125" style="8" customWidth="1"/>
    <col min="7682" max="7682" width="8.7109375" style="8" customWidth="1"/>
    <col min="7683" max="7683" width="13" style="8" customWidth="1"/>
    <col min="7684" max="7684" width="10.5703125" style="8" customWidth="1"/>
    <col min="7685" max="7685" width="10" style="8" customWidth="1"/>
    <col min="7686" max="7686" width="9.42578125" style="8" customWidth="1"/>
    <col min="7687" max="7687" width="12.7109375" style="8" customWidth="1"/>
    <col min="7688" max="7688" width="11" style="8" customWidth="1"/>
    <col min="7689" max="7689" width="11.42578125" style="8" customWidth="1"/>
    <col min="7690" max="7690" width="9.42578125" style="8" customWidth="1"/>
    <col min="7691" max="7691" width="8.85546875" style="8" customWidth="1"/>
    <col min="7692" max="7692" width="10.85546875" style="8" customWidth="1"/>
    <col min="7693" max="7693" width="9.7109375" style="8" customWidth="1"/>
    <col min="7694" max="7694" width="8.7109375" style="8" customWidth="1"/>
    <col min="7695" max="7695" width="8.140625" style="8" customWidth="1"/>
    <col min="7696" max="7936" width="9.140625" style="8"/>
    <col min="7937" max="7937" width="23.5703125" style="8" customWidth="1"/>
    <col min="7938" max="7938" width="8.7109375" style="8" customWidth="1"/>
    <col min="7939" max="7939" width="13" style="8" customWidth="1"/>
    <col min="7940" max="7940" width="10.5703125" style="8" customWidth="1"/>
    <col min="7941" max="7941" width="10" style="8" customWidth="1"/>
    <col min="7942" max="7942" width="9.42578125" style="8" customWidth="1"/>
    <col min="7943" max="7943" width="12.7109375" style="8" customWidth="1"/>
    <col min="7944" max="7944" width="11" style="8" customWidth="1"/>
    <col min="7945" max="7945" width="11.42578125" style="8" customWidth="1"/>
    <col min="7946" max="7946" width="9.42578125" style="8" customWidth="1"/>
    <col min="7947" max="7947" width="8.85546875" style="8" customWidth="1"/>
    <col min="7948" max="7948" width="10.85546875" style="8" customWidth="1"/>
    <col min="7949" max="7949" width="9.7109375" style="8" customWidth="1"/>
    <col min="7950" max="7950" width="8.7109375" style="8" customWidth="1"/>
    <col min="7951" max="7951" width="8.140625" style="8" customWidth="1"/>
    <col min="7952" max="8192" width="9.140625" style="8"/>
    <col min="8193" max="8193" width="23.5703125" style="8" customWidth="1"/>
    <col min="8194" max="8194" width="8.7109375" style="8" customWidth="1"/>
    <col min="8195" max="8195" width="13" style="8" customWidth="1"/>
    <col min="8196" max="8196" width="10.5703125" style="8" customWidth="1"/>
    <col min="8197" max="8197" width="10" style="8" customWidth="1"/>
    <col min="8198" max="8198" width="9.42578125" style="8" customWidth="1"/>
    <col min="8199" max="8199" width="12.7109375" style="8" customWidth="1"/>
    <col min="8200" max="8200" width="11" style="8" customWidth="1"/>
    <col min="8201" max="8201" width="11.42578125" style="8" customWidth="1"/>
    <col min="8202" max="8202" width="9.42578125" style="8" customWidth="1"/>
    <col min="8203" max="8203" width="8.85546875" style="8" customWidth="1"/>
    <col min="8204" max="8204" width="10.85546875" style="8" customWidth="1"/>
    <col min="8205" max="8205" width="9.7109375" style="8" customWidth="1"/>
    <col min="8206" max="8206" width="8.7109375" style="8" customWidth="1"/>
    <col min="8207" max="8207" width="8.140625" style="8" customWidth="1"/>
    <col min="8208" max="8448" width="9.140625" style="8"/>
    <col min="8449" max="8449" width="23.5703125" style="8" customWidth="1"/>
    <col min="8450" max="8450" width="8.7109375" style="8" customWidth="1"/>
    <col min="8451" max="8451" width="13" style="8" customWidth="1"/>
    <col min="8452" max="8452" width="10.5703125" style="8" customWidth="1"/>
    <col min="8453" max="8453" width="10" style="8" customWidth="1"/>
    <col min="8454" max="8454" width="9.42578125" style="8" customWidth="1"/>
    <col min="8455" max="8455" width="12.7109375" style="8" customWidth="1"/>
    <col min="8456" max="8456" width="11" style="8" customWidth="1"/>
    <col min="8457" max="8457" width="11.42578125" style="8" customWidth="1"/>
    <col min="8458" max="8458" width="9.42578125" style="8" customWidth="1"/>
    <col min="8459" max="8459" width="8.85546875" style="8" customWidth="1"/>
    <col min="8460" max="8460" width="10.85546875" style="8" customWidth="1"/>
    <col min="8461" max="8461" width="9.7109375" style="8" customWidth="1"/>
    <col min="8462" max="8462" width="8.7109375" style="8" customWidth="1"/>
    <col min="8463" max="8463" width="8.140625" style="8" customWidth="1"/>
    <col min="8464" max="8704" width="9.140625" style="8"/>
    <col min="8705" max="8705" width="23.5703125" style="8" customWidth="1"/>
    <col min="8706" max="8706" width="8.7109375" style="8" customWidth="1"/>
    <col min="8707" max="8707" width="13" style="8" customWidth="1"/>
    <col min="8708" max="8708" width="10.5703125" style="8" customWidth="1"/>
    <col min="8709" max="8709" width="10" style="8" customWidth="1"/>
    <col min="8710" max="8710" width="9.42578125" style="8" customWidth="1"/>
    <col min="8711" max="8711" width="12.7109375" style="8" customWidth="1"/>
    <col min="8712" max="8712" width="11" style="8" customWidth="1"/>
    <col min="8713" max="8713" width="11.42578125" style="8" customWidth="1"/>
    <col min="8714" max="8714" width="9.42578125" style="8" customWidth="1"/>
    <col min="8715" max="8715" width="8.85546875" style="8" customWidth="1"/>
    <col min="8716" max="8716" width="10.85546875" style="8" customWidth="1"/>
    <col min="8717" max="8717" width="9.7109375" style="8" customWidth="1"/>
    <col min="8718" max="8718" width="8.7109375" style="8" customWidth="1"/>
    <col min="8719" max="8719" width="8.140625" style="8" customWidth="1"/>
    <col min="8720" max="8960" width="9.140625" style="8"/>
    <col min="8961" max="8961" width="23.5703125" style="8" customWidth="1"/>
    <col min="8962" max="8962" width="8.7109375" style="8" customWidth="1"/>
    <col min="8963" max="8963" width="13" style="8" customWidth="1"/>
    <col min="8964" max="8964" width="10.5703125" style="8" customWidth="1"/>
    <col min="8965" max="8965" width="10" style="8" customWidth="1"/>
    <col min="8966" max="8966" width="9.42578125" style="8" customWidth="1"/>
    <col min="8967" max="8967" width="12.7109375" style="8" customWidth="1"/>
    <col min="8968" max="8968" width="11" style="8" customWidth="1"/>
    <col min="8969" max="8969" width="11.42578125" style="8" customWidth="1"/>
    <col min="8970" max="8970" width="9.42578125" style="8" customWidth="1"/>
    <col min="8971" max="8971" width="8.85546875" style="8" customWidth="1"/>
    <col min="8972" max="8972" width="10.85546875" style="8" customWidth="1"/>
    <col min="8973" max="8973" width="9.7109375" style="8" customWidth="1"/>
    <col min="8974" max="8974" width="8.7109375" style="8" customWidth="1"/>
    <col min="8975" max="8975" width="8.140625" style="8" customWidth="1"/>
    <col min="8976" max="9216" width="9.140625" style="8"/>
    <col min="9217" max="9217" width="23.5703125" style="8" customWidth="1"/>
    <col min="9218" max="9218" width="8.7109375" style="8" customWidth="1"/>
    <col min="9219" max="9219" width="13" style="8" customWidth="1"/>
    <col min="9220" max="9220" width="10.5703125" style="8" customWidth="1"/>
    <col min="9221" max="9221" width="10" style="8" customWidth="1"/>
    <col min="9222" max="9222" width="9.42578125" style="8" customWidth="1"/>
    <col min="9223" max="9223" width="12.7109375" style="8" customWidth="1"/>
    <col min="9224" max="9224" width="11" style="8" customWidth="1"/>
    <col min="9225" max="9225" width="11.42578125" style="8" customWidth="1"/>
    <col min="9226" max="9226" width="9.42578125" style="8" customWidth="1"/>
    <col min="9227" max="9227" width="8.85546875" style="8" customWidth="1"/>
    <col min="9228" max="9228" width="10.85546875" style="8" customWidth="1"/>
    <col min="9229" max="9229" width="9.7109375" style="8" customWidth="1"/>
    <col min="9230" max="9230" width="8.7109375" style="8" customWidth="1"/>
    <col min="9231" max="9231" width="8.140625" style="8" customWidth="1"/>
    <col min="9232" max="9472" width="9.140625" style="8"/>
    <col min="9473" max="9473" width="23.5703125" style="8" customWidth="1"/>
    <col min="9474" max="9474" width="8.7109375" style="8" customWidth="1"/>
    <col min="9475" max="9475" width="13" style="8" customWidth="1"/>
    <col min="9476" max="9476" width="10.5703125" style="8" customWidth="1"/>
    <col min="9477" max="9477" width="10" style="8" customWidth="1"/>
    <col min="9478" max="9478" width="9.42578125" style="8" customWidth="1"/>
    <col min="9479" max="9479" width="12.7109375" style="8" customWidth="1"/>
    <col min="9480" max="9480" width="11" style="8" customWidth="1"/>
    <col min="9481" max="9481" width="11.42578125" style="8" customWidth="1"/>
    <col min="9482" max="9482" width="9.42578125" style="8" customWidth="1"/>
    <col min="9483" max="9483" width="8.85546875" style="8" customWidth="1"/>
    <col min="9484" max="9484" width="10.85546875" style="8" customWidth="1"/>
    <col min="9485" max="9485" width="9.7109375" style="8" customWidth="1"/>
    <col min="9486" max="9486" width="8.7109375" style="8" customWidth="1"/>
    <col min="9487" max="9487" width="8.140625" style="8" customWidth="1"/>
    <col min="9488" max="9728" width="9.140625" style="8"/>
    <col min="9729" max="9729" width="23.5703125" style="8" customWidth="1"/>
    <col min="9730" max="9730" width="8.7109375" style="8" customWidth="1"/>
    <col min="9731" max="9731" width="13" style="8" customWidth="1"/>
    <col min="9732" max="9732" width="10.5703125" style="8" customWidth="1"/>
    <col min="9733" max="9733" width="10" style="8" customWidth="1"/>
    <col min="9734" max="9734" width="9.42578125" style="8" customWidth="1"/>
    <col min="9735" max="9735" width="12.7109375" style="8" customWidth="1"/>
    <col min="9736" max="9736" width="11" style="8" customWidth="1"/>
    <col min="9737" max="9737" width="11.42578125" style="8" customWidth="1"/>
    <col min="9738" max="9738" width="9.42578125" style="8" customWidth="1"/>
    <col min="9739" max="9739" width="8.85546875" style="8" customWidth="1"/>
    <col min="9740" max="9740" width="10.85546875" style="8" customWidth="1"/>
    <col min="9741" max="9741" width="9.7109375" style="8" customWidth="1"/>
    <col min="9742" max="9742" width="8.7109375" style="8" customWidth="1"/>
    <col min="9743" max="9743" width="8.140625" style="8" customWidth="1"/>
    <col min="9744" max="9984" width="9.140625" style="8"/>
    <col min="9985" max="9985" width="23.5703125" style="8" customWidth="1"/>
    <col min="9986" max="9986" width="8.7109375" style="8" customWidth="1"/>
    <col min="9987" max="9987" width="13" style="8" customWidth="1"/>
    <col min="9988" max="9988" width="10.5703125" style="8" customWidth="1"/>
    <col min="9989" max="9989" width="10" style="8" customWidth="1"/>
    <col min="9990" max="9990" width="9.42578125" style="8" customWidth="1"/>
    <col min="9991" max="9991" width="12.7109375" style="8" customWidth="1"/>
    <col min="9992" max="9992" width="11" style="8" customWidth="1"/>
    <col min="9993" max="9993" width="11.42578125" style="8" customWidth="1"/>
    <col min="9994" max="9994" width="9.42578125" style="8" customWidth="1"/>
    <col min="9995" max="9995" width="8.85546875" style="8" customWidth="1"/>
    <col min="9996" max="9996" width="10.85546875" style="8" customWidth="1"/>
    <col min="9997" max="9997" width="9.7109375" style="8" customWidth="1"/>
    <col min="9998" max="9998" width="8.7109375" style="8" customWidth="1"/>
    <col min="9999" max="9999" width="8.140625" style="8" customWidth="1"/>
    <col min="10000" max="10240" width="9.140625" style="8"/>
    <col min="10241" max="10241" width="23.5703125" style="8" customWidth="1"/>
    <col min="10242" max="10242" width="8.7109375" style="8" customWidth="1"/>
    <col min="10243" max="10243" width="13" style="8" customWidth="1"/>
    <col min="10244" max="10244" width="10.5703125" style="8" customWidth="1"/>
    <col min="10245" max="10245" width="10" style="8" customWidth="1"/>
    <col min="10246" max="10246" width="9.42578125" style="8" customWidth="1"/>
    <col min="10247" max="10247" width="12.7109375" style="8" customWidth="1"/>
    <col min="10248" max="10248" width="11" style="8" customWidth="1"/>
    <col min="10249" max="10249" width="11.42578125" style="8" customWidth="1"/>
    <col min="10250" max="10250" width="9.42578125" style="8" customWidth="1"/>
    <col min="10251" max="10251" width="8.85546875" style="8" customWidth="1"/>
    <col min="10252" max="10252" width="10.85546875" style="8" customWidth="1"/>
    <col min="10253" max="10253" width="9.7109375" style="8" customWidth="1"/>
    <col min="10254" max="10254" width="8.7109375" style="8" customWidth="1"/>
    <col min="10255" max="10255" width="8.140625" style="8" customWidth="1"/>
    <col min="10256" max="10496" width="9.140625" style="8"/>
    <col min="10497" max="10497" width="23.5703125" style="8" customWidth="1"/>
    <col min="10498" max="10498" width="8.7109375" style="8" customWidth="1"/>
    <col min="10499" max="10499" width="13" style="8" customWidth="1"/>
    <col min="10500" max="10500" width="10.5703125" style="8" customWidth="1"/>
    <col min="10501" max="10501" width="10" style="8" customWidth="1"/>
    <col min="10502" max="10502" width="9.42578125" style="8" customWidth="1"/>
    <col min="10503" max="10503" width="12.7109375" style="8" customWidth="1"/>
    <col min="10504" max="10504" width="11" style="8" customWidth="1"/>
    <col min="10505" max="10505" width="11.42578125" style="8" customWidth="1"/>
    <col min="10506" max="10506" width="9.42578125" style="8" customWidth="1"/>
    <col min="10507" max="10507" width="8.85546875" style="8" customWidth="1"/>
    <col min="10508" max="10508" width="10.85546875" style="8" customWidth="1"/>
    <col min="10509" max="10509" width="9.7109375" style="8" customWidth="1"/>
    <col min="10510" max="10510" width="8.7109375" style="8" customWidth="1"/>
    <col min="10511" max="10511" width="8.140625" style="8" customWidth="1"/>
    <col min="10512" max="10752" width="9.140625" style="8"/>
    <col min="10753" max="10753" width="23.5703125" style="8" customWidth="1"/>
    <col min="10754" max="10754" width="8.7109375" style="8" customWidth="1"/>
    <col min="10755" max="10755" width="13" style="8" customWidth="1"/>
    <col min="10756" max="10756" width="10.5703125" style="8" customWidth="1"/>
    <col min="10757" max="10757" width="10" style="8" customWidth="1"/>
    <col min="10758" max="10758" width="9.42578125" style="8" customWidth="1"/>
    <col min="10759" max="10759" width="12.7109375" style="8" customWidth="1"/>
    <col min="10760" max="10760" width="11" style="8" customWidth="1"/>
    <col min="10761" max="10761" width="11.42578125" style="8" customWidth="1"/>
    <col min="10762" max="10762" width="9.42578125" style="8" customWidth="1"/>
    <col min="10763" max="10763" width="8.85546875" style="8" customWidth="1"/>
    <col min="10764" max="10764" width="10.85546875" style="8" customWidth="1"/>
    <col min="10765" max="10765" width="9.7109375" style="8" customWidth="1"/>
    <col min="10766" max="10766" width="8.7109375" style="8" customWidth="1"/>
    <col min="10767" max="10767" width="8.140625" style="8" customWidth="1"/>
    <col min="10768" max="11008" width="9.140625" style="8"/>
    <col min="11009" max="11009" width="23.5703125" style="8" customWidth="1"/>
    <col min="11010" max="11010" width="8.7109375" style="8" customWidth="1"/>
    <col min="11011" max="11011" width="13" style="8" customWidth="1"/>
    <col min="11012" max="11012" width="10.5703125" style="8" customWidth="1"/>
    <col min="11013" max="11013" width="10" style="8" customWidth="1"/>
    <col min="11014" max="11014" width="9.42578125" style="8" customWidth="1"/>
    <col min="11015" max="11015" width="12.7109375" style="8" customWidth="1"/>
    <col min="11016" max="11016" width="11" style="8" customWidth="1"/>
    <col min="11017" max="11017" width="11.42578125" style="8" customWidth="1"/>
    <col min="11018" max="11018" width="9.42578125" style="8" customWidth="1"/>
    <col min="11019" max="11019" width="8.85546875" style="8" customWidth="1"/>
    <col min="11020" max="11020" width="10.85546875" style="8" customWidth="1"/>
    <col min="11021" max="11021" width="9.7109375" style="8" customWidth="1"/>
    <col min="11022" max="11022" width="8.7109375" style="8" customWidth="1"/>
    <col min="11023" max="11023" width="8.140625" style="8" customWidth="1"/>
    <col min="11024" max="11264" width="9.140625" style="8"/>
    <col min="11265" max="11265" width="23.5703125" style="8" customWidth="1"/>
    <col min="11266" max="11266" width="8.7109375" style="8" customWidth="1"/>
    <col min="11267" max="11267" width="13" style="8" customWidth="1"/>
    <col min="11268" max="11268" width="10.5703125" style="8" customWidth="1"/>
    <col min="11269" max="11269" width="10" style="8" customWidth="1"/>
    <col min="11270" max="11270" width="9.42578125" style="8" customWidth="1"/>
    <col min="11271" max="11271" width="12.7109375" style="8" customWidth="1"/>
    <col min="11272" max="11272" width="11" style="8" customWidth="1"/>
    <col min="11273" max="11273" width="11.42578125" style="8" customWidth="1"/>
    <col min="11274" max="11274" width="9.42578125" style="8" customWidth="1"/>
    <col min="11275" max="11275" width="8.85546875" style="8" customWidth="1"/>
    <col min="11276" max="11276" width="10.85546875" style="8" customWidth="1"/>
    <col min="11277" max="11277" width="9.7109375" style="8" customWidth="1"/>
    <col min="11278" max="11278" width="8.7109375" style="8" customWidth="1"/>
    <col min="11279" max="11279" width="8.140625" style="8" customWidth="1"/>
    <col min="11280" max="11520" width="9.140625" style="8"/>
    <col min="11521" max="11521" width="23.5703125" style="8" customWidth="1"/>
    <col min="11522" max="11522" width="8.7109375" style="8" customWidth="1"/>
    <col min="11523" max="11523" width="13" style="8" customWidth="1"/>
    <col min="11524" max="11524" width="10.5703125" style="8" customWidth="1"/>
    <col min="11525" max="11525" width="10" style="8" customWidth="1"/>
    <col min="11526" max="11526" width="9.42578125" style="8" customWidth="1"/>
    <col min="11527" max="11527" width="12.7109375" style="8" customWidth="1"/>
    <col min="11528" max="11528" width="11" style="8" customWidth="1"/>
    <col min="11529" max="11529" width="11.42578125" style="8" customWidth="1"/>
    <col min="11530" max="11530" width="9.42578125" style="8" customWidth="1"/>
    <col min="11531" max="11531" width="8.85546875" style="8" customWidth="1"/>
    <col min="11532" max="11532" width="10.85546875" style="8" customWidth="1"/>
    <col min="11533" max="11533" width="9.7109375" style="8" customWidth="1"/>
    <col min="11534" max="11534" width="8.7109375" style="8" customWidth="1"/>
    <col min="11535" max="11535" width="8.140625" style="8" customWidth="1"/>
    <col min="11536" max="11776" width="9.140625" style="8"/>
    <col min="11777" max="11777" width="23.5703125" style="8" customWidth="1"/>
    <col min="11778" max="11778" width="8.7109375" style="8" customWidth="1"/>
    <col min="11779" max="11779" width="13" style="8" customWidth="1"/>
    <col min="11780" max="11780" width="10.5703125" style="8" customWidth="1"/>
    <col min="11781" max="11781" width="10" style="8" customWidth="1"/>
    <col min="11782" max="11782" width="9.42578125" style="8" customWidth="1"/>
    <col min="11783" max="11783" width="12.7109375" style="8" customWidth="1"/>
    <col min="11784" max="11784" width="11" style="8" customWidth="1"/>
    <col min="11785" max="11785" width="11.42578125" style="8" customWidth="1"/>
    <col min="11786" max="11786" width="9.42578125" style="8" customWidth="1"/>
    <col min="11787" max="11787" width="8.85546875" style="8" customWidth="1"/>
    <col min="11788" max="11788" width="10.85546875" style="8" customWidth="1"/>
    <col min="11789" max="11789" width="9.7109375" style="8" customWidth="1"/>
    <col min="11790" max="11790" width="8.7109375" style="8" customWidth="1"/>
    <col min="11791" max="11791" width="8.140625" style="8" customWidth="1"/>
    <col min="11792" max="12032" width="9.140625" style="8"/>
    <col min="12033" max="12033" width="23.5703125" style="8" customWidth="1"/>
    <col min="12034" max="12034" width="8.7109375" style="8" customWidth="1"/>
    <col min="12035" max="12035" width="13" style="8" customWidth="1"/>
    <col min="12036" max="12036" width="10.5703125" style="8" customWidth="1"/>
    <col min="12037" max="12037" width="10" style="8" customWidth="1"/>
    <col min="12038" max="12038" width="9.42578125" style="8" customWidth="1"/>
    <col min="12039" max="12039" width="12.7109375" style="8" customWidth="1"/>
    <col min="12040" max="12040" width="11" style="8" customWidth="1"/>
    <col min="12041" max="12041" width="11.42578125" style="8" customWidth="1"/>
    <col min="12042" max="12042" width="9.42578125" style="8" customWidth="1"/>
    <col min="12043" max="12043" width="8.85546875" style="8" customWidth="1"/>
    <col min="12044" max="12044" width="10.85546875" style="8" customWidth="1"/>
    <col min="12045" max="12045" width="9.7109375" style="8" customWidth="1"/>
    <col min="12046" max="12046" width="8.7109375" style="8" customWidth="1"/>
    <col min="12047" max="12047" width="8.140625" style="8" customWidth="1"/>
    <col min="12048" max="12288" width="9.140625" style="8"/>
    <col min="12289" max="12289" width="23.5703125" style="8" customWidth="1"/>
    <col min="12290" max="12290" width="8.7109375" style="8" customWidth="1"/>
    <col min="12291" max="12291" width="13" style="8" customWidth="1"/>
    <col min="12292" max="12292" width="10.5703125" style="8" customWidth="1"/>
    <col min="12293" max="12293" width="10" style="8" customWidth="1"/>
    <col min="12294" max="12294" width="9.42578125" style="8" customWidth="1"/>
    <col min="12295" max="12295" width="12.7109375" style="8" customWidth="1"/>
    <col min="12296" max="12296" width="11" style="8" customWidth="1"/>
    <col min="12297" max="12297" width="11.42578125" style="8" customWidth="1"/>
    <col min="12298" max="12298" width="9.42578125" style="8" customWidth="1"/>
    <col min="12299" max="12299" width="8.85546875" style="8" customWidth="1"/>
    <col min="12300" max="12300" width="10.85546875" style="8" customWidth="1"/>
    <col min="12301" max="12301" width="9.7109375" style="8" customWidth="1"/>
    <col min="12302" max="12302" width="8.7109375" style="8" customWidth="1"/>
    <col min="12303" max="12303" width="8.140625" style="8" customWidth="1"/>
    <col min="12304" max="12544" width="9.140625" style="8"/>
    <col min="12545" max="12545" width="23.5703125" style="8" customWidth="1"/>
    <col min="12546" max="12546" width="8.7109375" style="8" customWidth="1"/>
    <col min="12547" max="12547" width="13" style="8" customWidth="1"/>
    <col min="12548" max="12548" width="10.5703125" style="8" customWidth="1"/>
    <col min="12549" max="12549" width="10" style="8" customWidth="1"/>
    <col min="12550" max="12550" width="9.42578125" style="8" customWidth="1"/>
    <col min="12551" max="12551" width="12.7109375" style="8" customWidth="1"/>
    <col min="12552" max="12552" width="11" style="8" customWidth="1"/>
    <col min="12553" max="12553" width="11.42578125" style="8" customWidth="1"/>
    <col min="12554" max="12554" width="9.42578125" style="8" customWidth="1"/>
    <col min="12555" max="12555" width="8.85546875" style="8" customWidth="1"/>
    <col min="12556" max="12556" width="10.85546875" style="8" customWidth="1"/>
    <col min="12557" max="12557" width="9.7109375" style="8" customWidth="1"/>
    <col min="12558" max="12558" width="8.7109375" style="8" customWidth="1"/>
    <col min="12559" max="12559" width="8.140625" style="8" customWidth="1"/>
    <col min="12560" max="12800" width="9.140625" style="8"/>
    <col min="12801" max="12801" width="23.5703125" style="8" customWidth="1"/>
    <col min="12802" max="12802" width="8.7109375" style="8" customWidth="1"/>
    <col min="12803" max="12803" width="13" style="8" customWidth="1"/>
    <col min="12804" max="12804" width="10.5703125" style="8" customWidth="1"/>
    <col min="12805" max="12805" width="10" style="8" customWidth="1"/>
    <col min="12806" max="12806" width="9.42578125" style="8" customWidth="1"/>
    <col min="12807" max="12807" width="12.7109375" style="8" customWidth="1"/>
    <col min="12808" max="12808" width="11" style="8" customWidth="1"/>
    <col min="12809" max="12809" width="11.42578125" style="8" customWidth="1"/>
    <col min="12810" max="12810" width="9.42578125" style="8" customWidth="1"/>
    <col min="12811" max="12811" width="8.85546875" style="8" customWidth="1"/>
    <col min="12812" max="12812" width="10.85546875" style="8" customWidth="1"/>
    <col min="12813" max="12813" width="9.7109375" style="8" customWidth="1"/>
    <col min="12814" max="12814" width="8.7109375" style="8" customWidth="1"/>
    <col min="12815" max="12815" width="8.140625" style="8" customWidth="1"/>
    <col min="12816" max="13056" width="9.140625" style="8"/>
    <col min="13057" max="13057" width="23.5703125" style="8" customWidth="1"/>
    <col min="13058" max="13058" width="8.7109375" style="8" customWidth="1"/>
    <col min="13059" max="13059" width="13" style="8" customWidth="1"/>
    <col min="13060" max="13060" width="10.5703125" style="8" customWidth="1"/>
    <col min="13061" max="13061" width="10" style="8" customWidth="1"/>
    <col min="13062" max="13062" width="9.42578125" style="8" customWidth="1"/>
    <col min="13063" max="13063" width="12.7109375" style="8" customWidth="1"/>
    <col min="13064" max="13064" width="11" style="8" customWidth="1"/>
    <col min="13065" max="13065" width="11.42578125" style="8" customWidth="1"/>
    <col min="13066" max="13066" width="9.42578125" style="8" customWidth="1"/>
    <col min="13067" max="13067" width="8.85546875" style="8" customWidth="1"/>
    <col min="13068" max="13068" width="10.85546875" style="8" customWidth="1"/>
    <col min="13069" max="13069" width="9.7109375" style="8" customWidth="1"/>
    <col min="13070" max="13070" width="8.7109375" style="8" customWidth="1"/>
    <col min="13071" max="13071" width="8.140625" style="8" customWidth="1"/>
    <col min="13072" max="13312" width="9.140625" style="8"/>
    <col min="13313" max="13313" width="23.5703125" style="8" customWidth="1"/>
    <col min="13314" max="13314" width="8.7109375" style="8" customWidth="1"/>
    <col min="13315" max="13315" width="13" style="8" customWidth="1"/>
    <col min="13316" max="13316" width="10.5703125" style="8" customWidth="1"/>
    <col min="13317" max="13317" width="10" style="8" customWidth="1"/>
    <col min="13318" max="13318" width="9.42578125" style="8" customWidth="1"/>
    <col min="13319" max="13319" width="12.7109375" style="8" customWidth="1"/>
    <col min="13320" max="13320" width="11" style="8" customWidth="1"/>
    <col min="13321" max="13321" width="11.42578125" style="8" customWidth="1"/>
    <col min="13322" max="13322" width="9.42578125" style="8" customWidth="1"/>
    <col min="13323" max="13323" width="8.85546875" style="8" customWidth="1"/>
    <col min="13324" max="13324" width="10.85546875" style="8" customWidth="1"/>
    <col min="13325" max="13325" width="9.7109375" style="8" customWidth="1"/>
    <col min="13326" max="13326" width="8.7109375" style="8" customWidth="1"/>
    <col min="13327" max="13327" width="8.140625" style="8" customWidth="1"/>
    <col min="13328" max="13568" width="9.140625" style="8"/>
    <col min="13569" max="13569" width="23.5703125" style="8" customWidth="1"/>
    <col min="13570" max="13570" width="8.7109375" style="8" customWidth="1"/>
    <col min="13571" max="13571" width="13" style="8" customWidth="1"/>
    <col min="13572" max="13572" width="10.5703125" style="8" customWidth="1"/>
    <col min="13573" max="13573" width="10" style="8" customWidth="1"/>
    <col min="13574" max="13574" width="9.42578125" style="8" customWidth="1"/>
    <col min="13575" max="13575" width="12.7109375" style="8" customWidth="1"/>
    <col min="13576" max="13576" width="11" style="8" customWidth="1"/>
    <col min="13577" max="13577" width="11.42578125" style="8" customWidth="1"/>
    <col min="13578" max="13578" width="9.42578125" style="8" customWidth="1"/>
    <col min="13579" max="13579" width="8.85546875" style="8" customWidth="1"/>
    <col min="13580" max="13580" width="10.85546875" style="8" customWidth="1"/>
    <col min="13581" max="13581" width="9.7109375" style="8" customWidth="1"/>
    <col min="13582" max="13582" width="8.7109375" style="8" customWidth="1"/>
    <col min="13583" max="13583" width="8.140625" style="8" customWidth="1"/>
    <col min="13584" max="13824" width="9.140625" style="8"/>
    <col min="13825" max="13825" width="23.5703125" style="8" customWidth="1"/>
    <col min="13826" max="13826" width="8.7109375" style="8" customWidth="1"/>
    <col min="13827" max="13827" width="13" style="8" customWidth="1"/>
    <col min="13828" max="13828" width="10.5703125" style="8" customWidth="1"/>
    <col min="13829" max="13829" width="10" style="8" customWidth="1"/>
    <col min="13830" max="13830" width="9.42578125" style="8" customWidth="1"/>
    <col min="13831" max="13831" width="12.7109375" style="8" customWidth="1"/>
    <col min="13832" max="13832" width="11" style="8" customWidth="1"/>
    <col min="13833" max="13833" width="11.42578125" style="8" customWidth="1"/>
    <col min="13834" max="13834" width="9.42578125" style="8" customWidth="1"/>
    <col min="13835" max="13835" width="8.85546875" style="8" customWidth="1"/>
    <col min="13836" max="13836" width="10.85546875" style="8" customWidth="1"/>
    <col min="13837" max="13837" width="9.7109375" style="8" customWidth="1"/>
    <col min="13838" max="13838" width="8.7109375" style="8" customWidth="1"/>
    <col min="13839" max="13839" width="8.140625" style="8" customWidth="1"/>
    <col min="13840" max="14080" width="9.140625" style="8"/>
    <col min="14081" max="14081" width="23.5703125" style="8" customWidth="1"/>
    <col min="14082" max="14082" width="8.7109375" style="8" customWidth="1"/>
    <col min="14083" max="14083" width="13" style="8" customWidth="1"/>
    <col min="14084" max="14084" width="10.5703125" style="8" customWidth="1"/>
    <col min="14085" max="14085" width="10" style="8" customWidth="1"/>
    <col min="14086" max="14086" width="9.42578125" style="8" customWidth="1"/>
    <col min="14087" max="14087" width="12.7109375" style="8" customWidth="1"/>
    <col min="14088" max="14088" width="11" style="8" customWidth="1"/>
    <col min="14089" max="14089" width="11.42578125" style="8" customWidth="1"/>
    <col min="14090" max="14090" width="9.42578125" style="8" customWidth="1"/>
    <col min="14091" max="14091" width="8.85546875" style="8" customWidth="1"/>
    <col min="14092" max="14092" width="10.85546875" style="8" customWidth="1"/>
    <col min="14093" max="14093" width="9.7109375" style="8" customWidth="1"/>
    <col min="14094" max="14094" width="8.7109375" style="8" customWidth="1"/>
    <col min="14095" max="14095" width="8.140625" style="8" customWidth="1"/>
    <col min="14096" max="14336" width="9.140625" style="8"/>
    <col min="14337" max="14337" width="23.5703125" style="8" customWidth="1"/>
    <col min="14338" max="14338" width="8.7109375" style="8" customWidth="1"/>
    <col min="14339" max="14339" width="13" style="8" customWidth="1"/>
    <col min="14340" max="14340" width="10.5703125" style="8" customWidth="1"/>
    <col min="14341" max="14341" width="10" style="8" customWidth="1"/>
    <col min="14342" max="14342" width="9.42578125" style="8" customWidth="1"/>
    <col min="14343" max="14343" width="12.7109375" style="8" customWidth="1"/>
    <col min="14344" max="14344" width="11" style="8" customWidth="1"/>
    <col min="14345" max="14345" width="11.42578125" style="8" customWidth="1"/>
    <col min="14346" max="14346" width="9.42578125" style="8" customWidth="1"/>
    <col min="14347" max="14347" width="8.85546875" style="8" customWidth="1"/>
    <col min="14348" max="14348" width="10.85546875" style="8" customWidth="1"/>
    <col min="14349" max="14349" width="9.7109375" style="8" customWidth="1"/>
    <col min="14350" max="14350" width="8.7109375" style="8" customWidth="1"/>
    <col min="14351" max="14351" width="8.140625" style="8" customWidth="1"/>
    <col min="14352" max="14592" width="9.140625" style="8"/>
    <col min="14593" max="14593" width="23.5703125" style="8" customWidth="1"/>
    <col min="14594" max="14594" width="8.7109375" style="8" customWidth="1"/>
    <col min="14595" max="14595" width="13" style="8" customWidth="1"/>
    <col min="14596" max="14596" width="10.5703125" style="8" customWidth="1"/>
    <col min="14597" max="14597" width="10" style="8" customWidth="1"/>
    <col min="14598" max="14598" width="9.42578125" style="8" customWidth="1"/>
    <col min="14599" max="14599" width="12.7109375" style="8" customWidth="1"/>
    <col min="14600" max="14600" width="11" style="8" customWidth="1"/>
    <col min="14601" max="14601" width="11.42578125" style="8" customWidth="1"/>
    <col min="14602" max="14602" width="9.42578125" style="8" customWidth="1"/>
    <col min="14603" max="14603" width="8.85546875" style="8" customWidth="1"/>
    <col min="14604" max="14604" width="10.85546875" style="8" customWidth="1"/>
    <col min="14605" max="14605" width="9.7109375" style="8" customWidth="1"/>
    <col min="14606" max="14606" width="8.7109375" style="8" customWidth="1"/>
    <col min="14607" max="14607" width="8.140625" style="8" customWidth="1"/>
    <col min="14608" max="14848" width="9.140625" style="8"/>
    <col min="14849" max="14849" width="23.5703125" style="8" customWidth="1"/>
    <col min="14850" max="14850" width="8.7109375" style="8" customWidth="1"/>
    <col min="14851" max="14851" width="13" style="8" customWidth="1"/>
    <col min="14852" max="14852" width="10.5703125" style="8" customWidth="1"/>
    <col min="14853" max="14853" width="10" style="8" customWidth="1"/>
    <col min="14854" max="14854" width="9.42578125" style="8" customWidth="1"/>
    <col min="14855" max="14855" width="12.7109375" style="8" customWidth="1"/>
    <col min="14856" max="14856" width="11" style="8" customWidth="1"/>
    <col min="14857" max="14857" width="11.42578125" style="8" customWidth="1"/>
    <col min="14858" max="14858" width="9.42578125" style="8" customWidth="1"/>
    <col min="14859" max="14859" width="8.85546875" style="8" customWidth="1"/>
    <col min="14860" max="14860" width="10.85546875" style="8" customWidth="1"/>
    <col min="14861" max="14861" width="9.7109375" style="8" customWidth="1"/>
    <col min="14862" max="14862" width="8.7109375" style="8" customWidth="1"/>
    <col min="14863" max="14863" width="8.140625" style="8" customWidth="1"/>
    <col min="14864" max="15104" width="9.140625" style="8"/>
    <col min="15105" max="15105" width="23.5703125" style="8" customWidth="1"/>
    <col min="15106" max="15106" width="8.7109375" style="8" customWidth="1"/>
    <col min="15107" max="15107" width="13" style="8" customWidth="1"/>
    <col min="15108" max="15108" width="10.5703125" style="8" customWidth="1"/>
    <col min="15109" max="15109" width="10" style="8" customWidth="1"/>
    <col min="15110" max="15110" width="9.42578125" style="8" customWidth="1"/>
    <col min="15111" max="15111" width="12.7109375" style="8" customWidth="1"/>
    <col min="15112" max="15112" width="11" style="8" customWidth="1"/>
    <col min="15113" max="15113" width="11.42578125" style="8" customWidth="1"/>
    <col min="15114" max="15114" width="9.42578125" style="8" customWidth="1"/>
    <col min="15115" max="15115" width="8.85546875" style="8" customWidth="1"/>
    <col min="15116" max="15116" width="10.85546875" style="8" customWidth="1"/>
    <col min="15117" max="15117" width="9.7109375" style="8" customWidth="1"/>
    <col min="15118" max="15118" width="8.7109375" style="8" customWidth="1"/>
    <col min="15119" max="15119" width="8.140625" style="8" customWidth="1"/>
    <col min="15120" max="15360" width="9.140625" style="8"/>
    <col min="15361" max="15361" width="23.5703125" style="8" customWidth="1"/>
    <col min="15362" max="15362" width="8.7109375" style="8" customWidth="1"/>
    <col min="15363" max="15363" width="13" style="8" customWidth="1"/>
    <col min="15364" max="15364" width="10.5703125" style="8" customWidth="1"/>
    <col min="15365" max="15365" width="10" style="8" customWidth="1"/>
    <col min="15366" max="15366" width="9.42578125" style="8" customWidth="1"/>
    <col min="15367" max="15367" width="12.7109375" style="8" customWidth="1"/>
    <col min="15368" max="15368" width="11" style="8" customWidth="1"/>
    <col min="15369" max="15369" width="11.42578125" style="8" customWidth="1"/>
    <col min="15370" max="15370" width="9.42578125" style="8" customWidth="1"/>
    <col min="15371" max="15371" width="8.85546875" style="8" customWidth="1"/>
    <col min="15372" max="15372" width="10.85546875" style="8" customWidth="1"/>
    <col min="15373" max="15373" width="9.7109375" style="8" customWidth="1"/>
    <col min="15374" max="15374" width="8.7109375" style="8" customWidth="1"/>
    <col min="15375" max="15375" width="8.140625" style="8" customWidth="1"/>
    <col min="15376" max="15616" width="9.140625" style="8"/>
    <col min="15617" max="15617" width="23.5703125" style="8" customWidth="1"/>
    <col min="15618" max="15618" width="8.7109375" style="8" customWidth="1"/>
    <col min="15619" max="15619" width="13" style="8" customWidth="1"/>
    <col min="15620" max="15620" width="10.5703125" style="8" customWidth="1"/>
    <col min="15621" max="15621" width="10" style="8" customWidth="1"/>
    <col min="15622" max="15622" width="9.42578125" style="8" customWidth="1"/>
    <col min="15623" max="15623" width="12.7109375" style="8" customWidth="1"/>
    <col min="15624" max="15624" width="11" style="8" customWidth="1"/>
    <col min="15625" max="15625" width="11.42578125" style="8" customWidth="1"/>
    <col min="15626" max="15626" width="9.42578125" style="8" customWidth="1"/>
    <col min="15627" max="15627" width="8.85546875" style="8" customWidth="1"/>
    <col min="15628" max="15628" width="10.85546875" style="8" customWidth="1"/>
    <col min="15629" max="15629" width="9.7109375" style="8" customWidth="1"/>
    <col min="15630" max="15630" width="8.7109375" style="8" customWidth="1"/>
    <col min="15631" max="15631" width="8.140625" style="8" customWidth="1"/>
    <col min="15632" max="15872" width="9.140625" style="8"/>
    <col min="15873" max="15873" width="23.5703125" style="8" customWidth="1"/>
    <col min="15874" max="15874" width="8.7109375" style="8" customWidth="1"/>
    <col min="15875" max="15875" width="13" style="8" customWidth="1"/>
    <col min="15876" max="15876" width="10.5703125" style="8" customWidth="1"/>
    <col min="15877" max="15877" width="10" style="8" customWidth="1"/>
    <col min="15878" max="15878" width="9.42578125" style="8" customWidth="1"/>
    <col min="15879" max="15879" width="12.7109375" style="8" customWidth="1"/>
    <col min="15880" max="15880" width="11" style="8" customWidth="1"/>
    <col min="15881" max="15881" width="11.42578125" style="8" customWidth="1"/>
    <col min="15882" max="15882" width="9.42578125" style="8" customWidth="1"/>
    <col min="15883" max="15883" width="8.85546875" style="8" customWidth="1"/>
    <col min="15884" max="15884" width="10.85546875" style="8" customWidth="1"/>
    <col min="15885" max="15885" width="9.7109375" style="8" customWidth="1"/>
    <col min="15886" max="15886" width="8.7109375" style="8" customWidth="1"/>
    <col min="15887" max="15887" width="8.140625" style="8" customWidth="1"/>
    <col min="15888" max="16128" width="9.140625" style="8"/>
    <col min="16129" max="16129" width="23.5703125" style="8" customWidth="1"/>
    <col min="16130" max="16130" width="8.7109375" style="8" customWidth="1"/>
    <col min="16131" max="16131" width="13" style="8" customWidth="1"/>
    <col min="16132" max="16132" width="10.5703125" style="8" customWidth="1"/>
    <col min="16133" max="16133" width="10" style="8" customWidth="1"/>
    <col min="16134" max="16134" width="9.42578125" style="8" customWidth="1"/>
    <col min="16135" max="16135" width="12.7109375" style="8" customWidth="1"/>
    <col min="16136" max="16136" width="11" style="8" customWidth="1"/>
    <col min="16137" max="16137" width="11.42578125" style="8" customWidth="1"/>
    <col min="16138" max="16138" width="9.42578125" style="8" customWidth="1"/>
    <col min="16139" max="16139" width="8.85546875" style="8" customWidth="1"/>
    <col min="16140" max="16140" width="10.85546875" style="8" customWidth="1"/>
    <col min="16141" max="16141" width="9.7109375" style="8" customWidth="1"/>
    <col min="16142" max="16142" width="8.7109375" style="8" customWidth="1"/>
    <col min="16143" max="16143" width="8.140625" style="8" customWidth="1"/>
    <col min="16144" max="16384" width="9.140625" style="8"/>
  </cols>
  <sheetData>
    <row r="1" spans="1:15">
      <c r="A1" s="5669" t="s">
        <v>710</v>
      </c>
      <c r="B1" s="5669"/>
      <c r="C1" s="5669"/>
      <c r="D1" s="5669"/>
      <c r="E1" s="5669"/>
      <c r="F1" s="5669"/>
      <c r="G1" s="5669"/>
    </row>
    <row r="2" spans="1:15" ht="24" customHeight="1">
      <c r="A2" s="5" t="s">
        <v>121</v>
      </c>
    </row>
    <row r="3" spans="1:15" ht="19.5" customHeight="1">
      <c r="A3" s="189" t="s">
        <v>122</v>
      </c>
      <c r="J3" s="158"/>
    </row>
    <row r="4" spans="1:15" ht="12" customHeight="1" thickBot="1">
      <c r="B4" s="60"/>
      <c r="E4" s="156"/>
      <c r="F4" s="156"/>
      <c r="G4" s="156"/>
      <c r="H4" s="156"/>
      <c r="I4" s="156"/>
      <c r="J4" s="156"/>
      <c r="K4" s="156"/>
    </row>
    <row r="5" spans="1:15" ht="33" customHeight="1" thickBot="1">
      <c r="A5" s="190"/>
      <c r="B5" s="191" t="s">
        <v>114</v>
      </c>
      <c r="C5" s="225" t="s">
        <v>123</v>
      </c>
      <c r="D5" s="192"/>
      <c r="E5" s="193"/>
      <c r="F5" s="226"/>
      <c r="G5" s="225" t="s">
        <v>124</v>
      </c>
      <c r="H5" s="192"/>
      <c r="I5" s="193"/>
      <c r="J5" s="226"/>
      <c r="L5" s="156"/>
      <c r="M5" s="156"/>
      <c r="N5" s="156"/>
      <c r="O5" s="156"/>
    </row>
    <row r="6" spans="1:15" ht="36" customHeight="1" thickBot="1">
      <c r="A6" s="195" t="s">
        <v>96</v>
      </c>
      <c r="B6" s="196" t="s">
        <v>117</v>
      </c>
      <c r="C6" s="227" t="s">
        <v>5</v>
      </c>
      <c r="D6" s="228" t="s">
        <v>6</v>
      </c>
      <c r="E6" s="229" t="s">
        <v>7</v>
      </c>
      <c r="F6" s="230" t="s">
        <v>118</v>
      </c>
      <c r="G6" s="227" t="s">
        <v>5</v>
      </c>
      <c r="H6" s="228" t="s">
        <v>6</v>
      </c>
      <c r="I6" s="229" t="s">
        <v>7</v>
      </c>
      <c r="J6" s="230" t="s">
        <v>118</v>
      </c>
      <c r="K6" s="156"/>
      <c r="L6" s="156"/>
      <c r="M6" s="156"/>
      <c r="N6" s="156"/>
      <c r="O6" s="156"/>
    </row>
    <row r="7" spans="1:15" ht="26.25" customHeight="1">
      <c r="A7" s="172" t="s">
        <v>99</v>
      </c>
      <c r="B7" s="201">
        <v>40.4</v>
      </c>
      <c r="C7" s="202">
        <v>117685</v>
      </c>
      <c r="D7" s="75">
        <v>58527</v>
      </c>
      <c r="E7" s="75">
        <v>59158</v>
      </c>
      <c r="F7" s="203">
        <v>2912.9950495049507</v>
      </c>
      <c r="G7" s="202">
        <f>H7+I7</f>
        <v>116818</v>
      </c>
      <c r="H7" s="75">
        <v>58044</v>
      </c>
      <c r="I7" s="75">
        <v>58774</v>
      </c>
      <c r="J7" s="203">
        <f>G7/B7</f>
        <v>2891.5346534653468</v>
      </c>
      <c r="K7" s="156"/>
      <c r="L7" s="156"/>
      <c r="M7" s="156"/>
      <c r="N7" s="156"/>
      <c r="O7" s="156"/>
    </row>
    <row r="8" spans="1:15" ht="24.95" customHeight="1">
      <c r="A8" s="84" t="s">
        <v>100</v>
      </c>
      <c r="B8" s="204">
        <v>179.6</v>
      </c>
      <c r="C8" s="205">
        <v>142140</v>
      </c>
      <c r="D8" s="20">
        <v>70375</v>
      </c>
      <c r="E8" s="20">
        <v>71765</v>
      </c>
      <c r="F8" s="206">
        <v>791.42538975501111</v>
      </c>
      <c r="G8" s="205">
        <f t="shared" ref="G8:G15" si="0">H8+I8</f>
        <v>142389</v>
      </c>
      <c r="H8" s="20">
        <v>70438</v>
      </c>
      <c r="I8" s="20">
        <v>71951</v>
      </c>
      <c r="J8" s="206">
        <f t="shared" ref="J8:J18" si="1">G8/B8</f>
        <v>792.81180400890867</v>
      </c>
      <c r="K8" s="156"/>
      <c r="L8" s="156"/>
      <c r="M8" s="156"/>
      <c r="N8" s="156"/>
      <c r="O8" s="156"/>
    </row>
    <row r="9" spans="1:15" ht="24.95" customHeight="1">
      <c r="A9" s="84" t="s">
        <v>101</v>
      </c>
      <c r="B9" s="204">
        <v>154.30000000000001</v>
      </c>
      <c r="C9" s="205">
        <v>108055</v>
      </c>
      <c r="D9" s="20">
        <v>53463</v>
      </c>
      <c r="E9" s="20">
        <v>54592</v>
      </c>
      <c r="F9" s="206">
        <v>700.29163966299416</v>
      </c>
      <c r="G9" s="205">
        <f t="shared" si="0"/>
        <v>107801</v>
      </c>
      <c r="H9" s="20">
        <v>53311</v>
      </c>
      <c r="I9" s="20">
        <v>54490</v>
      </c>
      <c r="J9" s="206">
        <f t="shared" si="1"/>
        <v>698.64549578742708</v>
      </c>
      <c r="K9" s="156"/>
      <c r="L9" s="156"/>
      <c r="M9" s="156"/>
      <c r="N9" s="156"/>
      <c r="O9" s="156"/>
    </row>
    <row r="10" spans="1:15" ht="24.95" customHeight="1">
      <c r="A10" s="84" t="s">
        <v>102</v>
      </c>
      <c r="B10" s="204">
        <v>298.8</v>
      </c>
      <c r="C10" s="205">
        <v>138667</v>
      </c>
      <c r="D10" s="20">
        <v>68849</v>
      </c>
      <c r="E10" s="20">
        <v>69818</v>
      </c>
      <c r="F10" s="206">
        <v>464.07965194109772</v>
      </c>
      <c r="G10" s="205">
        <f t="shared" si="0"/>
        <v>138461</v>
      </c>
      <c r="H10" s="20">
        <v>68764</v>
      </c>
      <c r="I10" s="20">
        <v>69697</v>
      </c>
      <c r="J10" s="206">
        <f t="shared" si="1"/>
        <v>463.39022757697455</v>
      </c>
      <c r="K10" s="156"/>
      <c r="L10" s="156"/>
      <c r="M10" s="156"/>
      <c r="N10" s="156"/>
      <c r="O10" s="156"/>
    </row>
    <row r="11" spans="1:15" ht="24.95" customHeight="1">
      <c r="A11" s="84" t="s">
        <v>103</v>
      </c>
      <c r="B11" s="204">
        <v>261.3</v>
      </c>
      <c r="C11" s="205">
        <v>112681</v>
      </c>
      <c r="D11" s="20">
        <v>56077</v>
      </c>
      <c r="E11" s="20">
        <v>56604</v>
      </c>
      <c r="F11" s="206">
        <v>431.23230003827018</v>
      </c>
      <c r="G11" s="205">
        <f t="shared" si="0"/>
        <v>112347</v>
      </c>
      <c r="H11" s="20">
        <v>55859</v>
      </c>
      <c r="I11" s="20">
        <v>56488</v>
      </c>
      <c r="J11" s="206">
        <f t="shared" si="1"/>
        <v>429.95407577497127</v>
      </c>
      <c r="K11" s="156"/>
      <c r="L11" s="156"/>
      <c r="M11" s="156"/>
      <c r="N11" s="156"/>
      <c r="O11" s="156"/>
    </row>
    <row r="12" spans="1:15" ht="24.95" customHeight="1">
      <c r="A12" s="84" t="s">
        <v>104</v>
      </c>
      <c r="B12" s="204">
        <v>246.2</v>
      </c>
      <c r="C12" s="205">
        <v>68233</v>
      </c>
      <c r="D12" s="20">
        <v>33904</v>
      </c>
      <c r="E12" s="20">
        <v>34329</v>
      </c>
      <c r="F12" s="206">
        <v>277.14459788789605</v>
      </c>
      <c r="G12" s="205">
        <f t="shared" si="0"/>
        <v>67985</v>
      </c>
      <c r="H12" s="20">
        <v>33807</v>
      </c>
      <c r="I12" s="20">
        <v>34178</v>
      </c>
      <c r="J12" s="206">
        <f t="shared" si="1"/>
        <v>276.13728675873273</v>
      </c>
      <c r="K12" s="156"/>
      <c r="L12" s="156"/>
      <c r="M12" s="156"/>
      <c r="N12" s="156"/>
      <c r="O12" s="156"/>
    </row>
    <row r="13" spans="1:15" ht="24.95" customHeight="1">
      <c r="A13" s="84" t="s">
        <v>105</v>
      </c>
      <c r="B13" s="204">
        <v>196.2</v>
      </c>
      <c r="C13" s="205">
        <v>365755</v>
      </c>
      <c r="D13" s="20">
        <v>179059</v>
      </c>
      <c r="E13" s="20">
        <v>186696</v>
      </c>
      <c r="F13" s="206">
        <v>1864.1946992864425</v>
      </c>
      <c r="G13" s="205">
        <f t="shared" si="0"/>
        <v>364236</v>
      </c>
      <c r="H13" s="20">
        <v>178236</v>
      </c>
      <c r="I13" s="20">
        <v>186000</v>
      </c>
      <c r="J13" s="206">
        <f t="shared" si="1"/>
        <v>1856.4525993883792</v>
      </c>
      <c r="K13" s="156"/>
      <c r="L13" s="156"/>
      <c r="M13" s="156"/>
      <c r="N13" s="156"/>
      <c r="O13" s="156"/>
    </row>
    <row r="14" spans="1:15" ht="24.95" customHeight="1">
      <c r="A14" s="84" t="s">
        <v>106</v>
      </c>
      <c r="B14" s="204">
        <v>234.4</v>
      </c>
      <c r="C14" s="205">
        <v>83735</v>
      </c>
      <c r="D14" s="20">
        <v>41714</v>
      </c>
      <c r="E14" s="20">
        <v>42021</v>
      </c>
      <c r="F14" s="206">
        <v>357.23122866894198</v>
      </c>
      <c r="G14" s="205">
        <f t="shared" si="0"/>
        <v>83650</v>
      </c>
      <c r="H14" s="20">
        <v>41646</v>
      </c>
      <c r="I14" s="20">
        <v>42004</v>
      </c>
      <c r="J14" s="206">
        <f t="shared" si="1"/>
        <v>356.86860068259386</v>
      </c>
      <c r="K14" s="156"/>
      <c r="L14" s="156"/>
      <c r="M14" s="156"/>
      <c r="N14" s="156"/>
      <c r="O14" s="156"/>
    </row>
    <row r="15" spans="1:15" ht="24.95" customHeight="1" thickBot="1">
      <c r="A15" s="84" t="s">
        <v>107</v>
      </c>
      <c r="B15" s="204">
        <v>257.2</v>
      </c>
      <c r="C15" s="207">
        <v>84808</v>
      </c>
      <c r="D15" s="20">
        <v>42481</v>
      </c>
      <c r="E15" s="20">
        <v>42327</v>
      </c>
      <c r="F15" s="206">
        <v>329.7356143079316</v>
      </c>
      <c r="G15" s="207">
        <f t="shared" si="0"/>
        <v>85500</v>
      </c>
      <c r="H15" s="20">
        <v>42812</v>
      </c>
      <c r="I15" s="20">
        <v>42688</v>
      </c>
      <c r="J15" s="206">
        <f t="shared" si="1"/>
        <v>332.42612752721618</v>
      </c>
      <c r="K15" s="156"/>
      <c r="L15" s="156"/>
      <c r="M15" s="156"/>
      <c r="N15" s="156"/>
      <c r="O15" s="156"/>
    </row>
    <row r="16" spans="1:15" ht="29.25" customHeight="1">
      <c r="A16" s="172" t="s">
        <v>108</v>
      </c>
      <c r="B16" s="209">
        <v>1868.4000000000003</v>
      </c>
      <c r="C16" s="231">
        <v>1221759</v>
      </c>
      <c r="D16" s="210">
        <v>604449</v>
      </c>
      <c r="E16" s="210">
        <v>617310</v>
      </c>
      <c r="F16" s="232">
        <v>653.90655105973019</v>
      </c>
      <c r="G16" s="231">
        <f>SUM(G7:G15)</f>
        <v>1219187</v>
      </c>
      <c r="H16" s="210">
        <f>SUM(H7:H15)</f>
        <v>602917</v>
      </c>
      <c r="I16" s="210">
        <f>SUM(I7:I15)</f>
        <v>616270</v>
      </c>
      <c r="J16" s="232">
        <f t="shared" si="1"/>
        <v>652.5299721687004</v>
      </c>
      <c r="K16" s="156"/>
      <c r="L16" s="156"/>
      <c r="M16" s="156"/>
      <c r="N16" s="156"/>
      <c r="O16" s="156"/>
    </row>
    <row r="17" spans="1:15" ht="24" customHeight="1" thickBot="1">
      <c r="A17" s="178" t="s">
        <v>109</v>
      </c>
      <c r="B17" s="213">
        <v>110.1</v>
      </c>
      <c r="C17" s="153">
        <v>43997</v>
      </c>
      <c r="D17" s="87">
        <v>21533</v>
      </c>
      <c r="E17" s="214">
        <v>22464</v>
      </c>
      <c r="F17" s="233">
        <v>399.60944595821979</v>
      </c>
      <c r="G17" s="153">
        <f>H17+I17</f>
        <v>44427</v>
      </c>
      <c r="H17" s="87">
        <v>21729</v>
      </c>
      <c r="I17" s="214">
        <v>22698</v>
      </c>
      <c r="J17" s="233">
        <f t="shared" si="1"/>
        <v>403.5149863760218</v>
      </c>
      <c r="K17" s="156"/>
      <c r="L17" s="156"/>
      <c r="M17" s="156"/>
      <c r="N17" s="156"/>
      <c r="O17" s="156"/>
    </row>
    <row r="18" spans="1:15" ht="29.25" customHeight="1" thickBot="1">
      <c r="A18" s="215" t="s">
        <v>15</v>
      </c>
      <c r="B18" s="216">
        <v>1978.5000000000002</v>
      </c>
      <c r="C18" s="217">
        <v>1265756</v>
      </c>
      <c r="D18" s="221">
        <v>625982</v>
      </c>
      <c r="E18" s="221">
        <v>639774</v>
      </c>
      <c r="F18" s="220">
        <v>639.75537022997207</v>
      </c>
      <c r="G18" s="217">
        <f>G17+G16</f>
        <v>1263614</v>
      </c>
      <c r="H18" s="221">
        <f>H17+H16</f>
        <v>624646</v>
      </c>
      <c r="I18" s="221">
        <f>I17+I16</f>
        <v>638968</v>
      </c>
      <c r="J18" s="220">
        <f t="shared" si="1"/>
        <v>638.67273186757632</v>
      </c>
      <c r="K18" s="156"/>
      <c r="L18" s="156"/>
      <c r="M18" s="156"/>
      <c r="N18" s="156"/>
      <c r="O18" s="156"/>
    </row>
    <row r="19" spans="1:15" ht="21" customHeight="1">
      <c r="A19" s="92" t="s">
        <v>125</v>
      </c>
      <c r="B19" s="93"/>
      <c r="C19" s="93"/>
      <c r="D19" s="93"/>
      <c r="E19" s="93"/>
      <c r="F19" s="93"/>
      <c r="G19" s="93"/>
      <c r="H19" s="93"/>
      <c r="I19" s="93"/>
      <c r="J19" s="93"/>
    </row>
    <row r="20" spans="1:15" ht="13.5" customHeight="1">
      <c r="A20" s="223" t="s">
        <v>126</v>
      </c>
      <c r="B20" s="224"/>
      <c r="C20" s="224"/>
      <c r="D20" s="224"/>
      <c r="E20" s="224"/>
      <c r="F20" s="224"/>
      <c r="G20" s="224"/>
      <c r="H20" s="224"/>
      <c r="I20" s="224"/>
      <c r="J20" s="224"/>
    </row>
    <row r="21" spans="1:15" ht="15.75" customHeight="1">
      <c r="A21" s="92" t="s">
        <v>111</v>
      </c>
      <c r="B21" s="93"/>
      <c r="C21" s="93"/>
      <c r="D21" s="93"/>
      <c r="E21" s="93"/>
      <c r="F21" s="93"/>
      <c r="G21" s="93"/>
      <c r="H21" s="93"/>
      <c r="I21" s="93"/>
      <c r="J21" s="93"/>
    </row>
    <row r="22" spans="1:15" ht="1.5" customHeight="1">
      <c r="A22" s="36"/>
    </row>
    <row r="23" spans="1:15" ht="12.75" customHeight="1"/>
    <row r="24" spans="1:15" ht="12" customHeight="1"/>
    <row r="25" spans="1:15" ht="21" customHeight="1"/>
  </sheetData>
  <mergeCells count="1">
    <mergeCell ref="A1:G1"/>
  </mergeCells>
  <hyperlinks>
    <hyperlink ref="A1" location="CONTENT!A1" display="Back to table of contents" xr:uid="{00000000-0004-0000-0700-000000000000}"/>
  </hyperlinks>
  <pageMargins left="0.7" right="0.7" top="0.75" bottom="0.75" header="0.3" footer="0.3"/>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77AD5-6624-44FE-8847-6811DCAFC61E}">
  <dimension ref="A1:D42"/>
  <sheetViews>
    <sheetView showGridLines="0" topLeftCell="A31" workbookViewId="0">
      <selection activeCell="A26" sqref="A23:XFD26"/>
    </sheetView>
  </sheetViews>
  <sheetFormatPr defaultColWidth="0" defaultRowHeight="12.75"/>
  <cols>
    <col min="1" max="1" width="53.5703125" style="1566" customWidth="1"/>
    <col min="2" max="4" width="10" style="1566" customWidth="1"/>
    <col min="5" max="226" width="9.140625" style="1566" customWidth="1"/>
    <col min="227" max="227" width="51" style="1566" customWidth="1"/>
    <col min="228" max="254" width="0" style="1566" hidden="1"/>
    <col min="255" max="255" width="51" style="1566" customWidth="1"/>
    <col min="256" max="256" width="10.140625" style="1566" customWidth="1"/>
    <col min="257" max="482" width="9.140625" style="1566" customWidth="1"/>
    <col min="483" max="483" width="51" style="1566" customWidth="1"/>
    <col min="484" max="510" width="0" style="1566" hidden="1"/>
    <col min="511" max="511" width="51" style="1566" customWidth="1"/>
    <col min="512" max="512" width="10.140625" style="1566" customWidth="1"/>
    <col min="513" max="738" width="9.140625" style="1566" customWidth="1"/>
    <col min="739" max="739" width="51" style="1566" customWidth="1"/>
    <col min="740" max="766" width="0" style="1566" hidden="1"/>
    <col min="767" max="767" width="51" style="1566" customWidth="1"/>
    <col min="768" max="768" width="10.140625" style="1566" customWidth="1"/>
    <col min="769" max="994" width="9.140625" style="1566" customWidth="1"/>
    <col min="995" max="995" width="51" style="1566" customWidth="1"/>
    <col min="996" max="1022" width="0" style="1566" hidden="1"/>
    <col min="1023" max="1023" width="51" style="1566" customWidth="1"/>
    <col min="1024" max="1024" width="10.140625" style="1566" customWidth="1"/>
    <col min="1025" max="1250" width="9.140625" style="1566" customWidth="1"/>
    <col min="1251" max="1251" width="51" style="1566" customWidth="1"/>
    <col min="1252" max="1278" width="0" style="1566" hidden="1"/>
    <col min="1279" max="1279" width="51" style="1566" customWidth="1"/>
    <col min="1280" max="1280" width="10.140625" style="1566" customWidth="1"/>
    <col min="1281" max="1506" width="9.140625" style="1566" customWidth="1"/>
    <col min="1507" max="1507" width="51" style="1566" customWidth="1"/>
    <col min="1508" max="1534" width="0" style="1566" hidden="1"/>
    <col min="1535" max="1535" width="51" style="1566" customWidth="1"/>
    <col min="1536" max="1536" width="10.140625" style="1566" customWidth="1"/>
    <col min="1537" max="1762" width="9.140625" style="1566" customWidth="1"/>
    <col min="1763" max="1763" width="51" style="1566" customWidth="1"/>
    <col min="1764" max="1790" width="0" style="1566" hidden="1"/>
    <col min="1791" max="1791" width="51" style="1566" customWidth="1"/>
    <col min="1792" max="1792" width="10.140625" style="1566" customWidth="1"/>
    <col min="1793" max="2018" width="9.140625" style="1566" customWidth="1"/>
    <col min="2019" max="2019" width="51" style="1566" customWidth="1"/>
    <col min="2020" max="2046" width="0" style="1566" hidden="1"/>
    <col min="2047" max="2047" width="51" style="1566" customWidth="1"/>
    <col min="2048" max="2048" width="10.140625" style="1566" customWidth="1"/>
    <col min="2049" max="2274" width="9.140625" style="1566" customWidth="1"/>
    <col min="2275" max="2275" width="51" style="1566" customWidth="1"/>
    <col min="2276" max="2302" width="0" style="1566" hidden="1"/>
    <col min="2303" max="2303" width="51" style="1566" customWidth="1"/>
    <col min="2304" max="2304" width="10.140625" style="1566" customWidth="1"/>
    <col min="2305" max="2530" width="9.140625" style="1566" customWidth="1"/>
    <col min="2531" max="2531" width="51" style="1566" customWidth="1"/>
    <col min="2532" max="2558" width="0" style="1566" hidden="1"/>
    <col min="2559" max="2559" width="51" style="1566" customWidth="1"/>
    <col min="2560" max="2560" width="10.140625" style="1566" customWidth="1"/>
    <col min="2561" max="2786" width="9.140625" style="1566" customWidth="1"/>
    <col min="2787" max="2787" width="51" style="1566" customWidth="1"/>
    <col min="2788" max="2814" width="0" style="1566" hidden="1"/>
    <col min="2815" max="2815" width="51" style="1566" customWidth="1"/>
    <col min="2816" max="2816" width="10.140625" style="1566" customWidth="1"/>
    <col min="2817" max="3042" width="9.140625" style="1566" customWidth="1"/>
    <col min="3043" max="3043" width="51" style="1566" customWidth="1"/>
    <col min="3044" max="3070" width="0" style="1566" hidden="1"/>
    <col min="3071" max="3071" width="51" style="1566" customWidth="1"/>
    <col min="3072" max="3072" width="10.140625" style="1566" customWidth="1"/>
    <col min="3073" max="3298" width="9.140625" style="1566" customWidth="1"/>
    <col min="3299" max="3299" width="51" style="1566" customWidth="1"/>
    <col min="3300" max="3326" width="0" style="1566" hidden="1"/>
    <col min="3327" max="3327" width="51" style="1566" customWidth="1"/>
    <col min="3328" max="3328" width="10.140625" style="1566" customWidth="1"/>
    <col min="3329" max="3554" width="9.140625" style="1566" customWidth="1"/>
    <col min="3555" max="3555" width="51" style="1566" customWidth="1"/>
    <col min="3556" max="3582" width="0" style="1566" hidden="1"/>
    <col min="3583" max="3583" width="51" style="1566" customWidth="1"/>
    <col min="3584" max="3584" width="10.140625" style="1566" customWidth="1"/>
    <col min="3585" max="3810" width="9.140625" style="1566" customWidth="1"/>
    <col min="3811" max="3811" width="51" style="1566" customWidth="1"/>
    <col min="3812" max="3838" width="0" style="1566" hidden="1"/>
    <col min="3839" max="3839" width="51" style="1566" customWidth="1"/>
    <col min="3840" max="3840" width="10.140625" style="1566" customWidth="1"/>
    <col min="3841" max="4066" width="9.140625" style="1566" customWidth="1"/>
    <col min="4067" max="4067" width="51" style="1566" customWidth="1"/>
    <col min="4068" max="4094" width="0" style="1566" hidden="1"/>
    <col min="4095" max="4095" width="51" style="1566" customWidth="1"/>
    <col min="4096" max="4096" width="10.140625" style="1566" customWidth="1"/>
    <col min="4097" max="4322" width="9.140625" style="1566" customWidth="1"/>
    <col min="4323" max="4323" width="51" style="1566" customWidth="1"/>
    <col min="4324" max="4350" width="0" style="1566" hidden="1"/>
    <col min="4351" max="4351" width="51" style="1566" customWidth="1"/>
    <col min="4352" max="4352" width="10.140625" style="1566" customWidth="1"/>
    <col min="4353" max="4578" width="9.140625" style="1566" customWidth="1"/>
    <col min="4579" max="4579" width="51" style="1566" customWidth="1"/>
    <col min="4580" max="4606" width="0" style="1566" hidden="1"/>
    <col min="4607" max="4607" width="51" style="1566" customWidth="1"/>
    <col min="4608" max="4608" width="10.140625" style="1566" customWidth="1"/>
    <col min="4609" max="4834" width="9.140625" style="1566" customWidth="1"/>
    <col min="4835" max="4835" width="51" style="1566" customWidth="1"/>
    <col min="4836" max="4862" width="0" style="1566" hidden="1"/>
    <col min="4863" max="4863" width="51" style="1566" customWidth="1"/>
    <col min="4864" max="4864" width="10.140625" style="1566" customWidth="1"/>
    <col min="4865" max="5090" width="9.140625" style="1566" customWidth="1"/>
    <col min="5091" max="5091" width="51" style="1566" customWidth="1"/>
    <col min="5092" max="5118" width="0" style="1566" hidden="1"/>
    <col min="5119" max="5119" width="51" style="1566" customWidth="1"/>
    <col min="5120" max="5120" width="10.140625" style="1566" customWidth="1"/>
    <col min="5121" max="5346" width="9.140625" style="1566" customWidth="1"/>
    <col min="5347" max="5347" width="51" style="1566" customWidth="1"/>
    <col min="5348" max="5374" width="0" style="1566" hidden="1"/>
    <col min="5375" max="5375" width="51" style="1566" customWidth="1"/>
    <col min="5376" max="5376" width="10.140625" style="1566" customWidth="1"/>
    <col min="5377" max="5602" width="9.140625" style="1566" customWidth="1"/>
    <col min="5603" max="5603" width="51" style="1566" customWidth="1"/>
    <col min="5604" max="5630" width="0" style="1566" hidden="1"/>
    <col min="5631" max="5631" width="51" style="1566" customWidth="1"/>
    <col min="5632" max="5632" width="10.140625" style="1566" customWidth="1"/>
    <col min="5633" max="5858" width="9.140625" style="1566" customWidth="1"/>
    <col min="5859" max="5859" width="51" style="1566" customWidth="1"/>
    <col min="5860" max="5886" width="0" style="1566" hidden="1"/>
    <col min="5887" max="5887" width="51" style="1566" customWidth="1"/>
    <col min="5888" max="5888" width="10.140625" style="1566" customWidth="1"/>
    <col min="5889" max="6114" width="9.140625" style="1566" customWidth="1"/>
    <col min="6115" max="6115" width="51" style="1566" customWidth="1"/>
    <col min="6116" max="6142" width="0" style="1566" hidden="1"/>
    <col min="6143" max="6143" width="51" style="1566" customWidth="1"/>
    <col min="6144" max="6144" width="10.140625" style="1566" customWidth="1"/>
    <col min="6145" max="6370" width="9.140625" style="1566" customWidth="1"/>
    <col min="6371" max="6371" width="51" style="1566" customWidth="1"/>
    <col min="6372" max="6398" width="0" style="1566" hidden="1"/>
    <col min="6399" max="6399" width="51" style="1566" customWidth="1"/>
    <col min="6400" max="6400" width="10.140625" style="1566" customWidth="1"/>
    <col min="6401" max="6626" width="9.140625" style="1566" customWidth="1"/>
    <col min="6627" max="6627" width="51" style="1566" customWidth="1"/>
    <col min="6628" max="6654" width="0" style="1566" hidden="1"/>
    <col min="6655" max="6655" width="51" style="1566" customWidth="1"/>
    <col min="6656" max="6656" width="10.140625" style="1566" customWidth="1"/>
    <col min="6657" max="6882" width="9.140625" style="1566" customWidth="1"/>
    <col min="6883" max="6883" width="51" style="1566" customWidth="1"/>
    <col min="6884" max="6910" width="0" style="1566" hidden="1"/>
    <col min="6911" max="6911" width="51" style="1566" customWidth="1"/>
    <col min="6912" max="6912" width="10.140625" style="1566" customWidth="1"/>
    <col min="6913" max="7138" width="9.140625" style="1566" customWidth="1"/>
    <col min="7139" max="7139" width="51" style="1566" customWidth="1"/>
    <col min="7140" max="7166" width="0" style="1566" hidden="1"/>
    <col min="7167" max="7167" width="51" style="1566" customWidth="1"/>
    <col min="7168" max="7168" width="10.140625" style="1566" customWidth="1"/>
    <col min="7169" max="7394" width="9.140625" style="1566" customWidth="1"/>
    <col min="7395" max="7395" width="51" style="1566" customWidth="1"/>
    <col min="7396" max="7422" width="0" style="1566" hidden="1"/>
    <col min="7423" max="7423" width="51" style="1566" customWidth="1"/>
    <col min="7424" max="7424" width="10.140625" style="1566" customWidth="1"/>
    <col min="7425" max="7650" width="9.140625" style="1566" customWidth="1"/>
    <col min="7651" max="7651" width="51" style="1566" customWidth="1"/>
    <col min="7652" max="7678" width="0" style="1566" hidden="1"/>
    <col min="7679" max="7679" width="51" style="1566" customWidth="1"/>
    <col min="7680" max="7680" width="10.140625" style="1566" customWidth="1"/>
    <col min="7681" max="7906" width="9.140625" style="1566" customWidth="1"/>
    <col min="7907" max="7907" width="51" style="1566" customWidth="1"/>
    <col min="7908" max="7934" width="0" style="1566" hidden="1"/>
    <col min="7935" max="7935" width="51" style="1566" customWidth="1"/>
    <col min="7936" max="7936" width="10.140625" style="1566" customWidth="1"/>
    <col min="7937" max="8162" width="9.140625" style="1566" customWidth="1"/>
    <col min="8163" max="8163" width="51" style="1566" customWidth="1"/>
    <col min="8164" max="8190" width="0" style="1566" hidden="1"/>
    <col min="8191" max="8191" width="51" style="1566" customWidth="1"/>
    <col min="8192" max="8192" width="10.140625" style="1566" customWidth="1"/>
    <col min="8193" max="8418" width="9.140625" style="1566" customWidth="1"/>
    <col min="8419" max="8419" width="51" style="1566" customWidth="1"/>
    <col min="8420" max="8446" width="0" style="1566" hidden="1"/>
    <col min="8447" max="8447" width="51" style="1566" customWidth="1"/>
    <col min="8448" max="8448" width="10.140625" style="1566" customWidth="1"/>
    <col min="8449" max="8674" width="9.140625" style="1566" customWidth="1"/>
    <col min="8675" max="8675" width="51" style="1566" customWidth="1"/>
    <col min="8676" max="8702" width="0" style="1566" hidden="1"/>
    <col min="8703" max="8703" width="51" style="1566" customWidth="1"/>
    <col min="8704" max="8704" width="10.140625" style="1566" customWidth="1"/>
    <col min="8705" max="8930" width="9.140625" style="1566" customWidth="1"/>
    <col min="8931" max="8931" width="51" style="1566" customWidth="1"/>
    <col min="8932" max="8958" width="0" style="1566" hidden="1"/>
    <col min="8959" max="8959" width="51" style="1566" customWidth="1"/>
    <col min="8960" max="8960" width="10.140625" style="1566" customWidth="1"/>
    <col min="8961" max="9186" width="9.140625" style="1566" customWidth="1"/>
    <col min="9187" max="9187" width="51" style="1566" customWidth="1"/>
    <col min="9188" max="9214" width="0" style="1566" hidden="1"/>
    <col min="9215" max="9215" width="51" style="1566" customWidth="1"/>
    <col min="9216" max="9216" width="10.140625" style="1566" customWidth="1"/>
    <col min="9217" max="9442" width="9.140625" style="1566" customWidth="1"/>
    <col min="9443" max="9443" width="51" style="1566" customWidth="1"/>
    <col min="9444" max="9470" width="0" style="1566" hidden="1"/>
    <col min="9471" max="9471" width="51" style="1566" customWidth="1"/>
    <col min="9472" max="9472" width="10.140625" style="1566" customWidth="1"/>
    <col min="9473" max="9698" width="9.140625" style="1566" customWidth="1"/>
    <col min="9699" max="9699" width="51" style="1566" customWidth="1"/>
    <col min="9700" max="9726" width="0" style="1566" hidden="1"/>
    <col min="9727" max="9727" width="51" style="1566" customWidth="1"/>
    <col min="9728" max="9728" width="10.140625" style="1566" customWidth="1"/>
    <col min="9729" max="9954" width="9.140625" style="1566" customWidth="1"/>
    <col min="9955" max="9955" width="51" style="1566" customWidth="1"/>
    <col min="9956" max="9982" width="0" style="1566" hidden="1"/>
    <col min="9983" max="9983" width="51" style="1566" customWidth="1"/>
    <col min="9984" max="9984" width="10.140625" style="1566" customWidth="1"/>
    <col min="9985" max="10210" width="9.140625" style="1566" customWidth="1"/>
    <col min="10211" max="10211" width="51" style="1566" customWidth="1"/>
    <col min="10212" max="10238" width="0" style="1566" hidden="1"/>
    <col min="10239" max="10239" width="51" style="1566" customWidth="1"/>
    <col min="10240" max="10240" width="10.140625" style="1566" customWidth="1"/>
    <col min="10241" max="10466" width="9.140625" style="1566" customWidth="1"/>
    <col min="10467" max="10467" width="51" style="1566" customWidth="1"/>
    <col min="10468" max="10494" width="0" style="1566" hidden="1"/>
    <col min="10495" max="10495" width="51" style="1566" customWidth="1"/>
    <col min="10496" max="10496" width="10.140625" style="1566" customWidth="1"/>
    <col min="10497" max="10722" width="9.140625" style="1566" customWidth="1"/>
    <col min="10723" max="10723" width="51" style="1566" customWidth="1"/>
    <col min="10724" max="10750" width="0" style="1566" hidden="1"/>
    <col min="10751" max="10751" width="51" style="1566" customWidth="1"/>
    <col min="10752" max="10752" width="10.140625" style="1566" customWidth="1"/>
    <col min="10753" max="10978" width="9.140625" style="1566" customWidth="1"/>
    <col min="10979" max="10979" width="51" style="1566" customWidth="1"/>
    <col min="10980" max="11006" width="0" style="1566" hidden="1"/>
    <col min="11007" max="11007" width="51" style="1566" customWidth="1"/>
    <col min="11008" max="11008" width="10.140625" style="1566" customWidth="1"/>
    <col min="11009" max="11234" width="9.140625" style="1566" customWidth="1"/>
    <col min="11235" max="11235" width="51" style="1566" customWidth="1"/>
    <col min="11236" max="11262" width="0" style="1566" hidden="1"/>
    <col min="11263" max="11263" width="51" style="1566" customWidth="1"/>
    <col min="11264" max="11264" width="10.140625" style="1566" customWidth="1"/>
    <col min="11265" max="11490" width="9.140625" style="1566" customWidth="1"/>
    <col min="11491" max="11491" width="51" style="1566" customWidth="1"/>
    <col min="11492" max="11518" width="0" style="1566" hidden="1"/>
    <col min="11519" max="11519" width="51" style="1566" customWidth="1"/>
    <col min="11520" max="11520" width="10.140625" style="1566" customWidth="1"/>
    <col min="11521" max="11746" width="9.140625" style="1566" customWidth="1"/>
    <col min="11747" max="11747" width="51" style="1566" customWidth="1"/>
    <col min="11748" max="11774" width="0" style="1566" hidden="1"/>
    <col min="11775" max="11775" width="51" style="1566" customWidth="1"/>
    <col min="11776" max="11776" width="10.140625" style="1566" customWidth="1"/>
    <col min="11777" max="12002" width="9.140625" style="1566" customWidth="1"/>
    <col min="12003" max="12003" width="51" style="1566" customWidth="1"/>
    <col min="12004" max="12030" width="0" style="1566" hidden="1"/>
    <col min="12031" max="12031" width="51" style="1566" customWidth="1"/>
    <col min="12032" max="12032" width="10.140625" style="1566" customWidth="1"/>
    <col min="12033" max="12258" width="9.140625" style="1566" customWidth="1"/>
    <col min="12259" max="12259" width="51" style="1566" customWidth="1"/>
    <col min="12260" max="12286" width="0" style="1566" hidden="1"/>
    <col min="12287" max="12287" width="51" style="1566" customWidth="1"/>
    <col min="12288" max="12288" width="10.140625" style="1566" customWidth="1"/>
    <col min="12289" max="12514" width="9.140625" style="1566" customWidth="1"/>
    <col min="12515" max="12515" width="51" style="1566" customWidth="1"/>
    <col min="12516" max="12542" width="0" style="1566" hidden="1"/>
    <col min="12543" max="12543" width="51" style="1566" customWidth="1"/>
    <col min="12544" max="12544" width="10.140625" style="1566" customWidth="1"/>
    <col min="12545" max="12770" width="9.140625" style="1566" customWidth="1"/>
    <col min="12771" max="12771" width="51" style="1566" customWidth="1"/>
    <col min="12772" max="12798" width="0" style="1566" hidden="1"/>
    <col min="12799" max="12799" width="51" style="1566" customWidth="1"/>
    <col min="12800" max="12800" width="10.140625" style="1566" customWidth="1"/>
    <col min="12801" max="13026" width="9.140625" style="1566" customWidth="1"/>
    <col min="13027" max="13027" width="51" style="1566" customWidth="1"/>
    <col min="13028" max="13054" width="0" style="1566" hidden="1"/>
    <col min="13055" max="13055" width="51" style="1566" customWidth="1"/>
    <col min="13056" max="13056" width="10.140625" style="1566" customWidth="1"/>
    <col min="13057" max="13282" width="9.140625" style="1566" customWidth="1"/>
    <col min="13283" max="13283" width="51" style="1566" customWidth="1"/>
    <col min="13284" max="13310" width="0" style="1566" hidden="1"/>
    <col min="13311" max="13311" width="51" style="1566" customWidth="1"/>
    <col min="13312" max="13312" width="10.140625" style="1566" customWidth="1"/>
    <col min="13313" max="13538" width="9.140625" style="1566" customWidth="1"/>
    <col min="13539" max="13539" width="51" style="1566" customWidth="1"/>
    <col min="13540" max="13566" width="0" style="1566" hidden="1"/>
    <col min="13567" max="13567" width="51" style="1566" customWidth="1"/>
    <col min="13568" max="13568" width="10.140625" style="1566" customWidth="1"/>
    <col min="13569" max="13794" width="9.140625" style="1566" customWidth="1"/>
    <col min="13795" max="13795" width="51" style="1566" customWidth="1"/>
    <col min="13796" max="13822" width="0" style="1566" hidden="1"/>
    <col min="13823" max="13823" width="51" style="1566" customWidth="1"/>
    <col min="13824" max="13824" width="10.140625" style="1566" customWidth="1"/>
    <col min="13825" max="14050" width="9.140625" style="1566" customWidth="1"/>
    <col min="14051" max="14051" width="51" style="1566" customWidth="1"/>
    <col min="14052" max="14078" width="0" style="1566" hidden="1"/>
    <col min="14079" max="14079" width="51" style="1566" customWidth="1"/>
    <col min="14080" max="14080" width="10.140625" style="1566" customWidth="1"/>
    <col min="14081" max="14306" width="9.140625" style="1566" customWidth="1"/>
    <col min="14307" max="14307" width="51" style="1566" customWidth="1"/>
    <col min="14308" max="14334" width="0" style="1566" hidden="1"/>
    <col min="14335" max="14335" width="51" style="1566" customWidth="1"/>
    <col min="14336" max="14336" width="10.140625" style="1566" customWidth="1"/>
    <col min="14337" max="14562" width="9.140625" style="1566" customWidth="1"/>
    <col min="14563" max="14563" width="51" style="1566" customWidth="1"/>
    <col min="14564" max="14590" width="0" style="1566" hidden="1"/>
    <col min="14591" max="14591" width="51" style="1566" customWidth="1"/>
    <col min="14592" max="14592" width="10.140625" style="1566" customWidth="1"/>
    <col min="14593" max="14818" width="9.140625" style="1566" customWidth="1"/>
    <col min="14819" max="14819" width="51" style="1566" customWidth="1"/>
    <col min="14820" max="14846" width="0" style="1566" hidden="1"/>
    <col min="14847" max="14847" width="51" style="1566" customWidth="1"/>
    <col min="14848" max="14848" width="10.140625" style="1566" customWidth="1"/>
    <col min="14849" max="15074" width="9.140625" style="1566" customWidth="1"/>
    <col min="15075" max="15075" width="51" style="1566" customWidth="1"/>
    <col min="15076" max="15102" width="0" style="1566" hidden="1"/>
    <col min="15103" max="15103" width="51" style="1566" customWidth="1"/>
    <col min="15104" max="15104" width="10.140625" style="1566" customWidth="1"/>
    <col min="15105" max="15330" width="9.140625" style="1566" customWidth="1"/>
    <col min="15331" max="15331" width="51" style="1566" customWidth="1"/>
    <col min="15332" max="15358" width="0" style="1566" hidden="1"/>
    <col min="15359" max="15359" width="51" style="1566" customWidth="1"/>
    <col min="15360" max="15360" width="10.140625" style="1566" customWidth="1"/>
    <col min="15361" max="15586" width="9.140625" style="1566" customWidth="1"/>
    <col min="15587" max="15587" width="51" style="1566" customWidth="1"/>
    <col min="15588" max="15614" width="0" style="1566" hidden="1"/>
    <col min="15615" max="15615" width="51" style="1566" customWidth="1"/>
    <col min="15616" max="15616" width="10.140625" style="1566" customWidth="1"/>
    <col min="15617" max="15842" width="9.140625" style="1566" customWidth="1"/>
    <col min="15843" max="15843" width="51" style="1566" customWidth="1"/>
    <col min="15844" max="15870" width="0" style="1566" hidden="1"/>
    <col min="15871" max="15871" width="51" style="1566" customWidth="1"/>
    <col min="15872" max="15872" width="10.140625" style="1566" customWidth="1"/>
    <col min="15873" max="16098" width="9.140625" style="1566" customWidth="1"/>
    <col min="16099" max="16099" width="51" style="1566" customWidth="1"/>
    <col min="16100" max="16126" width="0" style="1566" hidden="1"/>
    <col min="16127" max="16127" width="51" style="1566" customWidth="1"/>
    <col min="16128" max="16128" width="10.140625" style="1566" customWidth="1"/>
    <col min="16129" max="16354" width="9.140625" style="1566" customWidth="1"/>
    <col min="16355" max="16355" width="51" style="1566" customWidth="1"/>
    <col min="16356" max="16384" width="0" style="1566" hidden="1"/>
  </cols>
  <sheetData>
    <row r="1" spans="1:4" ht="20.25" customHeight="1">
      <c r="A1" s="5891" t="s">
        <v>1094</v>
      </c>
      <c r="B1" s="5891"/>
      <c r="C1" s="5891"/>
      <c r="D1" s="5891"/>
    </row>
    <row r="2" spans="1:4" ht="26.25" customHeight="1">
      <c r="A2" s="1567" t="s">
        <v>3676</v>
      </c>
      <c r="B2" s="1568"/>
      <c r="C2" s="1568"/>
      <c r="D2" s="1568"/>
    </row>
    <row r="3" spans="1:4" s="1569" customFormat="1" ht="11.25" customHeight="1"/>
    <row r="4" spans="1:4" ht="21.75" customHeight="1">
      <c r="A4" s="1570"/>
      <c r="B4" s="1571" t="s">
        <v>1198</v>
      </c>
      <c r="C4" s="1571" t="s">
        <v>1199</v>
      </c>
      <c r="D4" s="1572" t="s">
        <v>3666</v>
      </c>
    </row>
    <row r="5" spans="1:4" s="1569" customFormat="1" ht="16.5" customHeight="1">
      <c r="A5" s="1512" t="s">
        <v>1151</v>
      </c>
      <c r="B5" s="5074">
        <v>3.8</v>
      </c>
      <c r="C5" s="5074">
        <v>3.7</v>
      </c>
      <c r="D5" s="5075">
        <v>3.8</v>
      </c>
    </row>
    <row r="6" spans="1:4" ht="16.5" customHeight="1">
      <c r="A6" s="1513" t="s">
        <v>1152</v>
      </c>
      <c r="B6" s="5076">
        <v>-3.3</v>
      </c>
      <c r="C6" s="5077">
        <v>13.3</v>
      </c>
      <c r="D6" s="5078">
        <v>36.1</v>
      </c>
    </row>
    <row r="7" spans="1:4" ht="16.5" customHeight="1">
      <c r="A7" s="1513" t="s">
        <v>1153</v>
      </c>
      <c r="B7" s="5077">
        <v>4.5999999999999996</v>
      </c>
      <c r="C7" s="5077">
        <v>2.9</v>
      </c>
      <c r="D7" s="5078">
        <v>1.3</v>
      </c>
    </row>
    <row r="8" spans="1:4" s="1569" customFormat="1" ht="16.5" customHeight="1">
      <c r="A8" s="1512" t="s">
        <v>1154</v>
      </c>
      <c r="B8" s="5079">
        <v>0.2</v>
      </c>
      <c r="C8" s="5079">
        <v>9.3000000000000007</v>
      </c>
      <c r="D8" s="5080">
        <v>1.5</v>
      </c>
    </row>
    <row r="9" spans="1:4" s="1569" customFormat="1" ht="17.25" customHeight="1">
      <c r="A9" s="1512" t="s">
        <v>1155</v>
      </c>
      <c r="B9" s="5079">
        <v>-6.2</v>
      </c>
      <c r="C9" s="5079">
        <v>9.5</v>
      </c>
      <c r="D9" s="5080">
        <v>6.6</v>
      </c>
    </row>
    <row r="10" spans="1:4" ht="16.5" customHeight="1">
      <c r="A10" s="1513" t="s">
        <v>1156</v>
      </c>
      <c r="B10" s="5077">
        <v>-3.1</v>
      </c>
      <c r="C10" s="5077">
        <v>13.4</v>
      </c>
      <c r="D10" s="5078">
        <v>32.799999999999997</v>
      </c>
    </row>
    <row r="11" spans="1:4" ht="16.5" customHeight="1">
      <c r="A11" s="1513" t="s">
        <v>1157</v>
      </c>
      <c r="B11" s="5081">
        <v>-2.6</v>
      </c>
      <c r="C11" s="5082">
        <v>8.9</v>
      </c>
      <c r="D11" s="5083">
        <v>6.4</v>
      </c>
    </row>
    <row r="12" spans="1:4" ht="16.5" customHeight="1">
      <c r="A12" s="1513" t="s">
        <v>1158</v>
      </c>
      <c r="B12" s="5077">
        <v>-11.2</v>
      </c>
      <c r="C12" s="5077">
        <v>12.5</v>
      </c>
      <c r="D12" s="5078">
        <v>7.8</v>
      </c>
    </row>
    <row r="13" spans="1:4" ht="16.5" customHeight="1">
      <c r="A13" s="1513" t="s">
        <v>1159</v>
      </c>
      <c r="B13" s="5077">
        <v>-6</v>
      </c>
      <c r="C13" s="5077">
        <v>8.4</v>
      </c>
      <c r="D13" s="5078">
        <v>5.0999999999999996</v>
      </c>
    </row>
    <row r="14" spans="1:4" s="1569" customFormat="1" ht="20.25" customHeight="1">
      <c r="A14" s="1524" t="s">
        <v>1160</v>
      </c>
      <c r="B14" s="5079">
        <v>-8.9</v>
      </c>
      <c r="C14" s="5079">
        <v>6</v>
      </c>
      <c r="D14" s="5080">
        <v>-0.5</v>
      </c>
    </row>
    <row r="15" spans="1:4" s="1569" customFormat="1" ht="28.5" customHeight="1">
      <c r="A15" s="1524" t="s">
        <v>1161</v>
      </c>
      <c r="B15" s="5079">
        <v>-1.4</v>
      </c>
      <c r="C15" s="5079">
        <v>-1.2</v>
      </c>
      <c r="D15" s="5080">
        <v>-0.1</v>
      </c>
    </row>
    <row r="16" spans="1:4" s="1569" customFormat="1" ht="18.75" customHeight="1">
      <c r="A16" s="1525" t="s">
        <v>1162</v>
      </c>
      <c r="B16" s="5079">
        <v>1.6</v>
      </c>
      <c r="C16" s="5079">
        <v>3.7</v>
      </c>
      <c r="D16" s="5080">
        <v>7.3</v>
      </c>
    </row>
    <row r="17" spans="1:4" s="1569" customFormat="1" ht="24.75" customHeight="1">
      <c r="A17" s="1524" t="s">
        <v>1163</v>
      </c>
      <c r="B17" s="5079">
        <v>0.4</v>
      </c>
      <c r="C17" s="5079">
        <v>1.6</v>
      </c>
      <c r="D17" s="5080">
        <v>-0.4</v>
      </c>
    </row>
    <row r="18" spans="1:4" ht="18.75" customHeight="1">
      <c r="A18" s="1513" t="s">
        <v>1164</v>
      </c>
      <c r="B18" s="5077">
        <v>0.4</v>
      </c>
      <c r="C18" s="5077">
        <v>1.5</v>
      </c>
      <c r="D18" s="5078">
        <v>-0.5</v>
      </c>
    </row>
    <row r="19" spans="1:4" s="1569" customFormat="1" ht="18.75" customHeight="1">
      <c r="A19" s="1512" t="s">
        <v>1165</v>
      </c>
      <c r="B19" s="5079">
        <v>-3.5</v>
      </c>
      <c r="C19" s="5079">
        <v>5.8</v>
      </c>
      <c r="D19" s="5080">
        <v>1.8</v>
      </c>
    </row>
    <row r="20" spans="1:4" s="1569" customFormat="1" ht="18.75" customHeight="1">
      <c r="A20" s="1525" t="s">
        <v>1166</v>
      </c>
      <c r="B20" s="5079">
        <v>1.3</v>
      </c>
      <c r="C20" s="5079">
        <v>6.8</v>
      </c>
      <c r="D20" s="5080">
        <v>3.5</v>
      </c>
    </row>
    <row r="21" spans="1:4" s="1569" customFormat="1" ht="18.75" customHeight="1">
      <c r="A21" s="1512" t="s">
        <v>1167</v>
      </c>
      <c r="B21" s="5079">
        <v>1.1000000000000001</v>
      </c>
      <c r="C21" s="5079">
        <v>-2.2000000000000002</v>
      </c>
      <c r="D21" s="5080">
        <v>0.3</v>
      </c>
    </row>
    <row r="22" spans="1:4" s="1569" customFormat="1" ht="18.75" customHeight="1">
      <c r="A22" s="1525" t="s">
        <v>1168</v>
      </c>
      <c r="B22" s="5079">
        <v>-0.5</v>
      </c>
      <c r="C22" s="5079">
        <v>-3.2</v>
      </c>
      <c r="D22" s="5080">
        <v>1.6</v>
      </c>
    </row>
    <row r="23" spans="1:4" s="1569" customFormat="1" ht="15" customHeight="1">
      <c r="A23" s="1526" t="s">
        <v>1169</v>
      </c>
      <c r="B23" s="5077">
        <v>-0.1</v>
      </c>
      <c r="C23" s="5077">
        <v>-6.8</v>
      </c>
      <c r="D23" s="5078">
        <v>-2.2000000000000002</v>
      </c>
    </row>
    <row r="24" spans="1:4" ht="15" customHeight="1">
      <c r="A24" s="1526" t="s">
        <v>1170</v>
      </c>
      <c r="B24" s="5077">
        <v>0.5</v>
      </c>
      <c r="C24" s="5077">
        <v>-8.9</v>
      </c>
      <c r="D24" s="5078">
        <v>-3.9</v>
      </c>
    </row>
    <row r="25" spans="1:4" ht="15" customHeight="1">
      <c r="A25" s="1526" t="s">
        <v>1171</v>
      </c>
      <c r="B25" s="5077">
        <v>-10.4</v>
      </c>
      <c r="C25" s="5077">
        <v>-5.5</v>
      </c>
      <c r="D25" s="5078">
        <v>0.8</v>
      </c>
    </row>
    <row r="26" spans="1:4" ht="15" customHeight="1">
      <c r="A26" s="1517" t="s">
        <v>1172</v>
      </c>
      <c r="B26" s="5077">
        <v>8</v>
      </c>
      <c r="C26" s="5077">
        <v>8.6999999999999993</v>
      </c>
      <c r="D26" s="5078">
        <v>11</v>
      </c>
    </row>
    <row r="27" spans="1:4" s="1569" customFormat="1" ht="18.75" customHeight="1">
      <c r="A27" s="1525" t="s">
        <v>1173</v>
      </c>
      <c r="B27" s="5079">
        <v>-0.1</v>
      </c>
      <c r="C27" s="5079">
        <v>0.3</v>
      </c>
      <c r="D27" s="5080">
        <v>1.3</v>
      </c>
    </row>
    <row r="28" spans="1:4" ht="18.75" customHeight="1">
      <c r="A28" s="1517" t="s">
        <v>1193</v>
      </c>
      <c r="B28" s="5077">
        <v>-0.2</v>
      </c>
      <c r="C28" s="5077">
        <v>-0.2</v>
      </c>
      <c r="D28" s="5078">
        <v>0.7</v>
      </c>
    </row>
    <row r="29" spans="1:4" ht="18.75" customHeight="1">
      <c r="A29" s="1527" t="s">
        <v>1175</v>
      </c>
      <c r="B29" s="5079">
        <v>0.5</v>
      </c>
      <c r="C29" s="5079">
        <v>2.5</v>
      </c>
      <c r="D29" s="5080">
        <v>4.0999999999999996</v>
      </c>
    </row>
    <row r="30" spans="1:4" ht="22.5" customHeight="1">
      <c r="A30" s="1528" t="s">
        <v>1176</v>
      </c>
      <c r="B30" s="5079">
        <v>0.5</v>
      </c>
      <c r="C30" s="5079">
        <v>2.5</v>
      </c>
      <c r="D30" s="5080">
        <v>4</v>
      </c>
    </row>
    <row r="31" spans="1:4" s="1569" customFormat="1" ht="31.5" customHeight="1">
      <c r="A31" s="1527" t="s">
        <v>1177</v>
      </c>
      <c r="B31" s="5079">
        <v>2.1</v>
      </c>
      <c r="C31" s="5079">
        <v>6.6</v>
      </c>
      <c r="D31" s="5080">
        <v>7.3</v>
      </c>
    </row>
    <row r="32" spans="1:4" s="1569" customFormat="1" ht="15" customHeight="1">
      <c r="A32" s="1525" t="s">
        <v>1178</v>
      </c>
      <c r="B32" s="5079">
        <v>-0.8</v>
      </c>
      <c r="C32" s="5079">
        <v>3.7</v>
      </c>
      <c r="D32" s="5080">
        <v>4.9000000000000004</v>
      </c>
    </row>
    <row r="33" spans="1:4" s="1569" customFormat="1" ht="15" customHeight="1">
      <c r="A33" s="1525" t="s">
        <v>1179</v>
      </c>
      <c r="B33" s="5079">
        <v>2.2000000000000002</v>
      </c>
      <c r="C33" s="5079">
        <v>2.1</v>
      </c>
      <c r="D33" s="5080">
        <v>4.4000000000000004</v>
      </c>
    </row>
    <row r="34" spans="1:4" s="1569" customFormat="1" ht="15" customHeight="1">
      <c r="A34" s="1525" t="s">
        <v>1180</v>
      </c>
      <c r="B34" s="5079">
        <v>-0.8</v>
      </c>
      <c r="C34" s="5079">
        <v>20</v>
      </c>
      <c r="D34" s="5080">
        <v>5</v>
      </c>
    </row>
    <row r="35" spans="1:4" s="1569" customFormat="1" ht="15" customHeight="1">
      <c r="A35" s="1529" t="s">
        <v>1181</v>
      </c>
      <c r="B35" s="5079">
        <v>0.5</v>
      </c>
      <c r="C35" s="5079">
        <v>3.2</v>
      </c>
      <c r="D35" s="5080">
        <v>4.8</v>
      </c>
    </row>
    <row r="36" spans="1:4" s="1569" customFormat="1" ht="22.5" customHeight="1">
      <c r="A36" s="1530" t="s">
        <v>1194</v>
      </c>
      <c r="B36" s="1573">
        <v>-0.6</v>
      </c>
      <c r="C36" s="1573">
        <v>3.2</v>
      </c>
      <c r="D36" s="1574">
        <v>3.4</v>
      </c>
    </row>
    <row r="37" spans="1:4" s="1569" customFormat="1" ht="22.5" customHeight="1">
      <c r="A37" s="1531" t="s">
        <v>1195</v>
      </c>
      <c r="B37" s="1573">
        <v>0.7</v>
      </c>
      <c r="C37" s="1573">
        <v>-2</v>
      </c>
      <c r="D37" s="1574">
        <v>3.1</v>
      </c>
    </row>
    <row r="38" spans="1:4" s="1569" customFormat="1" ht="21.75" customHeight="1">
      <c r="A38" s="1575" t="s">
        <v>1200</v>
      </c>
      <c r="B38" s="1573">
        <v>-0.5</v>
      </c>
      <c r="C38" s="1573">
        <v>2.6</v>
      </c>
      <c r="D38" s="1574">
        <v>3.3</v>
      </c>
    </row>
    <row r="39" spans="1:4" s="1569" customFormat="1" ht="9.75" customHeight="1">
      <c r="A39" s="1576"/>
      <c r="D39" s="1577"/>
    </row>
    <row r="40" spans="1:4" s="1569" customFormat="1" ht="20.25" customHeight="1">
      <c r="A40" s="1578" t="s">
        <v>1201</v>
      </c>
      <c r="B40" s="1579">
        <v>-13.76385191389441</v>
      </c>
      <c r="C40" s="1579">
        <v>9.8000000000000007</v>
      </c>
      <c r="D40" s="1580">
        <v>7.9</v>
      </c>
    </row>
    <row r="41" spans="1:4" s="1569" customFormat="1" ht="12.75" customHeight="1">
      <c r="A41" s="1581"/>
    </row>
    <row r="42" spans="1:4" s="1569" customFormat="1" ht="15" customHeight="1">
      <c r="A42" s="1582" t="s">
        <v>3661</v>
      </c>
    </row>
  </sheetData>
  <mergeCells count="1">
    <mergeCell ref="A1:D1"/>
  </mergeCells>
  <hyperlinks>
    <hyperlink ref="A1" location="CONTENT!A1" display="Back to Table of Contents" xr:uid="{3DAEDAF5-D4CD-4311-A105-6DBA51C477A2}"/>
  </hyperlinks>
  <pageMargins left="0.46" right="0.27" top="0.75" bottom="0.41" header="0.3" footer="0.3"/>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0533-1A7E-4E7B-B822-FD292FBBD9AF}">
  <dimension ref="A1:G28"/>
  <sheetViews>
    <sheetView showGridLines="0" topLeftCell="A4" workbookViewId="0">
      <selection sqref="A1:G1"/>
    </sheetView>
  </sheetViews>
  <sheetFormatPr defaultColWidth="7.85546875" defaultRowHeight="12"/>
  <cols>
    <col min="1" max="1" width="40.42578125" style="1583" customWidth="1"/>
    <col min="2" max="4" width="11.7109375" style="1583" customWidth="1"/>
    <col min="5" max="16384" width="7.85546875" style="1583"/>
  </cols>
  <sheetData>
    <row r="1" spans="1:7" s="8" customFormat="1" ht="21" customHeight="1">
      <c r="A1" s="5893" t="s">
        <v>710</v>
      </c>
      <c r="B1" s="5893"/>
      <c r="C1" s="5893"/>
      <c r="D1" s="5893"/>
    </row>
    <row r="2" spans="1:7" ht="12.75">
      <c r="A2" s="1568" t="s">
        <v>3677</v>
      </c>
      <c r="B2" s="1568"/>
      <c r="C2" s="1568"/>
      <c r="D2" s="1568"/>
    </row>
    <row r="3" spans="1:7" ht="12.75">
      <c r="A3" s="1569"/>
      <c r="B3" s="1584"/>
      <c r="C3" s="1584"/>
      <c r="D3" s="1585" t="s">
        <v>1150</v>
      </c>
    </row>
    <row r="4" spans="1:7" ht="15.95" customHeight="1">
      <c r="A4" s="1586"/>
      <c r="B4" s="5140" t="s">
        <v>1202</v>
      </c>
      <c r="C4" s="1571" t="s">
        <v>1203</v>
      </c>
      <c r="D4" s="1572" t="s">
        <v>3678</v>
      </c>
    </row>
    <row r="5" spans="1:7" ht="15.95" customHeight="1">
      <c r="A5" s="1587" t="s">
        <v>1204</v>
      </c>
      <c r="B5" s="5141">
        <v>451280</v>
      </c>
      <c r="C5" s="5142">
        <v>404461</v>
      </c>
      <c r="D5" s="5143">
        <v>431170</v>
      </c>
    </row>
    <row r="6" spans="1:7" s="1539" customFormat="1" ht="15.95" customHeight="1">
      <c r="A6" s="1588" t="s">
        <v>1205</v>
      </c>
      <c r="B6" s="5144">
        <v>375746</v>
      </c>
      <c r="C6" s="5145">
        <v>326044</v>
      </c>
      <c r="D6" s="5146">
        <v>350019</v>
      </c>
    </row>
    <row r="7" spans="1:7" s="1539" customFormat="1" ht="15.95" customHeight="1">
      <c r="A7" s="1588" t="s">
        <v>1206</v>
      </c>
      <c r="B7" s="5144">
        <v>75534</v>
      </c>
      <c r="C7" s="5145">
        <v>78417</v>
      </c>
      <c r="D7" s="5146">
        <v>81150</v>
      </c>
    </row>
    <row r="8" spans="1:7" s="1590" customFormat="1" ht="15.95" customHeight="1">
      <c r="A8" s="1589" t="s">
        <v>1207</v>
      </c>
      <c r="B8" s="5147">
        <v>31120</v>
      </c>
      <c r="C8" s="5148">
        <v>32308</v>
      </c>
      <c r="D8" s="5149">
        <v>33434</v>
      </c>
    </row>
    <row r="9" spans="1:7" s="1590" customFormat="1" ht="15.95" customHeight="1">
      <c r="A9" s="1589" t="s">
        <v>1208</v>
      </c>
      <c r="B9" s="5147">
        <v>44414</v>
      </c>
      <c r="C9" s="5148">
        <v>46109</v>
      </c>
      <c r="D9" s="5149">
        <v>47716</v>
      </c>
    </row>
    <row r="10" spans="1:7" ht="15.95" customHeight="1">
      <c r="A10" s="1587" t="s">
        <v>1209</v>
      </c>
      <c r="B10" s="5141">
        <v>97745</v>
      </c>
      <c r="C10" s="5142">
        <v>76916</v>
      </c>
      <c r="D10" s="5143">
        <v>93820</v>
      </c>
    </row>
    <row r="11" spans="1:7" s="1539" customFormat="1" ht="15.95" customHeight="1">
      <c r="A11" s="1588" t="s">
        <v>1210</v>
      </c>
      <c r="B11" s="5144">
        <v>71112</v>
      </c>
      <c r="C11" s="5145">
        <v>58478</v>
      </c>
      <c r="D11" s="5146">
        <v>74043</v>
      </c>
    </row>
    <row r="12" spans="1:7" s="1539" customFormat="1" ht="15.95" customHeight="1">
      <c r="A12" s="1588" t="s">
        <v>1211</v>
      </c>
      <c r="B12" s="5144">
        <v>26633</v>
      </c>
      <c r="C12" s="5145">
        <v>18438</v>
      </c>
      <c r="D12" s="5146">
        <v>19777</v>
      </c>
    </row>
    <row r="13" spans="1:7" ht="15.95" customHeight="1">
      <c r="A13" s="1587" t="s">
        <v>1212</v>
      </c>
      <c r="B13" s="5141">
        <v>1788</v>
      </c>
      <c r="C13" s="5142">
        <v>4846</v>
      </c>
      <c r="D13" s="5143">
        <v>-320</v>
      </c>
      <c r="G13" s="1591"/>
    </row>
    <row r="14" spans="1:7" ht="15.95" customHeight="1">
      <c r="A14" s="1587" t="s">
        <v>1213</v>
      </c>
      <c r="B14" s="5141">
        <v>225695</v>
      </c>
      <c r="C14" s="5142">
        <v>176631</v>
      </c>
      <c r="D14" s="5143">
        <v>211683</v>
      </c>
    </row>
    <row r="15" spans="1:7" s="1539" customFormat="1" ht="15.95" customHeight="1">
      <c r="A15" s="1592" t="s">
        <v>1214</v>
      </c>
      <c r="B15" s="5144">
        <v>78799</v>
      </c>
      <c r="C15" s="5145">
        <v>70223</v>
      </c>
      <c r="D15" s="5146">
        <v>81992</v>
      </c>
    </row>
    <row r="16" spans="1:7" s="1539" customFormat="1" ht="15.95" customHeight="1">
      <c r="A16" s="1588" t="s">
        <v>3679</v>
      </c>
      <c r="B16" s="5144">
        <v>146896</v>
      </c>
      <c r="C16" s="5145">
        <v>106408</v>
      </c>
      <c r="D16" s="5146">
        <v>129691</v>
      </c>
    </row>
    <row r="17" spans="1:4" ht="15.95" customHeight="1">
      <c r="A17" s="1587" t="s">
        <v>1215</v>
      </c>
      <c r="B17" s="5141">
        <v>267408</v>
      </c>
      <c r="C17" s="5142">
        <v>208640</v>
      </c>
      <c r="D17" s="5143">
        <v>258356</v>
      </c>
    </row>
    <row r="18" spans="1:4" s="1539" customFormat="1" ht="15.95" customHeight="1">
      <c r="A18" s="1592" t="s">
        <v>1216</v>
      </c>
      <c r="B18" s="5144">
        <v>188361</v>
      </c>
      <c r="C18" s="5145">
        <v>153684</v>
      </c>
      <c r="D18" s="5146">
        <v>194313</v>
      </c>
    </row>
    <row r="19" spans="1:4" s="1539" customFormat="1" ht="15.95" customHeight="1">
      <c r="A19" s="1593" t="s">
        <v>1217</v>
      </c>
      <c r="B19" s="5150">
        <v>412</v>
      </c>
      <c r="C19" s="5151">
        <v>367</v>
      </c>
      <c r="D19" s="5152">
        <v>42</v>
      </c>
    </row>
    <row r="20" spans="1:4" s="1539" customFormat="1" ht="15.95" customHeight="1">
      <c r="A20" s="1588" t="s">
        <v>3679</v>
      </c>
      <c r="B20" s="5144">
        <v>79047</v>
      </c>
      <c r="C20" s="5145">
        <v>54956</v>
      </c>
      <c r="D20" s="5146">
        <v>64043</v>
      </c>
    </row>
    <row r="21" spans="1:4" s="1539" customFormat="1" ht="15.95" customHeight="1">
      <c r="A21" s="1587" t="s">
        <v>3680</v>
      </c>
      <c r="B21" s="5141">
        <v>3008</v>
      </c>
      <c r="C21" s="5142">
        <v>-5618</v>
      </c>
      <c r="D21" s="5143">
        <v>2672</v>
      </c>
    </row>
    <row r="22" spans="1:4" ht="15.95" customHeight="1">
      <c r="A22" s="1589"/>
      <c r="B22" s="5153"/>
      <c r="C22" s="5154"/>
      <c r="D22" s="5155"/>
    </row>
    <row r="23" spans="1:4" ht="25.5">
      <c r="A23" s="1594" t="s">
        <v>1218</v>
      </c>
      <c r="B23" s="5156">
        <v>512108</v>
      </c>
      <c r="C23" s="5084">
        <v>448596</v>
      </c>
      <c r="D23" s="5157">
        <v>480670</v>
      </c>
    </row>
    <row r="24" spans="1:4" ht="12" customHeight="1">
      <c r="A24" s="1595"/>
      <c r="B24" s="1596"/>
      <c r="C24" s="1596"/>
      <c r="D24" s="1596"/>
    </row>
    <row r="25" spans="1:4" ht="18" customHeight="1">
      <c r="A25" s="1582" t="s">
        <v>3681</v>
      </c>
      <c r="B25" s="1597"/>
      <c r="C25" s="1597"/>
      <c r="D25" s="1597"/>
    </row>
    <row r="26" spans="1:4" ht="24" customHeight="1">
      <c r="A26" s="5892" t="s">
        <v>3682</v>
      </c>
      <c r="B26" s="5892"/>
      <c r="C26" s="5892"/>
      <c r="D26" s="5892"/>
    </row>
    <row r="27" spans="1:4" ht="15.95" customHeight="1">
      <c r="A27" s="5892" t="s">
        <v>1219</v>
      </c>
      <c r="B27" s="5892"/>
      <c r="C27" s="5892"/>
      <c r="D27" s="5892"/>
    </row>
    <row r="28" spans="1:4" ht="15.95" customHeight="1">
      <c r="A28" s="4873"/>
      <c r="B28" s="4873"/>
      <c r="C28" s="4873"/>
      <c r="D28" s="4873"/>
    </row>
  </sheetData>
  <mergeCells count="3">
    <mergeCell ref="A26:D26"/>
    <mergeCell ref="A27:D27"/>
    <mergeCell ref="A1:D1"/>
  </mergeCells>
  <hyperlinks>
    <hyperlink ref="A1" location="CONTENT!A1" display="Back to table of contents" xr:uid="{70843D19-2BC7-4BC4-B8D9-5D6B774A1CB3}"/>
  </hyperlinks>
  <pageMargins left="0.7" right="0.7" top="0.75" bottom="0.75" header="0.3" footer="0.3"/>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3FD19-735F-41A1-8EF1-49D30C4962A5}">
  <dimension ref="A1:E21"/>
  <sheetViews>
    <sheetView showGridLines="0" workbookViewId="0">
      <selection sqref="A1:G1"/>
    </sheetView>
  </sheetViews>
  <sheetFormatPr defaultColWidth="7.85546875" defaultRowHeight="12"/>
  <cols>
    <col min="1" max="1" width="40.42578125" style="1583" customWidth="1"/>
    <col min="2" max="4" width="11.7109375" style="1583" customWidth="1"/>
    <col min="5" max="16384" width="7.85546875" style="1583"/>
  </cols>
  <sheetData>
    <row r="1" spans="1:5" s="8" customFormat="1" ht="15.75">
      <c r="A1" s="5894" t="s">
        <v>710</v>
      </c>
      <c r="B1" s="5894"/>
      <c r="C1" s="5894"/>
      <c r="D1" s="5894"/>
    </row>
    <row r="2" spans="1:5" ht="15.95" customHeight="1">
      <c r="A2" s="4873"/>
      <c r="B2" s="4873"/>
      <c r="C2" s="4873"/>
      <c r="D2" s="4873"/>
    </row>
    <row r="3" spans="1:5" ht="15.95" customHeight="1">
      <c r="A3" s="1568" t="s">
        <v>3683</v>
      </c>
      <c r="B3" s="1568"/>
      <c r="C3" s="1568"/>
      <c r="D3" s="1568"/>
    </row>
    <row r="4" spans="1:5" ht="15.95" customHeight="1">
      <c r="A4" s="1586"/>
      <c r="B4" s="1571" t="s">
        <v>1198</v>
      </c>
      <c r="C4" s="1571" t="s">
        <v>1203</v>
      </c>
      <c r="D4" s="1572" t="s">
        <v>3678</v>
      </c>
    </row>
    <row r="5" spans="1:5" ht="15.95" customHeight="1">
      <c r="A5" s="1587" t="s">
        <v>1204</v>
      </c>
      <c r="B5" s="5085">
        <v>2.9</v>
      </c>
      <c r="C5" s="5085">
        <v>-12.9</v>
      </c>
      <c r="D5" s="5086">
        <v>1.9</v>
      </c>
    </row>
    <row r="6" spans="1:5" ht="15.95" customHeight="1">
      <c r="A6" s="1588" t="s">
        <v>1205</v>
      </c>
      <c r="B6" s="5087">
        <v>3.2</v>
      </c>
      <c r="C6" s="5087">
        <v>-15.3</v>
      </c>
      <c r="D6" s="5088">
        <v>3</v>
      </c>
    </row>
    <row r="7" spans="1:5" ht="15.95" customHeight="1">
      <c r="A7" s="1588" t="s">
        <v>1206</v>
      </c>
      <c r="B7" s="5087">
        <v>1.9</v>
      </c>
      <c r="C7" s="5087">
        <v>-1</v>
      </c>
      <c r="D7" s="5088">
        <v>-3</v>
      </c>
    </row>
    <row r="8" spans="1:5" ht="15.95" customHeight="1">
      <c r="A8" s="1589" t="s">
        <v>1207</v>
      </c>
      <c r="B8" s="5089">
        <v>1.6</v>
      </c>
      <c r="C8" s="5089">
        <v>-1.5</v>
      </c>
      <c r="D8" s="5090">
        <v>-3</v>
      </c>
      <c r="E8" s="1539"/>
    </row>
    <row r="9" spans="1:5" ht="15.95" customHeight="1">
      <c r="A9" s="1589" t="s">
        <v>1208</v>
      </c>
      <c r="B9" s="5089">
        <v>2.2000000000000002</v>
      </c>
      <c r="C9" s="5089">
        <v>-0.7</v>
      </c>
      <c r="D9" s="5090">
        <v>-3</v>
      </c>
      <c r="E9" s="1539"/>
    </row>
    <row r="10" spans="1:5" ht="15.95" customHeight="1">
      <c r="A10" s="1587" t="s">
        <v>1209</v>
      </c>
      <c r="B10" s="5091">
        <v>4.9000000000000004</v>
      </c>
      <c r="C10" s="5091">
        <v>-25.8</v>
      </c>
      <c r="D10" s="5092">
        <v>14</v>
      </c>
      <c r="E10" s="1539"/>
    </row>
    <row r="11" spans="1:5" ht="15.95" customHeight="1">
      <c r="A11" s="1599" t="s">
        <v>1210</v>
      </c>
      <c r="B11" s="5087">
        <v>0.4</v>
      </c>
      <c r="C11" s="5087">
        <v>-22.7</v>
      </c>
      <c r="D11" s="5088">
        <v>18.399999999999999</v>
      </c>
      <c r="E11" s="1539"/>
    </row>
    <row r="12" spans="1:5" ht="15.95" customHeight="1">
      <c r="A12" s="1599" t="s">
        <v>1211</v>
      </c>
      <c r="B12" s="5087">
        <v>18.8</v>
      </c>
      <c r="C12" s="5087">
        <v>-34</v>
      </c>
      <c r="D12" s="5088">
        <v>0.1</v>
      </c>
    </row>
    <row r="13" spans="1:5" ht="15.95" customHeight="1">
      <c r="A13" s="1587" t="s">
        <v>1213</v>
      </c>
      <c r="B13" s="5091">
        <v>-4</v>
      </c>
      <c r="C13" s="5091">
        <v>-27.7</v>
      </c>
      <c r="D13" s="5092">
        <v>11.5</v>
      </c>
      <c r="E13" s="1539"/>
    </row>
    <row r="14" spans="1:5" ht="15.95" customHeight="1">
      <c r="A14" s="1592" t="s">
        <v>1216</v>
      </c>
      <c r="B14" s="5087">
        <v>-4.2</v>
      </c>
      <c r="C14" s="5087">
        <v>-22.6</v>
      </c>
      <c r="D14" s="5088">
        <v>6.4</v>
      </c>
      <c r="E14" s="1539"/>
    </row>
    <row r="15" spans="1:5" ht="15.95" customHeight="1">
      <c r="A15" s="1592" t="s">
        <v>1220</v>
      </c>
      <c r="B15" s="5087">
        <v>-4</v>
      </c>
      <c r="C15" s="5087">
        <v>-30.4</v>
      </c>
      <c r="D15" s="5088">
        <v>14.9</v>
      </c>
    </row>
    <row r="16" spans="1:5" ht="15.95" customHeight="1">
      <c r="A16" s="1587" t="s">
        <v>1215</v>
      </c>
      <c r="B16" s="5091">
        <v>2.4</v>
      </c>
      <c r="C16" s="5091">
        <v>-29.2</v>
      </c>
      <c r="D16" s="5092">
        <v>7.7</v>
      </c>
      <c r="E16" s="1539"/>
    </row>
    <row r="17" spans="1:5" ht="15.95" customHeight="1">
      <c r="A17" s="1592" t="s">
        <v>1216</v>
      </c>
      <c r="B17" s="5087">
        <v>3.9</v>
      </c>
      <c r="C17" s="5087">
        <v>-25.9</v>
      </c>
      <c r="D17" s="5088">
        <v>6.1</v>
      </c>
      <c r="E17" s="1539"/>
    </row>
    <row r="18" spans="1:5" ht="15.95" customHeight="1">
      <c r="A18" s="1600" t="s">
        <v>1220</v>
      </c>
      <c r="B18" s="5093">
        <v>-1.2</v>
      </c>
      <c r="C18" s="5093">
        <v>-36.9</v>
      </c>
      <c r="D18" s="5094">
        <v>12</v>
      </c>
    </row>
    <row r="19" spans="1:5" ht="9.75" customHeight="1">
      <c r="A19" s="1601"/>
      <c r="B19" s="1598"/>
      <c r="C19" s="1598"/>
      <c r="D19" s="1598"/>
    </row>
    <row r="20" spans="1:5" ht="15.95" customHeight="1">
      <c r="A20" s="1582" t="s">
        <v>3674</v>
      </c>
      <c r="B20" s="1539"/>
      <c r="C20" s="1539"/>
      <c r="D20" s="1539"/>
      <c r="E20" s="1539"/>
    </row>
    <row r="21" spans="1:5" ht="15.95" customHeight="1"/>
  </sheetData>
  <mergeCells count="1">
    <mergeCell ref="A1:D1"/>
  </mergeCells>
  <hyperlinks>
    <hyperlink ref="A1" location="CONTENT!A1" display="Back to table of contents" xr:uid="{D5FA9231-4704-4FDA-8041-90B68BFED27B}"/>
  </hyperlinks>
  <pageMargins left="0.7" right="0.7" top="0.75" bottom="0.75" header="0.3" footer="0.3"/>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B7D47-FC51-4617-B147-817E0F591406}">
  <dimension ref="A1:D41"/>
  <sheetViews>
    <sheetView showGridLines="0" workbookViewId="0">
      <selection sqref="A1:D1"/>
    </sheetView>
  </sheetViews>
  <sheetFormatPr defaultColWidth="0" defaultRowHeight="12.75"/>
  <cols>
    <col min="1" max="1" width="49.85546875" style="1569" customWidth="1"/>
    <col min="2" max="2" width="10.85546875" style="1569" customWidth="1"/>
    <col min="3" max="4" width="10.5703125" style="1569" customWidth="1"/>
    <col min="5" max="226" width="9.140625" style="1569" customWidth="1"/>
    <col min="227" max="227" width="51" style="1569" customWidth="1"/>
    <col min="228" max="254" width="0" style="1569" hidden="1"/>
    <col min="255" max="255" width="41.85546875" style="1569" customWidth="1"/>
    <col min="256" max="256" width="10.5703125" style="1569" customWidth="1"/>
    <col min="257" max="257" width="10.85546875" style="1569" customWidth="1"/>
    <col min="258" max="260" width="10.5703125" style="1569" customWidth="1"/>
    <col min="261" max="482" width="9.140625" style="1569" customWidth="1"/>
    <col min="483" max="483" width="51" style="1569" customWidth="1"/>
    <col min="484" max="510" width="0" style="1569" hidden="1"/>
    <col min="511" max="511" width="41.85546875" style="1569" customWidth="1"/>
    <col min="512" max="512" width="10.5703125" style="1569" customWidth="1"/>
    <col min="513" max="513" width="10.85546875" style="1569" customWidth="1"/>
    <col min="514" max="516" width="10.5703125" style="1569" customWidth="1"/>
    <col min="517" max="738" width="9.140625" style="1569" customWidth="1"/>
    <col min="739" max="739" width="51" style="1569" customWidth="1"/>
    <col min="740" max="766" width="0" style="1569" hidden="1"/>
    <col min="767" max="767" width="41.85546875" style="1569" customWidth="1"/>
    <col min="768" max="768" width="10.5703125" style="1569" customWidth="1"/>
    <col min="769" max="769" width="10.85546875" style="1569" customWidth="1"/>
    <col min="770" max="772" width="10.5703125" style="1569" customWidth="1"/>
    <col min="773" max="994" width="9.140625" style="1569" customWidth="1"/>
    <col min="995" max="995" width="51" style="1569" customWidth="1"/>
    <col min="996" max="1022" width="0" style="1569" hidden="1"/>
    <col min="1023" max="1023" width="41.85546875" style="1569" customWidth="1"/>
    <col min="1024" max="1024" width="10.5703125" style="1569" customWidth="1"/>
    <col min="1025" max="1025" width="10.85546875" style="1569" customWidth="1"/>
    <col min="1026" max="1028" width="10.5703125" style="1569" customWidth="1"/>
    <col min="1029" max="1250" width="9.140625" style="1569" customWidth="1"/>
    <col min="1251" max="1251" width="51" style="1569" customWidth="1"/>
    <col min="1252" max="1278" width="0" style="1569" hidden="1"/>
    <col min="1279" max="1279" width="41.85546875" style="1569" customWidth="1"/>
    <col min="1280" max="1280" width="10.5703125" style="1569" customWidth="1"/>
    <col min="1281" max="1281" width="10.85546875" style="1569" customWidth="1"/>
    <col min="1282" max="1284" width="10.5703125" style="1569" customWidth="1"/>
    <col min="1285" max="1506" width="9.140625" style="1569" customWidth="1"/>
    <col min="1507" max="1507" width="51" style="1569" customWidth="1"/>
    <col min="1508" max="1534" width="0" style="1569" hidden="1"/>
    <col min="1535" max="1535" width="41.85546875" style="1569" customWidth="1"/>
    <col min="1536" max="1536" width="10.5703125" style="1569" customWidth="1"/>
    <col min="1537" max="1537" width="10.85546875" style="1569" customWidth="1"/>
    <col min="1538" max="1540" width="10.5703125" style="1569" customWidth="1"/>
    <col min="1541" max="1762" width="9.140625" style="1569" customWidth="1"/>
    <col min="1763" max="1763" width="51" style="1569" customWidth="1"/>
    <col min="1764" max="1790" width="0" style="1569" hidden="1"/>
    <col min="1791" max="1791" width="41.85546875" style="1569" customWidth="1"/>
    <col min="1792" max="1792" width="10.5703125" style="1569" customWidth="1"/>
    <col min="1793" max="1793" width="10.85546875" style="1569" customWidth="1"/>
    <col min="1794" max="1796" width="10.5703125" style="1569" customWidth="1"/>
    <col min="1797" max="2018" width="9.140625" style="1569" customWidth="1"/>
    <col min="2019" max="2019" width="51" style="1569" customWidth="1"/>
    <col min="2020" max="2046" width="0" style="1569" hidden="1"/>
    <col min="2047" max="2047" width="41.85546875" style="1569" customWidth="1"/>
    <col min="2048" max="2048" width="10.5703125" style="1569" customWidth="1"/>
    <col min="2049" max="2049" width="10.85546875" style="1569" customWidth="1"/>
    <col min="2050" max="2052" width="10.5703125" style="1569" customWidth="1"/>
    <col min="2053" max="2274" width="9.140625" style="1569" customWidth="1"/>
    <col min="2275" max="2275" width="51" style="1569" customWidth="1"/>
    <col min="2276" max="2302" width="0" style="1569" hidden="1"/>
    <col min="2303" max="2303" width="41.85546875" style="1569" customWidth="1"/>
    <col min="2304" max="2304" width="10.5703125" style="1569" customWidth="1"/>
    <col min="2305" max="2305" width="10.85546875" style="1569" customWidth="1"/>
    <col min="2306" max="2308" width="10.5703125" style="1569" customWidth="1"/>
    <col min="2309" max="2530" width="9.140625" style="1569" customWidth="1"/>
    <col min="2531" max="2531" width="51" style="1569" customWidth="1"/>
    <col min="2532" max="2558" width="0" style="1569" hidden="1"/>
    <col min="2559" max="2559" width="41.85546875" style="1569" customWidth="1"/>
    <col min="2560" max="2560" width="10.5703125" style="1569" customWidth="1"/>
    <col min="2561" max="2561" width="10.85546875" style="1569" customWidth="1"/>
    <col min="2562" max="2564" width="10.5703125" style="1569" customWidth="1"/>
    <col min="2565" max="2786" width="9.140625" style="1569" customWidth="1"/>
    <col min="2787" max="2787" width="51" style="1569" customWidth="1"/>
    <col min="2788" max="2814" width="0" style="1569" hidden="1"/>
    <col min="2815" max="2815" width="41.85546875" style="1569" customWidth="1"/>
    <col min="2816" max="2816" width="10.5703125" style="1569" customWidth="1"/>
    <col min="2817" max="2817" width="10.85546875" style="1569" customWidth="1"/>
    <col min="2818" max="2820" width="10.5703125" style="1569" customWidth="1"/>
    <col min="2821" max="3042" width="9.140625" style="1569" customWidth="1"/>
    <col min="3043" max="3043" width="51" style="1569" customWidth="1"/>
    <col min="3044" max="3070" width="0" style="1569" hidden="1"/>
    <col min="3071" max="3071" width="41.85546875" style="1569" customWidth="1"/>
    <col min="3072" max="3072" width="10.5703125" style="1569" customWidth="1"/>
    <col min="3073" max="3073" width="10.85546875" style="1569" customWidth="1"/>
    <col min="3074" max="3076" width="10.5703125" style="1569" customWidth="1"/>
    <col min="3077" max="3298" width="9.140625" style="1569" customWidth="1"/>
    <col min="3299" max="3299" width="51" style="1569" customWidth="1"/>
    <col min="3300" max="3326" width="0" style="1569" hidden="1"/>
    <col min="3327" max="3327" width="41.85546875" style="1569" customWidth="1"/>
    <col min="3328" max="3328" width="10.5703125" style="1569" customWidth="1"/>
    <col min="3329" max="3329" width="10.85546875" style="1569" customWidth="1"/>
    <col min="3330" max="3332" width="10.5703125" style="1569" customWidth="1"/>
    <col min="3333" max="3554" width="9.140625" style="1569" customWidth="1"/>
    <col min="3555" max="3555" width="51" style="1569" customWidth="1"/>
    <col min="3556" max="3582" width="0" style="1569" hidden="1"/>
    <col min="3583" max="3583" width="41.85546875" style="1569" customWidth="1"/>
    <col min="3584" max="3584" width="10.5703125" style="1569" customWidth="1"/>
    <col min="3585" max="3585" width="10.85546875" style="1569" customWidth="1"/>
    <col min="3586" max="3588" width="10.5703125" style="1569" customWidth="1"/>
    <col min="3589" max="3810" width="9.140625" style="1569" customWidth="1"/>
    <col min="3811" max="3811" width="51" style="1569" customWidth="1"/>
    <col min="3812" max="3838" width="0" style="1569" hidden="1"/>
    <col min="3839" max="3839" width="41.85546875" style="1569" customWidth="1"/>
    <col min="3840" max="3840" width="10.5703125" style="1569" customWidth="1"/>
    <col min="3841" max="3841" width="10.85546875" style="1569" customWidth="1"/>
    <col min="3842" max="3844" width="10.5703125" style="1569" customWidth="1"/>
    <col min="3845" max="4066" width="9.140625" style="1569" customWidth="1"/>
    <col min="4067" max="4067" width="51" style="1569" customWidth="1"/>
    <col min="4068" max="4094" width="0" style="1569" hidden="1"/>
    <col min="4095" max="4095" width="41.85546875" style="1569" customWidth="1"/>
    <col min="4096" max="4096" width="10.5703125" style="1569" customWidth="1"/>
    <col min="4097" max="4097" width="10.85546875" style="1569" customWidth="1"/>
    <col min="4098" max="4100" width="10.5703125" style="1569" customWidth="1"/>
    <col min="4101" max="4322" width="9.140625" style="1569" customWidth="1"/>
    <col min="4323" max="4323" width="51" style="1569" customWidth="1"/>
    <col min="4324" max="4350" width="0" style="1569" hidden="1"/>
    <col min="4351" max="4351" width="41.85546875" style="1569" customWidth="1"/>
    <col min="4352" max="4352" width="10.5703125" style="1569" customWidth="1"/>
    <col min="4353" max="4353" width="10.85546875" style="1569" customWidth="1"/>
    <col min="4354" max="4356" width="10.5703125" style="1569" customWidth="1"/>
    <col min="4357" max="4578" width="9.140625" style="1569" customWidth="1"/>
    <col min="4579" max="4579" width="51" style="1569" customWidth="1"/>
    <col min="4580" max="4606" width="0" style="1569" hidden="1"/>
    <col min="4607" max="4607" width="41.85546875" style="1569" customWidth="1"/>
    <col min="4608" max="4608" width="10.5703125" style="1569" customWidth="1"/>
    <col min="4609" max="4609" width="10.85546875" style="1569" customWidth="1"/>
    <col min="4610" max="4612" width="10.5703125" style="1569" customWidth="1"/>
    <col min="4613" max="4834" width="9.140625" style="1569" customWidth="1"/>
    <col min="4835" max="4835" width="51" style="1569" customWidth="1"/>
    <col min="4836" max="4862" width="0" style="1569" hidden="1"/>
    <col min="4863" max="4863" width="41.85546875" style="1569" customWidth="1"/>
    <col min="4864" max="4864" width="10.5703125" style="1569" customWidth="1"/>
    <col min="4865" max="4865" width="10.85546875" style="1569" customWidth="1"/>
    <col min="4866" max="4868" width="10.5703125" style="1569" customWidth="1"/>
    <col min="4869" max="5090" width="9.140625" style="1569" customWidth="1"/>
    <col min="5091" max="5091" width="51" style="1569" customWidth="1"/>
    <col min="5092" max="5118" width="0" style="1569" hidden="1"/>
    <col min="5119" max="5119" width="41.85546875" style="1569" customWidth="1"/>
    <col min="5120" max="5120" width="10.5703125" style="1569" customWidth="1"/>
    <col min="5121" max="5121" width="10.85546875" style="1569" customWidth="1"/>
    <col min="5122" max="5124" width="10.5703125" style="1569" customWidth="1"/>
    <col min="5125" max="5346" width="9.140625" style="1569" customWidth="1"/>
    <col min="5347" max="5347" width="51" style="1569" customWidth="1"/>
    <col min="5348" max="5374" width="0" style="1569" hidden="1"/>
    <col min="5375" max="5375" width="41.85546875" style="1569" customWidth="1"/>
    <col min="5376" max="5376" width="10.5703125" style="1569" customWidth="1"/>
    <col min="5377" max="5377" width="10.85546875" style="1569" customWidth="1"/>
    <col min="5378" max="5380" width="10.5703125" style="1569" customWidth="1"/>
    <col min="5381" max="5602" width="9.140625" style="1569" customWidth="1"/>
    <col min="5603" max="5603" width="51" style="1569" customWidth="1"/>
    <col min="5604" max="5630" width="0" style="1569" hidden="1"/>
    <col min="5631" max="5631" width="41.85546875" style="1569" customWidth="1"/>
    <col min="5632" max="5632" width="10.5703125" style="1569" customWidth="1"/>
    <col min="5633" max="5633" width="10.85546875" style="1569" customWidth="1"/>
    <col min="5634" max="5636" width="10.5703125" style="1569" customWidth="1"/>
    <col min="5637" max="5858" width="9.140625" style="1569" customWidth="1"/>
    <col min="5859" max="5859" width="51" style="1569" customWidth="1"/>
    <col min="5860" max="5886" width="0" style="1569" hidden="1"/>
    <col min="5887" max="5887" width="41.85546875" style="1569" customWidth="1"/>
    <col min="5888" max="5888" width="10.5703125" style="1569" customWidth="1"/>
    <col min="5889" max="5889" width="10.85546875" style="1569" customWidth="1"/>
    <col min="5890" max="5892" width="10.5703125" style="1569" customWidth="1"/>
    <col min="5893" max="6114" width="9.140625" style="1569" customWidth="1"/>
    <col min="6115" max="6115" width="51" style="1569" customWidth="1"/>
    <col min="6116" max="6142" width="0" style="1569" hidden="1"/>
    <col min="6143" max="6143" width="41.85546875" style="1569" customWidth="1"/>
    <col min="6144" max="6144" width="10.5703125" style="1569" customWidth="1"/>
    <col min="6145" max="6145" width="10.85546875" style="1569" customWidth="1"/>
    <col min="6146" max="6148" width="10.5703125" style="1569" customWidth="1"/>
    <col min="6149" max="6370" width="9.140625" style="1569" customWidth="1"/>
    <col min="6371" max="6371" width="51" style="1569" customWidth="1"/>
    <col min="6372" max="6398" width="0" style="1569" hidden="1"/>
    <col min="6399" max="6399" width="41.85546875" style="1569" customWidth="1"/>
    <col min="6400" max="6400" width="10.5703125" style="1569" customWidth="1"/>
    <col min="6401" max="6401" width="10.85546875" style="1569" customWidth="1"/>
    <col min="6402" max="6404" width="10.5703125" style="1569" customWidth="1"/>
    <col min="6405" max="6626" width="9.140625" style="1569" customWidth="1"/>
    <col min="6627" max="6627" width="51" style="1569" customWidth="1"/>
    <col min="6628" max="6654" width="0" style="1569" hidden="1"/>
    <col min="6655" max="6655" width="41.85546875" style="1569" customWidth="1"/>
    <col min="6656" max="6656" width="10.5703125" style="1569" customWidth="1"/>
    <col min="6657" max="6657" width="10.85546875" style="1569" customWidth="1"/>
    <col min="6658" max="6660" width="10.5703125" style="1569" customWidth="1"/>
    <col min="6661" max="6882" width="9.140625" style="1569" customWidth="1"/>
    <col min="6883" max="6883" width="51" style="1569" customWidth="1"/>
    <col min="6884" max="6910" width="0" style="1569" hidden="1"/>
    <col min="6911" max="6911" width="41.85546875" style="1569" customWidth="1"/>
    <col min="6912" max="6912" width="10.5703125" style="1569" customWidth="1"/>
    <col min="6913" max="6913" width="10.85546875" style="1569" customWidth="1"/>
    <col min="6914" max="6916" width="10.5703125" style="1569" customWidth="1"/>
    <col min="6917" max="7138" width="9.140625" style="1569" customWidth="1"/>
    <col min="7139" max="7139" width="51" style="1569" customWidth="1"/>
    <col min="7140" max="7166" width="0" style="1569" hidden="1"/>
    <col min="7167" max="7167" width="41.85546875" style="1569" customWidth="1"/>
    <col min="7168" max="7168" width="10.5703125" style="1569" customWidth="1"/>
    <col min="7169" max="7169" width="10.85546875" style="1569" customWidth="1"/>
    <col min="7170" max="7172" width="10.5703125" style="1569" customWidth="1"/>
    <col min="7173" max="7394" width="9.140625" style="1569" customWidth="1"/>
    <col min="7395" max="7395" width="51" style="1569" customWidth="1"/>
    <col min="7396" max="7422" width="0" style="1569" hidden="1"/>
    <col min="7423" max="7423" width="41.85546875" style="1569" customWidth="1"/>
    <col min="7424" max="7424" width="10.5703125" style="1569" customWidth="1"/>
    <col min="7425" max="7425" width="10.85546875" style="1569" customWidth="1"/>
    <col min="7426" max="7428" width="10.5703125" style="1569" customWidth="1"/>
    <col min="7429" max="7650" width="9.140625" style="1569" customWidth="1"/>
    <col min="7651" max="7651" width="51" style="1569" customWidth="1"/>
    <col min="7652" max="7678" width="0" style="1569" hidden="1"/>
    <col min="7679" max="7679" width="41.85546875" style="1569" customWidth="1"/>
    <col min="7680" max="7680" width="10.5703125" style="1569" customWidth="1"/>
    <col min="7681" max="7681" width="10.85546875" style="1569" customWidth="1"/>
    <col min="7682" max="7684" width="10.5703125" style="1569" customWidth="1"/>
    <col min="7685" max="7906" width="9.140625" style="1569" customWidth="1"/>
    <col min="7907" max="7907" width="51" style="1569" customWidth="1"/>
    <col min="7908" max="7934" width="0" style="1569" hidden="1"/>
    <col min="7935" max="7935" width="41.85546875" style="1569" customWidth="1"/>
    <col min="7936" max="7936" width="10.5703125" style="1569" customWidth="1"/>
    <col min="7937" max="7937" width="10.85546875" style="1569" customWidth="1"/>
    <col min="7938" max="7940" width="10.5703125" style="1569" customWidth="1"/>
    <col min="7941" max="8162" width="9.140625" style="1569" customWidth="1"/>
    <col min="8163" max="8163" width="51" style="1569" customWidth="1"/>
    <col min="8164" max="8190" width="0" style="1569" hidden="1"/>
    <col min="8191" max="8191" width="41.85546875" style="1569" customWidth="1"/>
    <col min="8192" max="8192" width="10.5703125" style="1569" customWidth="1"/>
    <col min="8193" max="8193" width="10.85546875" style="1569" customWidth="1"/>
    <col min="8194" max="8196" width="10.5703125" style="1569" customWidth="1"/>
    <col min="8197" max="8418" width="9.140625" style="1569" customWidth="1"/>
    <col min="8419" max="8419" width="51" style="1569" customWidth="1"/>
    <col min="8420" max="8446" width="0" style="1569" hidden="1"/>
    <col min="8447" max="8447" width="41.85546875" style="1569" customWidth="1"/>
    <col min="8448" max="8448" width="10.5703125" style="1569" customWidth="1"/>
    <col min="8449" max="8449" width="10.85546875" style="1569" customWidth="1"/>
    <col min="8450" max="8452" width="10.5703125" style="1569" customWidth="1"/>
    <col min="8453" max="8674" width="9.140625" style="1569" customWidth="1"/>
    <col min="8675" max="8675" width="51" style="1569" customWidth="1"/>
    <col min="8676" max="8702" width="0" style="1569" hidden="1"/>
    <col min="8703" max="8703" width="41.85546875" style="1569" customWidth="1"/>
    <col min="8704" max="8704" width="10.5703125" style="1569" customWidth="1"/>
    <col min="8705" max="8705" width="10.85546875" style="1569" customWidth="1"/>
    <col min="8706" max="8708" width="10.5703125" style="1569" customWidth="1"/>
    <col min="8709" max="8930" width="9.140625" style="1569" customWidth="1"/>
    <col min="8931" max="8931" width="51" style="1569" customWidth="1"/>
    <col min="8932" max="8958" width="0" style="1569" hidden="1"/>
    <col min="8959" max="8959" width="41.85546875" style="1569" customWidth="1"/>
    <col min="8960" max="8960" width="10.5703125" style="1569" customWidth="1"/>
    <col min="8961" max="8961" width="10.85546875" style="1569" customWidth="1"/>
    <col min="8962" max="8964" width="10.5703125" style="1569" customWidth="1"/>
    <col min="8965" max="9186" width="9.140625" style="1569" customWidth="1"/>
    <col min="9187" max="9187" width="51" style="1569" customWidth="1"/>
    <col min="9188" max="9214" width="0" style="1569" hidden="1"/>
    <col min="9215" max="9215" width="41.85546875" style="1569" customWidth="1"/>
    <col min="9216" max="9216" width="10.5703125" style="1569" customWidth="1"/>
    <col min="9217" max="9217" width="10.85546875" style="1569" customWidth="1"/>
    <col min="9218" max="9220" width="10.5703125" style="1569" customWidth="1"/>
    <col min="9221" max="9442" width="9.140625" style="1569" customWidth="1"/>
    <col min="9443" max="9443" width="51" style="1569" customWidth="1"/>
    <col min="9444" max="9470" width="0" style="1569" hidden="1"/>
    <col min="9471" max="9471" width="41.85546875" style="1569" customWidth="1"/>
    <col min="9472" max="9472" width="10.5703125" style="1569" customWidth="1"/>
    <col min="9473" max="9473" width="10.85546875" style="1569" customWidth="1"/>
    <col min="9474" max="9476" width="10.5703125" style="1569" customWidth="1"/>
    <col min="9477" max="9698" width="9.140625" style="1569" customWidth="1"/>
    <col min="9699" max="9699" width="51" style="1569" customWidth="1"/>
    <col min="9700" max="9726" width="0" style="1569" hidden="1"/>
    <col min="9727" max="9727" width="41.85546875" style="1569" customWidth="1"/>
    <col min="9728" max="9728" width="10.5703125" style="1569" customWidth="1"/>
    <col min="9729" max="9729" width="10.85546875" style="1569" customWidth="1"/>
    <col min="9730" max="9732" width="10.5703125" style="1569" customWidth="1"/>
    <col min="9733" max="9954" width="9.140625" style="1569" customWidth="1"/>
    <col min="9955" max="9955" width="51" style="1569" customWidth="1"/>
    <col min="9956" max="9982" width="0" style="1569" hidden="1"/>
    <col min="9983" max="9983" width="41.85546875" style="1569" customWidth="1"/>
    <col min="9984" max="9984" width="10.5703125" style="1569" customWidth="1"/>
    <col min="9985" max="9985" width="10.85546875" style="1569" customWidth="1"/>
    <col min="9986" max="9988" width="10.5703125" style="1569" customWidth="1"/>
    <col min="9989" max="10210" width="9.140625" style="1569" customWidth="1"/>
    <col min="10211" max="10211" width="51" style="1569" customWidth="1"/>
    <col min="10212" max="10238" width="0" style="1569" hidden="1"/>
    <col min="10239" max="10239" width="41.85546875" style="1569" customWidth="1"/>
    <col min="10240" max="10240" width="10.5703125" style="1569" customWidth="1"/>
    <col min="10241" max="10241" width="10.85546875" style="1569" customWidth="1"/>
    <col min="10242" max="10244" width="10.5703125" style="1569" customWidth="1"/>
    <col min="10245" max="10466" width="9.140625" style="1569" customWidth="1"/>
    <col min="10467" max="10467" width="51" style="1569" customWidth="1"/>
    <col min="10468" max="10494" width="0" style="1569" hidden="1"/>
    <col min="10495" max="10495" width="41.85546875" style="1569" customWidth="1"/>
    <col min="10496" max="10496" width="10.5703125" style="1569" customWidth="1"/>
    <col min="10497" max="10497" width="10.85546875" style="1569" customWidth="1"/>
    <col min="10498" max="10500" width="10.5703125" style="1569" customWidth="1"/>
    <col min="10501" max="10722" width="9.140625" style="1569" customWidth="1"/>
    <col min="10723" max="10723" width="51" style="1569" customWidth="1"/>
    <col min="10724" max="10750" width="0" style="1569" hidden="1"/>
    <col min="10751" max="10751" width="41.85546875" style="1569" customWidth="1"/>
    <col min="10752" max="10752" width="10.5703125" style="1569" customWidth="1"/>
    <col min="10753" max="10753" width="10.85546875" style="1569" customWidth="1"/>
    <col min="10754" max="10756" width="10.5703125" style="1569" customWidth="1"/>
    <col min="10757" max="10978" width="9.140625" style="1569" customWidth="1"/>
    <col min="10979" max="10979" width="51" style="1569" customWidth="1"/>
    <col min="10980" max="11006" width="0" style="1569" hidden="1"/>
    <col min="11007" max="11007" width="41.85546875" style="1569" customWidth="1"/>
    <col min="11008" max="11008" width="10.5703125" style="1569" customWidth="1"/>
    <col min="11009" max="11009" width="10.85546875" style="1569" customWidth="1"/>
    <col min="11010" max="11012" width="10.5703125" style="1569" customWidth="1"/>
    <col min="11013" max="11234" width="9.140625" style="1569" customWidth="1"/>
    <col min="11235" max="11235" width="51" style="1569" customWidth="1"/>
    <col min="11236" max="11262" width="0" style="1569" hidden="1"/>
    <col min="11263" max="11263" width="41.85546875" style="1569" customWidth="1"/>
    <col min="11264" max="11264" width="10.5703125" style="1569" customWidth="1"/>
    <col min="11265" max="11265" width="10.85546875" style="1569" customWidth="1"/>
    <col min="11266" max="11268" width="10.5703125" style="1569" customWidth="1"/>
    <col min="11269" max="11490" width="9.140625" style="1569" customWidth="1"/>
    <col min="11491" max="11491" width="51" style="1569" customWidth="1"/>
    <col min="11492" max="11518" width="0" style="1569" hidden="1"/>
    <col min="11519" max="11519" width="41.85546875" style="1569" customWidth="1"/>
    <col min="11520" max="11520" width="10.5703125" style="1569" customWidth="1"/>
    <col min="11521" max="11521" width="10.85546875" style="1569" customWidth="1"/>
    <col min="11522" max="11524" width="10.5703125" style="1569" customWidth="1"/>
    <col min="11525" max="11746" width="9.140625" style="1569" customWidth="1"/>
    <col min="11747" max="11747" width="51" style="1569" customWidth="1"/>
    <col min="11748" max="11774" width="0" style="1569" hidden="1"/>
    <col min="11775" max="11775" width="41.85546875" style="1569" customWidth="1"/>
    <col min="11776" max="11776" width="10.5703125" style="1569" customWidth="1"/>
    <col min="11777" max="11777" width="10.85546875" style="1569" customWidth="1"/>
    <col min="11778" max="11780" width="10.5703125" style="1569" customWidth="1"/>
    <col min="11781" max="12002" width="9.140625" style="1569" customWidth="1"/>
    <col min="12003" max="12003" width="51" style="1569" customWidth="1"/>
    <col min="12004" max="12030" width="0" style="1569" hidden="1"/>
    <col min="12031" max="12031" width="41.85546875" style="1569" customWidth="1"/>
    <col min="12032" max="12032" width="10.5703125" style="1569" customWidth="1"/>
    <col min="12033" max="12033" width="10.85546875" style="1569" customWidth="1"/>
    <col min="12034" max="12036" width="10.5703125" style="1569" customWidth="1"/>
    <col min="12037" max="12258" width="9.140625" style="1569" customWidth="1"/>
    <col min="12259" max="12259" width="51" style="1569" customWidth="1"/>
    <col min="12260" max="12286" width="0" style="1569" hidden="1"/>
    <col min="12287" max="12287" width="41.85546875" style="1569" customWidth="1"/>
    <col min="12288" max="12288" width="10.5703125" style="1569" customWidth="1"/>
    <col min="12289" max="12289" width="10.85546875" style="1569" customWidth="1"/>
    <col min="12290" max="12292" width="10.5703125" style="1569" customWidth="1"/>
    <col min="12293" max="12514" width="9.140625" style="1569" customWidth="1"/>
    <col min="12515" max="12515" width="51" style="1569" customWidth="1"/>
    <col min="12516" max="12542" width="0" style="1569" hidden="1"/>
    <col min="12543" max="12543" width="41.85546875" style="1569" customWidth="1"/>
    <col min="12544" max="12544" width="10.5703125" style="1569" customWidth="1"/>
    <col min="12545" max="12545" width="10.85546875" style="1569" customWidth="1"/>
    <col min="12546" max="12548" width="10.5703125" style="1569" customWidth="1"/>
    <col min="12549" max="12770" width="9.140625" style="1569" customWidth="1"/>
    <col min="12771" max="12771" width="51" style="1569" customWidth="1"/>
    <col min="12772" max="12798" width="0" style="1569" hidden="1"/>
    <col min="12799" max="12799" width="41.85546875" style="1569" customWidth="1"/>
    <col min="12800" max="12800" width="10.5703125" style="1569" customWidth="1"/>
    <col min="12801" max="12801" width="10.85546875" style="1569" customWidth="1"/>
    <col min="12802" max="12804" width="10.5703125" style="1569" customWidth="1"/>
    <col min="12805" max="13026" width="9.140625" style="1569" customWidth="1"/>
    <col min="13027" max="13027" width="51" style="1569" customWidth="1"/>
    <col min="13028" max="13054" width="0" style="1569" hidden="1"/>
    <col min="13055" max="13055" width="41.85546875" style="1569" customWidth="1"/>
    <col min="13056" max="13056" width="10.5703125" style="1569" customWidth="1"/>
    <col min="13057" max="13057" width="10.85546875" style="1569" customWidth="1"/>
    <col min="13058" max="13060" width="10.5703125" style="1569" customWidth="1"/>
    <col min="13061" max="13282" width="9.140625" style="1569" customWidth="1"/>
    <col min="13283" max="13283" width="51" style="1569" customWidth="1"/>
    <col min="13284" max="13310" width="0" style="1569" hidden="1"/>
    <col min="13311" max="13311" width="41.85546875" style="1569" customWidth="1"/>
    <col min="13312" max="13312" width="10.5703125" style="1569" customWidth="1"/>
    <col min="13313" max="13313" width="10.85546875" style="1569" customWidth="1"/>
    <col min="13314" max="13316" width="10.5703125" style="1569" customWidth="1"/>
    <col min="13317" max="13538" width="9.140625" style="1569" customWidth="1"/>
    <col min="13539" max="13539" width="51" style="1569" customWidth="1"/>
    <col min="13540" max="13566" width="0" style="1569" hidden="1"/>
    <col min="13567" max="13567" width="41.85546875" style="1569" customWidth="1"/>
    <col min="13568" max="13568" width="10.5703125" style="1569" customWidth="1"/>
    <col min="13569" max="13569" width="10.85546875" style="1569" customWidth="1"/>
    <col min="13570" max="13572" width="10.5703125" style="1569" customWidth="1"/>
    <col min="13573" max="13794" width="9.140625" style="1569" customWidth="1"/>
    <col min="13795" max="13795" width="51" style="1569" customWidth="1"/>
    <col min="13796" max="13822" width="0" style="1569" hidden="1"/>
    <col min="13823" max="13823" width="41.85546875" style="1569" customWidth="1"/>
    <col min="13824" max="13824" width="10.5703125" style="1569" customWidth="1"/>
    <col min="13825" max="13825" width="10.85546875" style="1569" customWidth="1"/>
    <col min="13826" max="13828" width="10.5703125" style="1569" customWidth="1"/>
    <col min="13829" max="14050" width="9.140625" style="1569" customWidth="1"/>
    <col min="14051" max="14051" width="51" style="1569" customWidth="1"/>
    <col min="14052" max="14078" width="0" style="1569" hidden="1"/>
    <col min="14079" max="14079" width="41.85546875" style="1569" customWidth="1"/>
    <col min="14080" max="14080" width="10.5703125" style="1569" customWidth="1"/>
    <col min="14081" max="14081" width="10.85546875" style="1569" customWidth="1"/>
    <col min="14082" max="14084" width="10.5703125" style="1569" customWidth="1"/>
    <col min="14085" max="14306" width="9.140625" style="1569" customWidth="1"/>
    <col min="14307" max="14307" width="51" style="1569" customWidth="1"/>
    <col min="14308" max="14334" width="0" style="1569" hidden="1"/>
    <col min="14335" max="14335" width="41.85546875" style="1569" customWidth="1"/>
    <col min="14336" max="14336" width="10.5703125" style="1569" customWidth="1"/>
    <col min="14337" max="14337" width="10.85546875" style="1569" customWidth="1"/>
    <col min="14338" max="14340" width="10.5703125" style="1569" customWidth="1"/>
    <col min="14341" max="14562" width="9.140625" style="1569" customWidth="1"/>
    <col min="14563" max="14563" width="51" style="1569" customWidth="1"/>
    <col min="14564" max="14590" width="0" style="1569" hidden="1"/>
    <col min="14591" max="14591" width="41.85546875" style="1569" customWidth="1"/>
    <col min="14592" max="14592" width="10.5703125" style="1569" customWidth="1"/>
    <col min="14593" max="14593" width="10.85546875" style="1569" customWidth="1"/>
    <col min="14594" max="14596" width="10.5703125" style="1569" customWidth="1"/>
    <col min="14597" max="14818" width="9.140625" style="1569" customWidth="1"/>
    <col min="14819" max="14819" width="51" style="1569" customWidth="1"/>
    <col min="14820" max="14846" width="0" style="1569" hidden="1"/>
    <col min="14847" max="14847" width="41.85546875" style="1569" customWidth="1"/>
    <col min="14848" max="14848" width="10.5703125" style="1569" customWidth="1"/>
    <col min="14849" max="14849" width="10.85546875" style="1569" customWidth="1"/>
    <col min="14850" max="14852" width="10.5703125" style="1569" customWidth="1"/>
    <col min="14853" max="15074" width="9.140625" style="1569" customWidth="1"/>
    <col min="15075" max="15075" width="51" style="1569" customWidth="1"/>
    <col min="15076" max="15102" width="0" style="1569" hidden="1"/>
    <col min="15103" max="15103" width="41.85546875" style="1569" customWidth="1"/>
    <col min="15104" max="15104" width="10.5703125" style="1569" customWidth="1"/>
    <col min="15105" max="15105" width="10.85546875" style="1569" customWidth="1"/>
    <col min="15106" max="15108" width="10.5703125" style="1569" customWidth="1"/>
    <col min="15109" max="15330" width="9.140625" style="1569" customWidth="1"/>
    <col min="15331" max="15331" width="51" style="1569" customWidth="1"/>
    <col min="15332" max="15358" width="0" style="1569" hidden="1"/>
    <col min="15359" max="15359" width="41.85546875" style="1569" customWidth="1"/>
    <col min="15360" max="15360" width="10.5703125" style="1569" customWidth="1"/>
    <col min="15361" max="15361" width="10.85546875" style="1569" customWidth="1"/>
    <col min="15362" max="15364" width="10.5703125" style="1569" customWidth="1"/>
    <col min="15365" max="15586" width="9.140625" style="1569" customWidth="1"/>
    <col min="15587" max="15587" width="51" style="1569" customWidth="1"/>
    <col min="15588" max="15614" width="0" style="1569" hidden="1"/>
    <col min="15615" max="15615" width="41.85546875" style="1569" customWidth="1"/>
    <col min="15616" max="15616" width="10.5703125" style="1569" customWidth="1"/>
    <col min="15617" max="15617" width="10.85546875" style="1569" customWidth="1"/>
    <col min="15618" max="15620" width="10.5703125" style="1569" customWidth="1"/>
    <col min="15621" max="15842" width="9.140625" style="1569" customWidth="1"/>
    <col min="15843" max="15843" width="51" style="1569" customWidth="1"/>
    <col min="15844" max="15870" width="0" style="1569" hidden="1"/>
    <col min="15871" max="15871" width="41.85546875" style="1569" customWidth="1"/>
    <col min="15872" max="15872" width="10.5703125" style="1569" customWidth="1"/>
    <col min="15873" max="15873" width="10.85546875" style="1569" customWidth="1"/>
    <col min="15874" max="15876" width="10.5703125" style="1569" customWidth="1"/>
    <col min="15877" max="16098" width="9.140625" style="1569" customWidth="1"/>
    <col min="16099" max="16099" width="51" style="1569" customWidth="1"/>
    <col min="16100" max="16126" width="0" style="1569" hidden="1"/>
    <col min="16127" max="16127" width="41.85546875" style="1569" customWidth="1"/>
    <col min="16128" max="16128" width="10.5703125" style="1569" customWidth="1"/>
    <col min="16129" max="16129" width="10.85546875" style="1569" customWidth="1"/>
    <col min="16130" max="16132" width="10.5703125" style="1569" customWidth="1"/>
    <col min="16133" max="16354" width="9.140625" style="1569" customWidth="1"/>
    <col min="16355" max="16355" width="51" style="1569" customWidth="1"/>
    <col min="16356" max="16384" width="0" style="1569" hidden="1"/>
  </cols>
  <sheetData>
    <row r="1" spans="1:4" ht="21" customHeight="1">
      <c r="A1" s="5891" t="s">
        <v>1094</v>
      </c>
      <c r="B1" s="5891"/>
      <c r="C1" s="5891"/>
      <c r="D1" s="5891"/>
    </row>
    <row r="2" spans="1:4" ht="18.75" customHeight="1">
      <c r="A2" s="1568" t="s">
        <v>3684</v>
      </c>
      <c r="B2" s="1568"/>
      <c r="C2" s="1568"/>
      <c r="D2" s="1568"/>
    </row>
    <row r="3" spans="1:4" ht="8.25" customHeight="1"/>
    <row r="4" spans="1:4" ht="12.75" customHeight="1">
      <c r="D4" s="1602" t="s">
        <v>1150</v>
      </c>
    </row>
    <row r="5" spans="1:4" s="1606" customFormat="1" ht="21.75" customHeight="1">
      <c r="A5" s="1603"/>
      <c r="B5" s="1604" t="s">
        <v>1198</v>
      </c>
      <c r="C5" s="1604" t="s">
        <v>1199</v>
      </c>
      <c r="D5" s="1605" t="s">
        <v>3678</v>
      </c>
    </row>
    <row r="6" spans="1:4" ht="21.75" customHeight="1">
      <c r="A6" s="1587" t="s">
        <v>1221</v>
      </c>
      <c r="B6" s="5095">
        <v>181051</v>
      </c>
      <c r="C6" s="5095">
        <v>169097</v>
      </c>
      <c r="D6" s="5096">
        <v>183510</v>
      </c>
    </row>
    <row r="7" spans="1:4" ht="21.75" customHeight="1">
      <c r="A7" s="1607" t="s">
        <v>1222</v>
      </c>
      <c r="B7" s="5097">
        <v>45420</v>
      </c>
      <c r="C7" s="5097">
        <v>46689</v>
      </c>
      <c r="D7" s="5098">
        <v>50924</v>
      </c>
    </row>
    <row r="8" spans="1:4" ht="33" customHeight="1">
      <c r="A8" s="1608" t="s">
        <v>3685</v>
      </c>
      <c r="B8" s="5099">
        <v>69673</v>
      </c>
      <c r="C8" s="5099">
        <v>57523</v>
      </c>
      <c r="D8" s="5100">
        <v>58662</v>
      </c>
    </row>
    <row r="9" spans="1:4" ht="21.75" customHeight="1">
      <c r="A9" s="1592" t="s">
        <v>3686</v>
      </c>
      <c r="B9" s="5101">
        <v>68258</v>
      </c>
      <c r="C9" s="5101">
        <v>57011</v>
      </c>
      <c r="D9" s="5102">
        <v>58278</v>
      </c>
    </row>
    <row r="10" spans="1:4" ht="21.75" customHeight="1">
      <c r="A10" s="1592" t="s">
        <v>1223</v>
      </c>
      <c r="B10" s="5101">
        <v>1870</v>
      </c>
      <c r="C10" s="5101">
        <v>2386</v>
      </c>
      <c r="D10" s="5102">
        <v>2654</v>
      </c>
    </row>
    <row r="11" spans="1:4" ht="21.75" customHeight="1">
      <c r="A11" s="1592" t="s">
        <v>3687</v>
      </c>
      <c r="B11" s="5101">
        <v>3285</v>
      </c>
      <c r="C11" s="5101">
        <v>2898</v>
      </c>
      <c r="D11" s="5102">
        <v>3038</v>
      </c>
    </row>
    <row r="12" spans="1:4" ht="21.75" customHeight="1">
      <c r="A12" s="1587" t="s">
        <v>1224</v>
      </c>
      <c r="B12" s="5099">
        <v>261384</v>
      </c>
      <c r="C12" s="5099">
        <v>221976</v>
      </c>
      <c r="D12" s="5100">
        <v>238498</v>
      </c>
    </row>
    <row r="13" spans="1:4" s="1610" customFormat="1" ht="30" customHeight="1">
      <c r="A13" s="1609" t="s">
        <v>1225</v>
      </c>
      <c r="B13" s="5103">
        <v>512108</v>
      </c>
      <c r="C13" s="5103">
        <v>448596</v>
      </c>
      <c r="D13" s="5104">
        <v>480670</v>
      </c>
    </row>
    <row r="14" spans="1:4" s="1610" customFormat="1" ht="28.5" customHeight="1">
      <c r="A14" s="1608" t="s">
        <v>3688</v>
      </c>
      <c r="B14" s="1611"/>
      <c r="C14" s="1612"/>
      <c r="D14" s="1613"/>
    </row>
    <row r="15" spans="1:4" s="1566" customFormat="1" ht="14.25" customHeight="1">
      <c r="A15" s="1614" t="s">
        <v>1226</v>
      </c>
      <c r="B15" s="5105">
        <v>11920</v>
      </c>
      <c r="C15" s="5105">
        <v>8662</v>
      </c>
      <c r="D15" s="5106">
        <v>7132</v>
      </c>
    </row>
    <row r="16" spans="1:4" s="1566" customFormat="1" ht="14.25" customHeight="1">
      <c r="A16" s="1614" t="s">
        <v>1227</v>
      </c>
      <c r="B16" s="5105">
        <v>27770</v>
      </c>
      <c r="C16" s="5105">
        <v>21233</v>
      </c>
      <c r="D16" s="5102">
        <v>-1176</v>
      </c>
    </row>
    <row r="17" spans="1:4" ht="21.75" customHeight="1">
      <c r="A17" s="1615" t="s">
        <v>3689</v>
      </c>
      <c r="B17" s="5101"/>
      <c r="C17" s="5101"/>
      <c r="D17" s="5102"/>
    </row>
    <row r="18" spans="1:4" s="1566" customFormat="1" ht="14.25" customHeight="1">
      <c r="A18" s="1616" t="s">
        <v>1226</v>
      </c>
      <c r="B18" s="5105">
        <v>411</v>
      </c>
      <c r="C18" s="5101">
        <v>-26</v>
      </c>
      <c r="D18" s="5102">
        <v>-2704</v>
      </c>
    </row>
    <row r="19" spans="1:4" s="1566" customFormat="1" ht="14.25" customHeight="1">
      <c r="A19" s="5107" t="s">
        <v>1227</v>
      </c>
      <c r="B19" s="5108">
        <v>-13575</v>
      </c>
      <c r="C19" s="5108">
        <v>-28917</v>
      </c>
      <c r="D19" s="5109">
        <v>-15821</v>
      </c>
    </row>
    <row r="20" spans="1:4" ht="21" customHeight="1">
      <c r="A20" s="1608" t="s">
        <v>1228</v>
      </c>
      <c r="B20" s="5110"/>
      <c r="C20" s="5111"/>
      <c r="D20" s="5112"/>
    </row>
    <row r="21" spans="1:4" s="1566" customFormat="1" ht="17.100000000000001" customHeight="1">
      <c r="A21" s="1617" t="s">
        <v>1229</v>
      </c>
      <c r="B21" s="5101">
        <v>524028</v>
      </c>
      <c r="C21" s="5101">
        <v>457257</v>
      </c>
      <c r="D21" s="5102">
        <v>487802</v>
      </c>
    </row>
    <row r="22" spans="1:4" s="1566" customFormat="1" ht="17.100000000000001" customHeight="1">
      <c r="A22" s="1617" t="s">
        <v>1230</v>
      </c>
      <c r="B22" s="5101">
        <v>539878</v>
      </c>
      <c r="C22" s="5101">
        <v>469829</v>
      </c>
      <c r="D22" s="5102">
        <v>479494</v>
      </c>
    </row>
    <row r="23" spans="1:4" ht="17.100000000000001" customHeight="1">
      <c r="A23" s="1615" t="s">
        <v>1231</v>
      </c>
      <c r="B23" s="5099"/>
      <c r="C23" s="5099"/>
      <c r="D23" s="5100"/>
    </row>
    <row r="24" spans="1:4" s="1566" customFormat="1" ht="17.100000000000001" customHeight="1">
      <c r="A24" s="1618" t="s">
        <v>1232</v>
      </c>
      <c r="B24" s="5101">
        <v>524439</v>
      </c>
      <c r="C24" s="5101">
        <v>457231</v>
      </c>
      <c r="D24" s="5102">
        <v>485098</v>
      </c>
    </row>
    <row r="25" spans="1:4" s="1566" customFormat="1" ht="17.100000000000001" customHeight="1">
      <c r="A25" s="1619" t="s">
        <v>1233</v>
      </c>
      <c r="B25" s="5108">
        <v>526303</v>
      </c>
      <c r="C25" s="5108">
        <v>440912</v>
      </c>
      <c r="D25" s="5109">
        <v>463673</v>
      </c>
    </row>
    <row r="26" spans="1:4" ht="21.75" customHeight="1">
      <c r="A26" s="1620" t="s">
        <v>1204</v>
      </c>
      <c r="B26" s="5103">
        <v>451280</v>
      </c>
      <c r="C26" s="5103">
        <v>404461</v>
      </c>
      <c r="D26" s="5104">
        <v>431170</v>
      </c>
    </row>
    <row r="27" spans="1:4" ht="21.75" customHeight="1">
      <c r="A27" s="1587" t="s">
        <v>1234</v>
      </c>
      <c r="B27" s="5095">
        <v>60828</v>
      </c>
      <c r="C27" s="5095">
        <v>44135</v>
      </c>
      <c r="D27" s="5096">
        <v>49500</v>
      </c>
    </row>
    <row r="28" spans="1:4" ht="21.75" customHeight="1">
      <c r="A28" s="1615" t="s">
        <v>1235</v>
      </c>
      <c r="B28" s="5099"/>
      <c r="C28" s="5099"/>
      <c r="D28" s="5100"/>
    </row>
    <row r="29" spans="1:4" ht="24" customHeight="1">
      <c r="A29" s="1618" t="s">
        <v>1232</v>
      </c>
      <c r="B29" s="5101">
        <v>73159</v>
      </c>
      <c r="C29" s="5101">
        <v>52770</v>
      </c>
      <c r="D29" s="5102">
        <v>53929</v>
      </c>
    </row>
    <row r="30" spans="1:4" ht="22.5" customHeight="1">
      <c r="A30" s="1619" t="s">
        <v>1233</v>
      </c>
      <c r="B30" s="5108">
        <v>75023</v>
      </c>
      <c r="C30" s="5108">
        <v>36450</v>
      </c>
      <c r="D30" s="5109">
        <v>32503</v>
      </c>
    </row>
    <row r="31" spans="1:4" ht="21.75" customHeight="1">
      <c r="A31" s="1587" t="s">
        <v>1236</v>
      </c>
      <c r="B31" s="5113">
        <v>11.9</v>
      </c>
      <c r="C31" s="5113">
        <v>9.8000000000000007</v>
      </c>
      <c r="D31" s="5114">
        <v>10.3</v>
      </c>
    </row>
    <row r="32" spans="1:4" s="1621" customFormat="1" ht="21.75" customHeight="1">
      <c r="A32" s="1615" t="s">
        <v>1237</v>
      </c>
      <c r="B32" s="5115"/>
      <c r="C32" s="5115"/>
      <c r="D32" s="5116"/>
    </row>
    <row r="33" spans="1:4" s="1621" customFormat="1" ht="21.75" customHeight="1">
      <c r="A33" s="1618" t="s">
        <v>1232</v>
      </c>
      <c r="B33" s="5117">
        <v>13.9</v>
      </c>
      <c r="C33" s="5117">
        <v>11.5</v>
      </c>
      <c r="D33" s="5118">
        <v>11.1</v>
      </c>
    </row>
    <row r="34" spans="1:4" s="1621" customFormat="1" ht="21.75" customHeight="1">
      <c r="A34" s="1619" t="s">
        <v>1233</v>
      </c>
      <c r="B34" s="5119">
        <v>14.3</v>
      </c>
      <c r="C34" s="5119">
        <v>8.3000000000000007</v>
      </c>
      <c r="D34" s="5120">
        <v>7</v>
      </c>
    </row>
    <row r="35" spans="1:4" ht="9" customHeight="1">
      <c r="A35" s="1622"/>
    </row>
    <row r="36" spans="1:4" ht="15" customHeight="1">
      <c r="A36" s="1582" t="s">
        <v>3690</v>
      </c>
      <c r="B36" s="1623"/>
      <c r="C36" s="1623"/>
      <c r="D36" s="1623"/>
    </row>
    <row r="37" spans="1:4" ht="16.5" customHeight="1">
      <c r="A37" s="1582" t="s">
        <v>3691</v>
      </c>
      <c r="B37" s="1623"/>
      <c r="C37" s="1623"/>
      <c r="D37" s="1623"/>
    </row>
    <row r="38" spans="1:4" ht="15" customHeight="1">
      <c r="A38" s="1624" t="s">
        <v>3692</v>
      </c>
      <c r="B38" s="1623"/>
      <c r="C38" s="1623"/>
      <c r="D38" s="1623"/>
    </row>
    <row r="39" spans="1:4" ht="15" customHeight="1">
      <c r="A39" s="1624" t="s">
        <v>3693</v>
      </c>
      <c r="B39" s="1623"/>
      <c r="C39" s="1623"/>
      <c r="D39" s="1623"/>
    </row>
    <row r="40" spans="1:4" ht="15" customHeight="1">
      <c r="A40" s="1624" t="s">
        <v>3694</v>
      </c>
      <c r="B40" s="1623"/>
      <c r="C40" s="1623"/>
      <c r="D40" s="1623"/>
    </row>
    <row r="41" spans="1:4" ht="15" customHeight="1">
      <c r="A41" s="1625" t="s">
        <v>1238</v>
      </c>
      <c r="B41" s="1623"/>
      <c r="C41" s="1623"/>
      <c r="D41" s="1623"/>
    </row>
  </sheetData>
  <mergeCells count="1">
    <mergeCell ref="A1:D1"/>
  </mergeCells>
  <hyperlinks>
    <hyperlink ref="A1" location="CONTENT!A1" display="Back to Table of Contents" xr:uid="{DC123415-AEF0-440A-A4E8-076888572A4B}"/>
  </hyperlinks>
  <pageMargins left="0.7" right="0.7" top="0.42" bottom="0.47" header="0.3" footer="0.3"/>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345D-FCD2-49FA-B02D-7E3634CDE484}">
  <dimension ref="A1:Q153"/>
  <sheetViews>
    <sheetView showGridLines="0" workbookViewId="0">
      <selection sqref="A1:G1"/>
    </sheetView>
  </sheetViews>
  <sheetFormatPr defaultColWidth="0" defaultRowHeight="12.75"/>
  <cols>
    <col min="1" max="1" width="51.5703125" style="1566" customWidth="1"/>
    <col min="2" max="4" width="9.42578125" style="1566" customWidth="1"/>
    <col min="5" max="7" width="9.140625" style="1566" customWidth="1"/>
    <col min="8" max="8" width="10.28515625" style="1566" bestFit="1" customWidth="1"/>
    <col min="9" max="9" width="9.140625" style="1566" customWidth="1"/>
    <col min="10" max="12" width="9.42578125" style="1566" bestFit="1" customWidth="1"/>
    <col min="13" max="13" width="10.85546875" style="1566" bestFit="1" customWidth="1"/>
    <col min="14" max="228" width="9.140625" style="1566" customWidth="1"/>
    <col min="229" max="229" width="50.7109375" style="1566" customWidth="1"/>
    <col min="230" max="254" width="0" style="1566" hidden="1"/>
    <col min="255" max="255" width="51.5703125" style="1566" customWidth="1"/>
    <col min="256" max="260" width="9.42578125" style="1566" customWidth="1"/>
    <col min="261" max="263" width="9.140625" style="1566" customWidth="1"/>
    <col min="264" max="264" width="10.28515625" style="1566" bestFit="1" customWidth="1"/>
    <col min="265" max="265" width="9.140625" style="1566" customWidth="1"/>
    <col min="266" max="268" width="9.42578125" style="1566" bestFit="1" customWidth="1"/>
    <col min="269" max="269" width="10.85546875" style="1566" bestFit="1" customWidth="1"/>
    <col min="270" max="484" width="9.140625" style="1566" customWidth="1"/>
    <col min="485" max="485" width="50.7109375" style="1566" customWidth="1"/>
    <col min="486" max="510" width="0" style="1566" hidden="1"/>
    <col min="511" max="511" width="51.5703125" style="1566" customWidth="1"/>
    <col min="512" max="516" width="9.42578125" style="1566" customWidth="1"/>
    <col min="517" max="519" width="9.140625" style="1566" customWidth="1"/>
    <col min="520" max="520" width="10.28515625" style="1566" bestFit="1" customWidth="1"/>
    <col min="521" max="521" width="9.140625" style="1566" customWidth="1"/>
    <col min="522" max="524" width="9.42578125" style="1566" bestFit="1" customWidth="1"/>
    <col min="525" max="525" width="10.85546875" style="1566" bestFit="1" customWidth="1"/>
    <col min="526" max="740" width="9.140625" style="1566" customWidth="1"/>
    <col min="741" max="741" width="50.7109375" style="1566" customWidth="1"/>
    <col min="742" max="766" width="0" style="1566" hidden="1"/>
    <col min="767" max="767" width="51.5703125" style="1566" customWidth="1"/>
    <col min="768" max="772" width="9.42578125" style="1566" customWidth="1"/>
    <col min="773" max="775" width="9.140625" style="1566" customWidth="1"/>
    <col min="776" max="776" width="10.28515625" style="1566" bestFit="1" customWidth="1"/>
    <col min="777" max="777" width="9.140625" style="1566" customWidth="1"/>
    <col min="778" max="780" width="9.42578125" style="1566" bestFit="1" customWidth="1"/>
    <col min="781" max="781" width="10.85546875" style="1566" bestFit="1" customWidth="1"/>
    <col min="782" max="996" width="9.140625" style="1566" customWidth="1"/>
    <col min="997" max="997" width="50.7109375" style="1566" customWidth="1"/>
    <col min="998" max="1022" width="0" style="1566" hidden="1"/>
    <col min="1023" max="1023" width="51.5703125" style="1566" customWidth="1"/>
    <col min="1024" max="1028" width="9.42578125" style="1566" customWidth="1"/>
    <col min="1029" max="1031" width="9.140625" style="1566" customWidth="1"/>
    <col min="1032" max="1032" width="10.28515625" style="1566" bestFit="1" customWidth="1"/>
    <col min="1033" max="1033" width="9.140625" style="1566" customWidth="1"/>
    <col min="1034" max="1036" width="9.42578125" style="1566" bestFit="1" customWidth="1"/>
    <col min="1037" max="1037" width="10.85546875" style="1566" bestFit="1" customWidth="1"/>
    <col min="1038" max="1252" width="9.140625" style="1566" customWidth="1"/>
    <col min="1253" max="1253" width="50.7109375" style="1566" customWidth="1"/>
    <col min="1254" max="1278" width="0" style="1566" hidden="1"/>
    <col min="1279" max="1279" width="51.5703125" style="1566" customWidth="1"/>
    <col min="1280" max="1284" width="9.42578125" style="1566" customWidth="1"/>
    <col min="1285" max="1287" width="9.140625" style="1566" customWidth="1"/>
    <col min="1288" max="1288" width="10.28515625" style="1566" bestFit="1" customWidth="1"/>
    <col min="1289" max="1289" width="9.140625" style="1566" customWidth="1"/>
    <col min="1290" max="1292" width="9.42578125" style="1566" bestFit="1" customWidth="1"/>
    <col min="1293" max="1293" width="10.85546875" style="1566" bestFit="1" customWidth="1"/>
    <col min="1294" max="1508" width="9.140625" style="1566" customWidth="1"/>
    <col min="1509" max="1509" width="50.7109375" style="1566" customWidth="1"/>
    <col min="1510" max="1534" width="0" style="1566" hidden="1"/>
    <col min="1535" max="1535" width="51.5703125" style="1566" customWidth="1"/>
    <col min="1536" max="1540" width="9.42578125" style="1566" customWidth="1"/>
    <col min="1541" max="1543" width="9.140625" style="1566" customWidth="1"/>
    <col min="1544" max="1544" width="10.28515625" style="1566" bestFit="1" customWidth="1"/>
    <col min="1545" max="1545" width="9.140625" style="1566" customWidth="1"/>
    <col min="1546" max="1548" width="9.42578125" style="1566" bestFit="1" customWidth="1"/>
    <col min="1549" max="1549" width="10.85546875" style="1566" bestFit="1" customWidth="1"/>
    <col min="1550" max="1764" width="9.140625" style="1566" customWidth="1"/>
    <col min="1765" max="1765" width="50.7109375" style="1566" customWidth="1"/>
    <col min="1766" max="1790" width="0" style="1566" hidden="1"/>
    <col min="1791" max="1791" width="51.5703125" style="1566" customWidth="1"/>
    <col min="1792" max="1796" width="9.42578125" style="1566" customWidth="1"/>
    <col min="1797" max="1799" width="9.140625" style="1566" customWidth="1"/>
    <col min="1800" max="1800" width="10.28515625" style="1566" bestFit="1" customWidth="1"/>
    <col min="1801" max="1801" width="9.140625" style="1566" customWidth="1"/>
    <col min="1802" max="1804" width="9.42578125" style="1566" bestFit="1" customWidth="1"/>
    <col min="1805" max="1805" width="10.85546875" style="1566" bestFit="1" customWidth="1"/>
    <col min="1806" max="2020" width="9.140625" style="1566" customWidth="1"/>
    <col min="2021" max="2021" width="50.7109375" style="1566" customWidth="1"/>
    <col min="2022" max="2046" width="0" style="1566" hidden="1"/>
    <col min="2047" max="2047" width="51.5703125" style="1566" customWidth="1"/>
    <col min="2048" max="2052" width="9.42578125" style="1566" customWidth="1"/>
    <col min="2053" max="2055" width="9.140625" style="1566" customWidth="1"/>
    <col min="2056" max="2056" width="10.28515625" style="1566" bestFit="1" customWidth="1"/>
    <col min="2057" max="2057" width="9.140625" style="1566" customWidth="1"/>
    <col min="2058" max="2060" width="9.42578125" style="1566" bestFit="1" customWidth="1"/>
    <col min="2061" max="2061" width="10.85546875" style="1566" bestFit="1" customWidth="1"/>
    <col min="2062" max="2276" width="9.140625" style="1566" customWidth="1"/>
    <col min="2277" max="2277" width="50.7109375" style="1566" customWidth="1"/>
    <col min="2278" max="2302" width="0" style="1566" hidden="1"/>
    <col min="2303" max="2303" width="51.5703125" style="1566" customWidth="1"/>
    <col min="2304" max="2308" width="9.42578125" style="1566" customWidth="1"/>
    <col min="2309" max="2311" width="9.140625" style="1566" customWidth="1"/>
    <col min="2312" max="2312" width="10.28515625" style="1566" bestFit="1" customWidth="1"/>
    <col min="2313" max="2313" width="9.140625" style="1566" customWidth="1"/>
    <col min="2314" max="2316" width="9.42578125" style="1566" bestFit="1" customWidth="1"/>
    <col min="2317" max="2317" width="10.85546875" style="1566" bestFit="1" customWidth="1"/>
    <col min="2318" max="2532" width="9.140625" style="1566" customWidth="1"/>
    <col min="2533" max="2533" width="50.7109375" style="1566" customWidth="1"/>
    <col min="2534" max="2558" width="0" style="1566" hidden="1"/>
    <col min="2559" max="2559" width="51.5703125" style="1566" customWidth="1"/>
    <col min="2560" max="2564" width="9.42578125" style="1566" customWidth="1"/>
    <col min="2565" max="2567" width="9.140625" style="1566" customWidth="1"/>
    <col min="2568" max="2568" width="10.28515625" style="1566" bestFit="1" customWidth="1"/>
    <col min="2569" max="2569" width="9.140625" style="1566" customWidth="1"/>
    <col min="2570" max="2572" width="9.42578125" style="1566" bestFit="1" customWidth="1"/>
    <col min="2573" max="2573" width="10.85546875" style="1566" bestFit="1" customWidth="1"/>
    <col min="2574" max="2788" width="9.140625" style="1566" customWidth="1"/>
    <col min="2789" max="2789" width="50.7109375" style="1566" customWidth="1"/>
    <col min="2790" max="2814" width="0" style="1566" hidden="1"/>
    <col min="2815" max="2815" width="51.5703125" style="1566" customWidth="1"/>
    <col min="2816" max="2820" width="9.42578125" style="1566" customWidth="1"/>
    <col min="2821" max="2823" width="9.140625" style="1566" customWidth="1"/>
    <col min="2824" max="2824" width="10.28515625" style="1566" bestFit="1" customWidth="1"/>
    <col min="2825" max="2825" width="9.140625" style="1566" customWidth="1"/>
    <col min="2826" max="2828" width="9.42578125" style="1566" bestFit="1" customWidth="1"/>
    <col min="2829" max="2829" width="10.85546875" style="1566" bestFit="1" customWidth="1"/>
    <col min="2830" max="3044" width="9.140625" style="1566" customWidth="1"/>
    <col min="3045" max="3045" width="50.7109375" style="1566" customWidth="1"/>
    <col min="3046" max="3070" width="0" style="1566" hidden="1"/>
    <col min="3071" max="3071" width="51.5703125" style="1566" customWidth="1"/>
    <col min="3072" max="3076" width="9.42578125" style="1566" customWidth="1"/>
    <col min="3077" max="3079" width="9.140625" style="1566" customWidth="1"/>
    <col min="3080" max="3080" width="10.28515625" style="1566" bestFit="1" customWidth="1"/>
    <col min="3081" max="3081" width="9.140625" style="1566" customWidth="1"/>
    <col min="3082" max="3084" width="9.42578125" style="1566" bestFit="1" customWidth="1"/>
    <col min="3085" max="3085" width="10.85546875" style="1566" bestFit="1" customWidth="1"/>
    <col min="3086" max="3300" width="9.140625" style="1566" customWidth="1"/>
    <col min="3301" max="3301" width="50.7109375" style="1566" customWidth="1"/>
    <col min="3302" max="3326" width="0" style="1566" hidden="1"/>
    <col min="3327" max="3327" width="51.5703125" style="1566" customWidth="1"/>
    <col min="3328" max="3332" width="9.42578125" style="1566" customWidth="1"/>
    <col min="3333" max="3335" width="9.140625" style="1566" customWidth="1"/>
    <col min="3336" max="3336" width="10.28515625" style="1566" bestFit="1" customWidth="1"/>
    <col min="3337" max="3337" width="9.140625" style="1566" customWidth="1"/>
    <col min="3338" max="3340" width="9.42578125" style="1566" bestFit="1" customWidth="1"/>
    <col min="3341" max="3341" width="10.85546875" style="1566" bestFit="1" customWidth="1"/>
    <col min="3342" max="3556" width="9.140625" style="1566" customWidth="1"/>
    <col min="3557" max="3557" width="50.7109375" style="1566" customWidth="1"/>
    <col min="3558" max="3582" width="0" style="1566" hidden="1"/>
    <col min="3583" max="3583" width="51.5703125" style="1566" customWidth="1"/>
    <col min="3584" max="3588" width="9.42578125" style="1566" customWidth="1"/>
    <col min="3589" max="3591" width="9.140625" style="1566" customWidth="1"/>
    <col min="3592" max="3592" width="10.28515625" style="1566" bestFit="1" customWidth="1"/>
    <col min="3593" max="3593" width="9.140625" style="1566" customWidth="1"/>
    <col min="3594" max="3596" width="9.42578125" style="1566" bestFit="1" customWidth="1"/>
    <col min="3597" max="3597" width="10.85546875" style="1566" bestFit="1" customWidth="1"/>
    <col min="3598" max="3812" width="9.140625" style="1566" customWidth="1"/>
    <col min="3813" max="3813" width="50.7109375" style="1566" customWidth="1"/>
    <col min="3814" max="3838" width="0" style="1566" hidden="1"/>
    <col min="3839" max="3839" width="51.5703125" style="1566" customWidth="1"/>
    <col min="3840" max="3844" width="9.42578125" style="1566" customWidth="1"/>
    <col min="3845" max="3847" width="9.140625" style="1566" customWidth="1"/>
    <col min="3848" max="3848" width="10.28515625" style="1566" bestFit="1" customWidth="1"/>
    <col min="3849" max="3849" width="9.140625" style="1566" customWidth="1"/>
    <col min="3850" max="3852" width="9.42578125" style="1566" bestFit="1" customWidth="1"/>
    <col min="3853" max="3853" width="10.85546875" style="1566" bestFit="1" customWidth="1"/>
    <col min="3854" max="4068" width="9.140625" style="1566" customWidth="1"/>
    <col min="4069" max="4069" width="50.7109375" style="1566" customWidth="1"/>
    <col min="4070" max="4094" width="0" style="1566" hidden="1"/>
    <col min="4095" max="4095" width="51.5703125" style="1566" customWidth="1"/>
    <col min="4096" max="4100" width="9.42578125" style="1566" customWidth="1"/>
    <col min="4101" max="4103" width="9.140625" style="1566" customWidth="1"/>
    <col min="4104" max="4104" width="10.28515625" style="1566" bestFit="1" customWidth="1"/>
    <col min="4105" max="4105" width="9.140625" style="1566" customWidth="1"/>
    <col min="4106" max="4108" width="9.42578125" style="1566" bestFit="1" customWidth="1"/>
    <col min="4109" max="4109" width="10.85546875" style="1566" bestFit="1" customWidth="1"/>
    <col min="4110" max="4324" width="9.140625" style="1566" customWidth="1"/>
    <col min="4325" max="4325" width="50.7109375" style="1566" customWidth="1"/>
    <col min="4326" max="4350" width="0" style="1566" hidden="1"/>
    <col min="4351" max="4351" width="51.5703125" style="1566" customWidth="1"/>
    <col min="4352" max="4356" width="9.42578125" style="1566" customWidth="1"/>
    <col min="4357" max="4359" width="9.140625" style="1566" customWidth="1"/>
    <col min="4360" max="4360" width="10.28515625" style="1566" bestFit="1" customWidth="1"/>
    <col min="4361" max="4361" width="9.140625" style="1566" customWidth="1"/>
    <col min="4362" max="4364" width="9.42578125" style="1566" bestFit="1" customWidth="1"/>
    <col min="4365" max="4365" width="10.85546875" style="1566" bestFit="1" customWidth="1"/>
    <col min="4366" max="4580" width="9.140625" style="1566" customWidth="1"/>
    <col min="4581" max="4581" width="50.7109375" style="1566" customWidth="1"/>
    <col min="4582" max="4606" width="0" style="1566" hidden="1"/>
    <col min="4607" max="4607" width="51.5703125" style="1566" customWidth="1"/>
    <col min="4608" max="4612" width="9.42578125" style="1566" customWidth="1"/>
    <col min="4613" max="4615" width="9.140625" style="1566" customWidth="1"/>
    <col min="4616" max="4616" width="10.28515625" style="1566" bestFit="1" customWidth="1"/>
    <col min="4617" max="4617" width="9.140625" style="1566" customWidth="1"/>
    <col min="4618" max="4620" width="9.42578125" style="1566" bestFit="1" customWidth="1"/>
    <col min="4621" max="4621" width="10.85546875" style="1566" bestFit="1" customWidth="1"/>
    <col min="4622" max="4836" width="9.140625" style="1566" customWidth="1"/>
    <col min="4837" max="4837" width="50.7109375" style="1566" customWidth="1"/>
    <col min="4838" max="4862" width="0" style="1566" hidden="1"/>
    <col min="4863" max="4863" width="51.5703125" style="1566" customWidth="1"/>
    <col min="4864" max="4868" width="9.42578125" style="1566" customWidth="1"/>
    <col min="4869" max="4871" width="9.140625" style="1566" customWidth="1"/>
    <col min="4872" max="4872" width="10.28515625" style="1566" bestFit="1" customWidth="1"/>
    <col min="4873" max="4873" width="9.140625" style="1566" customWidth="1"/>
    <col min="4874" max="4876" width="9.42578125" style="1566" bestFit="1" customWidth="1"/>
    <col min="4877" max="4877" width="10.85546875" style="1566" bestFit="1" customWidth="1"/>
    <col min="4878" max="5092" width="9.140625" style="1566" customWidth="1"/>
    <col min="5093" max="5093" width="50.7109375" style="1566" customWidth="1"/>
    <col min="5094" max="5118" width="0" style="1566" hidden="1"/>
    <col min="5119" max="5119" width="51.5703125" style="1566" customWidth="1"/>
    <col min="5120" max="5124" width="9.42578125" style="1566" customWidth="1"/>
    <col min="5125" max="5127" width="9.140625" style="1566" customWidth="1"/>
    <col min="5128" max="5128" width="10.28515625" style="1566" bestFit="1" customWidth="1"/>
    <col min="5129" max="5129" width="9.140625" style="1566" customWidth="1"/>
    <col min="5130" max="5132" width="9.42578125" style="1566" bestFit="1" customWidth="1"/>
    <col min="5133" max="5133" width="10.85546875" style="1566" bestFit="1" customWidth="1"/>
    <col min="5134" max="5348" width="9.140625" style="1566" customWidth="1"/>
    <col min="5349" max="5349" width="50.7109375" style="1566" customWidth="1"/>
    <col min="5350" max="5374" width="0" style="1566" hidden="1"/>
    <col min="5375" max="5375" width="51.5703125" style="1566" customWidth="1"/>
    <col min="5376" max="5380" width="9.42578125" style="1566" customWidth="1"/>
    <col min="5381" max="5383" width="9.140625" style="1566" customWidth="1"/>
    <col min="5384" max="5384" width="10.28515625" style="1566" bestFit="1" customWidth="1"/>
    <col min="5385" max="5385" width="9.140625" style="1566" customWidth="1"/>
    <col min="5386" max="5388" width="9.42578125" style="1566" bestFit="1" customWidth="1"/>
    <col min="5389" max="5389" width="10.85546875" style="1566" bestFit="1" customWidth="1"/>
    <col min="5390" max="5604" width="9.140625" style="1566" customWidth="1"/>
    <col min="5605" max="5605" width="50.7109375" style="1566" customWidth="1"/>
    <col min="5606" max="5630" width="0" style="1566" hidden="1"/>
    <col min="5631" max="5631" width="51.5703125" style="1566" customWidth="1"/>
    <col min="5632" max="5636" width="9.42578125" style="1566" customWidth="1"/>
    <col min="5637" max="5639" width="9.140625" style="1566" customWidth="1"/>
    <col min="5640" max="5640" width="10.28515625" style="1566" bestFit="1" customWidth="1"/>
    <col min="5641" max="5641" width="9.140625" style="1566" customWidth="1"/>
    <col min="5642" max="5644" width="9.42578125" style="1566" bestFit="1" customWidth="1"/>
    <col min="5645" max="5645" width="10.85546875" style="1566" bestFit="1" customWidth="1"/>
    <col min="5646" max="5860" width="9.140625" style="1566" customWidth="1"/>
    <col min="5861" max="5861" width="50.7109375" style="1566" customWidth="1"/>
    <col min="5862" max="5886" width="0" style="1566" hidden="1"/>
    <col min="5887" max="5887" width="51.5703125" style="1566" customWidth="1"/>
    <col min="5888" max="5892" width="9.42578125" style="1566" customWidth="1"/>
    <col min="5893" max="5895" width="9.140625" style="1566" customWidth="1"/>
    <col min="5896" max="5896" width="10.28515625" style="1566" bestFit="1" customWidth="1"/>
    <col min="5897" max="5897" width="9.140625" style="1566" customWidth="1"/>
    <col min="5898" max="5900" width="9.42578125" style="1566" bestFit="1" customWidth="1"/>
    <col min="5901" max="5901" width="10.85546875" style="1566" bestFit="1" customWidth="1"/>
    <col min="5902" max="6116" width="9.140625" style="1566" customWidth="1"/>
    <col min="6117" max="6117" width="50.7109375" style="1566" customWidth="1"/>
    <col min="6118" max="6142" width="0" style="1566" hidden="1"/>
    <col min="6143" max="6143" width="51.5703125" style="1566" customWidth="1"/>
    <col min="6144" max="6148" width="9.42578125" style="1566" customWidth="1"/>
    <col min="6149" max="6151" width="9.140625" style="1566" customWidth="1"/>
    <col min="6152" max="6152" width="10.28515625" style="1566" bestFit="1" customWidth="1"/>
    <col min="6153" max="6153" width="9.140625" style="1566" customWidth="1"/>
    <col min="6154" max="6156" width="9.42578125" style="1566" bestFit="1" customWidth="1"/>
    <col min="6157" max="6157" width="10.85546875" style="1566" bestFit="1" customWidth="1"/>
    <col min="6158" max="6372" width="9.140625" style="1566" customWidth="1"/>
    <col min="6373" max="6373" width="50.7109375" style="1566" customWidth="1"/>
    <col min="6374" max="6398" width="0" style="1566" hidden="1"/>
    <col min="6399" max="6399" width="51.5703125" style="1566" customWidth="1"/>
    <col min="6400" max="6404" width="9.42578125" style="1566" customWidth="1"/>
    <col min="6405" max="6407" width="9.140625" style="1566" customWidth="1"/>
    <col min="6408" max="6408" width="10.28515625" style="1566" bestFit="1" customWidth="1"/>
    <col min="6409" max="6409" width="9.140625" style="1566" customWidth="1"/>
    <col min="6410" max="6412" width="9.42578125" style="1566" bestFit="1" customWidth="1"/>
    <col min="6413" max="6413" width="10.85546875" style="1566" bestFit="1" customWidth="1"/>
    <col min="6414" max="6628" width="9.140625" style="1566" customWidth="1"/>
    <col min="6629" max="6629" width="50.7109375" style="1566" customWidth="1"/>
    <col min="6630" max="6654" width="0" style="1566" hidden="1"/>
    <col min="6655" max="6655" width="51.5703125" style="1566" customWidth="1"/>
    <col min="6656" max="6660" width="9.42578125" style="1566" customWidth="1"/>
    <col min="6661" max="6663" width="9.140625" style="1566" customWidth="1"/>
    <col min="6664" max="6664" width="10.28515625" style="1566" bestFit="1" customWidth="1"/>
    <col min="6665" max="6665" width="9.140625" style="1566" customWidth="1"/>
    <col min="6666" max="6668" width="9.42578125" style="1566" bestFit="1" customWidth="1"/>
    <col min="6669" max="6669" width="10.85546875" style="1566" bestFit="1" customWidth="1"/>
    <col min="6670" max="6884" width="9.140625" style="1566" customWidth="1"/>
    <col min="6885" max="6885" width="50.7109375" style="1566" customWidth="1"/>
    <col min="6886" max="6910" width="0" style="1566" hidden="1"/>
    <col min="6911" max="6911" width="51.5703125" style="1566" customWidth="1"/>
    <col min="6912" max="6916" width="9.42578125" style="1566" customWidth="1"/>
    <col min="6917" max="6919" width="9.140625" style="1566" customWidth="1"/>
    <col min="6920" max="6920" width="10.28515625" style="1566" bestFit="1" customWidth="1"/>
    <col min="6921" max="6921" width="9.140625" style="1566" customWidth="1"/>
    <col min="6922" max="6924" width="9.42578125" style="1566" bestFit="1" customWidth="1"/>
    <col min="6925" max="6925" width="10.85546875" style="1566" bestFit="1" customWidth="1"/>
    <col min="6926" max="7140" width="9.140625" style="1566" customWidth="1"/>
    <col min="7141" max="7141" width="50.7109375" style="1566" customWidth="1"/>
    <col min="7142" max="7166" width="0" style="1566" hidden="1"/>
    <col min="7167" max="7167" width="51.5703125" style="1566" customWidth="1"/>
    <col min="7168" max="7172" width="9.42578125" style="1566" customWidth="1"/>
    <col min="7173" max="7175" width="9.140625" style="1566" customWidth="1"/>
    <col min="7176" max="7176" width="10.28515625" style="1566" bestFit="1" customWidth="1"/>
    <col min="7177" max="7177" width="9.140625" style="1566" customWidth="1"/>
    <col min="7178" max="7180" width="9.42578125" style="1566" bestFit="1" customWidth="1"/>
    <col min="7181" max="7181" width="10.85546875" style="1566" bestFit="1" customWidth="1"/>
    <col min="7182" max="7396" width="9.140625" style="1566" customWidth="1"/>
    <col min="7397" max="7397" width="50.7109375" style="1566" customWidth="1"/>
    <col min="7398" max="7422" width="0" style="1566" hidden="1"/>
    <col min="7423" max="7423" width="51.5703125" style="1566" customWidth="1"/>
    <col min="7424" max="7428" width="9.42578125" style="1566" customWidth="1"/>
    <col min="7429" max="7431" width="9.140625" style="1566" customWidth="1"/>
    <col min="7432" max="7432" width="10.28515625" style="1566" bestFit="1" customWidth="1"/>
    <col min="7433" max="7433" width="9.140625" style="1566" customWidth="1"/>
    <col min="7434" max="7436" width="9.42578125" style="1566" bestFit="1" customWidth="1"/>
    <col min="7437" max="7437" width="10.85546875" style="1566" bestFit="1" customWidth="1"/>
    <col min="7438" max="7652" width="9.140625" style="1566" customWidth="1"/>
    <col min="7653" max="7653" width="50.7109375" style="1566" customWidth="1"/>
    <col min="7654" max="7678" width="0" style="1566" hidden="1"/>
    <col min="7679" max="7679" width="51.5703125" style="1566" customWidth="1"/>
    <col min="7680" max="7684" width="9.42578125" style="1566" customWidth="1"/>
    <col min="7685" max="7687" width="9.140625" style="1566" customWidth="1"/>
    <col min="7688" max="7688" width="10.28515625" style="1566" bestFit="1" customWidth="1"/>
    <col min="7689" max="7689" width="9.140625" style="1566" customWidth="1"/>
    <col min="7690" max="7692" width="9.42578125" style="1566" bestFit="1" customWidth="1"/>
    <col min="7693" max="7693" width="10.85546875" style="1566" bestFit="1" customWidth="1"/>
    <col min="7694" max="7908" width="9.140625" style="1566" customWidth="1"/>
    <col min="7909" max="7909" width="50.7109375" style="1566" customWidth="1"/>
    <col min="7910" max="7934" width="0" style="1566" hidden="1"/>
    <col min="7935" max="7935" width="51.5703125" style="1566" customWidth="1"/>
    <col min="7936" max="7940" width="9.42578125" style="1566" customWidth="1"/>
    <col min="7941" max="7943" width="9.140625" style="1566" customWidth="1"/>
    <col min="7944" max="7944" width="10.28515625" style="1566" bestFit="1" customWidth="1"/>
    <col min="7945" max="7945" width="9.140625" style="1566" customWidth="1"/>
    <col min="7946" max="7948" width="9.42578125" style="1566" bestFit="1" customWidth="1"/>
    <col min="7949" max="7949" width="10.85546875" style="1566" bestFit="1" customWidth="1"/>
    <col min="7950" max="8164" width="9.140625" style="1566" customWidth="1"/>
    <col min="8165" max="8165" width="50.7109375" style="1566" customWidth="1"/>
    <col min="8166" max="8190" width="0" style="1566" hidden="1"/>
    <col min="8191" max="8191" width="51.5703125" style="1566" customWidth="1"/>
    <col min="8192" max="8196" width="9.42578125" style="1566" customWidth="1"/>
    <col min="8197" max="8199" width="9.140625" style="1566" customWidth="1"/>
    <col min="8200" max="8200" width="10.28515625" style="1566" bestFit="1" customWidth="1"/>
    <col min="8201" max="8201" width="9.140625" style="1566" customWidth="1"/>
    <col min="8202" max="8204" width="9.42578125" style="1566" bestFit="1" customWidth="1"/>
    <col min="8205" max="8205" width="10.85546875" style="1566" bestFit="1" customWidth="1"/>
    <col min="8206" max="8420" width="9.140625" style="1566" customWidth="1"/>
    <col min="8421" max="8421" width="50.7109375" style="1566" customWidth="1"/>
    <col min="8422" max="8446" width="0" style="1566" hidden="1"/>
    <col min="8447" max="8447" width="51.5703125" style="1566" customWidth="1"/>
    <col min="8448" max="8452" width="9.42578125" style="1566" customWidth="1"/>
    <col min="8453" max="8455" width="9.140625" style="1566" customWidth="1"/>
    <col min="8456" max="8456" width="10.28515625" style="1566" bestFit="1" customWidth="1"/>
    <col min="8457" max="8457" width="9.140625" style="1566" customWidth="1"/>
    <col min="8458" max="8460" width="9.42578125" style="1566" bestFit="1" customWidth="1"/>
    <col min="8461" max="8461" width="10.85546875" style="1566" bestFit="1" customWidth="1"/>
    <col min="8462" max="8676" width="9.140625" style="1566" customWidth="1"/>
    <col min="8677" max="8677" width="50.7109375" style="1566" customWidth="1"/>
    <col min="8678" max="8702" width="0" style="1566" hidden="1"/>
    <col min="8703" max="8703" width="51.5703125" style="1566" customWidth="1"/>
    <col min="8704" max="8708" width="9.42578125" style="1566" customWidth="1"/>
    <col min="8709" max="8711" width="9.140625" style="1566" customWidth="1"/>
    <col min="8712" max="8712" width="10.28515625" style="1566" bestFit="1" customWidth="1"/>
    <col min="8713" max="8713" width="9.140625" style="1566" customWidth="1"/>
    <col min="8714" max="8716" width="9.42578125" style="1566" bestFit="1" customWidth="1"/>
    <col min="8717" max="8717" width="10.85546875" style="1566" bestFit="1" customWidth="1"/>
    <col min="8718" max="8932" width="9.140625" style="1566" customWidth="1"/>
    <col min="8933" max="8933" width="50.7109375" style="1566" customWidth="1"/>
    <col min="8934" max="8958" width="0" style="1566" hidden="1"/>
    <col min="8959" max="8959" width="51.5703125" style="1566" customWidth="1"/>
    <col min="8960" max="8964" width="9.42578125" style="1566" customWidth="1"/>
    <col min="8965" max="8967" width="9.140625" style="1566" customWidth="1"/>
    <col min="8968" max="8968" width="10.28515625" style="1566" bestFit="1" customWidth="1"/>
    <col min="8969" max="8969" width="9.140625" style="1566" customWidth="1"/>
    <col min="8970" max="8972" width="9.42578125" style="1566" bestFit="1" customWidth="1"/>
    <col min="8973" max="8973" width="10.85546875" style="1566" bestFit="1" customWidth="1"/>
    <col min="8974" max="9188" width="9.140625" style="1566" customWidth="1"/>
    <col min="9189" max="9189" width="50.7109375" style="1566" customWidth="1"/>
    <col min="9190" max="9214" width="0" style="1566" hidden="1"/>
    <col min="9215" max="9215" width="51.5703125" style="1566" customWidth="1"/>
    <col min="9216" max="9220" width="9.42578125" style="1566" customWidth="1"/>
    <col min="9221" max="9223" width="9.140625" style="1566" customWidth="1"/>
    <col min="9224" max="9224" width="10.28515625" style="1566" bestFit="1" customWidth="1"/>
    <col min="9225" max="9225" width="9.140625" style="1566" customWidth="1"/>
    <col min="9226" max="9228" width="9.42578125" style="1566" bestFit="1" customWidth="1"/>
    <col min="9229" max="9229" width="10.85546875" style="1566" bestFit="1" customWidth="1"/>
    <col min="9230" max="9444" width="9.140625" style="1566" customWidth="1"/>
    <col min="9445" max="9445" width="50.7109375" style="1566" customWidth="1"/>
    <col min="9446" max="9470" width="0" style="1566" hidden="1"/>
    <col min="9471" max="9471" width="51.5703125" style="1566" customWidth="1"/>
    <col min="9472" max="9476" width="9.42578125" style="1566" customWidth="1"/>
    <col min="9477" max="9479" width="9.140625" style="1566" customWidth="1"/>
    <col min="9480" max="9480" width="10.28515625" style="1566" bestFit="1" customWidth="1"/>
    <col min="9481" max="9481" width="9.140625" style="1566" customWidth="1"/>
    <col min="9482" max="9484" width="9.42578125" style="1566" bestFit="1" customWidth="1"/>
    <col min="9485" max="9485" width="10.85546875" style="1566" bestFit="1" customWidth="1"/>
    <col min="9486" max="9700" width="9.140625" style="1566" customWidth="1"/>
    <col min="9701" max="9701" width="50.7109375" style="1566" customWidth="1"/>
    <col min="9702" max="9726" width="0" style="1566" hidden="1"/>
    <col min="9727" max="9727" width="51.5703125" style="1566" customWidth="1"/>
    <col min="9728" max="9732" width="9.42578125" style="1566" customWidth="1"/>
    <col min="9733" max="9735" width="9.140625" style="1566" customWidth="1"/>
    <col min="9736" max="9736" width="10.28515625" style="1566" bestFit="1" customWidth="1"/>
    <col min="9737" max="9737" width="9.140625" style="1566" customWidth="1"/>
    <col min="9738" max="9740" width="9.42578125" style="1566" bestFit="1" customWidth="1"/>
    <col min="9741" max="9741" width="10.85546875" style="1566" bestFit="1" customWidth="1"/>
    <col min="9742" max="9956" width="9.140625" style="1566" customWidth="1"/>
    <col min="9957" max="9957" width="50.7109375" style="1566" customWidth="1"/>
    <col min="9958" max="9982" width="0" style="1566" hidden="1"/>
    <col min="9983" max="9983" width="51.5703125" style="1566" customWidth="1"/>
    <col min="9984" max="9988" width="9.42578125" style="1566" customWidth="1"/>
    <col min="9989" max="9991" width="9.140625" style="1566" customWidth="1"/>
    <col min="9992" max="9992" width="10.28515625" style="1566" bestFit="1" customWidth="1"/>
    <col min="9993" max="9993" width="9.140625" style="1566" customWidth="1"/>
    <col min="9994" max="9996" width="9.42578125" style="1566" bestFit="1" customWidth="1"/>
    <col min="9997" max="9997" width="10.85546875" style="1566" bestFit="1" customWidth="1"/>
    <col min="9998" max="10212" width="9.140625" style="1566" customWidth="1"/>
    <col min="10213" max="10213" width="50.7109375" style="1566" customWidth="1"/>
    <col min="10214" max="10238" width="0" style="1566" hidden="1"/>
    <col min="10239" max="10239" width="51.5703125" style="1566" customWidth="1"/>
    <col min="10240" max="10244" width="9.42578125" style="1566" customWidth="1"/>
    <col min="10245" max="10247" width="9.140625" style="1566" customWidth="1"/>
    <col min="10248" max="10248" width="10.28515625" style="1566" bestFit="1" customWidth="1"/>
    <col min="10249" max="10249" width="9.140625" style="1566" customWidth="1"/>
    <col min="10250" max="10252" width="9.42578125" style="1566" bestFit="1" customWidth="1"/>
    <col min="10253" max="10253" width="10.85546875" style="1566" bestFit="1" customWidth="1"/>
    <col min="10254" max="10468" width="9.140625" style="1566" customWidth="1"/>
    <col min="10469" max="10469" width="50.7109375" style="1566" customWidth="1"/>
    <col min="10470" max="10494" width="0" style="1566" hidden="1"/>
    <col min="10495" max="10495" width="51.5703125" style="1566" customWidth="1"/>
    <col min="10496" max="10500" width="9.42578125" style="1566" customWidth="1"/>
    <col min="10501" max="10503" width="9.140625" style="1566" customWidth="1"/>
    <col min="10504" max="10504" width="10.28515625" style="1566" bestFit="1" customWidth="1"/>
    <col min="10505" max="10505" width="9.140625" style="1566" customWidth="1"/>
    <col min="10506" max="10508" width="9.42578125" style="1566" bestFit="1" customWidth="1"/>
    <col min="10509" max="10509" width="10.85546875" style="1566" bestFit="1" customWidth="1"/>
    <col min="10510" max="10724" width="9.140625" style="1566" customWidth="1"/>
    <col min="10725" max="10725" width="50.7109375" style="1566" customWidth="1"/>
    <col min="10726" max="10750" width="0" style="1566" hidden="1"/>
    <col min="10751" max="10751" width="51.5703125" style="1566" customWidth="1"/>
    <col min="10752" max="10756" width="9.42578125" style="1566" customWidth="1"/>
    <col min="10757" max="10759" width="9.140625" style="1566" customWidth="1"/>
    <col min="10760" max="10760" width="10.28515625" style="1566" bestFit="1" customWidth="1"/>
    <col min="10761" max="10761" width="9.140625" style="1566" customWidth="1"/>
    <col min="10762" max="10764" width="9.42578125" style="1566" bestFit="1" customWidth="1"/>
    <col min="10765" max="10765" width="10.85546875" style="1566" bestFit="1" customWidth="1"/>
    <col min="10766" max="10980" width="9.140625" style="1566" customWidth="1"/>
    <col min="10981" max="10981" width="50.7109375" style="1566" customWidth="1"/>
    <col min="10982" max="11006" width="0" style="1566" hidden="1"/>
    <col min="11007" max="11007" width="51.5703125" style="1566" customWidth="1"/>
    <col min="11008" max="11012" width="9.42578125" style="1566" customWidth="1"/>
    <col min="11013" max="11015" width="9.140625" style="1566" customWidth="1"/>
    <col min="11016" max="11016" width="10.28515625" style="1566" bestFit="1" customWidth="1"/>
    <col min="11017" max="11017" width="9.140625" style="1566" customWidth="1"/>
    <col min="11018" max="11020" width="9.42578125" style="1566" bestFit="1" customWidth="1"/>
    <col min="11021" max="11021" width="10.85546875" style="1566" bestFit="1" customWidth="1"/>
    <col min="11022" max="11236" width="9.140625" style="1566" customWidth="1"/>
    <col min="11237" max="11237" width="50.7109375" style="1566" customWidth="1"/>
    <col min="11238" max="11262" width="0" style="1566" hidden="1"/>
    <col min="11263" max="11263" width="51.5703125" style="1566" customWidth="1"/>
    <col min="11264" max="11268" width="9.42578125" style="1566" customWidth="1"/>
    <col min="11269" max="11271" width="9.140625" style="1566" customWidth="1"/>
    <col min="11272" max="11272" width="10.28515625" style="1566" bestFit="1" customWidth="1"/>
    <col min="11273" max="11273" width="9.140625" style="1566" customWidth="1"/>
    <col min="11274" max="11276" width="9.42578125" style="1566" bestFit="1" customWidth="1"/>
    <col min="11277" max="11277" width="10.85546875" style="1566" bestFit="1" customWidth="1"/>
    <col min="11278" max="11492" width="9.140625" style="1566" customWidth="1"/>
    <col min="11493" max="11493" width="50.7109375" style="1566" customWidth="1"/>
    <col min="11494" max="11518" width="0" style="1566" hidden="1"/>
    <col min="11519" max="11519" width="51.5703125" style="1566" customWidth="1"/>
    <col min="11520" max="11524" width="9.42578125" style="1566" customWidth="1"/>
    <col min="11525" max="11527" width="9.140625" style="1566" customWidth="1"/>
    <col min="11528" max="11528" width="10.28515625" style="1566" bestFit="1" customWidth="1"/>
    <col min="11529" max="11529" width="9.140625" style="1566" customWidth="1"/>
    <col min="11530" max="11532" width="9.42578125" style="1566" bestFit="1" customWidth="1"/>
    <col min="11533" max="11533" width="10.85546875" style="1566" bestFit="1" customWidth="1"/>
    <col min="11534" max="11748" width="9.140625" style="1566" customWidth="1"/>
    <col min="11749" max="11749" width="50.7109375" style="1566" customWidth="1"/>
    <col min="11750" max="11774" width="0" style="1566" hidden="1"/>
    <col min="11775" max="11775" width="51.5703125" style="1566" customWidth="1"/>
    <col min="11776" max="11780" width="9.42578125" style="1566" customWidth="1"/>
    <col min="11781" max="11783" width="9.140625" style="1566" customWidth="1"/>
    <col min="11784" max="11784" width="10.28515625" style="1566" bestFit="1" customWidth="1"/>
    <col min="11785" max="11785" width="9.140625" style="1566" customWidth="1"/>
    <col min="11786" max="11788" width="9.42578125" style="1566" bestFit="1" customWidth="1"/>
    <col min="11789" max="11789" width="10.85546875" style="1566" bestFit="1" customWidth="1"/>
    <col min="11790" max="12004" width="9.140625" style="1566" customWidth="1"/>
    <col min="12005" max="12005" width="50.7109375" style="1566" customWidth="1"/>
    <col min="12006" max="12030" width="0" style="1566" hidden="1"/>
    <col min="12031" max="12031" width="51.5703125" style="1566" customWidth="1"/>
    <col min="12032" max="12036" width="9.42578125" style="1566" customWidth="1"/>
    <col min="12037" max="12039" width="9.140625" style="1566" customWidth="1"/>
    <col min="12040" max="12040" width="10.28515625" style="1566" bestFit="1" customWidth="1"/>
    <col min="12041" max="12041" width="9.140625" style="1566" customWidth="1"/>
    <col min="12042" max="12044" width="9.42578125" style="1566" bestFit="1" customWidth="1"/>
    <col min="12045" max="12045" width="10.85546875" style="1566" bestFit="1" customWidth="1"/>
    <col min="12046" max="12260" width="9.140625" style="1566" customWidth="1"/>
    <col min="12261" max="12261" width="50.7109375" style="1566" customWidth="1"/>
    <col min="12262" max="12286" width="0" style="1566" hidden="1"/>
    <col min="12287" max="12287" width="51.5703125" style="1566" customWidth="1"/>
    <col min="12288" max="12292" width="9.42578125" style="1566" customWidth="1"/>
    <col min="12293" max="12295" width="9.140625" style="1566" customWidth="1"/>
    <col min="12296" max="12296" width="10.28515625" style="1566" bestFit="1" customWidth="1"/>
    <col min="12297" max="12297" width="9.140625" style="1566" customWidth="1"/>
    <col min="12298" max="12300" width="9.42578125" style="1566" bestFit="1" customWidth="1"/>
    <col min="12301" max="12301" width="10.85546875" style="1566" bestFit="1" customWidth="1"/>
    <col min="12302" max="12516" width="9.140625" style="1566" customWidth="1"/>
    <col min="12517" max="12517" width="50.7109375" style="1566" customWidth="1"/>
    <col min="12518" max="12542" width="0" style="1566" hidden="1"/>
    <col min="12543" max="12543" width="51.5703125" style="1566" customWidth="1"/>
    <col min="12544" max="12548" width="9.42578125" style="1566" customWidth="1"/>
    <col min="12549" max="12551" width="9.140625" style="1566" customWidth="1"/>
    <col min="12552" max="12552" width="10.28515625" style="1566" bestFit="1" customWidth="1"/>
    <col min="12553" max="12553" width="9.140625" style="1566" customWidth="1"/>
    <col min="12554" max="12556" width="9.42578125" style="1566" bestFit="1" customWidth="1"/>
    <col min="12557" max="12557" width="10.85546875" style="1566" bestFit="1" customWidth="1"/>
    <col min="12558" max="12772" width="9.140625" style="1566" customWidth="1"/>
    <col min="12773" max="12773" width="50.7109375" style="1566" customWidth="1"/>
    <col min="12774" max="12798" width="0" style="1566" hidden="1"/>
    <col min="12799" max="12799" width="51.5703125" style="1566" customWidth="1"/>
    <col min="12800" max="12804" width="9.42578125" style="1566" customWidth="1"/>
    <col min="12805" max="12807" width="9.140625" style="1566" customWidth="1"/>
    <col min="12808" max="12808" width="10.28515625" style="1566" bestFit="1" customWidth="1"/>
    <col min="12809" max="12809" width="9.140625" style="1566" customWidth="1"/>
    <col min="12810" max="12812" width="9.42578125" style="1566" bestFit="1" customWidth="1"/>
    <col min="12813" max="12813" width="10.85546875" style="1566" bestFit="1" customWidth="1"/>
    <col min="12814" max="13028" width="9.140625" style="1566" customWidth="1"/>
    <col min="13029" max="13029" width="50.7109375" style="1566" customWidth="1"/>
    <col min="13030" max="13054" width="0" style="1566" hidden="1"/>
    <col min="13055" max="13055" width="51.5703125" style="1566" customWidth="1"/>
    <col min="13056" max="13060" width="9.42578125" style="1566" customWidth="1"/>
    <col min="13061" max="13063" width="9.140625" style="1566" customWidth="1"/>
    <col min="13064" max="13064" width="10.28515625" style="1566" bestFit="1" customWidth="1"/>
    <col min="13065" max="13065" width="9.140625" style="1566" customWidth="1"/>
    <col min="13066" max="13068" width="9.42578125" style="1566" bestFit="1" customWidth="1"/>
    <col min="13069" max="13069" width="10.85546875" style="1566" bestFit="1" customWidth="1"/>
    <col min="13070" max="13284" width="9.140625" style="1566" customWidth="1"/>
    <col min="13285" max="13285" width="50.7109375" style="1566" customWidth="1"/>
    <col min="13286" max="13310" width="0" style="1566" hidden="1"/>
    <col min="13311" max="13311" width="51.5703125" style="1566" customWidth="1"/>
    <col min="13312" max="13316" width="9.42578125" style="1566" customWidth="1"/>
    <col min="13317" max="13319" width="9.140625" style="1566" customWidth="1"/>
    <col min="13320" max="13320" width="10.28515625" style="1566" bestFit="1" customWidth="1"/>
    <col min="13321" max="13321" width="9.140625" style="1566" customWidth="1"/>
    <col min="13322" max="13324" width="9.42578125" style="1566" bestFit="1" customWidth="1"/>
    <col min="13325" max="13325" width="10.85546875" style="1566" bestFit="1" customWidth="1"/>
    <col min="13326" max="13540" width="9.140625" style="1566" customWidth="1"/>
    <col min="13541" max="13541" width="50.7109375" style="1566" customWidth="1"/>
    <col min="13542" max="13566" width="0" style="1566" hidden="1"/>
    <col min="13567" max="13567" width="51.5703125" style="1566" customWidth="1"/>
    <col min="13568" max="13572" width="9.42578125" style="1566" customWidth="1"/>
    <col min="13573" max="13575" width="9.140625" style="1566" customWidth="1"/>
    <col min="13576" max="13576" width="10.28515625" style="1566" bestFit="1" customWidth="1"/>
    <col min="13577" max="13577" width="9.140625" style="1566" customWidth="1"/>
    <col min="13578" max="13580" width="9.42578125" style="1566" bestFit="1" customWidth="1"/>
    <col min="13581" max="13581" width="10.85546875" style="1566" bestFit="1" customWidth="1"/>
    <col min="13582" max="13796" width="9.140625" style="1566" customWidth="1"/>
    <col min="13797" max="13797" width="50.7109375" style="1566" customWidth="1"/>
    <col min="13798" max="13822" width="0" style="1566" hidden="1"/>
    <col min="13823" max="13823" width="51.5703125" style="1566" customWidth="1"/>
    <col min="13824" max="13828" width="9.42578125" style="1566" customWidth="1"/>
    <col min="13829" max="13831" width="9.140625" style="1566" customWidth="1"/>
    <col min="13832" max="13832" width="10.28515625" style="1566" bestFit="1" customWidth="1"/>
    <col min="13833" max="13833" width="9.140625" style="1566" customWidth="1"/>
    <col min="13834" max="13836" width="9.42578125" style="1566" bestFit="1" customWidth="1"/>
    <col min="13837" max="13837" width="10.85546875" style="1566" bestFit="1" customWidth="1"/>
    <col min="13838" max="14052" width="9.140625" style="1566" customWidth="1"/>
    <col min="14053" max="14053" width="50.7109375" style="1566" customWidth="1"/>
    <col min="14054" max="14078" width="0" style="1566" hidden="1"/>
    <col min="14079" max="14079" width="51.5703125" style="1566" customWidth="1"/>
    <col min="14080" max="14084" width="9.42578125" style="1566" customWidth="1"/>
    <col min="14085" max="14087" width="9.140625" style="1566" customWidth="1"/>
    <col min="14088" max="14088" width="10.28515625" style="1566" bestFit="1" customWidth="1"/>
    <col min="14089" max="14089" width="9.140625" style="1566" customWidth="1"/>
    <col min="14090" max="14092" width="9.42578125" style="1566" bestFit="1" customWidth="1"/>
    <col min="14093" max="14093" width="10.85546875" style="1566" bestFit="1" customWidth="1"/>
    <col min="14094" max="14308" width="9.140625" style="1566" customWidth="1"/>
    <col min="14309" max="14309" width="50.7109375" style="1566" customWidth="1"/>
    <col min="14310" max="14334" width="0" style="1566" hidden="1"/>
    <col min="14335" max="14335" width="51.5703125" style="1566" customWidth="1"/>
    <col min="14336" max="14340" width="9.42578125" style="1566" customWidth="1"/>
    <col min="14341" max="14343" width="9.140625" style="1566" customWidth="1"/>
    <col min="14344" max="14344" width="10.28515625" style="1566" bestFit="1" customWidth="1"/>
    <col min="14345" max="14345" width="9.140625" style="1566" customWidth="1"/>
    <col min="14346" max="14348" width="9.42578125" style="1566" bestFit="1" customWidth="1"/>
    <col min="14349" max="14349" width="10.85546875" style="1566" bestFit="1" customWidth="1"/>
    <col min="14350" max="14564" width="9.140625" style="1566" customWidth="1"/>
    <col min="14565" max="14565" width="50.7109375" style="1566" customWidth="1"/>
    <col min="14566" max="14590" width="0" style="1566" hidden="1"/>
    <col min="14591" max="14591" width="51.5703125" style="1566" customWidth="1"/>
    <col min="14592" max="14596" width="9.42578125" style="1566" customWidth="1"/>
    <col min="14597" max="14599" width="9.140625" style="1566" customWidth="1"/>
    <col min="14600" max="14600" width="10.28515625" style="1566" bestFit="1" customWidth="1"/>
    <col min="14601" max="14601" width="9.140625" style="1566" customWidth="1"/>
    <col min="14602" max="14604" width="9.42578125" style="1566" bestFit="1" customWidth="1"/>
    <col min="14605" max="14605" width="10.85546875" style="1566" bestFit="1" customWidth="1"/>
    <col min="14606" max="14820" width="9.140625" style="1566" customWidth="1"/>
    <col min="14821" max="14821" width="50.7109375" style="1566" customWidth="1"/>
    <col min="14822" max="14846" width="0" style="1566" hidden="1"/>
    <col min="14847" max="14847" width="51.5703125" style="1566" customWidth="1"/>
    <col min="14848" max="14852" width="9.42578125" style="1566" customWidth="1"/>
    <col min="14853" max="14855" width="9.140625" style="1566" customWidth="1"/>
    <col min="14856" max="14856" width="10.28515625" style="1566" bestFit="1" customWidth="1"/>
    <col min="14857" max="14857" width="9.140625" style="1566" customWidth="1"/>
    <col min="14858" max="14860" width="9.42578125" style="1566" bestFit="1" customWidth="1"/>
    <col min="14861" max="14861" width="10.85546875" style="1566" bestFit="1" customWidth="1"/>
    <col min="14862" max="15076" width="9.140625" style="1566" customWidth="1"/>
    <col min="15077" max="15077" width="50.7109375" style="1566" customWidth="1"/>
    <col min="15078" max="15102" width="0" style="1566" hidden="1"/>
    <col min="15103" max="15103" width="51.5703125" style="1566" customWidth="1"/>
    <col min="15104" max="15108" width="9.42578125" style="1566" customWidth="1"/>
    <col min="15109" max="15111" width="9.140625" style="1566" customWidth="1"/>
    <col min="15112" max="15112" width="10.28515625" style="1566" bestFit="1" customWidth="1"/>
    <col min="15113" max="15113" width="9.140625" style="1566" customWidth="1"/>
    <col min="15114" max="15116" width="9.42578125" style="1566" bestFit="1" customWidth="1"/>
    <col min="15117" max="15117" width="10.85546875" style="1566" bestFit="1" customWidth="1"/>
    <col min="15118" max="15332" width="9.140625" style="1566" customWidth="1"/>
    <col min="15333" max="15333" width="50.7109375" style="1566" customWidth="1"/>
    <col min="15334" max="15358" width="0" style="1566" hidden="1"/>
    <col min="15359" max="15359" width="51.5703125" style="1566" customWidth="1"/>
    <col min="15360" max="15364" width="9.42578125" style="1566" customWidth="1"/>
    <col min="15365" max="15367" width="9.140625" style="1566" customWidth="1"/>
    <col min="15368" max="15368" width="10.28515625" style="1566" bestFit="1" customWidth="1"/>
    <col min="15369" max="15369" width="9.140625" style="1566" customWidth="1"/>
    <col min="15370" max="15372" width="9.42578125" style="1566" bestFit="1" customWidth="1"/>
    <col min="15373" max="15373" width="10.85546875" style="1566" bestFit="1" customWidth="1"/>
    <col min="15374" max="15588" width="9.140625" style="1566" customWidth="1"/>
    <col min="15589" max="15589" width="50.7109375" style="1566" customWidth="1"/>
    <col min="15590" max="15614" width="0" style="1566" hidden="1"/>
    <col min="15615" max="15615" width="51.5703125" style="1566" customWidth="1"/>
    <col min="15616" max="15620" width="9.42578125" style="1566" customWidth="1"/>
    <col min="15621" max="15623" width="9.140625" style="1566" customWidth="1"/>
    <col min="15624" max="15624" width="10.28515625" style="1566" bestFit="1" customWidth="1"/>
    <col min="15625" max="15625" width="9.140625" style="1566" customWidth="1"/>
    <col min="15626" max="15628" width="9.42578125" style="1566" bestFit="1" customWidth="1"/>
    <col min="15629" max="15629" width="10.85546875" style="1566" bestFit="1" customWidth="1"/>
    <col min="15630" max="15844" width="9.140625" style="1566" customWidth="1"/>
    <col min="15845" max="15845" width="50.7109375" style="1566" customWidth="1"/>
    <col min="15846" max="15870" width="0" style="1566" hidden="1"/>
    <col min="15871" max="15871" width="51.5703125" style="1566" customWidth="1"/>
    <col min="15872" max="15876" width="9.42578125" style="1566" customWidth="1"/>
    <col min="15877" max="15879" width="9.140625" style="1566" customWidth="1"/>
    <col min="15880" max="15880" width="10.28515625" style="1566" bestFit="1" customWidth="1"/>
    <col min="15881" max="15881" width="9.140625" style="1566" customWidth="1"/>
    <col min="15882" max="15884" width="9.42578125" style="1566" bestFit="1" customWidth="1"/>
    <col min="15885" max="15885" width="10.85546875" style="1566" bestFit="1" customWidth="1"/>
    <col min="15886" max="16100" width="9.140625" style="1566" customWidth="1"/>
    <col min="16101" max="16101" width="50.7109375" style="1566" customWidth="1"/>
    <col min="16102" max="16126" width="0" style="1566" hidden="1"/>
    <col min="16127" max="16127" width="51.5703125" style="1566" customWidth="1"/>
    <col min="16128" max="16132" width="9.42578125" style="1566" customWidth="1"/>
    <col min="16133" max="16135" width="9.140625" style="1566" customWidth="1"/>
    <col min="16136" max="16136" width="10.28515625" style="1566" bestFit="1" customWidth="1"/>
    <col min="16137" max="16137" width="9.140625" style="1566" customWidth="1"/>
    <col min="16138" max="16140" width="9.42578125" style="1566" bestFit="1" customWidth="1"/>
    <col min="16141" max="16141" width="10.85546875" style="1566" bestFit="1" customWidth="1"/>
    <col min="16142" max="16356" width="9.140625" style="1566" customWidth="1"/>
    <col min="16357" max="16357" width="50.7109375" style="1566" customWidth="1"/>
    <col min="16358" max="16384" width="0" style="1566" hidden="1"/>
  </cols>
  <sheetData>
    <row r="1" spans="1:17" ht="18.75" customHeight="1">
      <c r="A1" s="5891" t="s">
        <v>1094</v>
      </c>
      <c r="B1" s="5891"/>
      <c r="C1" s="5891"/>
      <c r="D1" s="5891"/>
    </row>
    <row r="2" spans="1:17" ht="27" customHeight="1">
      <c r="A2" s="1568" t="s">
        <v>3695</v>
      </c>
      <c r="B2" s="1626"/>
    </row>
    <row r="3" spans="1:17" s="1569" customFormat="1" ht="15" customHeight="1">
      <c r="A3" s="1627"/>
      <c r="D3" s="1521" t="s">
        <v>1150</v>
      </c>
    </row>
    <row r="4" spans="1:17" s="1629" customFormat="1" ht="21.75" customHeight="1">
      <c r="A4" s="1628"/>
      <c r="B4" s="1571" t="s">
        <v>1198</v>
      </c>
      <c r="C4" s="1571" t="s">
        <v>1203</v>
      </c>
      <c r="D4" s="1572" t="s">
        <v>3678</v>
      </c>
    </row>
    <row r="5" spans="1:17" s="1629" customFormat="1" ht="17.25" customHeight="1">
      <c r="A5" s="1615" t="s">
        <v>1239</v>
      </c>
      <c r="B5" s="1631"/>
      <c r="C5" s="1631"/>
      <c r="D5" s="1632"/>
    </row>
    <row r="6" spans="1:17" s="1629" customFormat="1" ht="19.5" customHeight="1">
      <c r="A6" s="1587" t="s">
        <v>1240</v>
      </c>
      <c r="B6" s="5121">
        <v>62797.378003636084</v>
      </c>
      <c r="C6" s="5121">
        <v>48877.00002187513</v>
      </c>
      <c r="D6" s="5122">
        <v>61797.464934124742</v>
      </c>
      <c r="E6" s="1630"/>
      <c r="F6" s="1630"/>
      <c r="G6" s="1633"/>
      <c r="H6" s="1633"/>
      <c r="I6" s="1633"/>
      <c r="J6" s="1630"/>
      <c r="K6" s="1630"/>
      <c r="L6" s="1630"/>
      <c r="M6" s="1630"/>
      <c r="N6" s="1630"/>
      <c r="O6" s="1630"/>
      <c r="P6" s="1630"/>
      <c r="Q6" s="1630"/>
    </row>
    <row r="7" spans="1:17" s="1629" customFormat="1" ht="17.25" customHeight="1">
      <c r="A7" s="1592" t="s">
        <v>1241</v>
      </c>
      <c r="B7" s="5123">
        <v>26519.856943149483</v>
      </c>
      <c r="C7" s="5123">
        <v>20850.233410700821</v>
      </c>
      <c r="D7" s="5124">
        <v>24876.773092081999</v>
      </c>
      <c r="E7" s="1630"/>
      <c r="F7" s="1630"/>
      <c r="G7" s="1633"/>
      <c r="H7" s="1633"/>
      <c r="I7" s="1633"/>
      <c r="J7" s="1630"/>
      <c r="K7" s="1630"/>
      <c r="L7" s="1630"/>
      <c r="M7" s="1630"/>
      <c r="N7" s="1630"/>
      <c r="O7" s="1630"/>
      <c r="P7" s="1630"/>
      <c r="Q7" s="1630"/>
    </row>
    <row r="8" spans="1:17" s="1629" customFormat="1" ht="17.25" customHeight="1">
      <c r="A8" s="1592" t="s">
        <v>1242</v>
      </c>
      <c r="B8" s="5123">
        <v>17287.521060486597</v>
      </c>
      <c r="C8" s="5123">
        <v>12814.766611174309</v>
      </c>
      <c r="D8" s="5124">
        <v>19732.691842042746</v>
      </c>
      <c r="E8" s="1630"/>
      <c r="F8" s="1630"/>
      <c r="G8" s="1633"/>
      <c r="H8" s="1633"/>
      <c r="I8" s="1633"/>
      <c r="J8" s="1630"/>
      <c r="K8" s="1630"/>
      <c r="L8" s="1630"/>
      <c r="M8" s="1630"/>
      <c r="N8" s="1630"/>
      <c r="O8" s="1630"/>
      <c r="P8" s="1630"/>
      <c r="Q8" s="1630"/>
    </row>
    <row r="9" spans="1:17" s="1629" customFormat="1" ht="16.5" customHeight="1">
      <c r="A9" s="1592" t="s">
        <v>1243</v>
      </c>
      <c r="B9" s="5123">
        <v>18990</v>
      </c>
      <c r="C9" s="5123">
        <v>15212</v>
      </c>
      <c r="D9" s="5124">
        <v>17188</v>
      </c>
      <c r="E9" s="1630"/>
      <c r="F9" s="1630"/>
      <c r="G9" s="1633"/>
      <c r="H9" s="1633"/>
      <c r="I9" s="1633"/>
      <c r="J9" s="1630"/>
      <c r="K9" s="1630"/>
      <c r="L9" s="1630"/>
      <c r="M9" s="1630"/>
      <c r="N9" s="1630"/>
      <c r="O9" s="1630"/>
      <c r="P9" s="1630"/>
      <c r="Q9" s="1630"/>
    </row>
    <row r="10" spans="1:17" s="1629" customFormat="1" ht="18" customHeight="1">
      <c r="A10" s="1587" t="s">
        <v>1244</v>
      </c>
      <c r="B10" s="5121">
        <v>34948</v>
      </c>
      <c r="C10" s="5121">
        <v>28039.3</v>
      </c>
      <c r="D10" s="5122">
        <v>32023</v>
      </c>
      <c r="E10" s="1630"/>
      <c r="F10" s="1630"/>
      <c r="H10" s="1633"/>
      <c r="I10" s="1633"/>
      <c r="J10" s="1630"/>
      <c r="K10" s="1630"/>
      <c r="L10" s="1630"/>
      <c r="M10" s="1630"/>
      <c r="N10" s="1630"/>
      <c r="O10" s="1630"/>
      <c r="P10" s="1630"/>
      <c r="Q10" s="1630"/>
    </row>
    <row r="11" spans="1:17" s="1629" customFormat="1" ht="17.25" customHeight="1">
      <c r="A11" s="1592" t="s">
        <v>1245</v>
      </c>
      <c r="B11" s="5123">
        <v>0</v>
      </c>
      <c r="C11" s="5123">
        <v>0</v>
      </c>
      <c r="D11" s="5124">
        <v>-246</v>
      </c>
      <c r="E11" s="1630"/>
      <c r="F11" s="1630"/>
      <c r="G11" s="1630"/>
      <c r="H11" s="1633"/>
      <c r="I11" s="1633"/>
      <c r="J11" s="1630"/>
      <c r="K11" s="1630"/>
      <c r="L11" s="1630"/>
      <c r="M11" s="1630"/>
      <c r="N11" s="1630"/>
      <c r="O11" s="1630"/>
      <c r="P11" s="1630"/>
      <c r="Q11" s="1630"/>
    </row>
    <row r="12" spans="1:17" s="1629" customFormat="1" ht="17.25" customHeight="1">
      <c r="A12" s="1592" t="s">
        <v>1246</v>
      </c>
      <c r="B12" s="5123">
        <v>412</v>
      </c>
      <c r="C12" s="5123">
        <v>367</v>
      </c>
      <c r="D12" s="5124">
        <v>42</v>
      </c>
      <c r="E12" s="1630"/>
      <c r="F12" s="1630"/>
      <c r="G12" s="1630"/>
      <c r="H12" s="1633"/>
      <c r="I12" s="1633"/>
      <c r="J12" s="1630"/>
      <c r="K12" s="1630"/>
      <c r="L12" s="1630"/>
      <c r="M12" s="1630"/>
      <c r="N12" s="1630"/>
      <c r="O12" s="1630"/>
      <c r="P12" s="1630"/>
      <c r="Q12" s="1630"/>
    </row>
    <row r="13" spans="1:17" s="1629" customFormat="1" ht="17.25" customHeight="1">
      <c r="A13" s="1592" t="s">
        <v>1247</v>
      </c>
      <c r="B13" s="5123">
        <v>5198</v>
      </c>
      <c r="C13" s="5123">
        <v>3578</v>
      </c>
      <c r="D13" s="5124">
        <v>4429</v>
      </c>
      <c r="E13" s="1630"/>
      <c r="F13" s="1630"/>
      <c r="H13" s="1633"/>
      <c r="I13" s="1633"/>
      <c r="J13" s="1630"/>
      <c r="K13" s="1630"/>
      <c r="L13" s="1630"/>
      <c r="M13" s="1630"/>
      <c r="N13" s="1630"/>
      <c r="O13" s="1630"/>
      <c r="P13" s="1630"/>
      <c r="Q13" s="1630"/>
    </row>
    <row r="14" spans="1:17" s="1629" customFormat="1" ht="13.5" customHeight="1">
      <c r="A14" s="1592" t="s">
        <v>1248</v>
      </c>
      <c r="B14" s="5123">
        <v>5587</v>
      </c>
      <c r="C14" s="5123">
        <v>4211.3</v>
      </c>
      <c r="D14" s="5124">
        <v>2643</v>
      </c>
      <c r="E14" s="1630"/>
      <c r="F14" s="1630"/>
      <c r="G14" s="1630"/>
      <c r="H14" s="1633"/>
      <c r="I14" s="1633"/>
      <c r="J14" s="1630"/>
      <c r="K14" s="1630"/>
      <c r="L14" s="1630"/>
      <c r="M14" s="1630"/>
      <c r="N14" s="1630"/>
      <c r="O14" s="1630"/>
      <c r="P14" s="1630"/>
      <c r="Q14" s="1630"/>
    </row>
    <row r="15" spans="1:17" s="1629" customFormat="1" ht="13.5" customHeight="1">
      <c r="A15" s="1592" t="s">
        <v>1249</v>
      </c>
      <c r="B15" s="5123">
        <v>23751</v>
      </c>
      <c r="C15" s="5123">
        <v>19883</v>
      </c>
      <c r="D15" s="5124">
        <v>25155</v>
      </c>
      <c r="E15" s="1630"/>
      <c r="F15" s="1630"/>
      <c r="H15" s="1633"/>
      <c r="I15" s="1633"/>
      <c r="J15" s="1630"/>
      <c r="K15" s="1630"/>
      <c r="L15" s="1630"/>
      <c r="M15" s="1630"/>
      <c r="N15" s="1630"/>
      <c r="O15" s="1630"/>
      <c r="P15" s="1630"/>
      <c r="Q15" s="1630"/>
    </row>
    <row r="16" spans="1:17" s="1629" customFormat="1" ht="9" customHeight="1">
      <c r="A16" s="1588"/>
      <c r="B16" s="1633"/>
      <c r="C16" s="1633"/>
      <c r="D16" s="1634"/>
      <c r="J16" s="1630"/>
      <c r="K16" s="1630"/>
      <c r="L16" s="1630"/>
      <c r="M16" s="1630"/>
      <c r="N16" s="1630"/>
      <c r="O16" s="1630"/>
      <c r="P16" s="1630"/>
      <c r="Q16" s="1630"/>
    </row>
    <row r="17" spans="1:17" s="1629" customFormat="1" ht="19.5" customHeight="1">
      <c r="A17" s="1635" t="s">
        <v>1250</v>
      </c>
      <c r="B17" s="5125">
        <v>97745.378003636084</v>
      </c>
      <c r="C17" s="5125">
        <v>76916.300021875126</v>
      </c>
      <c r="D17" s="5126">
        <v>93820.464934124742</v>
      </c>
      <c r="F17" s="1630"/>
      <c r="G17" s="1633"/>
      <c r="H17" s="1633"/>
      <c r="I17" s="1633"/>
      <c r="J17" s="1630"/>
      <c r="K17" s="1630"/>
      <c r="L17" s="1630"/>
      <c r="M17" s="1630"/>
      <c r="N17" s="1630"/>
      <c r="O17" s="1630"/>
      <c r="P17" s="1630"/>
      <c r="Q17" s="1630"/>
    </row>
    <row r="18" spans="1:17" s="1629" customFormat="1" ht="17.25" customHeight="1">
      <c r="A18" s="1635" t="s">
        <v>1251</v>
      </c>
      <c r="B18" s="5125">
        <v>97333.378003636084</v>
      </c>
      <c r="C18" s="5125">
        <v>76549.300021875126</v>
      </c>
      <c r="D18" s="5126">
        <v>94024.464934124742</v>
      </c>
      <c r="E18" s="1630"/>
      <c r="F18" s="1633"/>
      <c r="G18" s="1633"/>
      <c r="H18" s="1633"/>
      <c r="I18" s="1633"/>
      <c r="J18" s="1633"/>
      <c r="K18" s="1630"/>
      <c r="L18" s="1630"/>
      <c r="M18" s="1630"/>
      <c r="N18" s="1630"/>
      <c r="O18" s="1630"/>
      <c r="P18" s="1630"/>
      <c r="Q18" s="1630"/>
    </row>
    <row r="19" spans="1:17" s="1629" customFormat="1" ht="16.5" customHeight="1">
      <c r="A19" s="1615" t="s">
        <v>1252</v>
      </c>
      <c r="D19" s="1632"/>
    </row>
    <row r="20" spans="1:17" s="1629" customFormat="1" ht="17.25" customHeight="1">
      <c r="A20" s="1588" t="s">
        <v>1253</v>
      </c>
      <c r="B20" s="5123">
        <v>1983.5</v>
      </c>
      <c r="C20" s="5123">
        <v>1511.8</v>
      </c>
      <c r="D20" s="5124">
        <v>1938</v>
      </c>
      <c r="E20" s="1633"/>
      <c r="F20" s="1630"/>
      <c r="G20" s="1630"/>
      <c r="H20" s="1630"/>
      <c r="I20" s="1630"/>
      <c r="J20" s="1630"/>
      <c r="K20" s="1630"/>
      <c r="L20" s="1630"/>
      <c r="M20" s="1630"/>
      <c r="N20" s="1630"/>
      <c r="O20" s="1630"/>
      <c r="P20" s="1630"/>
      <c r="Q20" s="1630"/>
    </row>
    <row r="21" spans="1:17" s="1629" customFormat="1" ht="18.75" customHeight="1">
      <c r="A21" s="1588" t="s">
        <v>1254</v>
      </c>
      <c r="B21" s="5123">
        <v>20</v>
      </c>
      <c r="C21" s="5123">
        <v>20</v>
      </c>
      <c r="D21" s="5124">
        <v>20</v>
      </c>
      <c r="E21" s="1633"/>
      <c r="F21" s="1630"/>
      <c r="G21" s="1630"/>
      <c r="H21" s="1630"/>
      <c r="I21" s="1630"/>
      <c r="J21" s="1630"/>
      <c r="K21" s="1630"/>
      <c r="L21" s="1630"/>
      <c r="M21" s="1630"/>
      <c r="N21" s="1630"/>
      <c r="O21" s="1630"/>
      <c r="P21" s="1630"/>
      <c r="Q21" s="1630"/>
    </row>
    <row r="22" spans="1:17" s="1629" customFormat="1" ht="16.5" customHeight="1">
      <c r="A22" s="1588" t="s">
        <v>1255</v>
      </c>
      <c r="B22" s="5123">
        <v>4325</v>
      </c>
      <c r="C22" s="5123">
        <v>3265</v>
      </c>
      <c r="D22" s="5124">
        <v>4136.5</v>
      </c>
      <c r="E22" s="1633"/>
      <c r="F22" s="1630"/>
      <c r="G22" s="1630"/>
      <c r="H22" s="1630"/>
      <c r="I22" s="1630"/>
      <c r="J22" s="1630"/>
      <c r="K22" s="1630"/>
      <c r="L22" s="1630"/>
      <c r="M22" s="1630"/>
      <c r="N22" s="1630"/>
      <c r="O22" s="1630"/>
      <c r="P22" s="1630"/>
      <c r="Q22" s="1630"/>
    </row>
    <row r="23" spans="1:17" s="1629" customFormat="1" ht="18" customHeight="1">
      <c r="A23" s="1588" t="s">
        <v>1256</v>
      </c>
      <c r="B23" s="5123">
        <v>4130</v>
      </c>
      <c r="C23" s="5123">
        <v>3797</v>
      </c>
      <c r="D23" s="5124">
        <v>3596.5</v>
      </c>
      <c r="E23" s="1633"/>
      <c r="F23" s="1630"/>
      <c r="G23" s="1630"/>
      <c r="H23" s="1630"/>
      <c r="I23" s="1630"/>
      <c r="J23" s="1630"/>
      <c r="K23" s="1630"/>
      <c r="L23" s="1630"/>
      <c r="M23" s="1630"/>
      <c r="N23" s="1630"/>
      <c r="O23" s="1630"/>
      <c r="P23" s="1630"/>
      <c r="Q23" s="1630"/>
    </row>
    <row r="24" spans="1:17" s="1629" customFormat="1" ht="27" customHeight="1">
      <c r="A24" s="1636" t="s">
        <v>1257</v>
      </c>
      <c r="B24" s="5123">
        <v>3232</v>
      </c>
      <c r="C24" s="5123">
        <v>2659</v>
      </c>
      <c r="D24" s="5124">
        <v>2958</v>
      </c>
      <c r="E24" s="1633"/>
      <c r="F24" s="1630"/>
      <c r="G24" s="1630"/>
      <c r="H24" s="1630"/>
      <c r="I24" s="1630"/>
      <c r="J24" s="1630"/>
      <c r="K24" s="1630"/>
      <c r="L24" s="1630"/>
      <c r="M24" s="1630"/>
      <c r="N24" s="1630"/>
      <c r="O24" s="1630"/>
      <c r="P24" s="1630"/>
      <c r="Q24" s="1630"/>
    </row>
    <row r="25" spans="1:17" s="1629" customFormat="1" ht="16.5" customHeight="1">
      <c r="A25" s="1588" t="s">
        <v>1258</v>
      </c>
      <c r="B25" s="5123">
        <v>3761</v>
      </c>
      <c r="C25" s="5123">
        <v>3328</v>
      </c>
      <c r="D25" s="5124">
        <v>3596</v>
      </c>
      <c r="E25" s="1633"/>
      <c r="F25" s="1630"/>
      <c r="G25" s="1630"/>
      <c r="H25" s="1630"/>
      <c r="I25" s="1630"/>
      <c r="J25" s="1630"/>
      <c r="K25" s="1630"/>
      <c r="L25" s="1630"/>
      <c r="M25" s="1630"/>
      <c r="N25" s="1630"/>
      <c r="O25" s="1630"/>
      <c r="P25" s="1630"/>
      <c r="Q25" s="1630"/>
    </row>
    <row r="26" spans="1:17" s="1629" customFormat="1" ht="26.25" customHeight="1">
      <c r="A26" s="1636" t="s">
        <v>1259</v>
      </c>
      <c r="B26" s="5123">
        <v>6232.5210604865961</v>
      </c>
      <c r="C26" s="5123">
        <v>4376.7666111743092</v>
      </c>
      <c r="D26" s="5124">
        <v>7291.0018420427477</v>
      </c>
      <c r="E26" s="1633"/>
      <c r="F26" s="1630"/>
      <c r="G26" s="1630"/>
      <c r="H26" s="1630"/>
      <c r="I26" s="1630"/>
      <c r="J26" s="1630"/>
      <c r="K26" s="1630"/>
      <c r="L26" s="1630"/>
      <c r="M26" s="1630"/>
      <c r="N26" s="1630"/>
      <c r="O26" s="1630"/>
      <c r="P26" s="1630"/>
      <c r="Q26" s="1630"/>
    </row>
    <row r="27" spans="1:17" s="1639" customFormat="1" ht="15" customHeight="1">
      <c r="A27" s="1607" t="s">
        <v>1260</v>
      </c>
      <c r="B27" s="5127">
        <v>5747.5210604865961</v>
      </c>
      <c r="C27" s="5127">
        <v>3896.7666111743097</v>
      </c>
      <c r="D27" s="5128">
        <v>6686.0018420427477</v>
      </c>
      <c r="E27" s="1637"/>
      <c r="F27" s="1638"/>
      <c r="G27" s="1638"/>
      <c r="H27" s="1630"/>
      <c r="I27" s="1630"/>
      <c r="J27" s="1630"/>
      <c r="K27" s="1630"/>
      <c r="L27" s="1630"/>
      <c r="M27" s="1630"/>
      <c r="N27" s="1630"/>
      <c r="O27" s="1630"/>
      <c r="P27" s="1630"/>
      <c r="Q27" s="1630"/>
    </row>
    <row r="28" spans="1:17" s="1629" customFormat="1" ht="17.25" customHeight="1">
      <c r="A28" s="1588" t="s">
        <v>1261</v>
      </c>
      <c r="B28" s="5123">
        <v>13502</v>
      </c>
      <c r="C28" s="5123">
        <v>12374</v>
      </c>
      <c r="D28" s="5124">
        <v>14430</v>
      </c>
      <c r="E28" s="1633"/>
      <c r="F28" s="1630"/>
      <c r="G28" s="1630"/>
      <c r="H28" s="1630"/>
      <c r="I28" s="1630"/>
      <c r="J28" s="1630"/>
      <c r="K28" s="1630"/>
      <c r="L28" s="1630"/>
      <c r="M28" s="1630"/>
      <c r="N28" s="1630"/>
      <c r="O28" s="1630"/>
      <c r="P28" s="1630"/>
      <c r="Q28" s="1630"/>
    </row>
    <row r="29" spans="1:17" s="1629" customFormat="1" ht="21" customHeight="1">
      <c r="A29" s="1636" t="s">
        <v>1262</v>
      </c>
      <c r="B29" s="5123">
        <v>4970</v>
      </c>
      <c r="C29" s="5123">
        <v>3865</v>
      </c>
      <c r="D29" s="5124">
        <v>4646</v>
      </c>
      <c r="E29" s="1633"/>
      <c r="F29" s="1630"/>
      <c r="G29" s="1630"/>
      <c r="H29" s="1630"/>
      <c r="I29" s="1630"/>
      <c r="J29" s="1630"/>
      <c r="K29" s="1630"/>
      <c r="L29" s="1630"/>
      <c r="M29" s="1630"/>
      <c r="N29" s="1630"/>
      <c r="O29" s="1630"/>
      <c r="P29" s="1630"/>
      <c r="Q29" s="1630"/>
    </row>
    <row r="30" spans="1:17" s="1629" customFormat="1" ht="16.5" customHeight="1">
      <c r="A30" s="1636" t="s">
        <v>1263</v>
      </c>
      <c r="B30" s="5123">
        <v>4080</v>
      </c>
      <c r="C30" s="5123">
        <v>3989</v>
      </c>
      <c r="D30" s="5124">
        <v>4184</v>
      </c>
      <c r="E30" s="1633"/>
      <c r="F30" s="1630"/>
      <c r="G30" s="1630"/>
      <c r="H30" s="1630"/>
      <c r="I30" s="1630"/>
      <c r="J30" s="1630"/>
      <c r="K30" s="1630"/>
      <c r="L30" s="1630"/>
      <c r="M30" s="1630"/>
      <c r="N30" s="1630"/>
      <c r="O30" s="1630"/>
      <c r="P30" s="1630"/>
      <c r="Q30" s="1630"/>
    </row>
    <row r="31" spans="1:17" s="1629" customFormat="1" ht="17.25" customHeight="1">
      <c r="A31" s="1588" t="s">
        <v>1264</v>
      </c>
      <c r="B31" s="5123">
        <v>1854</v>
      </c>
      <c r="C31" s="5123">
        <v>1398</v>
      </c>
      <c r="D31" s="5124">
        <v>1625.5</v>
      </c>
      <c r="E31" s="1633"/>
      <c r="F31" s="1630"/>
      <c r="G31" s="1630"/>
      <c r="H31" s="1630"/>
      <c r="I31" s="1630"/>
      <c r="J31" s="1630"/>
      <c r="K31" s="1630"/>
      <c r="L31" s="1630"/>
      <c r="M31" s="1630"/>
      <c r="N31" s="1630"/>
      <c r="O31" s="1630"/>
      <c r="P31" s="1630"/>
      <c r="Q31" s="1630"/>
    </row>
    <row r="32" spans="1:17" s="1629" customFormat="1" ht="19.5" customHeight="1">
      <c r="A32" s="1588" t="s">
        <v>1265</v>
      </c>
      <c r="B32" s="5123">
        <v>33834.356943149483</v>
      </c>
      <c r="C32" s="5123">
        <v>27043.733410700821</v>
      </c>
      <c r="D32" s="5124">
        <v>35070.373092082002</v>
      </c>
      <c r="E32" s="1633"/>
      <c r="F32" s="1630"/>
      <c r="G32" s="1630"/>
      <c r="H32" s="1630"/>
      <c r="I32" s="1630"/>
      <c r="J32" s="1630"/>
      <c r="K32" s="1630"/>
      <c r="L32" s="1630"/>
      <c r="M32" s="1630"/>
      <c r="N32" s="1630"/>
      <c r="O32" s="1630"/>
      <c r="P32" s="1630"/>
      <c r="Q32" s="1630"/>
    </row>
    <row r="33" spans="1:17" s="1629" customFormat="1" ht="18" customHeight="1">
      <c r="A33" s="1589" t="s">
        <v>1266</v>
      </c>
      <c r="B33" s="5127">
        <v>26519.856943149483</v>
      </c>
      <c r="C33" s="5127">
        <v>20850.233410700821</v>
      </c>
      <c r="D33" s="5128">
        <v>24876.773092081999</v>
      </c>
      <c r="E33" s="1633"/>
      <c r="F33" s="1630"/>
      <c r="G33" s="1630"/>
      <c r="H33" s="1630"/>
      <c r="I33" s="1630"/>
      <c r="J33" s="1630"/>
      <c r="K33" s="1630"/>
      <c r="L33" s="1630"/>
      <c r="M33" s="1630"/>
      <c r="N33" s="1630"/>
      <c r="O33" s="1630"/>
      <c r="P33" s="1630"/>
      <c r="Q33" s="1630"/>
    </row>
    <row r="34" spans="1:17" s="1629" customFormat="1" ht="19.5" customHeight="1">
      <c r="A34" s="1636" t="s">
        <v>1267</v>
      </c>
      <c r="B34" s="5123">
        <v>428</v>
      </c>
      <c r="C34" s="5123">
        <v>223</v>
      </c>
      <c r="D34" s="5124">
        <v>280</v>
      </c>
      <c r="E34" s="1633"/>
      <c r="F34" s="1630"/>
      <c r="G34" s="1630"/>
      <c r="H34" s="1630"/>
      <c r="I34" s="1630"/>
      <c r="J34" s="1630"/>
      <c r="K34" s="1630"/>
      <c r="L34" s="1630"/>
      <c r="M34" s="1630"/>
      <c r="N34" s="1630"/>
      <c r="O34" s="1630"/>
      <c r="P34" s="1630"/>
      <c r="Q34" s="1630"/>
    </row>
    <row r="35" spans="1:17" s="1629" customFormat="1" ht="18" customHeight="1">
      <c r="A35" s="1588" t="s">
        <v>1268</v>
      </c>
      <c r="B35" s="5123">
        <v>1010</v>
      </c>
      <c r="C35" s="5123">
        <v>467</v>
      </c>
      <c r="D35" s="5124">
        <v>512</v>
      </c>
      <c r="E35" s="1633"/>
      <c r="F35" s="1630"/>
      <c r="G35" s="1630"/>
      <c r="H35" s="1630"/>
      <c r="I35" s="1630"/>
      <c r="J35" s="1630"/>
      <c r="K35" s="1630"/>
      <c r="L35" s="1630"/>
      <c r="M35" s="1630"/>
      <c r="N35" s="1630"/>
      <c r="O35" s="1630"/>
      <c r="P35" s="1630"/>
      <c r="Q35" s="1630"/>
    </row>
    <row r="36" spans="1:17" s="1629" customFormat="1" ht="24" customHeight="1">
      <c r="A36" s="1636" t="s">
        <v>1269</v>
      </c>
      <c r="B36" s="5123">
        <v>3894</v>
      </c>
      <c r="C36" s="5123">
        <v>2687.5</v>
      </c>
      <c r="D36" s="5124">
        <v>2095</v>
      </c>
      <c r="E36" s="1633"/>
      <c r="F36" s="1630"/>
      <c r="G36" s="1630"/>
      <c r="H36" s="1630"/>
      <c r="I36" s="1630"/>
      <c r="J36" s="1630"/>
      <c r="K36" s="1630"/>
      <c r="L36" s="1630"/>
      <c r="M36" s="1630"/>
      <c r="N36" s="1630"/>
      <c r="O36" s="1630"/>
      <c r="P36" s="1630"/>
      <c r="Q36" s="1630"/>
    </row>
    <row r="37" spans="1:17" s="1629" customFormat="1" ht="18.75" customHeight="1">
      <c r="A37" s="1588" t="s">
        <v>1270</v>
      </c>
      <c r="B37" s="5123">
        <v>2279</v>
      </c>
      <c r="C37" s="5123">
        <v>1291</v>
      </c>
      <c r="D37" s="5124">
        <v>1865.5</v>
      </c>
      <c r="E37" s="1633"/>
      <c r="F37" s="1630"/>
      <c r="G37" s="1630"/>
      <c r="H37" s="1630"/>
      <c r="I37" s="1630"/>
      <c r="J37" s="1630"/>
      <c r="K37" s="1630"/>
      <c r="L37" s="1630"/>
      <c r="M37" s="1630"/>
      <c r="N37" s="1630"/>
      <c r="O37" s="1630"/>
      <c r="P37" s="1630"/>
      <c r="Q37" s="1630"/>
    </row>
    <row r="38" spans="1:17" s="1629" customFormat="1" ht="18.75" customHeight="1">
      <c r="A38" s="1588" t="s">
        <v>1271</v>
      </c>
      <c r="B38" s="5123">
        <v>4279</v>
      </c>
      <c r="C38" s="5123">
        <v>3377</v>
      </c>
      <c r="D38" s="5124">
        <v>4353</v>
      </c>
      <c r="E38" s="1633"/>
      <c r="F38" s="1630"/>
      <c r="G38" s="1630"/>
      <c r="H38" s="1630"/>
      <c r="I38" s="1630"/>
      <c r="J38" s="1630"/>
      <c r="K38" s="1630"/>
      <c r="L38" s="1630"/>
      <c r="M38" s="1630"/>
      <c r="N38" s="1630"/>
      <c r="O38" s="1630"/>
      <c r="P38" s="1630"/>
      <c r="Q38" s="1630"/>
    </row>
    <row r="39" spans="1:17" s="1629" customFormat="1" ht="23.25" customHeight="1">
      <c r="A39" s="1636" t="s">
        <v>1272</v>
      </c>
      <c r="B39" s="5123">
        <v>3136</v>
      </c>
      <c r="C39" s="5123">
        <v>615</v>
      </c>
      <c r="D39" s="5124">
        <v>543</v>
      </c>
      <c r="E39" s="1633"/>
      <c r="F39" s="1630"/>
      <c r="G39" s="1630"/>
      <c r="H39" s="1630"/>
      <c r="I39" s="1630"/>
      <c r="J39" s="1630"/>
      <c r="K39" s="1630"/>
      <c r="L39" s="1630"/>
      <c r="M39" s="1630"/>
      <c r="N39" s="1630"/>
      <c r="O39" s="1630"/>
      <c r="P39" s="1630"/>
      <c r="Q39" s="1630"/>
    </row>
    <row r="40" spans="1:17" s="1629" customFormat="1" ht="22.5" customHeight="1">
      <c r="A40" s="1640" t="s">
        <v>1273</v>
      </c>
      <c r="B40" s="5123">
        <v>795</v>
      </c>
      <c r="C40" s="5123">
        <v>628.5</v>
      </c>
      <c r="D40" s="5124">
        <v>680.09</v>
      </c>
      <c r="E40" s="1633"/>
      <c r="F40" s="1630"/>
      <c r="G40" s="1630"/>
      <c r="H40" s="1630"/>
      <c r="I40" s="1630"/>
      <c r="J40" s="1630"/>
      <c r="K40" s="1630"/>
      <c r="L40" s="1630"/>
      <c r="M40" s="1630"/>
      <c r="N40" s="1630"/>
      <c r="O40" s="1630"/>
      <c r="P40" s="1630"/>
      <c r="Q40" s="1630"/>
    </row>
    <row r="41" spans="1:17" s="1629" customFormat="1" ht="18" customHeight="1">
      <c r="A41" s="1635" t="s">
        <v>1274</v>
      </c>
      <c r="B41" s="5129">
        <v>97745.378003636099</v>
      </c>
      <c r="C41" s="5129">
        <v>76916.300021875126</v>
      </c>
      <c r="D41" s="5130">
        <v>93820.464934124742</v>
      </c>
      <c r="E41" s="1633"/>
      <c r="F41" s="1630"/>
      <c r="G41" s="1630"/>
      <c r="H41" s="1630"/>
      <c r="I41" s="1630"/>
      <c r="J41" s="1630"/>
      <c r="K41" s="1630"/>
      <c r="L41" s="1630"/>
      <c r="M41" s="1630"/>
      <c r="N41" s="1630"/>
      <c r="O41" s="1630"/>
      <c r="P41" s="1630"/>
      <c r="Q41" s="1630"/>
    </row>
    <row r="42" spans="1:17" s="1629" customFormat="1" ht="15" customHeight="1">
      <c r="A42" s="1635" t="s">
        <v>1275</v>
      </c>
      <c r="B42" s="5131">
        <v>19.086877574032034</v>
      </c>
      <c r="C42" s="5131">
        <v>17.146011923440987</v>
      </c>
      <c r="D42" s="5132">
        <v>19.518694304558686</v>
      </c>
      <c r="J42" s="1630"/>
      <c r="K42" s="1630"/>
      <c r="L42" s="1630"/>
      <c r="M42" s="1630"/>
    </row>
    <row r="43" spans="1:17" s="1629" customFormat="1" ht="7.5" customHeight="1">
      <c r="A43" s="1581"/>
    </row>
    <row r="44" spans="1:17" s="1629" customFormat="1" ht="16.5" customHeight="1">
      <c r="A44" s="1582" t="s">
        <v>3661</v>
      </c>
      <c r="B44" s="1630"/>
    </row>
    <row r="45" spans="1:17" s="1629" customFormat="1" ht="16.5" customHeight="1">
      <c r="A45" s="1581"/>
    </row>
    <row r="46" spans="1:17" s="1629" customFormat="1" ht="15" customHeight="1"/>
    <row r="47" spans="1:17" s="1629" customFormat="1"/>
    <row r="48" spans="1:17" s="1629" customFormat="1"/>
    <row r="49" spans="1:1" s="1629" customFormat="1"/>
    <row r="50" spans="1:1" s="1629" customFormat="1"/>
    <row r="51" spans="1:1" s="1629" customFormat="1">
      <c r="A51" s="1581"/>
    </row>
    <row r="52" spans="1:1" s="1629" customFormat="1"/>
    <row r="53" spans="1:1" s="1629" customFormat="1"/>
    <row r="54" spans="1:1" s="1629" customFormat="1"/>
    <row r="55" spans="1:1" s="1629" customFormat="1"/>
    <row r="56" spans="1:1" s="1629" customFormat="1"/>
    <row r="57" spans="1:1" s="1629" customFormat="1"/>
    <row r="58" spans="1:1" s="1629" customFormat="1"/>
    <row r="59" spans="1:1" s="1629" customFormat="1"/>
    <row r="60" spans="1:1" s="1629" customFormat="1"/>
    <row r="61" spans="1:1" s="1629" customFormat="1"/>
    <row r="62" spans="1:1" s="1629" customFormat="1"/>
    <row r="63" spans="1:1" s="1629" customFormat="1"/>
    <row r="64" spans="1:1" s="1629" customFormat="1"/>
    <row r="65" s="1629" customFormat="1"/>
    <row r="66" s="1629" customFormat="1"/>
    <row r="67" s="1629" customFormat="1"/>
    <row r="68" s="1629" customFormat="1"/>
    <row r="69" s="1629" customFormat="1"/>
    <row r="70" s="1629" customFormat="1"/>
    <row r="71" s="1629" customFormat="1"/>
    <row r="72" s="1629" customFormat="1"/>
    <row r="73" s="1629" customFormat="1"/>
    <row r="74" s="1629" customFormat="1"/>
    <row r="75" s="1629" customFormat="1"/>
    <row r="76" s="1629" customFormat="1"/>
    <row r="77" s="1629" customFormat="1"/>
    <row r="78" s="1629" customFormat="1"/>
    <row r="79" s="1629" customFormat="1"/>
    <row r="80" s="1629" customFormat="1"/>
    <row r="81" s="1629" customFormat="1"/>
    <row r="82" s="1629" customFormat="1"/>
    <row r="83" s="1629" customFormat="1"/>
    <row r="84" s="1629" customFormat="1"/>
    <row r="85" s="1629" customFormat="1"/>
    <row r="86" s="1629" customFormat="1"/>
    <row r="87" s="1629" customFormat="1"/>
    <row r="88" s="1629" customFormat="1"/>
    <row r="89" s="1629" customFormat="1"/>
    <row r="90" s="1629" customFormat="1"/>
    <row r="91" s="1629" customFormat="1"/>
    <row r="92" s="1629" customFormat="1"/>
    <row r="93" s="1629" customFormat="1"/>
    <row r="94" s="1629" customFormat="1"/>
    <row r="95" s="1629" customFormat="1"/>
    <row r="96" s="1629" customFormat="1"/>
    <row r="97" s="1629" customFormat="1"/>
    <row r="98" s="1629" customFormat="1"/>
    <row r="99" s="1629" customFormat="1"/>
    <row r="100" s="1629" customFormat="1"/>
    <row r="101" s="1629" customFormat="1"/>
    <row r="102" s="1629" customFormat="1"/>
    <row r="103" s="1629" customFormat="1"/>
    <row r="104" s="1629" customFormat="1"/>
    <row r="105" s="1629" customFormat="1"/>
    <row r="106" s="1629" customFormat="1"/>
    <row r="107" s="1629" customFormat="1"/>
    <row r="108" s="1629" customFormat="1"/>
    <row r="109" s="1629" customFormat="1"/>
    <row r="110" s="1629" customFormat="1"/>
    <row r="111" s="1629" customFormat="1"/>
    <row r="112" s="1629" customFormat="1"/>
    <row r="113" s="1629" customFormat="1"/>
    <row r="114" s="1629" customFormat="1"/>
    <row r="115" s="1629" customFormat="1"/>
    <row r="116" s="1629" customFormat="1"/>
    <row r="117" s="1629" customFormat="1"/>
    <row r="118" s="1629" customFormat="1"/>
    <row r="119" s="1629" customFormat="1"/>
    <row r="120" s="1629" customFormat="1"/>
    <row r="121" s="1629" customFormat="1"/>
    <row r="122" s="1629" customFormat="1"/>
    <row r="123" s="1629" customFormat="1"/>
    <row r="124" s="1629" customFormat="1"/>
    <row r="125" s="1629" customFormat="1"/>
    <row r="126" s="1629" customFormat="1"/>
    <row r="127" s="1629" customFormat="1"/>
    <row r="128" s="1629" customFormat="1"/>
    <row r="129" s="1629" customFormat="1"/>
    <row r="130" s="1629" customFormat="1"/>
    <row r="131" s="1629" customFormat="1"/>
    <row r="132" s="1629" customFormat="1"/>
    <row r="133" s="1629" customFormat="1"/>
    <row r="134" s="1629" customFormat="1"/>
    <row r="135" s="1629" customFormat="1"/>
    <row r="136" s="1629" customFormat="1"/>
    <row r="137" s="1629" customFormat="1"/>
    <row r="138" s="1629" customFormat="1"/>
    <row r="139" s="1629" customFormat="1"/>
    <row r="140" s="1629" customFormat="1"/>
    <row r="141" s="1629" customFormat="1"/>
    <row r="142" s="1629" customFormat="1"/>
    <row r="143" s="1629" customFormat="1"/>
    <row r="144" s="1629" customFormat="1"/>
    <row r="145" s="1629" customFormat="1"/>
    <row r="146" s="1629" customFormat="1"/>
    <row r="147" s="1629" customFormat="1"/>
    <row r="148" s="1629" customFormat="1"/>
    <row r="149" s="1629" customFormat="1"/>
    <row r="150" s="1629" customFormat="1"/>
    <row r="151" s="1629" customFormat="1"/>
    <row r="152" s="1629" customFormat="1"/>
    <row r="153" s="1629" customFormat="1"/>
  </sheetData>
  <mergeCells count="1">
    <mergeCell ref="A1:D1"/>
  </mergeCells>
  <hyperlinks>
    <hyperlink ref="A1" location="CONTENT!A1" display="Back to Table of Contents" xr:uid="{96854EEC-5B67-4068-8140-C6A864F00663}"/>
  </hyperlinks>
  <pageMargins left="0.7" right="0.7" top="0.56999999999999995" bottom="0.4" header="0.3" footer="0.3"/>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8132-EAA1-4DEF-BAA3-CD4169821DC1}">
  <dimension ref="A1:O49"/>
  <sheetViews>
    <sheetView showGridLines="0" workbookViewId="0">
      <selection activeCell="B4" sqref="B4"/>
    </sheetView>
  </sheetViews>
  <sheetFormatPr defaultColWidth="0" defaultRowHeight="12.75"/>
  <cols>
    <col min="1" max="1" width="55.7109375" style="1566" customWidth="1"/>
    <col min="2" max="2" width="11.7109375" style="1566" customWidth="1"/>
    <col min="3" max="3" width="8.7109375" style="1566" customWidth="1"/>
    <col min="4" max="4" width="10.85546875" style="1566" customWidth="1"/>
    <col min="5" max="6" width="9.28515625" style="1566" bestFit="1" customWidth="1"/>
    <col min="7" max="8" width="9.7109375" style="1566" bestFit="1" customWidth="1"/>
    <col min="9" max="10" width="9.140625" style="1566" customWidth="1"/>
    <col min="11" max="11" width="17.42578125" style="1566" bestFit="1" customWidth="1"/>
    <col min="12" max="229" width="9.140625" style="1566" customWidth="1"/>
    <col min="230" max="230" width="55.7109375" style="1566" customWidth="1"/>
    <col min="231" max="254" width="0" style="1566" hidden="1"/>
    <col min="255" max="255" width="55.7109375" style="1566" customWidth="1"/>
    <col min="256" max="256" width="9.5703125" style="1566" customWidth="1"/>
    <col min="257" max="258" width="8.7109375" style="1566" customWidth="1"/>
    <col min="259" max="260" width="9.140625" style="1566" customWidth="1"/>
    <col min="261" max="262" width="9.28515625" style="1566" bestFit="1" customWidth="1"/>
    <col min="263" max="264" width="9.7109375" style="1566" bestFit="1" customWidth="1"/>
    <col min="265" max="266" width="9.140625" style="1566" customWidth="1"/>
    <col min="267" max="267" width="17.42578125" style="1566" bestFit="1" customWidth="1"/>
    <col min="268" max="485" width="9.140625" style="1566" customWidth="1"/>
    <col min="486" max="486" width="55.7109375" style="1566" customWidth="1"/>
    <col min="487" max="510" width="0" style="1566" hidden="1"/>
    <col min="511" max="511" width="55.7109375" style="1566" customWidth="1"/>
    <col min="512" max="512" width="9.5703125" style="1566" customWidth="1"/>
    <col min="513" max="514" width="8.7109375" style="1566" customWidth="1"/>
    <col min="515" max="516" width="9.140625" style="1566" customWidth="1"/>
    <col min="517" max="518" width="9.28515625" style="1566" bestFit="1" customWidth="1"/>
    <col min="519" max="520" width="9.7109375" style="1566" bestFit="1" customWidth="1"/>
    <col min="521" max="522" width="9.140625" style="1566" customWidth="1"/>
    <col min="523" max="523" width="17.42578125" style="1566" bestFit="1" customWidth="1"/>
    <col min="524" max="741" width="9.140625" style="1566" customWidth="1"/>
    <col min="742" max="742" width="55.7109375" style="1566" customWidth="1"/>
    <col min="743" max="766" width="0" style="1566" hidden="1"/>
    <col min="767" max="767" width="55.7109375" style="1566" customWidth="1"/>
    <col min="768" max="768" width="9.5703125" style="1566" customWidth="1"/>
    <col min="769" max="770" width="8.7109375" style="1566" customWidth="1"/>
    <col min="771" max="772" width="9.140625" style="1566" customWidth="1"/>
    <col min="773" max="774" width="9.28515625" style="1566" bestFit="1" customWidth="1"/>
    <col min="775" max="776" width="9.7109375" style="1566" bestFit="1" customWidth="1"/>
    <col min="777" max="778" width="9.140625" style="1566" customWidth="1"/>
    <col min="779" max="779" width="17.42578125" style="1566" bestFit="1" customWidth="1"/>
    <col min="780" max="997" width="9.140625" style="1566" customWidth="1"/>
    <col min="998" max="998" width="55.7109375" style="1566" customWidth="1"/>
    <col min="999" max="1022" width="0" style="1566" hidden="1"/>
    <col min="1023" max="1023" width="55.7109375" style="1566" customWidth="1"/>
    <col min="1024" max="1024" width="9.5703125" style="1566" customWidth="1"/>
    <col min="1025" max="1026" width="8.7109375" style="1566" customWidth="1"/>
    <col min="1027" max="1028" width="9.140625" style="1566" customWidth="1"/>
    <col min="1029" max="1030" width="9.28515625" style="1566" bestFit="1" customWidth="1"/>
    <col min="1031" max="1032" width="9.7109375" style="1566" bestFit="1" customWidth="1"/>
    <col min="1033" max="1034" width="9.140625" style="1566" customWidth="1"/>
    <col min="1035" max="1035" width="17.42578125" style="1566" bestFit="1" customWidth="1"/>
    <col min="1036" max="1253" width="9.140625" style="1566" customWidth="1"/>
    <col min="1254" max="1254" width="55.7109375" style="1566" customWidth="1"/>
    <col min="1255" max="1278" width="0" style="1566" hidden="1"/>
    <col min="1279" max="1279" width="55.7109375" style="1566" customWidth="1"/>
    <col min="1280" max="1280" width="9.5703125" style="1566" customWidth="1"/>
    <col min="1281" max="1282" width="8.7109375" style="1566" customWidth="1"/>
    <col min="1283" max="1284" width="9.140625" style="1566" customWidth="1"/>
    <col min="1285" max="1286" width="9.28515625" style="1566" bestFit="1" customWidth="1"/>
    <col min="1287" max="1288" width="9.7109375" style="1566" bestFit="1" customWidth="1"/>
    <col min="1289" max="1290" width="9.140625" style="1566" customWidth="1"/>
    <col min="1291" max="1291" width="17.42578125" style="1566" bestFit="1" customWidth="1"/>
    <col min="1292" max="1509" width="9.140625" style="1566" customWidth="1"/>
    <col min="1510" max="1510" width="55.7109375" style="1566" customWidth="1"/>
    <col min="1511" max="1534" width="0" style="1566" hidden="1"/>
    <col min="1535" max="1535" width="55.7109375" style="1566" customWidth="1"/>
    <col min="1536" max="1536" width="9.5703125" style="1566" customWidth="1"/>
    <col min="1537" max="1538" width="8.7109375" style="1566" customWidth="1"/>
    <col min="1539" max="1540" width="9.140625" style="1566" customWidth="1"/>
    <col min="1541" max="1542" width="9.28515625" style="1566" bestFit="1" customWidth="1"/>
    <col min="1543" max="1544" width="9.7109375" style="1566" bestFit="1" customWidth="1"/>
    <col min="1545" max="1546" width="9.140625" style="1566" customWidth="1"/>
    <col min="1547" max="1547" width="17.42578125" style="1566" bestFit="1" customWidth="1"/>
    <col min="1548" max="1765" width="9.140625" style="1566" customWidth="1"/>
    <col min="1766" max="1766" width="55.7109375" style="1566" customWidth="1"/>
    <col min="1767" max="1790" width="0" style="1566" hidden="1"/>
    <col min="1791" max="1791" width="55.7109375" style="1566" customWidth="1"/>
    <col min="1792" max="1792" width="9.5703125" style="1566" customWidth="1"/>
    <col min="1793" max="1794" width="8.7109375" style="1566" customWidth="1"/>
    <col min="1795" max="1796" width="9.140625" style="1566" customWidth="1"/>
    <col min="1797" max="1798" width="9.28515625" style="1566" bestFit="1" customWidth="1"/>
    <col min="1799" max="1800" width="9.7109375" style="1566" bestFit="1" customWidth="1"/>
    <col min="1801" max="1802" width="9.140625" style="1566" customWidth="1"/>
    <col min="1803" max="1803" width="17.42578125" style="1566" bestFit="1" customWidth="1"/>
    <col min="1804" max="2021" width="9.140625" style="1566" customWidth="1"/>
    <col min="2022" max="2022" width="55.7109375" style="1566" customWidth="1"/>
    <col min="2023" max="2046" width="0" style="1566" hidden="1"/>
    <col min="2047" max="2047" width="55.7109375" style="1566" customWidth="1"/>
    <col min="2048" max="2048" width="9.5703125" style="1566" customWidth="1"/>
    <col min="2049" max="2050" width="8.7109375" style="1566" customWidth="1"/>
    <col min="2051" max="2052" width="9.140625" style="1566" customWidth="1"/>
    <col min="2053" max="2054" width="9.28515625" style="1566" bestFit="1" customWidth="1"/>
    <col min="2055" max="2056" width="9.7109375" style="1566" bestFit="1" customWidth="1"/>
    <col min="2057" max="2058" width="9.140625" style="1566" customWidth="1"/>
    <col min="2059" max="2059" width="17.42578125" style="1566" bestFit="1" customWidth="1"/>
    <col min="2060" max="2277" width="9.140625" style="1566" customWidth="1"/>
    <col min="2278" max="2278" width="55.7109375" style="1566" customWidth="1"/>
    <col min="2279" max="2302" width="0" style="1566" hidden="1"/>
    <col min="2303" max="2303" width="55.7109375" style="1566" customWidth="1"/>
    <col min="2304" max="2304" width="9.5703125" style="1566" customWidth="1"/>
    <col min="2305" max="2306" width="8.7109375" style="1566" customWidth="1"/>
    <col min="2307" max="2308" width="9.140625" style="1566" customWidth="1"/>
    <col min="2309" max="2310" width="9.28515625" style="1566" bestFit="1" customWidth="1"/>
    <col min="2311" max="2312" width="9.7109375" style="1566" bestFit="1" customWidth="1"/>
    <col min="2313" max="2314" width="9.140625" style="1566" customWidth="1"/>
    <col min="2315" max="2315" width="17.42578125" style="1566" bestFit="1" customWidth="1"/>
    <col min="2316" max="2533" width="9.140625" style="1566" customWidth="1"/>
    <col min="2534" max="2534" width="55.7109375" style="1566" customWidth="1"/>
    <col min="2535" max="2558" width="0" style="1566" hidden="1"/>
    <col min="2559" max="2559" width="55.7109375" style="1566" customWidth="1"/>
    <col min="2560" max="2560" width="9.5703125" style="1566" customWidth="1"/>
    <col min="2561" max="2562" width="8.7109375" style="1566" customWidth="1"/>
    <col min="2563" max="2564" width="9.140625" style="1566" customWidth="1"/>
    <col min="2565" max="2566" width="9.28515625" style="1566" bestFit="1" customWidth="1"/>
    <col min="2567" max="2568" width="9.7109375" style="1566" bestFit="1" customWidth="1"/>
    <col min="2569" max="2570" width="9.140625" style="1566" customWidth="1"/>
    <col min="2571" max="2571" width="17.42578125" style="1566" bestFit="1" customWidth="1"/>
    <col min="2572" max="2789" width="9.140625" style="1566" customWidth="1"/>
    <col min="2790" max="2790" width="55.7109375" style="1566" customWidth="1"/>
    <col min="2791" max="2814" width="0" style="1566" hidden="1"/>
    <col min="2815" max="2815" width="55.7109375" style="1566" customWidth="1"/>
    <col min="2816" max="2816" width="9.5703125" style="1566" customWidth="1"/>
    <col min="2817" max="2818" width="8.7109375" style="1566" customWidth="1"/>
    <col min="2819" max="2820" width="9.140625" style="1566" customWidth="1"/>
    <col min="2821" max="2822" width="9.28515625" style="1566" bestFit="1" customWidth="1"/>
    <col min="2823" max="2824" width="9.7109375" style="1566" bestFit="1" customWidth="1"/>
    <col min="2825" max="2826" width="9.140625" style="1566" customWidth="1"/>
    <col min="2827" max="2827" width="17.42578125" style="1566" bestFit="1" customWidth="1"/>
    <col min="2828" max="3045" width="9.140625" style="1566" customWidth="1"/>
    <col min="3046" max="3046" width="55.7109375" style="1566" customWidth="1"/>
    <col min="3047" max="3070" width="0" style="1566" hidden="1"/>
    <col min="3071" max="3071" width="55.7109375" style="1566" customWidth="1"/>
    <col min="3072" max="3072" width="9.5703125" style="1566" customWidth="1"/>
    <col min="3073" max="3074" width="8.7109375" style="1566" customWidth="1"/>
    <col min="3075" max="3076" width="9.140625" style="1566" customWidth="1"/>
    <col min="3077" max="3078" width="9.28515625" style="1566" bestFit="1" customWidth="1"/>
    <col min="3079" max="3080" width="9.7109375" style="1566" bestFit="1" customWidth="1"/>
    <col min="3081" max="3082" width="9.140625" style="1566" customWidth="1"/>
    <col min="3083" max="3083" width="17.42578125" style="1566" bestFit="1" customWidth="1"/>
    <col min="3084" max="3301" width="9.140625" style="1566" customWidth="1"/>
    <col min="3302" max="3302" width="55.7109375" style="1566" customWidth="1"/>
    <col min="3303" max="3326" width="0" style="1566" hidden="1"/>
    <col min="3327" max="3327" width="55.7109375" style="1566" customWidth="1"/>
    <col min="3328" max="3328" width="9.5703125" style="1566" customWidth="1"/>
    <col min="3329" max="3330" width="8.7109375" style="1566" customWidth="1"/>
    <col min="3331" max="3332" width="9.140625" style="1566" customWidth="1"/>
    <col min="3333" max="3334" width="9.28515625" style="1566" bestFit="1" customWidth="1"/>
    <col min="3335" max="3336" width="9.7109375" style="1566" bestFit="1" customWidth="1"/>
    <col min="3337" max="3338" width="9.140625" style="1566" customWidth="1"/>
    <col min="3339" max="3339" width="17.42578125" style="1566" bestFit="1" customWidth="1"/>
    <col min="3340" max="3557" width="9.140625" style="1566" customWidth="1"/>
    <col min="3558" max="3558" width="55.7109375" style="1566" customWidth="1"/>
    <col min="3559" max="3582" width="0" style="1566" hidden="1"/>
    <col min="3583" max="3583" width="55.7109375" style="1566" customWidth="1"/>
    <col min="3584" max="3584" width="9.5703125" style="1566" customWidth="1"/>
    <col min="3585" max="3586" width="8.7109375" style="1566" customWidth="1"/>
    <col min="3587" max="3588" width="9.140625" style="1566" customWidth="1"/>
    <col min="3589" max="3590" width="9.28515625" style="1566" bestFit="1" customWidth="1"/>
    <col min="3591" max="3592" width="9.7109375" style="1566" bestFit="1" customWidth="1"/>
    <col min="3593" max="3594" width="9.140625" style="1566" customWidth="1"/>
    <col min="3595" max="3595" width="17.42578125" style="1566" bestFit="1" customWidth="1"/>
    <col min="3596" max="3813" width="9.140625" style="1566" customWidth="1"/>
    <col min="3814" max="3814" width="55.7109375" style="1566" customWidth="1"/>
    <col min="3815" max="3838" width="0" style="1566" hidden="1"/>
    <col min="3839" max="3839" width="55.7109375" style="1566" customWidth="1"/>
    <col min="3840" max="3840" width="9.5703125" style="1566" customWidth="1"/>
    <col min="3841" max="3842" width="8.7109375" style="1566" customWidth="1"/>
    <col min="3843" max="3844" width="9.140625" style="1566" customWidth="1"/>
    <col min="3845" max="3846" width="9.28515625" style="1566" bestFit="1" customWidth="1"/>
    <col min="3847" max="3848" width="9.7109375" style="1566" bestFit="1" customWidth="1"/>
    <col min="3849" max="3850" width="9.140625" style="1566" customWidth="1"/>
    <col min="3851" max="3851" width="17.42578125" style="1566" bestFit="1" customWidth="1"/>
    <col min="3852" max="4069" width="9.140625" style="1566" customWidth="1"/>
    <col min="4070" max="4070" width="55.7109375" style="1566" customWidth="1"/>
    <col min="4071" max="4094" width="0" style="1566" hidden="1"/>
    <col min="4095" max="4095" width="55.7109375" style="1566" customWidth="1"/>
    <col min="4096" max="4096" width="9.5703125" style="1566" customWidth="1"/>
    <col min="4097" max="4098" width="8.7109375" style="1566" customWidth="1"/>
    <col min="4099" max="4100" width="9.140625" style="1566" customWidth="1"/>
    <col min="4101" max="4102" width="9.28515625" style="1566" bestFit="1" customWidth="1"/>
    <col min="4103" max="4104" width="9.7109375" style="1566" bestFit="1" customWidth="1"/>
    <col min="4105" max="4106" width="9.140625" style="1566" customWidth="1"/>
    <col min="4107" max="4107" width="17.42578125" style="1566" bestFit="1" customWidth="1"/>
    <col min="4108" max="4325" width="9.140625" style="1566" customWidth="1"/>
    <col min="4326" max="4326" width="55.7109375" style="1566" customWidth="1"/>
    <col min="4327" max="4350" width="0" style="1566" hidden="1"/>
    <col min="4351" max="4351" width="55.7109375" style="1566" customWidth="1"/>
    <col min="4352" max="4352" width="9.5703125" style="1566" customWidth="1"/>
    <col min="4353" max="4354" width="8.7109375" style="1566" customWidth="1"/>
    <col min="4355" max="4356" width="9.140625" style="1566" customWidth="1"/>
    <col min="4357" max="4358" width="9.28515625" style="1566" bestFit="1" customWidth="1"/>
    <col min="4359" max="4360" width="9.7109375" style="1566" bestFit="1" customWidth="1"/>
    <col min="4361" max="4362" width="9.140625" style="1566" customWidth="1"/>
    <col min="4363" max="4363" width="17.42578125" style="1566" bestFit="1" customWidth="1"/>
    <col min="4364" max="4581" width="9.140625" style="1566" customWidth="1"/>
    <col min="4582" max="4582" width="55.7109375" style="1566" customWidth="1"/>
    <col min="4583" max="4606" width="0" style="1566" hidden="1"/>
    <col min="4607" max="4607" width="55.7109375" style="1566" customWidth="1"/>
    <col min="4608" max="4608" width="9.5703125" style="1566" customWidth="1"/>
    <col min="4609" max="4610" width="8.7109375" style="1566" customWidth="1"/>
    <col min="4611" max="4612" width="9.140625" style="1566" customWidth="1"/>
    <col min="4613" max="4614" width="9.28515625" style="1566" bestFit="1" customWidth="1"/>
    <col min="4615" max="4616" width="9.7109375" style="1566" bestFit="1" customWidth="1"/>
    <col min="4617" max="4618" width="9.140625" style="1566" customWidth="1"/>
    <col min="4619" max="4619" width="17.42578125" style="1566" bestFit="1" customWidth="1"/>
    <col min="4620" max="4837" width="9.140625" style="1566" customWidth="1"/>
    <col min="4838" max="4838" width="55.7109375" style="1566" customWidth="1"/>
    <col min="4839" max="4862" width="0" style="1566" hidden="1"/>
    <col min="4863" max="4863" width="55.7109375" style="1566" customWidth="1"/>
    <col min="4864" max="4864" width="9.5703125" style="1566" customWidth="1"/>
    <col min="4865" max="4866" width="8.7109375" style="1566" customWidth="1"/>
    <col min="4867" max="4868" width="9.140625" style="1566" customWidth="1"/>
    <col min="4869" max="4870" width="9.28515625" style="1566" bestFit="1" customWidth="1"/>
    <col min="4871" max="4872" width="9.7109375" style="1566" bestFit="1" customWidth="1"/>
    <col min="4873" max="4874" width="9.140625" style="1566" customWidth="1"/>
    <col min="4875" max="4875" width="17.42578125" style="1566" bestFit="1" customWidth="1"/>
    <col min="4876" max="5093" width="9.140625" style="1566" customWidth="1"/>
    <col min="5094" max="5094" width="55.7109375" style="1566" customWidth="1"/>
    <col min="5095" max="5118" width="0" style="1566" hidden="1"/>
    <col min="5119" max="5119" width="55.7109375" style="1566" customWidth="1"/>
    <col min="5120" max="5120" width="9.5703125" style="1566" customWidth="1"/>
    <col min="5121" max="5122" width="8.7109375" style="1566" customWidth="1"/>
    <col min="5123" max="5124" width="9.140625" style="1566" customWidth="1"/>
    <col min="5125" max="5126" width="9.28515625" style="1566" bestFit="1" customWidth="1"/>
    <col min="5127" max="5128" width="9.7109375" style="1566" bestFit="1" customWidth="1"/>
    <col min="5129" max="5130" width="9.140625" style="1566" customWidth="1"/>
    <col min="5131" max="5131" width="17.42578125" style="1566" bestFit="1" customWidth="1"/>
    <col min="5132" max="5349" width="9.140625" style="1566" customWidth="1"/>
    <col min="5350" max="5350" width="55.7109375" style="1566" customWidth="1"/>
    <col min="5351" max="5374" width="0" style="1566" hidden="1"/>
    <col min="5375" max="5375" width="55.7109375" style="1566" customWidth="1"/>
    <col min="5376" max="5376" width="9.5703125" style="1566" customWidth="1"/>
    <col min="5377" max="5378" width="8.7109375" style="1566" customWidth="1"/>
    <col min="5379" max="5380" width="9.140625" style="1566" customWidth="1"/>
    <col min="5381" max="5382" width="9.28515625" style="1566" bestFit="1" customWidth="1"/>
    <col min="5383" max="5384" width="9.7109375" style="1566" bestFit="1" customWidth="1"/>
    <col min="5385" max="5386" width="9.140625" style="1566" customWidth="1"/>
    <col min="5387" max="5387" width="17.42578125" style="1566" bestFit="1" customWidth="1"/>
    <col min="5388" max="5605" width="9.140625" style="1566" customWidth="1"/>
    <col min="5606" max="5606" width="55.7109375" style="1566" customWidth="1"/>
    <col min="5607" max="5630" width="0" style="1566" hidden="1"/>
    <col min="5631" max="5631" width="55.7109375" style="1566" customWidth="1"/>
    <col min="5632" max="5632" width="9.5703125" style="1566" customWidth="1"/>
    <col min="5633" max="5634" width="8.7109375" style="1566" customWidth="1"/>
    <col min="5635" max="5636" width="9.140625" style="1566" customWidth="1"/>
    <col min="5637" max="5638" width="9.28515625" style="1566" bestFit="1" customWidth="1"/>
    <col min="5639" max="5640" width="9.7109375" style="1566" bestFit="1" customWidth="1"/>
    <col min="5641" max="5642" width="9.140625" style="1566" customWidth="1"/>
    <col min="5643" max="5643" width="17.42578125" style="1566" bestFit="1" customWidth="1"/>
    <col min="5644" max="5861" width="9.140625" style="1566" customWidth="1"/>
    <col min="5862" max="5862" width="55.7109375" style="1566" customWidth="1"/>
    <col min="5863" max="5886" width="0" style="1566" hidden="1"/>
    <col min="5887" max="5887" width="55.7109375" style="1566" customWidth="1"/>
    <col min="5888" max="5888" width="9.5703125" style="1566" customWidth="1"/>
    <col min="5889" max="5890" width="8.7109375" style="1566" customWidth="1"/>
    <col min="5891" max="5892" width="9.140625" style="1566" customWidth="1"/>
    <col min="5893" max="5894" width="9.28515625" style="1566" bestFit="1" customWidth="1"/>
    <col min="5895" max="5896" width="9.7109375" style="1566" bestFit="1" customWidth="1"/>
    <col min="5897" max="5898" width="9.140625" style="1566" customWidth="1"/>
    <col min="5899" max="5899" width="17.42578125" style="1566" bestFit="1" customWidth="1"/>
    <col min="5900" max="6117" width="9.140625" style="1566" customWidth="1"/>
    <col min="6118" max="6118" width="55.7109375" style="1566" customWidth="1"/>
    <col min="6119" max="6142" width="0" style="1566" hidden="1"/>
    <col min="6143" max="6143" width="55.7109375" style="1566" customWidth="1"/>
    <col min="6144" max="6144" width="9.5703125" style="1566" customWidth="1"/>
    <col min="6145" max="6146" width="8.7109375" style="1566" customWidth="1"/>
    <col min="6147" max="6148" width="9.140625" style="1566" customWidth="1"/>
    <col min="6149" max="6150" width="9.28515625" style="1566" bestFit="1" customWidth="1"/>
    <col min="6151" max="6152" width="9.7109375" style="1566" bestFit="1" customWidth="1"/>
    <col min="6153" max="6154" width="9.140625" style="1566" customWidth="1"/>
    <col min="6155" max="6155" width="17.42578125" style="1566" bestFit="1" customWidth="1"/>
    <col min="6156" max="6373" width="9.140625" style="1566" customWidth="1"/>
    <col min="6374" max="6374" width="55.7109375" style="1566" customWidth="1"/>
    <col min="6375" max="6398" width="0" style="1566" hidden="1"/>
    <col min="6399" max="6399" width="55.7109375" style="1566" customWidth="1"/>
    <col min="6400" max="6400" width="9.5703125" style="1566" customWidth="1"/>
    <col min="6401" max="6402" width="8.7109375" style="1566" customWidth="1"/>
    <col min="6403" max="6404" width="9.140625" style="1566" customWidth="1"/>
    <col min="6405" max="6406" width="9.28515625" style="1566" bestFit="1" customWidth="1"/>
    <col min="6407" max="6408" width="9.7109375" style="1566" bestFit="1" customWidth="1"/>
    <col min="6409" max="6410" width="9.140625" style="1566" customWidth="1"/>
    <col min="6411" max="6411" width="17.42578125" style="1566" bestFit="1" customWidth="1"/>
    <col min="6412" max="6629" width="9.140625" style="1566" customWidth="1"/>
    <col min="6630" max="6630" width="55.7109375" style="1566" customWidth="1"/>
    <col min="6631" max="6654" width="0" style="1566" hidden="1"/>
    <col min="6655" max="6655" width="55.7109375" style="1566" customWidth="1"/>
    <col min="6656" max="6656" width="9.5703125" style="1566" customWidth="1"/>
    <col min="6657" max="6658" width="8.7109375" style="1566" customWidth="1"/>
    <col min="6659" max="6660" width="9.140625" style="1566" customWidth="1"/>
    <col min="6661" max="6662" width="9.28515625" style="1566" bestFit="1" customWidth="1"/>
    <col min="6663" max="6664" width="9.7109375" style="1566" bestFit="1" customWidth="1"/>
    <col min="6665" max="6666" width="9.140625" style="1566" customWidth="1"/>
    <col min="6667" max="6667" width="17.42578125" style="1566" bestFit="1" customWidth="1"/>
    <col min="6668" max="6885" width="9.140625" style="1566" customWidth="1"/>
    <col min="6886" max="6886" width="55.7109375" style="1566" customWidth="1"/>
    <col min="6887" max="6910" width="0" style="1566" hidden="1"/>
    <col min="6911" max="6911" width="55.7109375" style="1566" customWidth="1"/>
    <col min="6912" max="6912" width="9.5703125" style="1566" customWidth="1"/>
    <col min="6913" max="6914" width="8.7109375" style="1566" customWidth="1"/>
    <col min="6915" max="6916" width="9.140625" style="1566" customWidth="1"/>
    <col min="6917" max="6918" width="9.28515625" style="1566" bestFit="1" customWidth="1"/>
    <col min="6919" max="6920" width="9.7109375" style="1566" bestFit="1" customWidth="1"/>
    <col min="6921" max="6922" width="9.140625" style="1566" customWidth="1"/>
    <col min="6923" max="6923" width="17.42578125" style="1566" bestFit="1" customWidth="1"/>
    <col min="6924" max="7141" width="9.140625" style="1566" customWidth="1"/>
    <col min="7142" max="7142" width="55.7109375" style="1566" customWidth="1"/>
    <col min="7143" max="7166" width="0" style="1566" hidden="1"/>
    <col min="7167" max="7167" width="55.7109375" style="1566" customWidth="1"/>
    <col min="7168" max="7168" width="9.5703125" style="1566" customWidth="1"/>
    <col min="7169" max="7170" width="8.7109375" style="1566" customWidth="1"/>
    <col min="7171" max="7172" width="9.140625" style="1566" customWidth="1"/>
    <col min="7173" max="7174" width="9.28515625" style="1566" bestFit="1" customWidth="1"/>
    <col min="7175" max="7176" width="9.7109375" style="1566" bestFit="1" customWidth="1"/>
    <col min="7177" max="7178" width="9.140625" style="1566" customWidth="1"/>
    <col min="7179" max="7179" width="17.42578125" style="1566" bestFit="1" customWidth="1"/>
    <col min="7180" max="7397" width="9.140625" style="1566" customWidth="1"/>
    <col min="7398" max="7398" width="55.7109375" style="1566" customWidth="1"/>
    <col min="7399" max="7422" width="0" style="1566" hidden="1"/>
    <col min="7423" max="7423" width="55.7109375" style="1566" customWidth="1"/>
    <col min="7424" max="7424" width="9.5703125" style="1566" customWidth="1"/>
    <col min="7425" max="7426" width="8.7109375" style="1566" customWidth="1"/>
    <col min="7427" max="7428" width="9.140625" style="1566" customWidth="1"/>
    <col min="7429" max="7430" width="9.28515625" style="1566" bestFit="1" customWidth="1"/>
    <col min="7431" max="7432" width="9.7109375" style="1566" bestFit="1" customWidth="1"/>
    <col min="7433" max="7434" width="9.140625" style="1566" customWidth="1"/>
    <col min="7435" max="7435" width="17.42578125" style="1566" bestFit="1" customWidth="1"/>
    <col min="7436" max="7653" width="9.140625" style="1566" customWidth="1"/>
    <col min="7654" max="7654" width="55.7109375" style="1566" customWidth="1"/>
    <col min="7655" max="7678" width="0" style="1566" hidden="1"/>
    <col min="7679" max="7679" width="55.7109375" style="1566" customWidth="1"/>
    <col min="7680" max="7680" width="9.5703125" style="1566" customWidth="1"/>
    <col min="7681" max="7682" width="8.7109375" style="1566" customWidth="1"/>
    <col min="7683" max="7684" width="9.140625" style="1566" customWidth="1"/>
    <col min="7685" max="7686" width="9.28515625" style="1566" bestFit="1" customWidth="1"/>
    <col min="7687" max="7688" width="9.7109375" style="1566" bestFit="1" customWidth="1"/>
    <col min="7689" max="7690" width="9.140625" style="1566" customWidth="1"/>
    <col min="7691" max="7691" width="17.42578125" style="1566" bestFit="1" customWidth="1"/>
    <col min="7692" max="7909" width="9.140625" style="1566" customWidth="1"/>
    <col min="7910" max="7910" width="55.7109375" style="1566" customWidth="1"/>
    <col min="7911" max="7934" width="0" style="1566" hidden="1"/>
    <col min="7935" max="7935" width="55.7109375" style="1566" customWidth="1"/>
    <col min="7936" max="7936" width="9.5703125" style="1566" customWidth="1"/>
    <col min="7937" max="7938" width="8.7109375" style="1566" customWidth="1"/>
    <col min="7939" max="7940" width="9.140625" style="1566" customWidth="1"/>
    <col min="7941" max="7942" width="9.28515625" style="1566" bestFit="1" customWidth="1"/>
    <col min="7943" max="7944" width="9.7109375" style="1566" bestFit="1" customWidth="1"/>
    <col min="7945" max="7946" width="9.140625" style="1566" customWidth="1"/>
    <col min="7947" max="7947" width="17.42578125" style="1566" bestFit="1" customWidth="1"/>
    <col min="7948" max="8165" width="9.140625" style="1566" customWidth="1"/>
    <col min="8166" max="8166" width="55.7109375" style="1566" customWidth="1"/>
    <col min="8167" max="8190" width="0" style="1566" hidden="1"/>
    <col min="8191" max="8191" width="55.7109375" style="1566" customWidth="1"/>
    <col min="8192" max="8192" width="9.5703125" style="1566" customWidth="1"/>
    <col min="8193" max="8194" width="8.7109375" style="1566" customWidth="1"/>
    <col min="8195" max="8196" width="9.140625" style="1566" customWidth="1"/>
    <col min="8197" max="8198" width="9.28515625" style="1566" bestFit="1" customWidth="1"/>
    <col min="8199" max="8200" width="9.7109375" style="1566" bestFit="1" customWidth="1"/>
    <col min="8201" max="8202" width="9.140625" style="1566" customWidth="1"/>
    <col min="8203" max="8203" width="17.42578125" style="1566" bestFit="1" customWidth="1"/>
    <col min="8204" max="8421" width="9.140625" style="1566" customWidth="1"/>
    <col min="8422" max="8422" width="55.7109375" style="1566" customWidth="1"/>
    <col min="8423" max="8446" width="0" style="1566" hidden="1"/>
    <col min="8447" max="8447" width="55.7109375" style="1566" customWidth="1"/>
    <col min="8448" max="8448" width="9.5703125" style="1566" customWidth="1"/>
    <col min="8449" max="8450" width="8.7109375" style="1566" customWidth="1"/>
    <col min="8451" max="8452" width="9.140625" style="1566" customWidth="1"/>
    <col min="8453" max="8454" width="9.28515625" style="1566" bestFit="1" customWidth="1"/>
    <col min="8455" max="8456" width="9.7109375" style="1566" bestFit="1" customWidth="1"/>
    <col min="8457" max="8458" width="9.140625" style="1566" customWidth="1"/>
    <col min="8459" max="8459" width="17.42578125" style="1566" bestFit="1" customWidth="1"/>
    <col min="8460" max="8677" width="9.140625" style="1566" customWidth="1"/>
    <col min="8678" max="8678" width="55.7109375" style="1566" customWidth="1"/>
    <col min="8679" max="8702" width="0" style="1566" hidden="1"/>
    <col min="8703" max="8703" width="55.7109375" style="1566" customWidth="1"/>
    <col min="8704" max="8704" width="9.5703125" style="1566" customWidth="1"/>
    <col min="8705" max="8706" width="8.7109375" style="1566" customWidth="1"/>
    <col min="8707" max="8708" width="9.140625" style="1566" customWidth="1"/>
    <col min="8709" max="8710" width="9.28515625" style="1566" bestFit="1" customWidth="1"/>
    <col min="8711" max="8712" width="9.7109375" style="1566" bestFit="1" customWidth="1"/>
    <col min="8713" max="8714" width="9.140625" style="1566" customWidth="1"/>
    <col min="8715" max="8715" width="17.42578125" style="1566" bestFit="1" customWidth="1"/>
    <col min="8716" max="8933" width="9.140625" style="1566" customWidth="1"/>
    <col min="8934" max="8934" width="55.7109375" style="1566" customWidth="1"/>
    <col min="8935" max="8958" width="0" style="1566" hidden="1"/>
    <col min="8959" max="8959" width="55.7109375" style="1566" customWidth="1"/>
    <col min="8960" max="8960" width="9.5703125" style="1566" customWidth="1"/>
    <col min="8961" max="8962" width="8.7109375" style="1566" customWidth="1"/>
    <col min="8963" max="8964" width="9.140625" style="1566" customWidth="1"/>
    <col min="8965" max="8966" width="9.28515625" style="1566" bestFit="1" customWidth="1"/>
    <col min="8967" max="8968" width="9.7109375" style="1566" bestFit="1" customWidth="1"/>
    <col min="8969" max="8970" width="9.140625" style="1566" customWidth="1"/>
    <col min="8971" max="8971" width="17.42578125" style="1566" bestFit="1" customWidth="1"/>
    <col min="8972" max="9189" width="9.140625" style="1566" customWidth="1"/>
    <col min="9190" max="9190" width="55.7109375" style="1566" customWidth="1"/>
    <col min="9191" max="9214" width="0" style="1566" hidden="1"/>
    <col min="9215" max="9215" width="55.7109375" style="1566" customWidth="1"/>
    <col min="9216" max="9216" width="9.5703125" style="1566" customWidth="1"/>
    <col min="9217" max="9218" width="8.7109375" style="1566" customWidth="1"/>
    <col min="9219" max="9220" width="9.140625" style="1566" customWidth="1"/>
    <col min="9221" max="9222" width="9.28515625" style="1566" bestFit="1" customWidth="1"/>
    <col min="9223" max="9224" width="9.7109375" style="1566" bestFit="1" customWidth="1"/>
    <col min="9225" max="9226" width="9.140625" style="1566" customWidth="1"/>
    <col min="9227" max="9227" width="17.42578125" style="1566" bestFit="1" customWidth="1"/>
    <col min="9228" max="9445" width="9.140625" style="1566" customWidth="1"/>
    <col min="9446" max="9446" width="55.7109375" style="1566" customWidth="1"/>
    <col min="9447" max="9470" width="0" style="1566" hidden="1"/>
    <col min="9471" max="9471" width="55.7109375" style="1566" customWidth="1"/>
    <col min="9472" max="9472" width="9.5703125" style="1566" customWidth="1"/>
    <col min="9473" max="9474" width="8.7109375" style="1566" customWidth="1"/>
    <col min="9475" max="9476" width="9.140625" style="1566" customWidth="1"/>
    <col min="9477" max="9478" width="9.28515625" style="1566" bestFit="1" customWidth="1"/>
    <col min="9479" max="9480" width="9.7109375" style="1566" bestFit="1" customWidth="1"/>
    <col min="9481" max="9482" width="9.140625" style="1566" customWidth="1"/>
    <col min="9483" max="9483" width="17.42578125" style="1566" bestFit="1" customWidth="1"/>
    <col min="9484" max="9701" width="9.140625" style="1566" customWidth="1"/>
    <col min="9702" max="9702" width="55.7109375" style="1566" customWidth="1"/>
    <col min="9703" max="9726" width="0" style="1566" hidden="1"/>
    <col min="9727" max="9727" width="55.7109375" style="1566" customWidth="1"/>
    <col min="9728" max="9728" width="9.5703125" style="1566" customWidth="1"/>
    <col min="9729" max="9730" width="8.7109375" style="1566" customWidth="1"/>
    <col min="9731" max="9732" width="9.140625" style="1566" customWidth="1"/>
    <col min="9733" max="9734" width="9.28515625" style="1566" bestFit="1" customWidth="1"/>
    <col min="9735" max="9736" width="9.7109375" style="1566" bestFit="1" customWidth="1"/>
    <col min="9737" max="9738" width="9.140625" style="1566" customWidth="1"/>
    <col min="9739" max="9739" width="17.42578125" style="1566" bestFit="1" customWidth="1"/>
    <col min="9740" max="9957" width="9.140625" style="1566" customWidth="1"/>
    <col min="9958" max="9958" width="55.7109375" style="1566" customWidth="1"/>
    <col min="9959" max="9982" width="0" style="1566" hidden="1"/>
    <col min="9983" max="9983" width="55.7109375" style="1566" customWidth="1"/>
    <col min="9984" max="9984" width="9.5703125" style="1566" customWidth="1"/>
    <col min="9985" max="9986" width="8.7109375" style="1566" customWidth="1"/>
    <col min="9987" max="9988" width="9.140625" style="1566" customWidth="1"/>
    <col min="9989" max="9990" width="9.28515625" style="1566" bestFit="1" customWidth="1"/>
    <col min="9991" max="9992" width="9.7109375" style="1566" bestFit="1" customWidth="1"/>
    <col min="9993" max="9994" width="9.140625" style="1566" customWidth="1"/>
    <col min="9995" max="9995" width="17.42578125" style="1566" bestFit="1" customWidth="1"/>
    <col min="9996" max="10213" width="9.140625" style="1566" customWidth="1"/>
    <col min="10214" max="10214" width="55.7109375" style="1566" customWidth="1"/>
    <col min="10215" max="10238" width="0" style="1566" hidden="1"/>
    <col min="10239" max="10239" width="55.7109375" style="1566" customWidth="1"/>
    <col min="10240" max="10240" width="9.5703125" style="1566" customWidth="1"/>
    <col min="10241" max="10242" width="8.7109375" style="1566" customWidth="1"/>
    <col min="10243" max="10244" width="9.140625" style="1566" customWidth="1"/>
    <col min="10245" max="10246" width="9.28515625" style="1566" bestFit="1" customWidth="1"/>
    <col min="10247" max="10248" width="9.7109375" style="1566" bestFit="1" customWidth="1"/>
    <col min="10249" max="10250" width="9.140625" style="1566" customWidth="1"/>
    <col min="10251" max="10251" width="17.42578125" style="1566" bestFit="1" customWidth="1"/>
    <col min="10252" max="10469" width="9.140625" style="1566" customWidth="1"/>
    <col min="10470" max="10470" width="55.7109375" style="1566" customWidth="1"/>
    <col min="10471" max="10494" width="0" style="1566" hidden="1"/>
    <col min="10495" max="10495" width="55.7109375" style="1566" customWidth="1"/>
    <col min="10496" max="10496" width="9.5703125" style="1566" customWidth="1"/>
    <col min="10497" max="10498" width="8.7109375" style="1566" customWidth="1"/>
    <col min="10499" max="10500" width="9.140625" style="1566" customWidth="1"/>
    <col min="10501" max="10502" width="9.28515625" style="1566" bestFit="1" customWidth="1"/>
    <col min="10503" max="10504" width="9.7109375" style="1566" bestFit="1" customWidth="1"/>
    <col min="10505" max="10506" width="9.140625" style="1566" customWidth="1"/>
    <col min="10507" max="10507" width="17.42578125" style="1566" bestFit="1" customWidth="1"/>
    <col min="10508" max="10725" width="9.140625" style="1566" customWidth="1"/>
    <col min="10726" max="10726" width="55.7109375" style="1566" customWidth="1"/>
    <col min="10727" max="10750" width="0" style="1566" hidden="1"/>
    <col min="10751" max="10751" width="55.7109375" style="1566" customWidth="1"/>
    <col min="10752" max="10752" width="9.5703125" style="1566" customWidth="1"/>
    <col min="10753" max="10754" width="8.7109375" style="1566" customWidth="1"/>
    <col min="10755" max="10756" width="9.140625" style="1566" customWidth="1"/>
    <col min="10757" max="10758" width="9.28515625" style="1566" bestFit="1" customWidth="1"/>
    <col min="10759" max="10760" width="9.7109375" style="1566" bestFit="1" customWidth="1"/>
    <col min="10761" max="10762" width="9.140625" style="1566" customWidth="1"/>
    <col min="10763" max="10763" width="17.42578125" style="1566" bestFit="1" customWidth="1"/>
    <col min="10764" max="10981" width="9.140625" style="1566" customWidth="1"/>
    <col min="10982" max="10982" width="55.7109375" style="1566" customWidth="1"/>
    <col min="10983" max="11006" width="0" style="1566" hidden="1"/>
    <col min="11007" max="11007" width="55.7109375" style="1566" customWidth="1"/>
    <col min="11008" max="11008" width="9.5703125" style="1566" customWidth="1"/>
    <col min="11009" max="11010" width="8.7109375" style="1566" customWidth="1"/>
    <col min="11011" max="11012" width="9.140625" style="1566" customWidth="1"/>
    <col min="11013" max="11014" width="9.28515625" style="1566" bestFit="1" customWidth="1"/>
    <col min="11015" max="11016" width="9.7109375" style="1566" bestFit="1" customWidth="1"/>
    <col min="11017" max="11018" width="9.140625" style="1566" customWidth="1"/>
    <col min="11019" max="11019" width="17.42578125" style="1566" bestFit="1" customWidth="1"/>
    <col min="11020" max="11237" width="9.140625" style="1566" customWidth="1"/>
    <col min="11238" max="11238" width="55.7109375" style="1566" customWidth="1"/>
    <col min="11239" max="11262" width="0" style="1566" hidden="1"/>
    <col min="11263" max="11263" width="55.7109375" style="1566" customWidth="1"/>
    <col min="11264" max="11264" width="9.5703125" style="1566" customWidth="1"/>
    <col min="11265" max="11266" width="8.7109375" style="1566" customWidth="1"/>
    <col min="11267" max="11268" width="9.140625" style="1566" customWidth="1"/>
    <col min="11269" max="11270" width="9.28515625" style="1566" bestFit="1" customWidth="1"/>
    <col min="11271" max="11272" width="9.7109375" style="1566" bestFit="1" customWidth="1"/>
    <col min="11273" max="11274" width="9.140625" style="1566" customWidth="1"/>
    <col min="11275" max="11275" width="17.42578125" style="1566" bestFit="1" customWidth="1"/>
    <col min="11276" max="11493" width="9.140625" style="1566" customWidth="1"/>
    <col min="11494" max="11494" width="55.7109375" style="1566" customWidth="1"/>
    <col min="11495" max="11518" width="0" style="1566" hidden="1"/>
    <col min="11519" max="11519" width="55.7109375" style="1566" customWidth="1"/>
    <col min="11520" max="11520" width="9.5703125" style="1566" customWidth="1"/>
    <col min="11521" max="11522" width="8.7109375" style="1566" customWidth="1"/>
    <col min="11523" max="11524" width="9.140625" style="1566" customWidth="1"/>
    <col min="11525" max="11526" width="9.28515625" style="1566" bestFit="1" customWidth="1"/>
    <col min="11527" max="11528" width="9.7109375" style="1566" bestFit="1" customWidth="1"/>
    <col min="11529" max="11530" width="9.140625" style="1566" customWidth="1"/>
    <col min="11531" max="11531" width="17.42578125" style="1566" bestFit="1" customWidth="1"/>
    <col min="11532" max="11749" width="9.140625" style="1566" customWidth="1"/>
    <col min="11750" max="11750" width="55.7109375" style="1566" customWidth="1"/>
    <col min="11751" max="11774" width="0" style="1566" hidden="1"/>
    <col min="11775" max="11775" width="55.7109375" style="1566" customWidth="1"/>
    <col min="11776" max="11776" width="9.5703125" style="1566" customWidth="1"/>
    <col min="11777" max="11778" width="8.7109375" style="1566" customWidth="1"/>
    <col min="11779" max="11780" width="9.140625" style="1566" customWidth="1"/>
    <col min="11781" max="11782" width="9.28515625" style="1566" bestFit="1" customWidth="1"/>
    <col min="11783" max="11784" width="9.7109375" style="1566" bestFit="1" customWidth="1"/>
    <col min="11785" max="11786" width="9.140625" style="1566" customWidth="1"/>
    <col min="11787" max="11787" width="17.42578125" style="1566" bestFit="1" customWidth="1"/>
    <col min="11788" max="12005" width="9.140625" style="1566" customWidth="1"/>
    <col min="12006" max="12006" width="55.7109375" style="1566" customWidth="1"/>
    <col min="12007" max="12030" width="0" style="1566" hidden="1"/>
    <col min="12031" max="12031" width="55.7109375" style="1566" customWidth="1"/>
    <col min="12032" max="12032" width="9.5703125" style="1566" customWidth="1"/>
    <col min="12033" max="12034" width="8.7109375" style="1566" customWidth="1"/>
    <col min="12035" max="12036" width="9.140625" style="1566" customWidth="1"/>
    <col min="12037" max="12038" width="9.28515625" style="1566" bestFit="1" customWidth="1"/>
    <col min="12039" max="12040" width="9.7109375" style="1566" bestFit="1" customWidth="1"/>
    <col min="12041" max="12042" width="9.140625" style="1566" customWidth="1"/>
    <col min="12043" max="12043" width="17.42578125" style="1566" bestFit="1" customWidth="1"/>
    <col min="12044" max="12261" width="9.140625" style="1566" customWidth="1"/>
    <col min="12262" max="12262" width="55.7109375" style="1566" customWidth="1"/>
    <col min="12263" max="12286" width="0" style="1566" hidden="1"/>
    <col min="12287" max="12287" width="55.7109375" style="1566" customWidth="1"/>
    <col min="12288" max="12288" width="9.5703125" style="1566" customWidth="1"/>
    <col min="12289" max="12290" width="8.7109375" style="1566" customWidth="1"/>
    <col min="12291" max="12292" width="9.140625" style="1566" customWidth="1"/>
    <col min="12293" max="12294" width="9.28515625" style="1566" bestFit="1" customWidth="1"/>
    <col min="12295" max="12296" width="9.7109375" style="1566" bestFit="1" customWidth="1"/>
    <col min="12297" max="12298" width="9.140625" style="1566" customWidth="1"/>
    <col min="12299" max="12299" width="17.42578125" style="1566" bestFit="1" customWidth="1"/>
    <col min="12300" max="12517" width="9.140625" style="1566" customWidth="1"/>
    <col min="12518" max="12518" width="55.7109375" style="1566" customWidth="1"/>
    <col min="12519" max="12542" width="0" style="1566" hidden="1"/>
    <col min="12543" max="12543" width="55.7109375" style="1566" customWidth="1"/>
    <col min="12544" max="12544" width="9.5703125" style="1566" customWidth="1"/>
    <col min="12545" max="12546" width="8.7109375" style="1566" customWidth="1"/>
    <col min="12547" max="12548" width="9.140625" style="1566" customWidth="1"/>
    <col min="12549" max="12550" width="9.28515625" style="1566" bestFit="1" customWidth="1"/>
    <col min="12551" max="12552" width="9.7109375" style="1566" bestFit="1" customWidth="1"/>
    <col min="12553" max="12554" width="9.140625" style="1566" customWidth="1"/>
    <col min="12555" max="12555" width="17.42578125" style="1566" bestFit="1" customWidth="1"/>
    <col min="12556" max="12773" width="9.140625" style="1566" customWidth="1"/>
    <col min="12774" max="12774" width="55.7109375" style="1566" customWidth="1"/>
    <col min="12775" max="12798" width="0" style="1566" hidden="1"/>
    <col min="12799" max="12799" width="55.7109375" style="1566" customWidth="1"/>
    <col min="12800" max="12800" width="9.5703125" style="1566" customWidth="1"/>
    <col min="12801" max="12802" width="8.7109375" style="1566" customWidth="1"/>
    <col min="12803" max="12804" width="9.140625" style="1566" customWidth="1"/>
    <col min="12805" max="12806" width="9.28515625" style="1566" bestFit="1" customWidth="1"/>
    <col min="12807" max="12808" width="9.7109375" style="1566" bestFit="1" customWidth="1"/>
    <col min="12809" max="12810" width="9.140625" style="1566" customWidth="1"/>
    <col min="12811" max="12811" width="17.42578125" style="1566" bestFit="1" customWidth="1"/>
    <col min="12812" max="13029" width="9.140625" style="1566" customWidth="1"/>
    <col min="13030" max="13030" width="55.7109375" style="1566" customWidth="1"/>
    <col min="13031" max="13054" width="0" style="1566" hidden="1"/>
    <col min="13055" max="13055" width="55.7109375" style="1566" customWidth="1"/>
    <col min="13056" max="13056" width="9.5703125" style="1566" customWidth="1"/>
    <col min="13057" max="13058" width="8.7109375" style="1566" customWidth="1"/>
    <col min="13059" max="13060" width="9.140625" style="1566" customWidth="1"/>
    <col min="13061" max="13062" width="9.28515625" style="1566" bestFit="1" customWidth="1"/>
    <col min="13063" max="13064" width="9.7109375" style="1566" bestFit="1" customWidth="1"/>
    <col min="13065" max="13066" width="9.140625" style="1566" customWidth="1"/>
    <col min="13067" max="13067" width="17.42578125" style="1566" bestFit="1" customWidth="1"/>
    <col min="13068" max="13285" width="9.140625" style="1566" customWidth="1"/>
    <col min="13286" max="13286" width="55.7109375" style="1566" customWidth="1"/>
    <col min="13287" max="13310" width="0" style="1566" hidden="1"/>
    <col min="13311" max="13311" width="55.7109375" style="1566" customWidth="1"/>
    <col min="13312" max="13312" width="9.5703125" style="1566" customWidth="1"/>
    <col min="13313" max="13314" width="8.7109375" style="1566" customWidth="1"/>
    <col min="13315" max="13316" width="9.140625" style="1566" customWidth="1"/>
    <col min="13317" max="13318" width="9.28515625" style="1566" bestFit="1" customWidth="1"/>
    <col min="13319" max="13320" width="9.7109375" style="1566" bestFit="1" customWidth="1"/>
    <col min="13321" max="13322" width="9.140625" style="1566" customWidth="1"/>
    <col min="13323" max="13323" width="17.42578125" style="1566" bestFit="1" customWidth="1"/>
    <col min="13324" max="13541" width="9.140625" style="1566" customWidth="1"/>
    <col min="13542" max="13542" width="55.7109375" style="1566" customWidth="1"/>
    <col min="13543" max="13566" width="0" style="1566" hidden="1"/>
    <col min="13567" max="13567" width="55.7109375" style="1566" customWidth="1"/>
    <col min="13568" max="13568" width="9.5703125" style="1566" customWidth="1"/>
    <col min="13569" max="13570" width="8.7109375" style="1566" customWidth="1"/>
    <col min="13571" max="13572" width="9.140625" style="1566" customWidth="1"/>
    <col min="13573" max="13574" width="9.28515625" style="1566" bestFit="1" customWidth="1"/>
    <col min="13575" max="13576" width="9.7109375" style="1566" bestFit="1" customWidth="1"/>
    <col min="13577" max="13578" width="9.140625" style="1566" customWidth="1"/>
    <col min="13579" max="13579" width="17.42578125" style="1566" bestFit="1" customWidth="1"/>
    <col min="13580" max="13797" width="9.140625" style="1566" customWidth="1"/>
    <col min="13798" max="13798" width="55.7109375" style="1566" customWidth="1"/>
    <col min="13799" max="13822" width="0" style="1566" hidden="1"/>
    <col min="13823" max="13823" width="55.7109375" style="1566" customWidth="1"/>
    <col min="13824" max="13824" width="9.5703125" style="1566" customWidth="1"/>
    <col min="13825" max="13826" width="8.7109375" style="1566" customWidth="1"/>
    <col min="13827" max="13828" width="9.140625" style="1566" customWidth="1"/>
    <col min="13829" max="13830" width="9.28515625" style="1566" bestFit="1" customWidth="1"/>
    <col min="13831" max="13832" width="9.7109375" style="1566" bestFit="1" customWidth="1"/>
    <col min="13833" max="13834" width="9.140625" style="1566" customWidth="1"/>
    <col min="13835" max="13835" width="17.42578125" style="1566" bestFit="1" customWidth="1"/>
    <col min="13836" max="14053" width="9.140625" style="1566" customWidth="1"/>
    <col min="14054" max="14054" width="55.7109375" style="1566" customWidth="1"/>
    <col min="14055" max="14078" width="0" style="1566" hidden="1"/>
    <col min="14079" max="14079" width="55.7109375" style="1566" customWidth="1"/>
    <col min="14080" max="14080" width="9.5703125" style="1566" customWidth="1"/>
    <col min="14081" max="14082" width="8.7109375" style="1566" customWidth="1"/>
    <col min="14083" max="14084" width="9.140625" style="1566" customWidth="1"/>
    <col min="14085" max="14086" width="9.28515625" style="1566" bestFit="1" customWidth="1"/>
    <col min="14087" max="14088" width="9.7109375" style="1566" bestFit="1" customWidth="1"/>
    <col min="14089" max="14090" width="9.140625" style="1566" customWidth="1"/>
    <col min="14091" max="14091" width="17.42578125" style="1566" bestFit="1" customWidth="1"/>
    <col min="14092" max="14309" width="9.140625" style="1566" customWidth="1"/>
    <col min="14310" max="14310" width="55.7109375" style="1566" customWidth="1"/>
    <col min="14311" max="14334" width="0" style="1566" hidden="1"/>
    <col min="14335" max="14335" width="55.7109375" style="1566" customWidth="1"/>
    <col min="14336" max="14336" width="9.5703125" style="1566" customWidth="1"/>
    <col min="14337" max="14338" width="8.7109375" style="1566" customWidth="1"/>
    <col min="14339" max="14340" width="9.140625" style="1566" customWidth="1"/>
    <col min="14341" max="14342" width="9.28515625" style="1566" bestFit="1" customWidth="1"/>
    <col min="14343" max="14344" width="9.7109375" style="1566" bestFit="1" customWidth="1"/>
    <col min="14345" max="14346" width="9.140625" style="1566" customWidth="1"/>
    <col min="14347" max="14347" width="17.42578125" style="1566" bestFit="1" customWidth="1"/>
    <col min="14348" max="14565" width="9.140625" style="1566" customWidth="1"/>
    <col min="14566" max="14566" width="55.7109375" style="1566" customWidth="1"/>
    <col min="14567" max="14590" width="0" style="1566" hidden="1"/>
    <col min="14591" max="14591" width="55.7109375" style="1566" customWidth="1"/>
    <col min="14592" max="14592" width="9.5703125" style="1566" customWidth="1"/>
    <col min="14593" max="14594" width="8.7109375" style="1566" customWidth="1"/>
    <col min="14595" max="14596" width="9.140625" style="1566" customWidth="1"/>
    <col min="14597" max="14598" width="9.28515625" style="1566" bestFit="1" customWidth="1"/>
    <col min="14599" max="14600" width="9.7109375" style="1566" bestFit="1" customWidth="1"/>
    <col min="14601" max="14602" width="9.140625" style="1566" customWidth="1"/>
    <col min="14603" max="14603" width="17.42578125" style="1566" bestFit="1" customWidth="1"/>
    <col min="14604" max="14821" width="9.140625" style="1566" customWidth="1"/>
    <col min="14822" max="14822" width="55.7109375" style="1566" customWidth="1"/>
    <col min="14823" max="14846" width="0" style="1566" hidden="1"/>
    <col min="14847" max="14847" width="55.7109375" style="1566" customWidth="1"/>
    <col min="14848" max="14848" width="9.5703125" style="1566" customWidth="1"/>
    <col min="14849" max="14850" width="8.7109375" style="1566" customWidth="1"/>
    <col min="14851" max="14852" width="9.140625" style="1566" customWidth="1"/>
    <col min="14853" max="14854" width="9.28515625" style="1566" bestFit="1" customWidth="1"/>
    <col min="14855" max="14856" width="9.7109375" style="1566" bestFit="1" customWidth="1"/>
    <col min="14857" max="14858" width="9.140625" style="1566" customWidth="1"/>
    <col min="14859" max="14859" width="17.42578125" style="1566" bestFit="1" customWidth="1"/>
    <col min="14860" max="15077" width="9.140625" style="1566" customWidth="1"/>
    <col min="15078" max="15078" width="55.7109375" style="1566" customWidth="1"/>
    <col min="15079" max="15102" width="0" style="1566" hidden="1"/>
    <col min="15103" max="15103" width="55.7109375" style="1566" customWidth="1"/>
    <col min="15104" max="15104" width="9.5703125" style="1566" customWidth="1"/>
    <col min="15105" max="15106" width="8.7109375" style="1566" customWidth="1"/>
    <col min="15107" max="15108" width="9.140625" style="1566" customWidth="1"/>
    <col min="15109" max="15110" width="9.28515625" style="1566" bestFit="1" customWidth="1"/>
    <col min="15111" max="15112" width="9.7109375" style="1566" bestFit="1" customWidth="1"/>
    <col min="15113" max="15114" width="9.140625" style="1566" customWidth="1"/>
    <col min="15115" max="15115" width="17.42578125" style="1566" bestFit="1" customWidth="1"/>
    <col min="15116" max="15333" width="9.140625" style="1566" customWidth="1"/>
    <col min="15334" max="15334" width="55.7109375" style="1566" customWidth="1"/>
    <col min="15335" max="15358" width="0" style="1566" hidden="1"/>
    <col min="15359" max="15359" width="55.7109375" style="1566" customWidth="1"/>
    <col min="15360" max="15360" width="9.5703125" style="1566" customWidth="1"/>
    <col min="15361" max="15362" width="8.7109375" style="1566" customWidth="1"/>
    <col min="15363" max="15364" width="9.140625" style="1566" customWidth="1"/>
    <col min="15365" max="15366" width="9.28515625" style="1566" bestFit="1" customWidth="1"/>
    <col min="15367" max="15368" width="9.7109375" style="1566" bestFit="1" customWidth="1"/>
    <col min="15369" max="15370" width="9.140625" style="1566" customWidth="1"/>
    <col min="15371" max="15371" width="17.42578125" style="1566" bestFit="1" customWidth="1"/>
    <col min="15372" max="15589" width="9.140625" style="1566" customWidth="1"/>
    <col min="15590" max="15590" width="55.7109375" style="1566" customWidth="1"/>
    <col min="15591" max="15614" width="0" style="1566" hidden="1"/>
    <col min="15615" max="15615" width="55.7109375" style="1566" customWidth="1"/>
    <col min="15616" max="15616" width="9.5703125" style="1566" customWidth="1"/>
    <col min="15617" max="15618" width="8.7109375" style="1566" customWidth="1"/>
    <col min="15619" max="15620" width="9.140625" style="1566" customWidth="1"/>
    <col min="15621" max="15622" width="9.28515625" style="1566" bestFit="1" customWidth="1"/>
    <col min="15623" max="15624" width="9.7109375" style="1566" bestFit="1" customWidth="1"/>
    <col min="15625" max="15626" width="9.140625" style="1566" customWidth="1"/>
    <col min="15627" max="15627" width="17.42578125" style="1566" bestFit="1" customWidth="1"/>
    <col min="15628" max="15845" width="9.140625" style="1566" customWidth="1"/>
    <col min="15846" max="15846" width="55.7109375" style="1566" customWidth="1"/>
    <col min="15847" max="15870" width="0" style="1566" hidden="1"/>
    <col min="15871" max="15871" width="55.7109375" style="1566" customWidth="1"/>
    <col min="15872" max="15872" width="9.5703125" style="1566" customWidth="1"/>
    <col min="15873" max="15874" width="8.7109375" style="1566" customWidth="1"/>
    <col min="15875" max="15876" width="9.140625" style="1566" customWidth="1"/>
    <col min="15877" max="15878" width="9.28515625" style="1566" bestFit="1" customWidth="1"/>
    <col min="15879" max="15880" width="9.7109375" style="1566" bestFit="1" customWidth="1"/>
    <col min="15881" max="15882" width="9.140625" style="1566" customWidth="1"/>
    <col min="15883" max="15883" width="17.42578125" style="1566" bestFit="1" customWidth="1"/>
    <col min="15884" max="16101" width="9.140625" style="1566" customWidth="1"/>
    <col min="16102" max="16102" width="55.7109375" style="1566" customWidth="1"/>
    <col min="16103" max="16126" width="0" style="1566" hidden="1"/>
    <col min="16127" max="16127" width="55.7109375" style="1566" customWidth="1"/>
    <col min="16128" max="16128" width="9.5703125" style="1566" customWidth="1"/>
    <col min="16129" max="16130" width="8.7109375" style="1566" customWidth="1"/>
    <col min="16131" max="16132" width="9.140625" style="1566" customWidth="1"/>
    <col min="16133" max="16134" width="9.28515625" style="1566" bestFit="1" customWidth="1"/>
    <col min="16135" max="16136" width="9.7109375" style="1566" bestFit="1" customWidth="1"/>
    <col min="16137" max="16138" width="9.140625" style="1566" customWidth="1"/>
    <col min="16139" max="16139" width="17.42578125" style="1566" bestFit="1" customWidth="1"/>
    <col min="16140" max="16357" width="9.140625" style="1566" customWidth="1"/>
    <col min="16358" max="16358" width="55.7109375" style="1566" customWidth="1"/>
    <col min="16359" max="16384" width="0" style="1566" hidden="1"/>
  </cols>
  <sheetData>
    <row r="1" spans="1:15" ht="23.25" customHeight="1">
      <c r="A1" s="5891" t="s">
        <v>1094</v>
      </c>
      <c r="B1" s="5891"/>
      <c r="C1" s="5891"/>
      <c r="D1" s="5891"/>
    </row>
    <row r="2" spans="1:15" ht="21" customHeight="1">
      <c r="A2" s="1568" t="s">
        <v>3696</v>
      </c>
      <c r="B2" s="1568"/>
      <c r="C2" s="1568"/>
      <c r="D2" s="1568"/>
    </row>
    <row r="3" spans="1:15" s="1569" customFormat="1" ht="9" customHeight="1"/>
    <row r="4" spans="1:15" s="1629" customFormat="1" ht="20.25" customHeight="1">
      <c r="A4" s="1641"/>
      <c r="B4" s="1571" t="s">
        <v>1198</v>
      </c>
      <c r="C4" s="1571" t="s">
        <v>1203</v>
      </c>
      <c r="D4" s="1572" t="s">
        <v>3678</v>
      </c>
    </row>
    <row r="5" spans="1:15" ht="12.75" customHeight="1">
      <c r="A5" s="1587" t="s">
        <v>1239</v>
      </c>
      <c r="C5" s="1629"/>
      <c r="D5" s="1642"/>
    </row>
    <row r="6" spans="1:15" ht="20.25" customHeight="1">
      <c r="A6" s="1587" t="s">
        <v>1240</v>
      </c>
      <c r="B6" s="5091">
        <v>8.5782340345726311</v>
      </c>
      <c r="C6" s="5091">
        <v>-24.910059939245471</v>
      </c>
      <c r="D6" s="5092">
        <v>17.823607907187025</v>
      </c>
      <c r="E6" s="1643"/>
      <c r="F6" s="1643"/>
      <c r="G6" s="1643"/>
      <c r="H6" s="1643"/>
      <c r="I6" s="1643"/>
      <c r="J6" s="1643"/>
      <c r="K6" s="1644"/>
      <c r="L6" s="1644"/>
      <c r="M6" s="1644"/>
      <c r="N6" s="1644"/>
      <c r="O6" s="1644"/>
    </row>
    <row r="7" spans="1:15" ht="18" customHeight="1">
      <c r="A7" s="1592" t="s">
        <v>1241</v>
      </c>
      <c r="B7" s="5087">
        <v>6.42008856229603</v>
      </c>
      <c r="C7" s="5087">
        <v>-24.149496016156178</v>
      </c>
      <c r="D7" s="5088">
        <v>11.185799459818455</v>
      </c>
      <c r="E7" s="1643"/>
      <c r="F7" s="1643"/>
      <c r="G7" s="1643"/>
      <c r="H7" s="1643"/>
      <c r="I7" s="1643"/>
      <c r="J7" s="1643"/>
      <c r="K7" s="1644"/>
      <c r="L7" s="1644"/>
      <c r="M7" s="1644"/>
      <c r="N7" s="1644"/>
      <c r="O7" s="1644"/>
    </row>
    <row r="8" spans="1:15" ht="18" customHeight="1">
      <c r="A8" s="1592" t="s">
        <v>1242</v>
      </c>
      <c r="B8" s="5087">
        <v>24.16723387658304</v>
      </c>
      <c r="C8" s="5087">
        <v>-28.485072039906939</v>
      </c>
      <c r="D8" s="5088">
        <v>43.496673035966438</v>
      </c>
      <c r="E8" s="1643"/>
      <c r="F8" s="1643"/>
      <c r="G8" s="1643"/>
      <c r="H8" s="1643"/>
      <c r="I8" s="1643"/>
      <c r="J8" s="1643"/>
      <c r="K8" s="1644"/>
      <c r="L8" s="1644"/>
      <c r="M8" s="1644"/>
      <c r="N8" s="1644"/>
      <c r="O8" s="1644"/>
    </row>
    <row r="9" spans="1:15" ht="17.25" customHeight="1">
      <c r="A9" s="1592" t="s">
        <v>1243</v>
      </c>
      <c r="B9" s="5133">
        <v>-1.7480931628170993E-2</v>
      </c>
      <c r="C9" s="5087">
        <v>-22.717692875252283</v>
      </c>
      <c r="D9" s="5088">
        <v>5.2943887147317525</v>
      </c>
      <c r="E9" s="1643"/>
      <c r="F9" s="1643"/>
      <c r="G9" s="1643"/>
      <c r="H9" s="1643"/>
      <c r="I9" s="1643"/>
      <c r="J9" s="1643"/>
      <c r="K9" s="1644"/>
      <c r="L9" s="1644"/>
      <c r="M9" s="1644"/>
      <c r="N9" s="1644"/>
      <c r="O9" s="1644"/>
    </row>
    <row r="10" spans="1:15" ht="21.75" customHeight="1">
      <c r="A10" s="1587" t="s">
        <v>1244</v>
      </c>
      <c r="B10" s="5091">
        <v>-1.4013488192208143</v>
      </c>
      <c r="C10" s="5091">
        <v>-27.334964482843077</v>
      </c>
      <c r="D10" s="5092">
        <v>7.286336798872469</v>
      </c>
      <c r="E10" s="1643"/>
      <c r="F10" s="1643"/>
      <c r="G10" s="1643"/>
      <c r="H10" s="1643"/>
      <c r="I10" s="1643"/>
      <c r="J10" s="1643"/>
      <c r="K10" s="1644"/>
      <c r="L10" s="1644"/>
      <c r="M10" s="1644"/>
      <c r="N10" s="1644"/>
      <c r="O10" s="1644"/>
    </row>
    <row r="11" spans="1:15" s="1646" customFormat="1" ht="18.95" customHeight="1">
      <c r="A11" s="1607" t="s">
        <v>1276</v>
      </c>
      <c r="B11" s="5089">
        <v>-2.5279654642431382</v>
      </c>
      <c r="C11" s="5089">
        <v>-27.499809089285549</v>
      </c>
      <c r="D11" s="5090">
        <v>9.4249342717209146</v>
      </c>
      <c r="E11" s="1645"/>
      <c r="F11" s="1645"/>
      <c r="G11" s="1643"/>
      <c r="H11" s="1643"/>
      <c r="I11" s="1645"/>
      <c r="J11" s="1643"/>
      <c r="K11" s="1644"/>
      <c r="L11" s="1644"/>
      <c r="M11" s="1644"/>
      <c r="N11" s="1644"/>
      <c r="O11" s="1644"/>
    </row>
    <row r="12" spans="1:15" ht="18.95" customHeight="1">
      <c r="A12" s="1592" t="s">
        <v>1247</v>
      </c>
      <c r="B12" s="5087">
        <v>-3.1400012125686345</v>
      </c>
      <c r="C12" s="5087">
        <v>-37.731222141193264</v>
      </c>
      <c r="D12" s="5088">
        <v>17.615846981413171</v>
      </c>
      <c r="E12" s="1643"/>
      <c r="F12" s="1643"/>
      <c r="G12" s="1643"/>
      <c r="H12" s="1643"/>
      <c r="I12" s="1643"/>
      <c r="J12" s="1643"/>
      <c r="K12" s="1644"/>
      <c r="L12" s="1644"/>
      <c r="M12" s="1644"/>
      <c r="N12" s="1644"/>
      <c r="O12" s="1644"/>
    </row>
    <row r="13" spans="1:15" ht="18.95" customHeight="1">
      <c r="A13" s="1592" t="s">
        <v>1248</v>
      </c>
      <c r="B13" s="5087">
        <v>80.390120785901871</v>
      </c>
      <c r="C13" s="5087">
        <v>-28.570479636323284</v>
      </c>
      <c r="D13" s="5088">
        <v>-49.679358469175824</v>
      </c>
      <c r="E13" s="1643"/>
      <c r="F13" s="1643"/>
      <c r="G13" s="1643"/>
      <c r="H13" s="1643"/>
      <c r="I13" s="1643"/>
      <c r="J13" s="1643"/>
      <c r="K13" s="1644"/>
      <c r="L13" s="1644"/>
      <c r="M13" s="1644"/>
      <c r="N13" s="1644"/>
      <c r="O13" s="1644"/>
    </row>
    <row r="14" spans="1:15" s="1646" customFormat="1" ht="18.95" customHeight="1">
      <c r="A14" s="1607" t="s">
        <v>1277</v>
      </c>
      <c r="B14" s="5089">
        <v>69.312258117034872</v>
      </c>
      <c r="C14" s="5089">
        <v>-29.680575496593605</v>
      </c>
      <c r="D14" s="5090">
        <v>-40.591072029233075</v>
      </c>
      <c r="E14" s="1645"/>
      <c r="F14" s="1645"/>
      <c r="G14" s="1643"/>
      <c r="H14" s="1643"/>
      <c r="I14" s="1645"/>
      <c r="J14" s="1643"/>
      <c r="K14" s="1644"/>
      <c r="L14" s="1644"/>
      <c r="M14" s="1644"/>
      <c r="N14" s="1644"/>
      <c r="O14" s="1644"/>
    </row>
    <row r="15" spans="1:15" ht="18.95" customHeight="1">
      <c r="A15" s="1592" t="s">
        <v>1249</v>
      </c>
      <c r="B15" s="5087">
        <v>-11.659786895148514</v>
      </c>
      <c r="C15" s="5087">
        <v>-24.747637519185474</v>
      </c>
      <c r="D15" s="5088">
        <v>18.544550107355846</v>
      </c>
      <c r="E15" s="1643"/>
      <c r="F15" s="1643"/>
      <c r="G15" s="1643"/>
      <c r="H15" s="1643"/>
      <c r="I15" s="1643"/>
      <c r="J15" s="1643"/>
      <c r="K15" s="1644"/>
      <c r="L15" s="1644"/>
      <c r="M15" s="1644"/>
      <c r="N15" s="1644"/>
      <c r="O15" s="1644"/>
    </row>
    <row r="16" spans="1:15" ht="21.75" customHeight="1">
      <c r="A16" s="1635" t="s">
        <v>1278</v>
      </c>
      <c r="B16" s="5134">
        <v>4.8910840248163225</v>
      </c>
      <c r="C16" s="5134">
        <v>-25.77706322595327</v>
      </c>
      <c r="D16" s="5135">
        <v>13.982319315518765</v>
      </c>
      <c r="E16" s="1643"/>
      <c r="F16" s="1643"/>
      <c r="G16" s="1643"/>
      <c r="H16" s="1643"/>
      <c r="I16" s="1643"/>
      <c r="J16" s="1644"/>
      <c r="K16" s="1644"/>
      <c r="L16" s="1644"/>
      <c r="M16" s="1644"/>
      <c r="N16" s="1644"/>
      <c r="O16" s="1644"/>
    </row>
    <row r="17" spans="1:15" ht="21.75" customHeight="1">
      <c r="A17" s="1635" t="s">
        <v>1251</v>
      </c>
      <c r="B17" s="5134">
        <v>4.4767742494302487</v>
      </c>
      <c r="C17" s="5134">
        <v>-25.828959277583873</v>
      </c>
      <c r="D17" s="5135">
        <v>14.787517226066594</v>
      </c>
      <c r="E17" s="1643"/>
      <c r="F17" s="1643"/>
      <c r="G17" s="1643"/>
      <c r="H17" s="1643"/>
      <c r="J17" s="1644"/>
      <c r="K17" s="1644"/>
      <c r="L17" s="1644"/>
      <c r="M17" s="1644"/>
    </row>
    <row r="18" spans="1:15" ht="13.5" customHeight="1">
      <c r="A18" s="1615" t="s">
        <v>1252</v>
      </c>
      <c r="B18" s="5136"/>
      <c r="C18" s="5137"/>
      <c r="D18" s="5138"/>
    </row>
    <row r="19" spans="1:15" ht="18" customHeight="1">
      <c r="A19" s="1588" t="s">
        <v>1253</v>
      </c>
      <c r="B19" s="5087">
        <v>8.0308660631693414</v>
      </c>
      <c r="C19" s="5087">
        <v>-28.773899717234571</v>
      </c>
      <c r="D19" s="5088">
        <v>19.860307374156434</v>
      </c>
      <c r="E19" s="1643"/>
      <c r="F19" s="1643"/>
      <c r="G19" s="1643"/>
      <c r="H19" s="1643"/>
      <c r="I19" s="1643"/>
      <c r="J19" s="1643"/>
      <c r="K19" s="1644"/>
      <c r="L19" s="1644"/>
      <c r="M19" s="1644"/>
      <c r="N19" s="1644"/>
      <c r="O19" s="1644"/>
    </row>
    <row r="20" spans="1:15" ht="18" customHeight="1">
      <c r="A20" s="1588" t="s">
        <v>1254</v>
      </c>
      <c r="B20" s="5087">
        <v>-7.5684982237033012</v>
      </c>
      <c r="C20" s="5087">
        <v>-10.108189846510797</v>
      </c>
      <c r="D20" s="5088">
        <v>-6.300087863861819</v>
      </c>
      <c r="E20" s="1643"/>
      <c r="F20" s="1643"/>
      <c r="G20" s="1643"/>
      <c r="H20" s="1643"/>
      <c r="I20" s="1643"/>
      <c r="J20" s="1643"/>
      <c r="K20" s="1644"/>
      <c r="L20" s="1644"/>
      <c r="M20" s="1644"/>
      <c r="N20" s="1644"/>
      <c r="O20" s="1644"/>
    </row>
    <row r="21" spans="1:15" ht="18" customHeight="1">
      <c r="A21" s="1588" t="s">
        <v>1255</v>
      </c>
      <c r="B21" s="5087">
        <v>-13.64990069938915</v>
      </c>
      <c r="C21" s="5087">
        <v>-30.60513514357325</v>
      </c>
      <c r="D21" s="5088">
        <v>18.737909713554643</v>
      </c>
      <c r="E21" s="1643"/>
      <c r="F21" s="1643"/>
      <c r="G21" s="1643"/>
      <c r="H21" s="1643"/>
      <c r="I21" s="1643"/>
      <c r="J21" s="1643"/>
      <c r="K21" s="1644"/>
      <c r="L21" s="1644"/>
      <c r="M21" s="1644"/>
      <c r="N21" s="1644"/>
      <c r="O21" s="1644"/>
    </row>
    <row r="22" spans="1:15" ht="16.5" customHeight="1">
      <c r="A22" s="1588" t="s">
        <v>1256</v>
      </c>
      <c r="B22" s="5087">
        <v>-2.2431778063586307</v>
      </c>
      <c r="C22" s="5087">
        <v>-15.861082907863619</v>
      </c>
      <c r="D22" s="5088">
        <v>-11.272088347742624</v>
      </c>
      <c r="E22" s="1643"/>
      <c r="F22" s="1643"/>
      <c r="G22" s="1643"/>
      <c r="H22" s="1643"/>
      <c r="I22" s="1643"/>
      <c r="J22" s="1643"/>
      <c r="K22" s="1644"/>
      <c r="L22" s="1644"/>
      <c r="M22" s="1644"/>
      <c r="N22" s="1644"/>
      <c r="O22" s="1644"/>
    </row>
    <row r="23" spans="1:15" ht="26.25" customHeight="1">
      <c r="A23" s="1636" t="s">
        <v>1257</v>
      </c>
      <c r="B23" s="5087">
        <v>-13.626624798895946</v>
      </c>
      <c r="C23" s="5087">
        <v>-21.865634762178772</v>
      </c>
      <c r="D23" s="5088">
        <v>3.8841156479753352</v>
      </c>
      <c r="E23" s="1643"/>
      <c r="F23" s="1643"/>
      <c r="G23" s="1643"/>
      <c r="H23" s="1643"/>
      <c r="I23" s="1643"/>
      <c r="J23" s="1643"/>
      <c r="K23" s="1644"/>
      <c r="L23" s="1644"/>
      <c r="M23" s="1644"/>
      <c r="N23" s="1644"/>
      <c r="O23" s="1644"/>
    </row>
    <row r="24" spans="1:15" ht="19.5" customHeight="1">
      <c r="A24" s="1588" t="s">
        <v>1258</v>
      </c>
      <c r="B24" s="5087">
        <v>-5.8309940210141775</v>
      </c>
      <c r="C24" s="5087">
        <v>-19.922282602137372</v>
      </c>
      <c r="D24" s="5088">
        <v>1.3772104181534246</v>
      </c>
      <c r="E24" s="1643"/>
      <c r="F24" s="1643"/>
      <c r="G24" s="1643"/>
      <c r="H24" s="1643"/>
      <c r="I24" s="1643"/>
      <c r="J24" s="1643"/>
      <c r="K24" s="1644"/>
      <c r="L24" s="1644"/>
      <c r="M24" s="1644"/>
      <c r="N24" s="1644"/>
      <c r="O24" s="1644"/>
    </row>
    <row r="25" spans="1:15" ht="25.5" customHeight="1">
      <c r="A25" s="1636" t="s">
        <v>1259</v>
      </c>
      <c r="B25" s="5087">
        <v>8.3469063575765716</v>
      </c>
      <c r="C25" s="5087">
        <v>-34.243836476926674</v>
      </c>
      <c r="D25" s="5088">
        <v>56.081473522704897</v>
      </c>
      <c r="E25" s="1643"/>
      <c r="F25" s="1643"/>
      <c r="G25" s="1643"/>
      <c r="H25" s="1643"/>
      <c r="I25" s="1643"/>
      <c r="J25" s="1643"/>
      <c r="K25" s="1644"/>
      <c r="L25" s="1644"/>
      <c r="M25" s="1644"/>
      <c r="N25" s="1644"/>
      <c r="O25" s="1644"/>
    </row>
    <row r="26" spans="1:15" s="1646" customFormat="1" ht="19.5" customHeight="1">
      <c r="A26" s="1607" t="s">
        <v>1260</v>
      </c>
      <c r="B26" s="5089">
        <v>9.4406026759902915</v>
      </c>
      <c r="C26" s="5089">
        <v>-36.399414548656708</v>
      </c>
      <c r="D26" s="5090">
        <v>60.683468074226255</v>
      </c>
      <c r="E26" s="1643"/>
      <c r="F26" s="1645"/>
      <c r="G26" s="1643"/>
      <c r="H26" s="1643"/>
      <c r="I26" s="1645"/>
      <c r="J26" s="1643"/>
      <c r="K26" s="1644"/>
      <c r="L26" s="1644"/>
      <c r="M26" s="1644"/>
      <c r="N26" s="1644"/>
      <c r="O26" s="1644"/>
    </row>
    <row r="27" spans="1:15" ht="19.5" customHeight="1">
      <c r="A27" s="1588" t="s">
        <v>1261</v>
      </c>
      <c r="B27" s="5087">
        <v>4.9537566632746604</v>
      </c>
      <c r="C27" s="5087">
        <v>-13.012680105339697</v>
      </c>
      <c r="D27" s="5088">
        <v>8.8536733451331457</v>
      </c>
      <c r="E27" s="1643"/>
      <c r="F27" s="1643"/>
      <c r="G27" s="1643"/>
      <c r="H27" s="1643"/>
      <c r="I27" s="1643"/>
      <c r="J27" s="1643"/>
      <c r="K27" s="1644"/>
      <c r="L27" s="1644"/>
      <c r="M27" s="1644"/>
      <c r="N27" s="1644"/>
      <c r="O27" s="1644"/>
    </row>
    <row r="28" spans="1:15" ht="19.5" customHeight="1">
      <c r="A28" s="1636" t="s">
        <v>1262</v>
      </c>
      <c r="B28" s="5087">
        <v>1.5528644081089169</v>
      </c>
      <c r="C28" s="5087">
        <v>-26.323875798708173</v>
      </c>
      <c r="D28" s="5088">
        <v>12.355563349994924</v>
      </c>
      <c r="E28" s="1643"/>
      <c r="F28" s="1643"/>
      <c r="G28" s="1643"/>
      <c r="H28" s="1643"/>
      <c r="I28" s="1643"/>
      <c r="J28" s="1643"/>
      <c r="K28" s="1644"/>
      <c r="L28" s="1644"/>
      <c r="M28" s="1644"/>
      <c r="N28" s="1644"/>
      <c r="O28" s="1644"/>
    </row>
    <row r="29" spans="1:15" ht="19.5" customHeight="1">
      <c r="A29" s="1636" t="s">
        <v>1263</v>
      </c>
      <c r="B29" s="5087">
        <v>5.1542466482078027</v>
      </c>
      <c r="C29" s="5087">
        <v>-11.387469104340141</v>
      </c>
      <c r="D29" s="5088">
        <v>-1.6506691114784502</v>
      </c>
      <c r="E29" s="1643"/>
      <c r="F29" s="1643"/>
      <c r="G29" s="1643"/>
      <c r="H29" s="1643"/>
      <c r="I29" s="1643"/>
      <c r="J29" s="1643"/>
      <c r="K29" s="1644"/>
      <c r="L29" s="1644"/>
      <c r="M29" s="1644"/>
      <c r="N29" s="1644"/>
      <c r="O29" s="1644"/>
    </row>
    <row r="30" spans="1:15" ht="19.5" customHeight="1">
      <c r="A30" s="1588" t="s">
        <v>1264</v>
      </c>
      <c r="B30" s="5087">
        <v>11.839197196871737</v>
      </c>
      <c r="C30" s="5087">
        <v>-30.741529943611397</v>
      </c>
      <c r="D30" s="5088">
        <v>9.5128673129080568</v>
      </c>
      <c r="E30" s="1643"/>
      <c r="F30" s="1643"/>
      <c r="G30" s="1643"/>
      <c r="H30" s="1643"/>
      <c r="I30" s="1643"/>
      <c r="J30" s="1643"/>
      <c r="K30" s="1644"/>
      <c r="L30" s="1644"/>
      <c r="M30" s="1644"/>
      <c r="N30" s="1644"/>
      <c r="O30" s="1644"/>
    </row>
    <row r="31" spans="1:15" ht="19.5" customHeight="1">
      <c r="A31" s="1588" t="s">
        <v>1265</v>
      </c>
      <c r="B31" s="5087">
        <v>2.7828205701227517</v>
      </c>
      <c r="C31" s="5087">
        <v>-23.087936271210467</v>
      </c>
      <c r="D31" s="5088">
        <v>20.906183441984339</v>
      </c>
      <c r="E31" s="1643"/>
      <c r="F31" s="1643"/>
      <c r="G31" s="1643"/>
      <c r="H31" s="1643"/>
      <c r="I31" s="1643"/>
      <c r="J31" s="1643"/>
      <c r="K31" s="1644"/>
      <c r="L31" s="1644"/>
      <c r="M31" s="1644"/>
      <c r="N31" s="1644"/>
      <c r="O31" s="1644"/>
    </row>
    <row r="32" spans="1:15" ht="19.5" customHeight="1">
      <c r="A32" s="1589" t="s">
        <v>1266</v>
      </c>
      <c r="B32" s="5089">
        <v>6.42008856229603</v>
      </c>
      <c r="C32" s="5089">
        <v>-24.149496016156178</v>
      </c>
      <c r="D32" s="5090">
        <v>11.185799459818455</v>
      </c>
      <c r="E32" s="1643"/>
      <c r="F32" s="1643"/>
      <c r="G32" s="1643"/>
      <c r="H32" s="1643"/>
      <c r="I32" s="1643"/>
      <c r="J32" s="1643"/>
      <c r="K32" s="1644"/>
      <c r="L32" s="1644"/>
      <c r="M32" s="1644"/>
      <c r="N32" s="1644"/>
      <c r="O32" s="1644"/>
    </row>
    <row r="33" spans="1:15" ht="21.75" customHeight="1">
      <c r="A33" s="1636" t="s">
        <v>1279</v>
      </c>
      <c r="B33" s="5087">
        <v>-7.8883208466146328</v>
      </c>
      <c r="C33" s="5087">
        <v>-52.492531730851148</v>
      </c>
      <c r="D33" s="5088">
        <v>17.704977340211542</v>
      </c>
      <c r="E33" s="1643"/>
      <c r="F33" s="1643"/>
      <c r="G33" s="1643"/>
      <c r="H33" s="1643"/>
      <c r="I33" s="1643"/>
      <c r="J33" s="1643"/>
      <c r="K33" s="1644"/>
      <c r="L33" s="1644"/>
      <c r="M33" s="1644"/>
      <c r="N33" s="1644"/>
      <c r="O33" s="1644"/>
    </row>
    <row r="34" spans="1:15" ht="19.5" customHeight="1">
      <c r="A34" s="1588" t="s">
        <v>1268</v>
      </c>
      <c r="B34" s="5087">
        <v>2.9289029832257256</v>
      </c>
      <c r="C34" s="5087">
        <v>-57.359825065715683</v>
      </c>
      <c r="D34" s="5088">
        <v>3.4456485202608746</v>
      </c>
      <c r="E34" s="1643"/>
      <c r="F34" s="1643"/>
      <c r="G34" s="1643"/>
      <c r="H34" s="1643"/>
      <c r="I34" s="1643"/>
      <c r="J34" s="1643"/>
      <c r="K34" s="1644"/>
      <c r="L34" s="1644"/>
      <c r="M34" s="1644"/>
      <c r="N34" s="1644"/>
      <c r="O34" s="1644"/>
    </row>
    <row r="35" spans="1:15" ht="19.5" customHeight="1">
      <c r="A35" s="1588" t="s">
        <v>1269</v>
      </c>
      <c r="B35" s="5087">
        <v>8.4459119585264233</v>
      </c>
      <c r="C35" s="5087">
        <v>-34.180807777348463</v>
      </c>
      <c r="D35" s="5088">
        <v>-27.164266929339291</v>
      </c>
      <c r="E35" s="1643"/>
      <c r="F35" s="1643"/>
      <c r="G35" s="1643"/>
      <c r="H35" s="1643"/>
      <c r="I35" s="1643"/>
      <c r="J35" s="1643"/>
      <c r="K35" s="1644"/>
      <c r="L35" s="1644"/>
      <c r="M35" s="1644"/>
      <c r="N35" s="1644"/>
      <c r="O35" s="1644"/>
    </row>
    <row r="36" spans="1:15" ht="19.5" customHeight="1">
      <c r="A36" s="1588" t="s">
        <v>1270</v>
      </c>
      <c r="B36" s="5087">
        <v>17.620947030798902</v>
      </c>
      <c r="C36" s="5087">
        <v>-47.288722759090554</v>
      </c>
      <c r="D36" s="5088">
        <v>35.071027671414015</v>
      </c>
      <c r="E36" s="1643"/>
      <c r="F36" s="1643"/>
      <c r="G36" s="1643"/>
      <c r="H36" s="1643"/>
      <c r="I36" s="1643"/>
      <c r="J36" s="1643"/>
      <c r="K36" s="1644"/>
      <c r="L36" s="1644"/>
      <c r="M36" s="1644"/>
      <c r="N36" s="1644"/>
      <c r="O36" s="1644"/>
    </row>
    <row r="37" spans="1:15" ht="19.5" customHeight="1">
      <c r="A37" s="1588" t="s">
        <v>1271</v>
      </c>
      <c r="B37" s="5087">
        <v>49.769227425528925</v>
      </c>
      <c r="C37" s="5087">
        <v>-27.173872572609881</v>
      </c>
      <c r="D37" s="5088">
        <v>20.544943695383196</v>
      </c>
      <c r="E37" s="1643"/>
      <c r="F37" s="1643"/>
      <c r="G37" s="1643"/>
      <c r="H37" s="1643"/>
      <c r="I37" s="1643"/>
      <c r="J37" s="1643"/>
      <c r="K37" s="1644"/>
      <c r="L37" s="1644"/>
      <c r="M37" s="1644"/>
      <c r="N37" s="1644"/>
      <c r="O37" s="1644"/>
    </row>
    <row r="38" spans="1:15" ht="19.5" customHeight="1">
      <c r="A38" s="1636" t="s">
        <v>1272</v>
      </c>
      <c r="B38" s="5087">
        <v>112.05085662923335</v>
      </c>
      <c r="C38" s="5087">
        <v>-81.488188083634569</v>
      </c>
      <c r="D38" s="5088">
        <v>-17.336119523486317</v>
      </c>
      <c r="E38" s="1643"/>
      <c r="F38" s="1643"/>
      <c r="G38" s="1643"/>
      <c r="H38" s="1643"/>
      <c r="I38" s="1643"/>
      <c r="J38" s="1643"/>
      <c r="K38" s="1644"/>
      <c r="L38" s="1644"/>
      <c r="M38" s="1644"/>
      <c r="N38" s="1644"/>
      <c r="O38" s="1644"/>
    </row>
    <row r="39" spans="1:15" ht="19.5" customHeight="1">
      <c r="A39" s="1640" t="s">
        <v>1273</v>
      </c>
      <c r="B39" s="5087">
        <v>-28.777658612872358</v>
      </c>
      <c r="C39" s="5087">
        <v>-26.63393413604021</v>
      </c>
      <c r="D39" s="5094">
        <v>1.3836345230691336</v>
      </c>
      <c r="E39" s="1643"/>
      <c r="F39" s="1643"/>
      <c r="G39" s="1643"/>
      <c r="H39" s="1643"/>
      <c r="I39" s="1643"/>
      <c r="J39" s="1643"/>
      <c r="K39" s="1644"/>
      <c r="L39" s="1644"/>
      <c r="M39" s="1644"/>
      <c r="N39" s="1644"/>
      <c r="O39" s="1644"/>
    </row>
    <row r="40" spans="1:15" ht="21.75" customHeight="1">
      <c r="A40" s="1635" t="s">
        <v>1278</v>
      </c>
      <c r="B40" s="5134">
        <v>4.8910840248163225</v>
      </c>
      <c r="C40" s="5134">
        <v>-25.77706322595327</v>
      </c>
      <c r="D40" s="5135">
        <v>13.982319315518765</v>
      </c>
      <c r="E40" s="1643"/>
      <c r="F40" s="1643"/>
      <c r="G40" s="1643"/>
      <c r="H40" s="1643"/>
      <c r="I40" s="1643"/>
      <c r="J40" s="1643"/>
      <c r="K40" s="1644"/>
      <c r="L40" s="1644"/>
      <c r="M40" s="1644"/>
      <c r="N40" s="1644"/>
      <c r="O40" s="1644"/>
    </row>
    <row r="41" spans="1:15" s="1648" customFormat="1" ht="7.5" customHeight="1">
      <c r="A41" s="1647"/>
      <c r="B41" s="1649"/>
    </row>
    <row r="42" spans="1:15" ht="16.5" customHeight="1">
      <c r="A42" s="1582" t="s">
        <v>3681</v>
      </c>
      <c r="B42" s="1643"/>
    </row>
    <row r="43" spans="1:15" ht="8.25" customHeight="1">
      <c r="A43" s="1650"/>
      <c r="B43" s="1643"/>
    </row>
    <row r="44" spans="1:15">
      <c r="B44" s="1643"/>
    </row>
    <row r="45" spans="1:15">
      <c r="B45" s="1643"/>
    </row>
    <row r="49" spans="1:1">
      <c r="A49" s="1581"/>
    </row>
  </sheetData>
  <mergeCells count="1">
    <mergeCell ref="A1:D1"/>
  </mergeCells>
  <hyperlinks>
    <hyperlink ref="A1" location="CONTENT!A1" display="Back to Table of Contents" xr:uid="{5BBE8440-BA17-4853-9369-FF6B2CEA2D69}"/>
  </hyperlinks>
  <pageMargins left="0.7" right="0.52" top="0.47" bottom="0.49" header="0.3" footer="0.3"/>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9FAC3-F307-44BA-B97C-694406AB60F9}">
  <dimension ref="A1:D23"/>
  <sheetViews>
    <sheetView showGridLines="0" zoomScaleNormal="100" workbookViewId="0">
      <selection sqref="A1:D1"/>
    </sheetView>
  </sheetViews>
  <sheetFormatPr defaultColWidth="9.140625" defaultRowHeight="12"/>
  <cols>
    <col min="1" max="1" width="40.5703125" style="1538" customWidth="1"/>
    <col min="2" max="3" width="12.140625" style="1538" customWidth="1"/>
    <col min="4" max="4" width="14.28515625" style="1538" customWidth="1"/>
    <col min="5" max="16384" width="9.140625" style="1538"/>
  </cols>
  <sheetData>
    <row r="1" spans="1:4" ht="19.5" customHeight="1">
      <c r="A1" s="5886" t="s">
        <v>1094</v>
      </c>
      <c r="B1" s="5886"/>
      <c r="C1" s="5886"/>
      <c r="D1" s="5886"/>
    </row>
    <row r="2" spans="1:4" ht="24.75" customHeight="1">
      <c r="A2" s="5895" t="s">
        <v>3697</v>
      </c>
      <c r="B2" s="5895"/>
      <c r="C2" s="5895"/>
      <c r="D2" s="5895"/>
    </row>
    <row r="3" spans="1:4" s="1521" customFormat="1" ht="11.25" customHeight="1"/>
    <row r="4" spans="1:4" s="1657" customFormat="1" ht="26.25" customHeight="1">
      <c r="A4" s="5460"/>
      <c r="B4" s="5461">
        <v>2019</v>
      </c>
      <c r="C4" s="5461">
        <v>2020</v>
      </c>
      <c r="D4" s="5462">
        <v>2021</v>
      </c>
    </row>
    <row r="5" spans="1:4" ht="26.25" customHeight="1">
      <c r="A5" s="1525" t="s">
        <v>1280</v>
      </c>
      <c r="B5" s="5664"/>
      <c r="C5" s="5664"/>
      <c r="D5" s="1651"/>
    </row>
    <row r="6" spans="1:4" ht="42" customHeight="1">
      <c r="A6" s="1512" t="s">
        <v>1240</v>
      </c>
      <c r="B6" s="5665">
        <v>1.6446548716670719</v>
      </c>
      <c r="C6" s="5665">
        <v>3.6528560921794622</v>
      </c>
      <c r="D6" s="1652">
        <v>7.3084200567643904</v>
      </c>
    </row>
    <row r="7" spans="1:4" ht="41.25" customHeight="1">
      <c r="A7" s="1513" t="s">
        <v>1281</v>
      </c>
      <c r="B7" s="5666">
        <v>1.6446548716670719</v>
      </c>
      <c r="C7" s="5666">
        <v>3.6528560921794622</v>
      </c>
      <c r="D7" s="1514">
        <v>7.3084200567643904</v>
      </c>
    </row>
    <row r="8" spans="1:4" ht="41.25" customHeight="1">
      <c r="A8" s="1513" t="s">
        <v>1282</v>
      </c>
      <c r="B8" s="5666">
        <v>1.6446548716670719</v>
      </c>
      <c r="C8" s="5666">
        <v>3.6528560921794622</v>
      </c>
      <c r="D8" s="1514">
        <v>7.3084200567643904</v>
      </c>
    </row>
    <row r="9" spans="1:4" ht="41.25" customHeight="1">
      <c r="A9" s="1513" t="s">
        <v>1283</v>
      </c>
      <c r="B9" s="5666">
        <v>1.6446548716670719</v>
      </c>
      <c r="C9" s="5666">
        <v>3.6528560921794622</v>
      </c>
      <c r="D9" s="1514">
        <v>7.3084200567643904</v>
      </c>
    </row>
    <row r="10" spans="1:4" ht="42" customHeight="1">
      <c r="A10" s="1512" t="s">
        <v>1244</v>
      </c>
      <c r="B10" s="5665">
        <v>6.3077542773417576</v>
      </c>
      <c r="C10" s="5665">
        <v>10.412816842029997</v>
      </c>
      <c r="D10" s="1652">
        <v>6.4924111270138241</v>
      </c>
    </row>
    <row r="11" spans="1:4" ht="48" customHeight="1">
      <c r="A11" s="1513" t="s">
        <v>1284</v>
      </c>
      <c r="B11" s="5667">
        <v>1.9878016168266299</v>
      </c>
      <c r="C11" s="5667">
        <v>10.543629334404116</v>
      </c>
      <c r="D11" s="1653">
        <v>5.2445228944994398</v>
      </c>
    </row>
    <row r="12" spans="1:4" ht="45" customHeight="1">
      <c r="A12" s="1513" t="s">
        <v>1285</v>
      </c>
      <c r="B12" s="5666">
        <v>3</v>
      </c>
      <c r="C12" s="5666">
        <v>7.1919573123375216</v>
      </c>
      <c r="D12" s="1514">
        <v>5.6402127517221317</v>
      </c>
    </row>
    <row r="13" spans="1:4" ht="45" customHeight="1">
      <c r="A13" s="1513" t="s">
        <v>1286</v>
      </c>
      <c r="B13" s="5666">
        <v>8.1882237962774127</v>
      </c>
      <c r="C13" s="5666">
        <v>11.244839579102006</v>
      </c>
      <c r="D13" s="1514">
        <v>6.7236859888494962</v>
      </c>
    </row>
    <row r="14" spans="1:4" ht="42" customHeight="1">
      <c r="A14" s="1513"/>
      <c r="B14" s="5666"/>
      <c r="C14" s="5666"/>
      <c r="D14" s="1514"/>
    </row>
    <row r="15" spans="1:4" ht="42" customHeight="1">
      <c r="A15" s="1654" t="s">
        <v>1278</v>
      </c>
      <c r="B15" s="1655">
        <v>3.2641714321867994</v>
      </c>
      <c r="C15" s="1655">
        <v>6.0190727979988452</v>
      </c>
      <c r="D15" s="1656">
        <v>7.0284960685048929</v>
      </c>
    </row>
    <row r="16" spans="1:4" s="1657" customFormat="1" ht="11.25" customHeight="1">
      <c r="A16" s="4874"/>
    </row>
    <row r="23" spans="1:1">
      <c r="A23" s="1505"/>
    </row>
  </sheetData>
  <mergeCells count="2">
    <mergeCell ref="A2:D2"/>
    <mergeCell ref="A1:D1"/>
  </mergeCells>
  <hyperlinks>
    <hyperlink ref="A1" location="CONTENT!A1" display="Back to Table of Contents" xr:uid="{93B7F75F-6C0A-403E-BD1F-38FAE0FF5195}"/>
  </hyperlinks>
  <pageMargins left="0.7" right="0.7" top="0.75" bottom="0.75" header="0.3" footer="0.3"/>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066D1-2E66-4AEB-891B-0DFB02887604}">
  <sheetPr>
    <pageSetUpPr fitToPage="1"/>
  </sheetPr>
  <dimension ref="A1:M50"/>
  <sheetViews>
    <sheetView showGridLines="0" topLeftCell="A16" workbookViewId="0">
      <selection activeCell="A12" sqref="A12:XFD12"/>
    </sheetView>
  </sheetViews>
  <sheetFormatPr defaultRowHeight="12.75"/>
  <cols>
    <col min="1" max="1" width="38.85546875" style="1584" customWidth="1"/>
    <col min="2" max="13" width="9.28515625" style="1584" customWidth="1"/>
    <col min="14" max="238" width="9.140625" style="1584"/>
    <col min="239" max="239" width="38.85546875" style="1584" customWidth="1"/>
    <col min="240" max="240" width="7.28515625" style="1584" customWidth="1"/>
    <col min="241" max="242" width="7.5703125" style="1584" customWidth="1"/>
    <col min="243" max="243" width="6.85546875" style="1584" customWidth="1"/>
    <col min="244" max="245" width="7.42578125" style="1584" customWidth="1"/>
    <col min="246" max="246" width="7.140625" style="1584" customWidth="1"/>
    <col min="247" max="248" width="7.42578125" style="1584" customWidth="1"/>
    <col min="249" max="249" width="7.140625" style="1584" customWidth="1"/>
    <col min="250" max="251" width="7.5703125" style="1584" customWidth="1"/>
    <col min="252" max="257" width="8" style="1584" bestFit="1" customWidth="1"/>
    <col min="258" max="260" width="8.5703125" style="1584" customWidth="1"/>
    <col min="261" max="494" width="9.140625" style="1584"/>
    <col min="495" max="495" width="38.85546875" style="1584" customWidth="1"/>
    <col min="496" max="496" width="7.28515625" style="1584" customWidth="1"/>
    <col min="497" max="498" width="7.5703125" style="1584" customWidth="1"/>
    <col min="499" max="499" width="6.85546875" style="1584" customWidth="1"/>
    <col min="500" max="501" width="7.42578125" style="1584" customWidth="1"/>
    <col min="502" max="502" width="7.140625" style="1584" customWidth="1"/>
    <col min="503" max="504" width="7.42578125" style="1584" customWidth="1"/>
    <col min="505" max="505" width="7.140625" style="1584" customWidth="1"/>
    <col min="506" max="507" width="7.5703125" style="1584" customWidth="1"/>
    <col min="508" max="513" width="8" style="1584" bestFit="1" customWidth="1"/>
    <col min="514" max="516" width="8.5703125" style="1584" customWidth="1"/>
    <col min="517" max="750" width="9.140625" style="1584"/>
    <col min="751" max="751" width="38.85546875" style="1584" customWidth="1"/>
    <col min="752" max="752" width="7.28515625" style="1584" customWidth="1"/>
    <col min="753" max="754" width="7.5703125" style="1584" customWidth="1"/>
    <col min="755" max="755" width="6.85546875" style="1584" customWidth="1"/>
    <col min="756" max="757" width="7.42578125" style="1584" customWidth="1"/>
    <col min="758" max="758" width="7.140625" style="1584" customWidth="1"/>
    <col min="759" max="760" width="7.42578125" style="1584" customWidth="1"/>
    <col min="761" max="761" width="7.140625" style="1584" customWidth="1"/>
    <col min="762" max="763" width="7.5703125" style="1584" customWidth="1"/>
    <col min="764" max="769" width="8" style="1584" bestFit="1" customWidth="1"/>
    <col min="770" max="772" width="8.5703125" style="1584" customWidth="1"/>
    <col min="773" max="1006" width="9.140625" style="1584"/>
    <col min="1007" max="1007" width="38.85546875" style="1584" customWidth="1"/>
    <col min="1008" max="1008" width="7.28515625" style="1584" customWidth="1"/>
    <col min="1009" max="1010" width="7.5703125" style="1584" customWidth="1"/>
    <col min="1011" max="1011" width="6.85546875" style="1584" customWidth="1"/>
    <col min="1012" max="1013" width="7.42578125" style="1584" customWidth="1"/>
    <col min="1014" max="1014" width="7.140625" style="1584" customWidth="1"/>
    <col min="1015" max="1016" width="7.42578125" style="1584" customWidth="1"/>
    <col min="1017" max="1017" width="7.140625" style="1584" customWidth="1"/>
    <col min="1018" max="1019" width="7.5703125" style="1584" customWidth="1"/>
    <col min="1020" max="1025" width="8" style="1584" bestFit="1" customWidth="1"/>
    <col min="1026" max="1028" width="8.5703125" style="1584" customWidth="1"/>
    <col min="1029" max="1262" width="9.140625" style="1584"/>
    <col min="1263" max="1263" width="38.85546875" style="1584" customWidth="1"/>
    <col min="1264" max="1264" width="7.28515625" style="1584" customWidth="1"/>
    <col min="1265" max="1266" width="7.5703125" style="1584" customWidth="1"/>
    <col min="1267" max="1267" width="6.85546875" style="1584" customWidth="1"/>
    <col min="1268" max="1269" width="7.42578125" style="1584" customWidth="1"/>
    <col min="1270" max="1270" width="7.140625" style="1584" customWidth="1"/>
    <col min="1271" max="1272" width="7.42578125" style="1584" customWidth="1"/>
    <col min="1273" max="1273" width="7.140625" style="1584" customWidth="1"/>
    <col min="1274" max="1275" width="7.5703125" style="1584" customWidth="1"/>
    <col min="1276" max="1281" width="8" style="1584" bestFit="1" customWidth="1"/>
    <col min="1282" max="1284" width="8.5703125" style="1584" customWidth="1"/>
    <col min="1285" max="1518" width="9.140625" style="1584"/>
    <col min="1519" max="1519" width="38.85546875" style="1584" customWidth="1"/>
    <col min="1520" max="1520" width="7.28515625" style="1584" customWidth="1"/>
    <col min="1521" max="1522" width="7.5703125" style="1584" customWidth="1"/>
    <col min="1523" max="1523" width="6.85546875" style="1584" customWidth="1"/>
    <col min="1524" max="1525" width="7.42578125" style="1584" customWidth="1"/>
    <col min="1526" max="1526" width="7.140625" style="1584" customWidth="1"/>
    <col min="1527" max="1528" width="7.42578125" style="1584" customWidth="1"/>
    <col min="1529" max="1529" width="7.140625" style="1584" customWidth="1"/>
    <col min="1530" max="1531" width="7.5703125" style="1584" customWidth="1"/>
    <col min="1532" max="1537" width="8" style="1584" bestFit="1" customWidth="1"/>
    <col min="1538" max="1540" width="8.5703125" style="1584" customWidth="1"/>
    <col min="1541" max="1774" width="9.140625" style="1584"/>
    <col min="1775" max="1775" width="38.85546875" style="1584" customWidth="1"/>
    <col min="1776" max="1776" width="7.28515625" style="1584" customWidth="1"/>
    <col min="1777" max="1778" width="7.5703125" style="1584" customWidth="1"/>
    <col min="1779" max="1779" width="6.85546875" style="1584" customWidth="1"/>
    <col min="1780" max="1781" width="7.42578125" style="1584" customWidth="1"/>
    <col min="1782" max="1782" width="7.140625" style="1584" customWidth="1"/>
    <col min="1783" max="1784" width="7.42578125" style="1584" customWidth="1"/>
    <col min="1785" max="1785" width="7.140625" style="1584" customWidth="1"/>
    <col min="1786" max="1787" width="7.5703125" style="1584" customWidth="1"/>
    <col min="1788" max="1793" width="8" style="1584" bestFit="1" customWidth="1"/>
    <col min="1794" max="1796" width="8.5703125" style="1584" customWidth="1"/>
    <col min="1797" max="2030" width="9.140625" style="1584"/>
    <col min="2031" max="2031" width="38.85546875" style="1584" customWidth="1"/>
    <col min="2032" max="2032" width="7.28515625" style="1584" customWidth="1"/>
    <col min="2033" max="2034" width="7.5703125" style="1584" customWidth="1"/>
    <col min="2035" max="2035" width="6.85546875" style="1584" customWidth="1"/>
    <col min="2036" max="2037" width="7.42578125" style="1584" customWidth="1"/>
    <col min="2038" max="2038" width="7.140625" style="1584" customWidth="1"/>
    <col min="2039" max="2040" width="7.42578125" style="1584" customWidth="1"/>
    <col min="2041" max="2041" width="7.140625" style="1584" customWidth="1"/>
    <col min="2042" max="2043" width="7.5703125" style="1584" customWidth="1"/>
    <col min="2044" max="2049" width="8" style="1584" bestFit="1" customWidth="1"/>
    <col min="2050" max="2052" width="8.5703125" style="1584" customWidth="1"/>
    <col min="2053" max="2286" width="9.140625" style="1584"/>
    <col min="2287" max="2287" width="38.85546875" style="1584" customWidth="1"/>
    <col min="2288" max="2288" width="7.28515625" style="1584" customWidth="1"/>
    <col min="2289" max="2290" width="7.5703125" style="1584" customWidth="1"/>
    <col min="2291" max="2291" width="6.85546875" style="1584" customWidth="1"/>
    <col min="2292" max="2293" width="7.42578125" style="1584" customWidth="1"/>
    <col min="2294" max="2294" width="7.140625" style="1584" customWidth="1"/>
    <col min="2295" max="2296" width="7.42578125" style="1584" customWidth="1"/>
    <col min="2297" max="2297" width="7.140625" style="1584" customWidth="1"/>
    <col min="2298" max="2299" width="7.5703125" style="1584" customWidth="1"/>
    <col min="2300" max="2305" width="8" style="1584" bestFit="1" customWidth="1"/>
    <col min="2306" max="2308" width="8.5703125" style="1584" customWidth="1"/>
    <col min="2309" max="2542" width="9.140625" style="1584"/>
    <col min="2543" max="2543" width="38.85546875" style="1584" customWidth="1"/>
    <col min="2544" max="2544" width="7.28515625" style="1584" customWidth="1"/>
    <col min="2545" max="2546" width="7.5703125" style="1584" customWidth="1"/>
    <col min="2547" max="2547" width="6.85546875" style="1584" customWidth="1"/>
    <col min="2548" max="2549" width="7.42578125" style="1584" customWidth="1"/>
    <col min="2550" max="2550" width="7.140625" style="1584" customWidth="1"/>
    <col min="2551" max="2552" width="7.42578125" style="1584" customWidth="1"/>
    <col min="2553" max="2553" width="7.140625" style="1584" customWidth="1"/>
    <col min="2554" max="2555" width="7.5703125" style="1584" customWidth="1"/>
    <col min="2556" max="2561" width="8" style="1584" bestFit="1" customWidth="1"/>
    <col min="2562" max="2564" width="8.5703125" style="1584" customWidth="1"/>
    <col min="2565" max="2798" width="9.140625" style="1584"/>
    <col min="2799" max="2799" width="38.85546875" style="1584" customWidth="1"/>
    <col min="2800" max="2800" width="7.28515625" style="1584" customWidth="1"/>
    <col min="2801" max="2802" width="7.5703125" style="1584" customWidth="1"/>
    <col min="2803" max="2803" width="6.85546875" style="1584" customWidth="1"/>
    <col min="2804" max="2805" width="7.42578125" style="1584" customWidth="1"/>
    <col min="2806" max="2806" width="7.140625" style="1584" customWidth="1"/>
    <col min="2807" max="2808" width="7.42578125" style="1584" customWidth="1"/>
    <col min="2809" max="2809" width="7.140625" style="1584" customWidth="1"/>
    <col min="2810" max="2811" width="7.5703125" style="1584" customWidth="1"/>
    <col min="2812" max="2817" width="8" style="1584" bestFit="1" customWidth="1"/>
    <col min="2818" max="2820" width="8.5703125" style="1584" customWidth="1"/>
    <col min="2821" max="3054" width="9.140625" style="1584"/>
    <col min="3055" max="3055" width="38.85546875" style="1584" customWidth="1"/>
    <col min="3056" max="3056" width="7.28515625" style="1584" customWidth="1"/>
    <col min="3057" max="3058" width="7.5703125" style="1584" customWidth="1"/>
    <col min="3059" max="3059" width="6.85546875" style="1584" customWidth="1"/>
    <col min="3060" max="3061" width="7.42578125" style="1584" customWidth="1"/>
    <col min="3062" max="3062" width="7.140625" style="1584" customWidth="1"/>
    <col min="3063" max="3064" width="7.42578125" style="1584" customWidth="1"/>
    <col min="3065" max="3065" width="7.140625" style="1584" customWidth="1"/>
    <col min="3066" max="3067" width="7.5703125" style="1584" customWidth="1"/>
    <col min="3068" max="3073" width="8" style="1584" bestFit="1" customWidth="1"/>
    <col min="3074" max="3076" width="8.5703125" style="1584" customWidth="1"/>
    <col min="3077" max="3310" width="9.140625" style="1584"/>
    <col min="3311" max="3311" width="38.85546875" style="1584" customWidth="1"/>
    <col min="3312" max="3312" width="7.28515625" style="1584" customWidth="1"/>
    <col min="3313" max="3314" width="7.5703125" style="1584" customWidth="1"/>
    <col min="3315" max="3315" width="6.85546875" style="1584" customWidth="1"/>
    <col min="3316" max="3317" width="7.42578125" style="1584" customWidth="1"/>
    <col min="3318" max="3318" width="7.140625" style="1584" customWidth="1"/>
    <col min="3319" max="3320" width="7.42578125" style="1584" customWidth="1"/>
    <col min="3321" max="3321" width="7.140625" style="1584" customWidth="1"/>
    <col min="3322" max="3323" width="7.5703125" style="1584" customWidth="1"/>
    <col min="3324" max="3329" width="8" style="1584" bestFit="1" customWidth="1"/>
    <col min="3330" max="3332" width="8.5703125" style="1584" customWidth="1"/>
    <col min="3333" max="3566" width="9.140625" style="1584"/>
    <col min="3567" max="3567" width="38.85546875" style="1584" customWidth="1"/>
    <col min="3568" max="3568" width="7.28515625" style="1584" customWidth="1"/>
    <col min="3569" max="3570" width="7.5703125" style="1584" customWidth="1"/>
    <col min="3571" max="3571" width="6.85546875" style="1584" customWidth="1"/>
    <col min="3572" max="3573" width="7.42578125" style="1584" customWidth="1"/>
    <col min="3574" max="3574" width="7.140625" style="1584" customWidth="1"/>
    <col min="3575" max="3576" width="7.42578125" style="1584" customWidth="1"/>
    <col min="3577" max="3577" width="7.140625" style="1584" customWidth="1"/>
    <col min="3578" max="3579" width="7.5703125" style="1584" customWidth="1"/>
    <col min="3580" max="3585" width="8" style="1584" bestFit="1" customWidth="1"/>
    <col min="3586" max="3588" width="8.5703125" style="1584" customWidth="1"/>
    <col min="3589" max="3822" width="9.140625" style="1584"/>
    <col min="3823" max="3823" width="38.85546875" style="1584" customWidth="1"/>
    <col min="3824" max="3824" width="7.28515625" style="1584" customWidth="1"/>
    <col min="3825" max="3826" width="7.5703125" style="1584" customWidth="1"/>
    <col min="3827" max="3827" width="6.85546875" style="1584" customWidth="1"/>
    <col min="3828" max="3829" width="7.42578125" style="1584" customWidth="1"/>
    <col min="3830" max="3830" width="7.140625" style="1584" customWidth="1"/>
    <col min="3831" max="3832" width="7.42578125" style="1584" customWidth="1"/>
    <col min="3833" max="3833" width="7.140625" style="1584" customWidth="1"/>
    <col min="3834" max="3835" width="7.5703125" style="1584" customWidth="1"/>
    <col min="3836" max="3841" width="8" style="1584" bestFit="1" customWidth="1"/>
    <col min="3842" max="3844" width="8.5703125" style="1584" customWidth="1"/>
    <col min="3845" max="4078" width="9.140625" style="1584"/>
    <col min="4079" max="4079" width="38.85546875" style="1584" customWidth="1"/>
    <col min="4080" max="4080" width="7.28515625" style="1584" customWidth="1"/>
    <col min="4081" max="4082" width="7.5703125" style="1584" customWidth="1"/>
    <col min="4083" max="4083" width="6.85546875" style="1584" customWidth="1"/>
    <col min="4084" max="4085" width="7.42578125" style="1584" customWidth="1"/>
    <col min="4086" max="4086" width="7.140625" style="1584" customWidth="1"/>
    <col min="4087" max="4088" width="7.42578125" style="1584" customWidth="1"/>
    <col min="4089" max="4089" width="7.140625" style="1584" customWidth="1"/>
    <col min="4090" max="4091" width="7.5703125" style="1584" customWidth="1"/>
    <col min="4092" max="4097" width="8" style="1584" bestFit="1" customWidth="1"/>
    <col min="4098" max="4100" width="8.5703125" style="1584" customWidth="1"/>
    <col min="4101" max="4334" width="9.140625" style="1584"/>
    <col min="4335" max="4335" width="38.85546875" style="1584" customWidth="1"/>
    <col min="4336" max="4336" width="7.28515625" style="1584" customWidth="1"/>
    <col min="4337" max="4338" width="7.5703125" style="1584" customWidth="1"/>
    <col min="4339" max="4339" width="6.85546875" style="1584" customWidth="1"/>
    <col min="4340" max="4341" width="7.42578125" style="1584" customWidth="1"/>
    <col min="4342" max="4342" width="7.140625" style="1584" customWidth="1"/>
    <col min="4343" max="4344" width="7.42578125" style="1584" customWidth="1"/>
    <col min="4345" max="4345" width="7.140625" style="1584" customWidth="1"/>
    <col min="4346" max="4347" width="7.5703125" style="1584" customWidth="1"/>
    <col min="4348" max="4353" width="8" style="1584" bestFit="1" customWidth="1"/>
    <col min="4354" max="4356" width="8.5703125" style="1584" customWidth="1"/>
    <col min="4357" max="4590" width="9.140625" style="1584"/>
    <col min="4591" max="4591" width="38.85546875" style="1584" customWidth="1"/>
    <col min="4592" max="4592" width="7.28515625" style="1584" customWidth="1"/>
    <col min="4593" max="4594" width="7.5703125" style="1584" customWidth="1"/>
    <col min="4595" max="4595" width="6.85546875" style="1584" customWidth="1"/>
    <col min="4596" max="4597" width="7.42578125" style="1584" customWidth="1"/>
    <col min="4598" max="4598" width="7.140625" style="1584" customWidth="1"/>
    <col min="4599" max="4600" width="7.42578125" style="1584" customWidth="1"/>
    <col min="4601" max="4601" width="7.140625" style="1584" customWidth="1"/>
    <col min="4602" max="4603" width="7.5703125" style="1584" customWidth="1"/>
    <col min="4604" max="4609" width="8" style="1584" bestFit="1" customWidth="1"/>
    <col min="4610" max="4612" width="8.5703125" style="1584" customWidth="1"/>
    <col min="4613" max="4846" width="9.140625" style="1584"/>
    <col min="4847" max="4847" width="38.85546875" style="1584" customWidth="1"/>
    <col min="4848" max="4848" width="7.28515625" style="1584" customWidth="1"/>
    <col min="4849" max="4850" width="7.5703125" style="1584" customWidth="1"/>
    <col min="4851" max="4851" width="6.85546875" style="1584" customWidth="1"/>
    <col min="4852" max="4853" width="7.42578125" style="1584" customWidth="1"/>
    <col min="4854" max="4854" width="7.140625" style="1584" customWidth="1"/>
    <col min="4855" max="4856" width="7.42578125" style="1584" customWidth="1"/>
    <col min="4857" max="4857" width="7.140625" style="1584" customWidth="1"/>
    <col min="4858" max="4859" width="7.5703125" style="1584" customWidth="1"/>
    <col min="4860" max="4865" width="8" style="1584" bestFit="1" customWidth="1"/>
    <col min="4866" max="4868" width="8.5703125" style="1584" customWidth="1"/>
    <col min="4869" max="5102" width="9.140625" style="1584"/>
    <col min="5103" max="5103" width="38.85546875" style="1584" customWidth="1"/>
    <col min="5104" max="5104" width="7.28515625" style="1584" customWidth="1"/>
    <col min="5105" max="5106" width="7.5703125" style="1584" customWidth="1"/>
    <col min="5107" max="5107" width="6.85546875" style="1584" customWidth="1"/>
    <col min="5108" max="5109" width="7.42578125" style="1584" customWidth="1"/>
    <col min="5110" max="5110" width="7.140625" style="1584" customWidth="1"/>
    <col min="5111" max="5112" width="7.42578125" style="1584" customWidth="1"/>
    <col min="5113" max="5113" width="7.140625" style="1584" customWidth="1"/>
    <col min="5114" max="5115" width="7.5703125" style="1584" customWidth="1"/>
    <col min="5116" max="5121" width="8" style="1584" bestFit="1" customWidth="1"/>
    <col min="5122" max="5124" width="8.5703125" style="1584" customWidth="1"/>
    <col min="5125" max="5358" width="9.140625" style="1584"/>
    <col min="5359" max="5359" width="38.85546875" style="1584" customWidth="1"/>
    <col min="5360" max="5360" width="7.28515625" style="1584" customWidth="1"/>
    <col min="5361" max="5362" width="7.5703125" style="1584" customWidth="1"/>
    <col min="5363" max="5363" width="6.85546875" style="1584" customWidth="1"/>
    <col min="5364" max="5365" width="7.42578125" style="1584" customWidth="1"/>
    <col min="5366" max="5366" width="7.140625" style="1584" customWidth="1"/>
    <col min="5367" max="5368" width="7.42578125" style="1584" customWidth="1"/>
    <col min="5369" max="5369" width="7.140625" style="1584" customWidth="1"/>
    <col min="5370" max="5371" width="7.5703125" style="1584" customWidth="1"/>
    <col min="5372" max="5377" width="8" style="1584" bestFit="1" customWidth="1"/>
    <col min="5378" max="5380" width="8.5703125" style="1584" customWidth="1"/>
    <col min="5381" max="5614" width="9.140625" style="1584"/>
    <col min="5615" max="5615" width="38.85546875" style="1584" customWidth="1"/>
    <col min="5616" max="5616" width="7.28515625" style="1584" customWidth="1"/>
    <col min="5617" max="5618" width="7.5703125" style="1584" customWidth="1"/>
    <col min="5619" max="5619" width="6.85546875" style="1584" customWidth="1"/>
    <col min="5620" max="5621" width="7.42578125" style="1584" customWidth="1"/>
    <col min="5622" max="5622" width="7.140625" style="1584" customWidth="1"/>
    <col min="5623" max="5624" width="7.42578125" style="1584" customWidth="1"/>
    <col min="5625" max="5625" width="7.140625" style="1584" customWidth="1"/>
    <col min="5626" max="5627" width="7.5703125" style="1584" customWidth="1"/>
    <col min="5628" max="5633" width="8" style="1584" bestFit="1" customWidth="1"/>
    <col min="5634" max="5636" width="8.5703125" style="1584" customWidth="1"/>
    <col min="5637" max="5870" width="9.140625" style="1584"/>
    <col min="5871" max="5871" width="38.85546875" style="1584" customWidth="1"/>
    <col min="5872" max="5872" width="7.28515625" style="1584" customWidth="1"/>
    <col min="5873" max="5874" width="7.5703125" style="1584" customWidth="1"/>
    <col min="5875" max="5875" width="6.85546875" style="1584" customWidth="1"/>
    <col min="5876" max="5877" width="7.42578125" style="1584" customWidth="1"/>
    <col min="5878" max="5878" width="7.140625" style="1584" customWidth="1"/>
    <col min="5879" max="5880" width="7.42578125" style="1584" customWidth="1"/>
    <col min="5881" max="5881" width="7.140625" style="1584" customWidth="1"/>
    <col min="5882" max="5883" width="7.5703125" style="1584" customWidth="1"/>
    <col min="5884" max="5889" width="8" style="1584" bestFit="1" customWidth="1"/>
    <col min="5890" max="5892" width="8.5703125" style="1584" customWidth="1"/>
    <col min="5893" max="6126" width="9.140625" style="1584"/>
    <col min="6127" max="6127" width="38.85546875" style="1584" customWidth="1"/>
    <col min="6128" max="6128" width="7.28515625" style="1584" customWidth="1"/>
    <col min="6129" max="6130" width="7.5703125" style="1584" customWidth="1"/>
    <col min="6131" max="6131" width="6.85546875" style="1584" customWidth="1"/>
    <col min="6132" max="6133" width="7.42578125" style="1584" customWidth="1"/>
    <col min="6134" max="6134" width="7.140625" style="1584" customWidth="1"/>
    <col min="6135" max="6136" width="7.42578125" style="1584" customWidth="1"/>
    <col min="6137" max="6137" width="7.140625" style="1584" customWidth="1"/>
    <col min="6138" max="6139" width="7.5703125" style="1584" customWidth="1"/>
    <col min="6140" max="6145" width="8" style="1584" bestFit="1" customWidth="1"/>
    <col min="6146" max="6148" width="8.5703125" style="1584" customWidth="1"/>
    <col min="6149" max="6382" width="9.140625" style="1584"/>
    <col min="6383" max="6383" width="38.85546875" style="1584" customWidth="1"/>
    <col min="6384" max="6384" width="7.28515625" style="1584" customWidth="1"/>
    <col min="6385" max="6386" width="7.5703125" style="1584" customWidth="1"/>
    <col min="6387" max="6387" width="6.85546875" style="1584" customWidth="1"/>
    <col min="6388" max="6389" width="7.42578125" style="1584" customWidth="1"/>
    <col min="6390" max="6390" width="7.140625" style="1584" customWidth="1"/>
    <col min="6391" max="6392" width="7.42578125" style="1584" customWidth="1"/>
    <col min="6393" max="6393" width="7.140625" style="1584" customWidth="1"/>
    <col min="6394" max="6395" width="7.5703125" style="1584" customWidth="1"/>
    <col min="6396" max="6401" width="8" style="1584" bestFit="1" customWidth="1"/>
    <col min="6402" max="6404" width="8.5703125" style="1584" customWidth="1"/>
    <col min="6405" max="6638" width="9.140625" style="1584"/>
    <col min="6639" max="6639" width="38.85546875" style="1584" customWidth="1"/>
    <col min="6640" max="6640" width="7.28515625" style="1584" customWidth="1"/>
    <col min="6641" max="6642" width="7.5703125" style="1584" customWidth="1"/>
    <col min="6643" max="6643" width="6.85546875" style="1584" customWidth="1"/>
    <col min="6644" max="6645" width="7.42578125" style="1584" customWidth="1"/>
    <col min="6646" max="6646" width="7.140625" style="1584" customWidth="1"/>
    <col min="6647" max="6648" width="7.42578125" style="1584" customWidth="1"/>
    <col min="6649" max="6649" width="7.140625" style="1584" customWidth="1"/>
    <col min="6650" max="6651" width="7.5703125" style="1584" customWidth="1"/>
    <col min="6652" max="6657" width="8" style="1584" bestFit="1" customWidth="1"/>
    <col min="6658" max="6660" width="8.5703125" style="1584" customWidth="1"/>
    <col min="6661" max="6894" width="9.140625" style="1584"/>
    <col min="6895" max="6895" width="38.85546875" style="1584" customWidth="1"/>
    <col min="6896" max="6896" width="7.28515625" style="1584" customWidth="1"/>
    <col min="6897" max="6898" width="7.5703125" style="1584" customWidth="1"/>
    <col min="6899" max="6899" width="6.85546875" style="1584" customWidth="1"/>
    <col min="6900" max="6901" width="7.42578125" style="1584" customWidth="1"/>
    <col min="6902" max="6902" width="7.140625" style="1584" customWidth="1"/>
    <col min="6903" max="6904" width="7.42578125" style="1584" customWidth="1"/>
    <col min="6905" max="6905" width="7.140625" style="1584" customWidth="1"/>
    <col min="6906" max="6907" width="7.5703125" style="1584" customWidth="1"/>
    <col min="6908" max="6913" width="8" style="1584" bestFit="1" customWidth="1"/>
    <col min="6914" max="6916" width="8.5703125" style="1584" customWidth="1"/>
    <col min="6917" max="7150" width="9.140625" style="1584"/>
    <col min="7151" max="7151" width="38.85546875" style="1584" customWidth="1"/>
    <col min="7152" max="7152" width="7.28515625" style="1584" customWidth="1"/>
    <col min="7153" max="7154" width="7.5703125" style="1584" customWidth="1"/>
    <col min="7155" max="7155" width="6.85546875" style="1584" customWidth="1"/>
    <col min="7156" max="7157" width="7.42578125" style="1584" customWidth="1"/>
    <col min="7158" max="7158" width="7.140625" style="1584" customWidth="1"/>
    <col min="7159" max="7160" width="7.42578125" style="1584" customWidth="1"/>
    <col min="7161" max="7161" width="7.140625" style="1584" customWidth="1"/>
    <col min="7162" max="7163" width="7.5703125" style="1584" customWidth="1"/>
    <col min="7164" max="7169" width="8" style="1584" bestFit="1" customWidth="1"/>
    <col min="7170" max="7172" width="8.5703125" style="1584" customWidth="1"/>
    <col min="7173" max="7406" width="9.140625" style="1584"/>
    <col min="7407" max="7407" width="38.85546875" style="1584" customWidth="1"/>
    <col min="7408" max="7408" width="7.28515625" style="1584" customWidth="1"/>
    <col min="7409" max="7410" width="7.5703125" style="1584" customWidth="1"/>
    <col min="7411" max="7411" width="6.85546875" style="1584" customWidth="1"/>
    <col min="7412" max="7413" width="7.42578125" style="1584" customWidth="1"/>
    <col min="7414" max="7414" width="7.140625" style="1584" customWidth="1"/>
    <col min="7415" max="7416" width="7.42578125" style="1584" customWidth="1"/>
    <col min="7417" max="7417" width="7.140625" style="1584" customWidth="1"/>
    <col min="7418" max="7419" width="7.5703125" style="1584" customWidth="1"/>
    <col min="7420" max="7425" width="8" style="1584" bestFit="1" customWidth="1"/>
    <col min="7426" max="7428" width="8.5703125" style="1584" customWidth="1"/>
    <col min="7429" max="7662" width="9.140625" style="1584"/>
    <col min="7663" max="7663" width="38.85546875" style="1584" customWidth="1"/>
    <col min="7664" max="7664" width="7.28515625" style="1584" customWidth="1"/>
    <col min="7665" max="7666" width="7.5703125" style="1584" customWidth="1"/>
    <col min="7667" max="7667" width="6.85546875" style="1584" customWidth="1"/>
    <col min="7668" max="7669" width="7.42578125" style="1584" customWidth="1"/>
    <col min="7670" max="7670" width="7.140625" style="1584" customWidth="1"/>
    <col min="7671" max="7672" width="7.42578125" style="1584" customWidth="1"/>
    <col min="7673" max="7673" width="7.140625" style="1584" customWidth="1"/>
    <col min="7674" max="7675" width="7.5703125" style="1584" customWidth="1"/>
    <col min="7676" max="7681" width="8" style="1584" bestFit="1" customWidth="1"/>
    <col min="7682" max="7684" width="8.5703125" style="1584" customWidth="1"/>
    <col min="7685" max="7918" width="9.140625" style="1584"/>
    <col min="7919" max="7919" width="38.85546875" style="1584" customWidth="1"/>
    <col min="7920" max="7920" width="7.28515625" style="1584" customWidth="1"/>
    <col min="7921" max="7922" width="7.5703125" style="1584" customWidth="1"/>
    <col min="7923" max="7923" width="6.85546875" style="1584" customWidth="1"/>
    <col min="7924" max="7925" width="7.42578125" style="1584" customWidth="1"/>
    <col min="7926" max="7926" width="7.140625" style="1584" customWidth="1"/>
    <col min="7927" max="7928" width="7.42578125" style="1584" customWidth="1"/>
    <col min="7929" max="7929" width="7.140625" style="1584" customWidth="1"/>
    <col min="7930" max="7931" width="7.5703125" style="1584" customWidth="1"/>
    <col min="7932" max="7937" width="8" style="1584" bestFit="1" customWidth="1"/>
    <col min="7938" max="7940" width="8.5703125" style="1584" customWidth="1"/>
    <col min="7941" max="8174" width="9.140625" style="1584"/>
    <col min="8175" max="8175" width="38.85546875" style="1584" customWidth="1"/>
    <col min="8176" max="8176" width="7.28515625" style="1584" customWidth="1"/>
    <col min="8177" max="8178" width="7.5703125" style="1584" customWidth="1"/>
    <col min="8179" max="8179" width="6.85546875" style="1584" customWidth="1"/>
    <col min="8180" max="8181" width="7.42578125" style="1584" customWidth="1"/>
    <col min="8182" max="8182" width="7.140625" style="1584" customWidth="1"/>
    <col min="8183" max="8184" width="7.42578125" style="1584" customWidth="1"/>
    <col min="8185" max="8185" width="7.140625" style="1584" customWidth="1"/>
    <col min="8186" max="8187" width="7.5703125" style="1584" customWidth="1"/>
    <col min="8188" max="8193" width="8" style="1584" bestFit="1" customWidth="1"/>
    <col min="8194" max="8196" width="8.5703125" style="1584" customWidth="1"/>
    <col min="8197" max="8430" width="9.140625" style="1584"/>
    <col min="8431" max="8431" width="38.85546875" style="1584" customWidth="1"/>
    <col min="8432" max="8432" width="7.28515625" style="1584" customWidth="1"/>
    <col min="8433" max="8434" width="7.5703125" style="1584" customWidth="1"/>
    <col min="8435" max="8435" width="6.85546875" style="1584" customWidth="1"/>
    <col min="8436" max="8437" width="7.42578125" style="1584" customWidth="1"/>
    <col min="8438" max="8438" width="7.140625" style="1584" customWidth="1"/>
    <col min="8439" max="8440" width="7.42578125" style="1584" customWidth="1"/>
    <col min="8441" max="8441" width="7.140625" style="1584" customWidth="1"/>
    <col min="8442" max="8443" width="7.5703125" style="1584" customWidth="1"/>
    <col min="8444" max="8449" width="8" style="1584" bestFit="1" customWidth="1"/>
    <col min="8450" max="8452" width="8.5703125" style="1584" customWidth="1"/>
    <col min="8453" max="8686" width="9.140625" style="1584"/>
    <col min="8687" max="8687" width="38.85546875" style="1584" customWidth="1"/>
    <col min="8688" max="8688" width="7.28515625" style="1584" customWidth="1"/>
    <col min="8689" max="8690" width="7.5703125" style="1584" customWidth="1"/>
    <col min="8691" max="8691" width="6.85546875" style="1584" customWidth="1"/>
    <col min="8692" max="8693" width="7.42578125" style="1584" customWidth="1"/>
    <col min="8694" max="8694" width="7.140625" style="1584" customWidth="1"/>
    <col min="8695" max="8696" width="7.42578125" style="1584" customWidth="1"/>
    <col min="8697" max="8697" width="7.140625" style="1584" customWidth="1"/>
    <col min="8698" max="8699" width="7.5703125" style="1584" customWidth="1"/>
    <col min="8700" max="8705" width="8" style="1584" bestFit="1" customWidth="1"/>
    <col min="8706" max="8708" width="8.5703125" style="1584" customWidth="1"/>
    <col min="8709" max="8942" width="9.140625" style="1584"/>
    <col min="8943" max="8943" width="38.85546875" style="1584" customWidth="1"/>
    <col min="8944" max="8944" width="7.28515625" style="1584" customWidth="1"/>
    <col min="8945" max="8946" width="7.5703125" style="1584" customWidth="1"/>
    <col min="8947" max="8947" width="6.85546875" style="1584" customWidth="1"/>
    <col min="8948" max="8949" width="7.42578125" style="1584" customWidth="1"/>
    <col min="8950" max="8950" width="7.140625" style="1584" customWidth="1"/>
    <col min="8951" max="8952" width="7.42578125" style="1584" customWidth="1"/>
    <col min="8953" max="8953" width="7.140625" style="1584" customWidth="1"/>
    <col min="8954" max="8955" width="7.5703125" style="1584" customWidth="1"/>
    <col min="8956" max="8961" width="8" style="1584" bestFit="1" customWidth="1"/>
    <col min="8962" max="8964" width="8.5703125" style="1584" customWidth="1"/>
    <col min="8965" max="9198" width="9.140625" style="1584"/>
    <col min="9199" max="9199" width="38.85546875" style="1584" customWidth="1"/>
    <col min="9200" max="9200" width="7.28515625" style="1584" customWidth="1"/>
    <col min="9201" max="9202" width="7.5703125" style="1584" customWidth="1"/>
    <col min="9203" max="9203" width="6.85546875" style="1584" customWidth="1"/>
    <col min="9204" max="9205" width="7.42578125" style="1584" customWidth="1"/>
    <col min="9206" max="9206" width="7.140625" style="1584" customWidth="1"/>
    <col min="9207" max="9208" width="7.42578125" style="1584" customWidth="1"/>
    <col min="9209" max="9209" width="7.140625" style="1584" customWidth="1"/>
    <col min="9210" max="9211" width="7.5703125" style="1584" customWidth="1"/>
    <col min="9212" max="9217" width="8" style="1584" bestFit="1" customWidth="1"/>
    <col min="9218" max="9220" width="8.5703125" style="1584" customWidth="1"/>
    <col min="9221" max="9454" width="9.140625" style="1584"/>
    <col min="9455" max="9455" width="38.85546875" style="1584" customWidth="1"/>
    <col min="9456" max="9456" width="7.28515625" style="1584" customWidth="1"/>
    <col min="9457" max="9458" width="7.5703125" style="1584" customWidth="1"/>
    <col min="9459" max="9459" width="6.85546875" style="1584" customWidth="1"/>
    <col min="9460" max="9461" width="7.42578125" style="1584" customWidth="1"/>
    <col min="9462" max="9462" width="7.140625" style="1584" customWidth="1"/>
    <col min="9463" max="9464" width="7.42578125" style="1584" customWidth="1"/>
    <col min="9465" max="9465" width="7.140625" style="1584" customWidth="1"/>
    <col min="9466" max="9467" width="7.5703125" style="1584" customWidth="1"/>
    <col min="9468" max="9473" width="8" style="1584" bestFit="1" customWidth="1"/>
    <col min="9474" max="9476" width="8.5703125" style="1584" customWidth="1"/>
    <col min="9477" max="9710" width="9.140625" style="1584"/>
    <col min="9711" max="9711" width="38.85546875" style="1584" customWidth="1"/>
    <col min="9712" max="9712" width="7.28515625" style="1584" customWidth="1"/>
    <col min="9713" max="9714" width="7.5703125" style="1584" customWidth="1"/>
    <col min="9715" max="9715" width="6.85546875" style="1584" customWidth="1"/>
    <col min="9716" max="9717" width="7.42578125" style="1584" customWidth="1"/>
    <col min="9718" max="9718" width="7.140625" style="1584" customWidth="1"/>
    <col min="9719" max="9720" width="7.42578125" style="1584" customWidth="1"/>
    <col min="9721" max="9721" width="7.140625" style="1584" customWidth="1"/>
    <col min="9722" max="9723" width="7.5703125" style="1584" customWidth="1"/>
    <col min="9724" max="9729" width="8" style="1584" bestFit="1" customWidth="1"/>
    <col min="9730" max="9732" width="8.5703125" style="1584" customWidth="1"/>
    <col min="9733" max="9966" width="9.140625" style="1584"/>
    <col min="9967" max="9967" width="38.85546875" style="1584" customWidth="1"/>
    <col min="9968" max="9968" width="7.28515625" style="1584" customWidth="1"/>
    <col min="9969" max="9970" width="7.5703125" style="1584" customWidth="1"/>
    <col min="9971" max="9971" width="6.85546875" style="1584" customWidth="1"/>
    <col min="9972" max="9973" width="7.42578125" style="1584" customWidth="1"/>
    <col min="9974" max="9974" width="7.140625" style="1584" customWidth="1"/>
    <col min="9975" max="9976" width="7.42578125" style="1584" customWidth="1"/>
    <col min="9977" max="9977" width="7.140625" style="1584" customWidth="1"/>
    <col min="9978" max="9979" width="7.5703125" style="1584" customWidth="1"/>
    <col min="9980" max="9985" width="8" style="1584" bestFit="1" customWidth="1"/>
    <col min="9986" max="9988" width="8.5703125" style="1584" customWidth="1"/>
    <col min="9989" max="10222" width="9.140625" style="1584"/>
    <col min="10223" max="10223" width="38.85546875" style="1584" customWidth="1"/>
    <col min="10224" max="10224" width="7.28515625" style="1584" customWidth="1"/>
    <col min="10225" max="10226" width="7.5703125" style="1584" customWidth="1"/>
    <col min="10227" max="10227" width="6.85546875" style="1584" customWidth="1"/>
    <col min="10228" max="10229" width="7.42578125" style="1584" customWidth="1"/>
    <col min="10230" max="10230" width="7.140625" style="1584" customWidth="1"/>
    <col min="10231" max="10232" width="7.42578125" style="1584" customWidth="1"/>
    <col min="10233" max="10233" width="7.140625" style="1584" customWidth="1"/>
    <col min="10234" max="10235" width="7.5703125" style="1584" customWidth="1"/>
    <col min="10236" max="10241" width="8" style="1584" bestFit="1" customWidth="1"/>
    <col min="10242" max="10244" width="8.5703125" style="1584" customWidth="1"/>
    <col min="10245" max="10478" width="9.140625" style="1584"/>
    <col min="10479" max="10479" width="38.85546875" style="1584" customWidth="1"/>
    <col min="10480" max="10480" width="7.28515625" style="1584" customWidth="1"/>
    <col min="10481" max="10482" width="7.5703125" style="1584" customWidth="1"/>
    <col min="10483" max="10483" width="6.85546875" style="1584" customWidth="1"/>
    <col min="10484" max="10485" width="7.42578125" style="1584" customWidth="1"/>
    <col min="10486" max="10486" width="7.140625" style="1584" customWidth="1"/>
    <col min="10487" max="10488" width="7.42578125" style="1584" customWidth="1"/>
    <col min="10489" max="10489" width="7.140625" style="1584" customWidth="1"/>
    <col min="10490" max="10491" width="7.5703125" style="1584" customWidth="1"/>
    <col min="10492" max="10497" width="8" style="1584" bestFit="1" customWidth="1"/>
    <col min="10498" max="10500" width="8.5703125" style="1584" customWidth="1"/>
    <col min="10501" max="10734" width="9.140625" style="1584"/>
    <col min="10735" max="10735" width="38.85546875" style="1584" customWidth="1"/>
    <col min="10736" max="10736" width="7.28515625" style="1584" customWidth="1"/>
    <col min="10737" max="10738" width="7.5703125" style="1584" customWidth="1"/>
    <col min="10739" max="10739" width="6.85546875" style="1584" customWidth="1"/>
    <col min="10740" max="10741" width="7.42578125" style="1584" customWidth="1"/>
    <col min="10742" max="10742" width="7.140625" style="1584" customWidth="1"/>
    <col min="10743" max="10744" width="7.42578125" style="1584" customWidth="1"/>
    <col min="10745" max="10745" width="7.140625" style="1584" customWidth="1"/>
    <col min="10746" max="10747" width="7.5703125" style="1584" customWidth="1"/>
    <col min="10748" max="10753" width="8" style="1584" bestFit="1" customWidth="1"/>
    <col min="10754" max="10756" width="8.5703125" style="1584" customWidth="1"/>
    <col min="10757" max="10990" width="9.140625" style="1584"/>
    <col min="10991" max="10991" width="38.85546875" style="1584" customWidth="1"/>
    <col min="10992" max="10992" width="7.28515625" style="1584" customWidth="1"/>
    <col min="10993" max="10994" width="7.5703125" style="1584" customWidth="1"/>
    <col min="10995" max="10995" width="6.85546875" style="1584" customWidth="1"/>
    <col min="10996" max="10997" width="7.42578125" style="1584" customWidth="1"/>
    <col min="10998" max="10998" width="7.140625" style="1584" customWidth="1"/>
    <col min="10999" max="11000" width="7.42578125" style="1584" customWidth="1"/>
    <col min="11001" max="11001" width="7.140625" style="1584" customWidth="1"/>
    <col min="11002" max="11003" width="7.5703125" style="1584" customWidth="1"/>
    <col min="11004" max="11009" width="8" style="1584" bestFit="1" customWidth="1"/>
    <col min="11010" max="11012" width="8.5703125" style="1584" customWidth="1"/>
    <col min="11013" max="11246" width="9.140625" style="1584"/>
    <col min="11247" max="11247" width="38.85546875" style="1584" customWidth="1"/>
    <col min="11248" max="11248" width="7.28515625" style="1584" customWidth="1"/>
    <col min="11249" max="11250" width="7.5703125" style="1584" customWidth="1"/>
    <col min="11251" max="11251" width="6.85546875" style="1584" customWidth="1"/>
    <col min="11252" max="11253" width="7.42578125" style="1584" customWidth="1"/>
    <col min="11254" max="11254" width="7.140625" style="1584" customWidth="1"/>
    <col min="11255" max="11256" width="7.42578125" style="1584" customWidth="1"/>
    <col min="11257" max="11257" width="7.140625" style="1584" customWidth="1"/>
    <col min="11258" max="11259" width="7.5703125" style="1584" customWidth="1"/>
    <col min="11260" max="11265" width="8" style="1584" bestFit="1" customWidth="1"/>
    <col min="11266" max="11268" width="8.5703125" style="1584" customWidth="1"/>
    <col min="11269" max="11502" width="9.140625" style="1584"/>
    <col min="11503" max="11503" width="38.85546875" style="1584" customWidth="1"/>
    <col min="11504" max="11504" width="7.28515625" style="1584" customWidth="1"/>
    <col min="11505" max="11506" width="7.5703125" style="1584" customWidth="1"/>
    <col min="11507" max="11507" width="6.85546875" style="1584" customWidth="1"/>
    <col min="11508" max="11509" width="7.42578125" style="1584" customWidth="1"/>
    <col min="11510" max="11510" width="7.140625" style="1584" customWidth="1"/>
    <col min="11511" max="11512" width="7.42578125" style="1584" customWidth="1"/>
    <col min="11513" max="11513" width="7.140625" style="1584" customWidth="1"/>
    <col min="11514" max="11515" width="7.5703125" style="1584" customWidth="1"/>
    <col min="11516" max="11521" width="8" style="1584" bestFit="1" customWidth="1"/>
    <col min="11522" max="11524" width="8.5703125" style="1584" customWidth="1"/>
    <col min="11525" max="11758" width="9.140625" style="1584"/>
    <col min="11759" max="11759" width="38.85546875" style="1584" customWidth="1"/>
    <col min="11760" max="11760" width="7.28515625" style="1584" customWidth="1"/>
    <col min="11761" max="11762" width="7.5703125" style="1584" customWidth="1"/>
    <col min="11763" max="11763" width="6.85546875" style="1584" customWidth="1"/>
    <col min="11764" max="11765" width="7.42578125" style="1584" customWidth="1"/>
    <col min="11766" max="11766" width="7.140625" style="1584" customWidth="1"/>
    <col min="11767" max="11768" width="7.42578125" style="1584" customWidth="1"/>
    <col min="11769" max="11769" width="7.140625" style="1584" customWidth="1"/>
    <col min="11770" max="11771" width="7.5703125" style="1584" customWidth="1"/>
    <col min="11772" max="11777" width="8" style="1584" bestFit="1" customWidth="1"/>
    <col min="11778" max="11780" width="8.5703125" style="1584" customWidth="1"/>
    <col min="11781" max="12014" width="9.140625" style="1584"/>
    <col min="12015" max="12015" width="38.85546875" style="1584" customWidth="1"/>
    <col min="12016" max="12016" width="7.28515625" style="1584" customWidth="1"/>
    <col min="12017" max="12018" width="7.5703125" style="1584" customWidth="1"/>
    <col min="12019" max="12019" width="6.85546875" style="1584" customWidth="1"/>
    <col min="12020" max="12021" width="7.42578125" style="1584" customWidth="1"/>
    <col min="12022" max="12022" width="7.140625" style="1584" customWidth="1"/>
    <col min="12023" max="12024" width="7.42578125" style="1584" customWidth="1"/>
    <col min="12025" max="12025" width="7.140625" style="1584" customWidth="1"/>
    <col min="12026" max="12027" width="7.5703125" style="1584" customWidth="1"/>
    <col min="12028" max="12033" width="8" style="1584" bestFit="1" customWidth="1"/>
    <col min="12034" max="12036" width="8.5703125" style="1584" customWidth="1"/>
    <col min="12037" max="12270" width="9.140625" style="1584"/>
    <col min="12271" max="12271" width="38.85546875" style="1584" customWidth="1"/>
    <col min="12272" max="12272" width="7.28515625" style="1584" customWidth="1"/>
    <col min="12273" max="12274" width="7.5703125" style="1584" customWidth="1"/>
    <col min="12275" max="12275" width="6.85546875" style="1584" customWidth="1"/>
    <col min="12276" max="12277" width="7.42578125" style="1584" customWidth="1"/>
    <col min="12278" max="12278" width="7.140625" style="1584" customWidth="1"/>
    <col min="12279" max="12280" width="7.42578125" style="1584" customWidth="1"/>
    <col min="12281" max="12281" width="7.140625" style="1584" customWidth="1"/>
    <col min="12282" max="12283" width="7.5703125" style="1584" customWidth="1"/>
    <col min="12284" max="12289" width="8" style="1584" bestFit="1" customWidth="1"/>
    <col min="12290" max="12292" width="8.5703125" style="1584" customWidth="1"/>
    <col min="12293" max="12526" width="9.140625" style="1584"/>
    <col min="12527" max="12527" width="38.85546875" style="1584" customWidth="1"/>
    <col min="12528" max="12528" width="7.28515625" style="1584" customWidth="1"/>
    <col min="12529" max="12530" width="7.5703125" style="1584" customWidth="1"/>
    <col min="12531" max="12531" width="6.85546875" style="1584" customWidth="1"/>
    <col min="12532" max="12533" width="7.42578125" style="1584" customWidth="1"/>
    <col min="12534" max="12534" width="7.140625" style="1584" customWidth="1"/>
    <col min="12535" max="12536" width="7.42578125" style="1584" customWidth="1"/>
    <col min="12537" max="12537" width="7.140625" style="1584" customWidth="1"/>
    <col min="12538" max="12539" width="7.5703125" style="1584" customWidth="1"/>
    <col min="12540" max="12545" width="8" style="1584" bestFit="1" customWidth="1"/>
    <col min="12546" max="12548" width="8.5703125" style="1584" customWidth="1"/>
    <col min="12549" max="12782" width="9.140625" style="1584"/>
    <col min="12783" max="12783" width="38.85546875" style="1584" customWidth="1"/>
    <col min="12784" max="12784" width="7.28515625" style="1584" customWidth="1"/>
    <col min="12785" max="12786" width="7.5703125" style="1584" customWidth="1"/>
    <col min="12787" max="12787" width="6.85546875" style="1584" customWidth="1"/>
    <col min="12788" max="12789" width="7.42578125" style="1584" customWidth="1"/>
    <col min="12790" max="12790" width="7.140625" style="1584" customWidth="1"/>
    <col min="12791" max="12792" width="7.42578125" style="1584" customWidth="1"/>
    <col min="12793" max="12793" width="7.140625" style="1584" customWidth="1"/>
    <col min="12794" max="12795" width="7.5703125" style="1584" customWidth="1"/>
    <col min="12796" max="12801" width="8" style="1584" bestFit="1" customWidth="1"/>
    <col min="12802" max="12804" width="8.5703125" style="1584" customWidth="1"/>
    <col min="12805" max="13038" width="9.140625" style="1584"/>
    <col min="13039" max="13039" width="38.85546875" style="1584" customWidth="1"/>
    <col min="13040" max="13040" width="7.28515625" style="1584" customWidth="1"/>
    <col min="13041" max="13042" width="7.5703125" style="1584" customWidth="1"/>
    <col min="13043" max="13043" width="6.85546875" style="1584" customWidth="1"/>
    <col min="13044" max="13045" width="7.42578125" style="1584" customWidth="1"/>
    <col min="13046" max="13046" width="7.140625" style="1584" customWidth="1"/>
    <col min="13047" max="13048" width="7.42578125" style="1584" customWidth="1"/>
    <col min="13049" max="13049" width="7.140625" style="1584" customWidth="1"/>
    <col min="13050" max="13051" width="7.5703125" style="1584" customWidth="1"/>
    <col min="13052" max="13057" width="8" style="1584" bestFit="1" customWidth="1"/>
    <col min="13058" max="13060" width="8.5703125" style="1584" customWidth="1"/>
    <col min="13061" max="13294" width="9.140625" style="1584"/>
    <col min="13295" max="13295" width="38.85546875" style="1584" customWidth="1"/>
    <col min="13296" max="13296" width="7.28515625" style="1584" customWidth="1"/>
    <col min="13297" max="13298" width="7.5703125" style="1584" customWidth="1"/>
    <col min="13299" max="13299" width="6.85546875" style="1584" customWidth="1"/>
    <col min="13300" max="13301" width="7.42578125" style="1584" customWidth="1"/>
    <col min="13302" max="13302" width="7.140625" style="1584" customWidth="1"/>
    <col min="13303" max="13304" width="7.42578125" style="1584" customWidth="1"/>
    <col min="13305" max="13305" width="7.140625" style="1584" customWidth="1"/>
    <col min="13306" max="13307" width="7.5703125" style="1584" customWidth="1"/>
    <col min="13308" max="13313" width="8" style="1584" bestFit="1" customWidth="1"/>
    <col min="13314" max="13316" width="8.5703125" style="1584" customWidth="1"/>
    <col min="13317" max="13550" width="9.140625" style="1584"/>
    <col min="13551" max="13551" width="38.85546875" style="1584" customWidth="1"/>
    <col min="13552" max="13552" width="7.28515625" style="1584" customWidth="1"/>
    <col min="13553" max="13554" width="7.5703125" style="1584" customWidth="1"/>
    <col min="13555" max="13555" width="6.85546875" style="1584" customWidth="1"/>
    <col min="13556" max="13557" width="7.42578125" style="1584" customWidth="1"/>
    <col min="13558" max="13558" width="7.140625" style="1584" customWidth="1"/>
    <col min="13559" max="13560" width="7.42578125" style="1584" customWidth="1"/>
    <col min="13561" max="13561" width="7.140625" style="1584" customWidth="1"/>
    <col min="13562" max="13563" width="7.5703125" style="1584" customWidth="1"/>
    <col min="13564" max="13569" width="8" style="1584" bestFit="1" customWidth="1"/>
    <col min="13570" max="13572" width="8.5703125" style="1584" customWidth="1"/>
    <col min="13573" max="13806" width="9.140625" style="1584"/>
    <col min="13807" max="13807" width="38.85546875" style="1584" customWidth="1"/>
    <col min="13808" max="13808" width="7.28515625" style="1584" customWidth="1"/>
    <col min="13809" max="13810" width="7.5703125" style="1584" customWidth="1"/>
    <col min="13811" max="13811" width="6.85546875" style="1584" customWidth="1"/>
    <col min="13812" max="13813" width="7.42578125" style="1584" customWidth="1"/>
    <col min="13814" max="13814" width="7.140625" style="1584" customWidth="1"/>
    <col min="13815" max="13816" width="7.42578125" style="1584" customWidth="1"/>
    <col min="13817" max="13817" width="7.140625" style="1584" customWidth="1"/>
    <col min="13818" max="13819" width="7.5703125" style="1584" customWidth="1"/>
    <col min="13820" max="13825" width="8" style="1584" bestFit="1" customWidth="1"/>
    <col min="13826" max="13828" width="8.5703125" style="1584" customWidth="1"/>
    <col min="13829" max="14062" width="9.140625" style="1584"/>
    <col min="14063" max="14063" width="38.85546875" style="1584" customWidth="1"/>
    <col min="14064" max="14064" width="7.28515625" style="1584" customWidth="1"/>
    <col min="14065" max="14066" width="7.5703125" style="1584" customWidth="1"/>
    <col min="14067" max="14067" width="6.85546875" style="1584" customWidth="1"/>
    <col min="14068" max="14069" width="7.42578125" style="1584" customWidth="1"/>
    <col min="14070" max="14070" width="7.140625" style="1584" customWidth="1"/>
    <col min="14071" max="14072" width="7.42578125" style="1584" customWidth="1"/>
    <col min="14073" max="14073" width="7.140625" style="1584" customWidth="1"/>
    <col min="14074" max="14075" width="7.5703125" style="1584" customWidth="1"/>
    <col min="14076" max="14081" width="8" style="1584" bestFit="1" customWidth="1"/>
    <col min="14082" max="14084" width="8.5703125" style="1584" customWidth="1"/>
    <col min="14085" max="14318" width="9.140625" style="1584"/>
    <col min="14319" max="14319" width="38.85546875" style="1584" customWidth="1"/>
    <col min="14320" max="14320" width="7.28515625" style="1584" customWidth="1"/>
    <col min="14321" max="14322" width="7.5703125" style="1584" customWidth="1"/>
    <col min="14323" max="14323" width="6.85546875" style="1584" customWidth="1"/>
    <col min="14324" max="14325" width="7.42578125" style="1584" customWidth="1"/>
    <col min="14326" max="14326" width="7.140625" style="1584" customWidth="1"/>
    <col min="14327" max="14328" width="7.42578125" style="1584" customWidth="1"/>
    <col min="14329" max="14329" width="7.140625" style="1584" customWidth="1"/>
    <col min="14330" max="14331" width="7.5703125" style="1584" customWidth="1"/>
    <col min="14332" max="14337" width="8" style="1584" bestFit="1" customWidth="1"/>
    <col min="14338" max="14340" width="8.5703125" style="1584" customWidth="1"/>
    <col min="14341" max="14574" width="9.140625" style="1584"/>
    <col min="14575" max="14575" width="38.85546875" style="1584" customWidth="1"/>
    <col min="14576" max="14576" width="7.28515625" style="1584" customWidth="1"/>
    <col min="14577" max="14578" width="7.5703125" style="1584" customWidth="1"/>
    <col min="14579" max="14579" width="6.85546875" style="1584" customWidth="1"/>
    <col min="14580" max="14581" width="7.42578125" style="1584" customWidth="1"/>
    <col min="14582" max="14582" width="7.140625" style="1584" customWidth="1"/>
    <col min="14583" max="14584" width="7.42578125" style="1584" customWidth="1"/>
    <col min="14585" max="14585" width="7.140625" style="1584" customWidth="1"/>
    <col min="14586" max="14587" width="7.5703125" style="1584" customWidth="1"/>
    <col min="14588" max="14593" width="8" style="1584" bestFit="1" customWidth="1"/>
    <col min="14594" max="14596" width="8.5703125" style="1584" customWidth="1"/>
    <col min="14597" max="14830" width="9.140625" style="1584"/>
    <col min="14831" max="14831" width="38.85546875" style="1584" customWidth="1"/>
    <col min="14832" max="14832" width="7.28515625" style="1584" customWidth="1"/>
    <col min="14833" max="14834" width="7.5703125" style="1584" customWidth="1"/>
    <col min="14835" max="14835" width="6.85546875" style="1584" customWidth="1"/>
    <col min="14836" max="14837" width="7.42578125" style="1584" customWidth="1"/>
    <col min="14838" max="14838" width="7.140625" style="1584" customWidth="1"/>
    <col min="14839" max="14840" width="7.42578125" style="1584" customWidth="1"/>
    <col min="14841" max="14841" width="7.140625" style="1584" customWidth="1"/>
    <col min="14842" max="14843" width="7.5703125" style="1584" customWidth="1"/>
    <col min="14844" max="14849" width="8" style="1584" bestFit="1" customWidth="1"/>
    <col min="14850" max="14852" width="8.5703125" style="1584" customWidth="1"/>
    <col min="14853" max="15086" width="9.140625" style="1584"/>
    <col min="15087" max="15087" width="38.85546875" style="1584" customWidth="1"/>
    <col min="15088" max="15088" width="7.28515625" style="1584" customWidth="1"/>
    <col min="15089" max="15090" width="7.5703125" style="1584" customWidth="1"/>
    <col min="15091" max="15091" width="6.85546875" style="1584" customWidth="1"/>
    <col min="15092" max="15093" width="7.42578125" style="1584" customWidth="1"/>
    <col min="15094" max="15094" width="7.140625" style="1584" customWidth="1"/>
    <col min="15095" max="15096" width="7.42578125" style="1584" customWidth="1"/>
    <col min="15097" max="15097" width="7.140625" style="1584" customWidth="1"/>
    <col min="15098" max="15099" width="7.5703125" style="1584" customWidth="1"/>
    <col min="15100" max="15105" width="8" style="1584" bestFit="1" customWidth="1"/>
    <col min="15106" max="15108" width="8.5703125" style="1584" customWidth="1"/>
    <col min="15109" max="15342" width="9.140625" style="1584"/>
    <col min="15343" max="15343" width="38.85546875" style="1584" customWidth="1"/>
    <col min="15344" max="15344" width="7.28515625" style="1584" customWidth="1"/>
    <col min="15345" max="15346" width="7.5703125" style="1584" customWidth="1"/>
    <col min="15347" max="15347" width="6.85546875" style="1584" customWidth="1"/>
    <col min="15348" max="15349" width="7.42578125" style="1584" customWidth="1"/>
    <col min="15350" max="15350" width="7.140625" style="1584" customWidth="1"/>
    <col min="15351" max="15352" width="7.42578125" style="1584" customWidth="1"/>
    <col min="15353" max="15353" width="7.140625" style="1584" customWidth="1"/>
    <col min="15354" max="15355" width="7.5703125" style="1584" customWidth="1"/>
    <col min="15356" max="15361" width="8" style="1584" bestFit="1" customWidth="1"/>
    <col min="15362" max="15364" width="8.5703125" style="1584" customWidth="1"/>
    <col min="15365" max="15598" width="9.140625" style="1584"/>
    <col min="15599" max="15599" width="38.85546875" style="1584" customWidth="1"/>
    <col min="15600" max="15600" width="7.28515625" style="1584" customWidth="1"/>
    <col min="15601" max="15602" width="7.5703125" style="1584" customWidth="1"/>
    <col min="15603" max="15603" width="6.85546875" style="1584" customWidth="1"/>
    <col min="15604" max="15605" width="7.42578125" style="1584" customWidth="1"/>
    <col min="15606" max="15606" width="7.140625" style="1584" customWidth="1"/>
    <col min="15607" max="15608" width="7.42578125" style="1584" customWidth="1"/>
    <col min="15609" max="15609" width="7.140625" style="1584" customWidth="1"/>
    <col min="15610" max="15611" width="7.5703125" style="1584" customWidth="1"/>
    <col min="15612" max="15617" width="8" style="1584" bestFit="1" customWidth="1"/>
    <col min="15618" max="15620" width="8.5703125" style="1584" customWidth="1"/>
    <col min="15621" max="15854" width="9.140625" style="1584"/>
    <col min="15855" max="15855" width="38.85546875" style="1584" customWidth="1"/>
    <col min="15856" max="15856" width="7.28515625" style="1584" customWidth="1"/>
    <col min="15857" max="15858" width="7.5703125" style="1584" customWidth="1"/>
    <col min="15859" max="15859" width="6.85546875" style="1584" customWidth="1"/>
    <col min="15860" max="15861" width="7.42578125" style="1584" customWidth="1"/>
    <col min="15862" max="15862" width="7.140625" style="1584" customWidth="1"/>
    <col min="15863" max="15864" width="7.42578125" style="1584" customWidth="1"/>
    <col min="15865" max="15865" width="7.140625" style="1584" customWidth="1"/>
    <col min="15866" max="15867" width="7.5703125" style="1584" customWidth="1"/>
    <col min="15868" max="15873" width="8" style="1584" bestFit="1" customWidth="1"/>
    <col min="15874" max="15876" width="8.5703125" style="1584" customWidth="1"/>
    <col min="15877" max="16110" width="9.140625" style="1584"/>
    <col min="16111" max="16111" width="38.85546875" style="1584" customWidth="1"/>
    <col min="16112" max="16112" width="7.28515625" style="1584" customWidth="1"/>
    <col min="16113" max="16114" width="7.5703125" style="1584" customWidth="1"/>
    <col min="16115" max="16115" width="6.85546875" style="1584" customWidth="1"/>
    <col min="16116" max="16117" width="7.42578125" style="1584" customWidth="1"/>
    <col min="16118" max="16118" width="7.140625" style="1584" customWidth="1"/>
    <col min="16119" max="16120" width="7.42578125" style="1584" customWidth="1"/>
    <col min="16121" max="16121" width="7.140625" style="1584" customWidth="1"/>
    <col min="16122" max="16123" width="7.5703125" style="1584" customWidth="1"/>
    <col min="16124" max="16129" width="8" style="1584" bestFit="1" customWidth="1"/>
    <col min="16130" max="16132" width="8.5703125" style="1584" customWidth="1"/>
    <col min="16133" max="16384" width="9.140625" style="1584"/>
  </cols>
  <sheetData>
    <row r="1" spans="1:13" ht="18.75" customHeight="1">
      <c r="A1" s="5198" t="s">
        <v>1190</v>
      </c>
    </row>
    <row r="2" spans="1:13" s="1658" customFormat="1" ht="21.75" customHeight="1">
      <c r="A2" s="1568" t="s">
        <v>1287</v>
      </c>
      <c r="B2" s="1568"/>
      <c r="C2" s="1568"/>
      <c r="D2" s="1568"/>
      <c r="E2" s="1568"/>
    </row>
    <row r="3" spans="1:13" ht="12.75" customHeight="1"/>
    <row r="4" spans="1:13" ht="12" customHeight="1">
      <c r="A4" s="1659" t="s">
        <v>1288</v>
      </c>
      <c r="B4" s="5896" t="s">
        <v>1289</v>
      </c>
      <c r="C4" s="5897"/>
      <c r="D4" s="5898"/>
      <c r="E4" s="5899" t="s">
        <v>1290</v>
      </c>
      <c r="F4" s="5897"/>
      <c r="G4" s="5898"/>
      <c r="H4" s="5899" t="s">
        <v>1291</v>
      </c>
      <c r="I4" s="5897"/>
      <c r="J4" s="5898"/>
      <c r="K4" s="5899" t="s">
        <v>1292</v>
      </c>
      <c r="L4" s="5897"/>
      <c r="M4" s="5898"/>
    </row>
    <row r="5" spans="1:13" ht="12" customHeight="1">
      <c r="A5" s="1660"/>
      <c r="B5" s="1661" t="s">
        <v>1293</v>
      </c>
      <c r="C5" s="1662" t="s">
        <v>1294</v>
      </c>
      <c r="D5" s="1663" t="s">
        <v>1295</v>
      </c>
      <c r="E5" s="1662" t="s">
        <v>1293</v>
      </c>
      <c r="F5" s="1662" t="s">
        <v>1294</v>
      </c>
      <c r="G5" s="1663" t="s">
        <v>1295</v>
      </c>
      <c r="H5" s="1661" t="s">
        <v>1293</v>
      </c>
      <c r="I5" s="1662" t="s">
        <v>1294</v>
      </c>
      <c r="J5" s="1663" t="s">
        <v>1295</v>
      </c>
      <c r="K5" s="1661" t="s">
        <v>1293</v>
      </c>
      <c r="L5" s="1662" t="s">
        <v>1294</v>
      </c>
      <c r="M5" s="1663" t="s">
        <v>1295</v>
      </c>
    </row>
    <row r="6" spans="1:13" ht="20.100000000000001" customHeight="1">
      <c r="A6" s="1664" t="s">
        <v>1253</v>
      </c>
      <c r="B6" s="1665">
        <v>103.2</v>
      </c>
      <c r="C6" s="1666">
        <v>1643</v>
      </c>
      <c r="D6" s="1667">
        <v>1746.2</v>
      </c>
      <c r="E6" s="1666">
        <v>87.5</v>
      </c>
      <c r="F6" s="1666">
        <v>1896</v>
      </c>
      <c r="G6" s="1667">
        <v>1983.5</v>
      </c>
      <c r="H6" s="1665">
        <v>42.5</v>
      </c>
      <c r="I6" s="1666">
        <v>1469</v>
      </c>
      <c r="J6" s="1667">
        <v>1511.5</v>
      </c>
      <c r="K6" s="1665">
        <v>116.5</v>
      </c>
      <c r="L6" s="1666">
        <v>1821.5</v>
      </c>
      <c r="M6" s="1667">
        <v>1938</v>
      </c>
    </row>
    <row r="7" spans="1:13" ht="20.100000000000001" customHeight="1">
      <c r="A7" s="1664" t="s">
        <v>1254</v>
      </c>
      <c r="B7" s="1668">
        <v>0</v>
      </c>
      <c r="C7" s="1669">
        <v>20</v>
      </c>
      <c r="D7" s="1670">
        <v>20</v>
      </c>
      <c r="E7" s="1668">
        <v>0</v>
      </c>
      <c r="F7" s="1671">
        <v>20</v>
      </c>
      <c r="G7" s="1670">
        <v>20</v>
      </c>
      <c r="H7" s="1672">
        <v>0</v>
      </c>
      <c r="I7" s="1671">
        <v>20</v>
      </c>
      <c r="J7" s="1670">
        <v>20</v>
      </c>
      <c r="K7" s="1672">
        <v>0</v>
      </c>
      <c r="L7" s="1671">
        <v>20</v>
      </c>
      <c r="M7" s="1670">
        <v>20</v>
      </c>
    </row>
    <row r="8" spans="1:13" ht="20.100000000000001" customHeight="1">
      <c r="A8" s="1664" t="s">
        <v>1255</v>
      </c>
      <c r="B8" s="1668">
        <v>0</v>
      </c>
      <c r="C8" s="1669">
        <v>4748</v>
      </c>
      <c r="D8" s="1670">
        <v>4748</v>
      </c>
      <c r="E8" s="1668">
        <v>0</v>
      </c>
      <c r="F8" s="1669">
        <v>4325</v>
      </c>
      <c r="G8" s="1670">
        <v>4325</v>
      </c>
      <c r="H8" s="1668">
        <v>0</v>
      </c>
      <c r="I8" s="1669">
        <v>3265</v>
      </c>
      <c r="J8" s="1670">
        <v>3265</v>
      </c>
      <c r="K8" s="1668">
        <v>0</v>
      </c>
      <c r="L8" s="1669">
        <v>4136.5</v>
      </c>
      <c r="M8" s="1670">
        <v>4136.5</v>
      </c>
    </row>
    <row r="9" spans="1:13" ht="21.75" customHeight="1">
      <c r="A9" s="1664" t="s">
        <v>1256</v>
      </c>
      <c r="B9" s="1673">
        <v>1733.6</v>
      </c>
      <c r="C9" s="1669">
        <v>2250</v>
      </c>
      <c r="D9" s="1670">
        <v>3983.6</v>
      </c>
      <c r="E9" s="1669">
        <v>1380</v>
      </c>
      <c r="F9" s="1669">
        <v>2750</v>
      </c>
      <c r="G9" s="1670">
        <v>4130</v>
      </c>
      <c r="H9" s="1673">
        <v>1152</v>
      </c>
      <c r="I9" s="1669">
        <v>2645</v>
      </c>
      <c r="J9" s="1670">
        <v>3797</v>
      </c>
      <c r="K9" s="1673">
        <v>748.5</v>
      </c>
      <c r="L9" s="1669">
        <v>2848</v>
      </c>
      <c r="M9" s="1670">
        <v>3596.5</v>
      </c>
    </row>
    <row r="10" spans="1:13" ht="31.5" customHeight="1">
      <c r="A10" s="1674" t="s">
        <v>1257</v>
      </c>
      <c r="B10" s="1673">
        <v>3277.2</v>
      </c>
      <c r="C10" s="1669">
        <v>366</v>
      </c>
      <c r="D10" s="1670">
        <v>3643.2</v>
      </c>
      <c r="E10" s="1669">
        <v>2830</v>
      </c>
      <c r="F10" s="1669">
        <v>402</v>
      </c>
      <c r="G10" s="1670">
        <v>3232</v>
      </c>
      <c r="H10" s="1673">
        <v>2267</v>
      </c>
      <c r="I10" s="1669">
        <v>392</v>
      </c>
      <c r="J10" s="1670">
        <v>2659</v>
      </c>
      <c r="K10" s="1673">
        <v>2281</v>
      </c>
      <c r="L10" s="1669">
        <v>677</v>
      </c>
      <c r="M10" s="1670">
        <v>2958</v>
      </c>
    </row>
    <row r="11" spans="1:13" ht="20.100000000000001" customHeight="1">
      <c r="A11" s="1664" t="s">
        <v>1258</v>
      </c>
      <c r="B11" s="1673">
        <v>89</v>
      </c>
      <c r="C11" s="1669">
        <v>3650</v>
      </c>
      <c r="D11" s="1670">
        <v>3739</v>
      </c>
      <c r="E11" s="1669">
        <v>90</v>
      </c>
      <c r="F11" s="1669">
        <v>3671</v>
      </c>
      <c r="G11" s="1670">
        <v>3761</v>
      </c>
      <c r="H11" s="1673">
        <v>29</v>
      </c>
      <c r="I11" s="1669">
        <v>3299</v>
      </c>
      <c r="J11" s="1670">
        <v>3328</v>
      </c>
      <c r="K11" s="1673">
        <v>75</v>
      </c>
      <c r="L11" s="1669">
        <v>3521</v>
      </c>
      <c r="M11" s="1670">
        <v>3596</v>
      </c>
    </row>
    <row r="12" spans="1:13" ht="24.75" customHeight="1">
      <c r="A12" s="1674" t="s">
        <v>1259</v>
      </c>
      <c r="B12" s="1673">
        <v>12</v>
      </c>
      <c r="C12" s="1669">
        <v>5565.5</v>
      </c>
      <c r="D12" s="1670">
        <v>5577.5</v>
      </c>
      <c r="E12" s="1669">
        <v>15</v>
      </c>
      <c r="F12" s="1669">
        <v>6218</v>
      </c>
      <c r="G12" s="1670">
        <v>6233</v>
      </c>
      <c r="H12" s="1673">
        <v>15</v>
      </c>
      <c r="I12" s="1669">
        <v>4362</v>
      </c>
      <c r="J12" s="1670">
        <v>4377</v>
      </c>
      <c r="K12" s="1673">
        <v>2</v>
      </c>
      <c r="L12" s="1669">
        <v>7289.0018420427477</v>
      </c>
      <c r="M12" s="1670">
        <v>7291.0018420427477</v>
      </c>
    </row>
    <row r="13" spans="1:13" ht="20.100000000000001" customHeight="1">
      <c r="A13" s="1675" t="s">
        <v>1260</v>
      </c>
      <c r="B13" s="1676">
        <v>12</v>
      </c>
      <c r="C13" s="1677">
        <v>5080</v>
      </c>
      <c r="D13" s="1678">
        <v>5092</v>
      </c>
      <c r="E13" s="1677">
        <v>15</v>
      </c>
      <c r="F13" s="1677">
        <v>5733</v>
      </c>
      <c r="G13" s="1678">
        <v>5748</v>
      </c>
      <c r="H13" s="1676">
        <v>15</v>
      </c>
      <c r="I13" s="1677">
        <v>3882</v>
      </c>
      <c r="J13" s="1678">
        <v>3897</v>
      </c>
      <c r="K13" s="1676">
        <v>0</v>
      </c>
      <c r="L13" s="1677">
        <v>0</v>
      </c>
      <c r="M13" s="1678">
        <v>0</v>
      </c>
    </row>
    <row r="14" spans="1:13" ht="20.100000000000001" customHeight="1">
      <c r="A14" s="1664" t="s">
        <v>1261</v>
      </c>
      <c r="B14" s="1679">
        <v>9097.5</v>
      </c>
      <c r="C14" s="1669">
        <v>3385</v>
      </c>
      <c r="D14" s="1670">
        <v>12482.5</v>
      </c>
      <c r="E14" s="1680">
        <v>10397</v>
      </c>
      <c r="F14" s="1680">
        <v>3105</v>
      </c>
      <c r="G14" s="1670">
        <v>13502</v>
      </c>
      <c r="H14" s="1679">
        <v>9426</v>
      </c>
      <c r="I14" s="1680">
        <v>2948</v>
      </c>
      <c r="J14" s="1670">
        <v>12374</v>
      </c>
      <c r="K14" s="1679">
        <v>10791</v>
      </c>
      <c r="L14" s="1680">
        <v>3639</v>
      </c>
      <c r="M14" s="1670">
        <v>14430</v>
      </c>
    </row>
    <row r="15" spans="1:13" ht="20.100000000000001" customHeight="1">
      <c r="A15" s="1674" t="s">
        <v>1262</v>
      </c>
      <c r="B15" s="1668">
        <v>0</v>
      </c>
      <c r="C15" s="1669">
        <v>4735</v>
      </c>
      <c r="D15" s="1670">
        <v>4735</v>
      </c>
      <c r="E15" s="1668">
        <v>0</v>
      </c>
      <c r="F15" s="1671">
        <v>4970</v>
      </c>
      <c r="G15" s="1670">
        <v>4970</v>
      </c>
      <c r="H15" s="1672">
        <v>0</v>
      </c>
      <c r="I15" s="1671">
        <v>3865</v>
      </c>
      <c r="J15" s="1670">
        <v>3865</v>
      </c>
      <c r="K15" s="1672">
        <v>0</v>
      </c>
      <c r="L15" s="1671">
        <v>4646</v>
      </c>
      <c r="M15" s="1670">
        <v>4646</v>
      </c>
    </row>
    <row r="16" spans="1:13" ht="20.100000000000001" customHeight="1">
      <c r="A16" s="1674" t="s">
        <v>1263</v>
      </c>
      <c r="B16" s="1673">
        <v>46</v>
      </c>
      <c r="C16" s="1669">
        <v>3616</v>
      </c>
      <c r="D16" s="1670">
        <v>3662</v>
      </c>
      <c r="E16" s="1669">
        <v>110</v>
      </c>
      <c r="F16" s="1669">
        <v>3970</v>
      </c>
      <c r="G16" s="1670">
        <v>4080</v>
      </c>
      <c r="H16" s="1673">
        <v>93</v>
      </c>
      <c r="I16" s="1669">
        <v>3896</v>
      </c>
      <c r="J16" s="1670">
        <v>3989</v>
      </c>
      <c r="K16" s="1673">
        <v>211</v>
      </c>
      <c r="L16" s="1669">
        <v>3973</v>
      </c>
      <c r="M16" s="1670">
        <v>4184</v>
      </c>
    </row>
    <row r="17" spans="1:13" ht="20.100000000000001" customHeight="1">
      <c r="A17" s="1664" t="s">
        <v>1264</v>
      </c>
      <c r="B17" s="1673">
        <v>441</v>
      </c>
      <c r="C17" s="1669">
        <v>1163</v>
      </c>
      <c r="D17" s="1670">
        <v>1604</v>
      </c>
      <c r="E17" s="1669">
        <v>684</v>
      </c>
      <c r="F17" s="1669">
        <v>1170</v>
      </c>
      <c r="G17" s="1670">
        <v>1854</v>
      </c>
      <c r="H17" s="1673">
        <v>291</v>
      </c>
      <c r="I17" s="1669">
        <v>1107</v>
      </c>
      <c r="J17" s="1670">
        <v>1398</v>
      </c>
      <c r="K17" s="1673">
        <v>148.5</v>
      </c>
      <c r="L17" s="1669">
        <v>1477</v>
      </c>
      <c r="M17" s="1670">
        <v>1625.5</v>
      </c>
    </row>
    <row r="18" spans="1:13" ht="20.100000000000001" customHeight="1">
      <c r="A18" s="1664" t="s">
        <v>1265</v>
      </c>
      <c r="B18" s="1673">
        <v>69.5</v>
      </c>
      <c r="C18" s="1669">
        <v>32260.5</v>
      </c>
      <c r="D18" s="1670">
        <v>32330</v>
      </c>
      <c r="E18" s="1669">
        <v>90.5</v>
      </c>
      <c r="F18" s="1669">
        <v>33743.9</v>
      </c>
      <c r="G18" s="1670">
        <v>33834.400000000001</v>
      </c>
      <c r="H18" s="1673">
        <v>73.5</v>
      </c>
      <c r="I18" s="1669">
        <v>26970</v>
      </c>
      <c r="J18" s="1670">
        <v>27043.5</v>
      </c>
      <c r="K18" s="1673">
        <v>44.6</v>
      </c>
      <c r="L18" s="1669">
        <v>35025.773092082003</v>
      </c>
      <c r="M18" s="1670">
        <v>35070.373092082002</v>
      </c>
    </row>
    <row r="19" spans="1:13" ht="20.100000000000001" customHeight="1">
      <c r="A19" s="1681" t="s">
        <v>1266</v>
      </c>
      <c r="B19" s="1676">
        <v>60</v>
      </c>
      <c r="C19" s="1677">
        <v>24457</v>
      </c>
      <c r="D19" s="1678">
        <v>24517</v>
      </c>
      <c r="E19" s="1677">
        <v>60</v>
      </c>
      <c r="F19" s="1677">
        <v>26459.9</v>
      </c>
      <c r="G19" s="1678">
        <v>26519.9</v>
      </c>
      <c r="H19" s="1676">
        <v>45</v>
      </c>
      <c r="I19" s="1677">
        <v>20805</v>
      </c>
      <c r="J19" s="1678">
        <v>20850</v>
      </c>
      <c r="K19" s="1676">
        <v>40</v>
      </c>
      <c r="L19" s="1677">
        <v>24836.773092081999</v>
      </c>
      <c r="M19" s="1678">
        <v>24876.773092081999</v>
      </c>
    </row>
    <row r="20" spans="1:13" ht="20.100000000000001" customHeight="1">
      <c r="A20" s="1674" t="s">
        <v>1279</v>
      </c>
      <c r="B20" s="1673">
        <v>2</v>
      </c>
      <c r="C20" s="1669">
        <v>435</v>
      </c>
      <c r="D20" s="1670">
        <v>437</v>
      </c>
      <c r="E20" s="1669">
        <v>3</v>
      </c>
      <c r="F20" s="1669">
        <v>425</v>
      </c>
      <c r="G20" s="1670">
        <v>428</v>
      </c>
      <c r="H20" s="1673">
        <v>3</v>
      </c>
      <c r="I20" s="1669">
        <v>220</v>
      </c>
      <c r="J20" s="1670">
        <v>223</v>
      </c>
      <c r="K20" s="1668">
        <v>0</v>
      </c>
      <c r="L20" s="1669">
        <v>280</v>
      </c>
      <c r="M20" s="1670">
        <v>280</v>
      </c>
    </row>
    <row r="21" spans="1:13" ht="20.100000000000001" customHeight="1">
      <c r="A21" s="1664" t="s">
        <v>1268</v>
      </c>
      <c r="B21" s="1673">
        <v>10</v>
      </c>
      <c r="C21" s="1669">
        <v>930</v>
      </c>
      <c r="D21" s="1670">
        <v>940</v>
      </c>
      <c r="E21" s="1669">
        <v>13</v>
      </c>
      <c r="F21" s="1669">
        <v>997</v>
      </c>
      <c r="G21" s="1670">
        <v>1010</v>
      </c>
      <c r="H21" s="1673">
        <v>12</v>
      </c>
      <c r="I21" s="1669">
        <v>455</v>
      </c>
      <c r="J21" s="1670">
        <v>467</v>
      </c>
      <c r="K21" s="1673">
        <v>7</v>
      </c>
      <c r="L21" s="1669">
        <v>505</v>
      </c>
      <c r="M21" s="1670">
        <v>512</v>
      </c>
    </row>
    <row r="22" spans="1:13" ht="20.100000000000001" customHeight="1">
      <c r="A22" s="1664" t="s">
        <v>1269</v>
      </c>
      <c r="B22" s="1673">
        <v>3487</v>
      </c>
      <c r="C22" s="1668">
        <v>0</v>
      </c>
      <c r="D22" s="1682">
        <v>3487</v>
      </c>
      <c r="E22" s="1669">
        <v>3893.5</v>
      </c>
      <c r="F22" s="1668">
        <v>0</v>
      </c>
      <c r="G22" s="1670">
        <v>3893.5</v>
      </c>
      <c r="H22" s="1673">
        <v>2687.5</v>
      </c>
      <c r="I22" s="1669">
        <v>0</v>
      </c>
      <c r="J22" s="1670">
        <v>2687.5</v>
      </c>
      <c r="K22" s="1673">
        <v>2095</v>
      </c>
      <c r="L22" s="1668">
        <v>0</v>
      </c>
      <c r="M22" s="1670">
        <v>2095</v>
      </c>
    </row>
    <row r="23" spans="1:13" ht="20.100000000000001" customHeight="1">
      <c r="A23" s="1664" t="s">
        <v>1270</v>
      </c>
      <c r="B23" s="1683">
        <v>995</v>
      </c>
      <c r="C23" s="1684">
        <v>860</v>
      </c>
      <c r="D23" s="1685">
        <v>1855</v>
      </c>
      <c r="E23" s="1684">
        <v>1559</v>
      </c>
      <c r="F23" s="1684">
        <v>720</v>
      </c>
      <c r="G23" s="1670">
        <v>2279</v>
      </c>
      <c r="H23" s="1683">
        <v>859</v>
      </c>
      <c r="I23" s="1684">
        <v>432</v>
      </c>
      <c r="J23" s="1670">
        <v>1291</v>
      </c>
      <c r="K23" s="1683">
        <v>1210.5</v>
      </c>
      <c r="L23" s="1684">
        <v>655</v>
      </c>
      <c r="M23" s="1670">
        <v>1865.5</v>
      </c>
    </row>
    <row r="24" spans="1:13" ht="20.100000000000001" customHeight="1">
      <c r="A24" s="1664" t="s">
        <v>1271</v>
      </c>
      <c r="B24" s="1673">
        <v>962</v>
      </c>
      <c r="C24" s="1669">
        <v>1771</v>
      </c>
      <c r="D24" s="1670">
        <v>2733</v>
      </c>
      <c r="E24" s="1669">
        <v>2492</v>
      </c>
      <c r="F24" s="1669">
        <v>1787</v>
      </c>
      <c r="G24" s="1670">
        <v>4279</v>
      </c>
      <c r="H24" s="1673">
        <v>1203</v>
      </c>
      <c r="I24" s="1669">
        <v>2174</v>
      </c>
      <c r="J24" s="1670">
        <v>3377</v>
      </c>
      <c r="K24" s="1673">
        <v>1728</v>
      </c>
      <c r="L24" s="1669">
        <v>2625</v>
      </c>
      <c r="M24" s="1670">
        <v>4353</v>
      </c>
    </row>
    <row r="25" spans="1:13" ht="20.100000000000001" customHeight="1">
      <c r="A25" s="1674" t="s">
        <v>1296</v>
      </c>
      <c r="B25" s="1673">
        <v>955</v>
      </c>
      <c r="C25" s="1669">
        <v>495</v>
      </c>
      <c r="D25" s="1670">
        <v>1450</v>
      </c>
      <c r="E25" s="1669">
        <v>2826</v>
      </c>
      <c r="F25" s="1669">
        <v>310</v>
      </c>
      <c r="G25" s="1670">
        <v>3136</v>
      </c>
      <c r="H25" s="1673">
        <v>210</v>
      </c>
      <c r="I25" s="1669">
        <v>405</v>
      </c>
      <c r="J25" s="1670">
        <v>615</v>
      </c>
      <c r="K25" s="1673">
        <v>255</v>
      </c>
      <c r="L25" s="1669">
        <v>288</v>
      </c>
      <c r="M25" s="1670">
        <v>543</v>
      </c>
    </row>
    <row r="26" spans="1:13" ht="20.100000000000001" customHeight="1">
      <c r="A26" s="1686" t="s">
        <v>1273</v>
      </c>
      <c r="B26" s="1683">
        <v>594</v>
      </c>
      <c r="C26" s="1684">
        <v>475</v>
      </c>
      <c r="D26" s="1687">
        <v>1069</v>
      </c>
      <c r="E26" s="1688">
        <v>162</v>
      </c>
      <c r="F26" s="1684">
        <v>633</v>
      </c>
      <c r="G26" s="1687">
        <v>795</v>
      </c>
      <c r="H26" s="1689">
        <v>74.5</v>
      </c>
      <c r="I26" s="1684">
        <v>554</v>
      </c>
      <c r="J26" s="1687">
        <v>628.5</v>
      </c>
      <c r="K26" s="1689">
        <v>63.4</v>
      </c>
      <c r="L26" s="1684">
        <v>616.69000000000005</v>
      </c>
      <c r="M26" s="1687">
        <v>680.09</v>
      </c>
    </row>
    <row r="27" spans="1:13" ht="20.100000000000001" customHeight="1">
      <c r="A27" s="1690" t="s">
        <v>1297</v>
      </c>
      <c r="B27" s="1691">
        <v>21874</v>
      </c>
      <c r="C27" s="1691">
        <v>68368</v>
      </c>
      <c r="D27" s="1692">
        <v>90242</v>
      </c>
      <c r="E27" s="1691">
        <v>26632.5</v>
      </c>
      <c r="F27" s="1691">
        <v>71112.899999999994</v>
      </c>
      <c r="G27" s="1692">
        <v>97745.4</v>
      </c>
      <c r="H27" s="1693">
        <v>18438</v>
      </c>
      <c r="I27" s="1691">
        <v>58478</v>
      </c>
      <c r="J27" s="1692">
        <v>76916</v>
      </c>
      <c r="K27" s="1693">
        <v>19777</v>
      </c>
      <c r="L27" s="1691">
        <v>74043.464934124742</v>
      </c>
      <c r="M27" s="1692">
        <v>93820.464934124742</v>
      </c>
    </row>
    <row r="28" spans="1:13" ht="12" customHeight="1">
      <c r="A28" s="1694"/>
      <c r="B28" s="1695"/>
      <c r="C28" s="1695"/>
      <c r="D28" s="1695"/>
      <c r="E28" s="1695"/>
      <c r="F28" s="1695"/>
      <c r="G28" s="1695"/>
      <c r="H28" s="1695"/>
      <c r="I28" s="1695"/>
      <c r="J28" s="1695"/>
      <c r="K28" s="1695"/>
      <c r="L28" s="1695"/>
      <c r="M28" s="1695"/>
    </row>
    <row r="29" spans="1:13" ht="12" customHeight="1">
      <c r="A29" s="1582" t="s">
        <v>1298</v>
      </c>
      <c r="B29" s="1696"/>
      <c r="C29" s="1696"/>
      <c r="D29" s="1696"/>
      <c r="E29" s="1696"/>
      <c r="F29" s="1696"/>
      <c r="G29" s="1696"/>
    </row>
    <row r="30" spans="1:13" ht="12" customHeight="1">
      <c r="A30" s="1697"/>
      <c r="E30" s="1696"/>
      <c r="F30" s="1696"/>
    </row>
    <row r="33" spans="1:1" ht="20.25" customHeight="1"/>
    <row r="34" spans="1:1" ht="9.9499999999999993" customHeight="1">
      <c r="A34" s="1698"/>
    </row>
    <row r="35" spans="1:1" ht="9.9499999999999993" customHeight="1">
      <c r="A35" s="1698"/>
    </row>
    <row r="36" spans="1:1" ht="9.9499999999999993" customHeight="1"/>
    <row r="37" spans="1:1" ht="9.9499999999999993" customHeight="1"/>
    <row r="38" spans="1:1" ht="9.9499999999999993" customHeight="1"/>
    <row r="39" spans="1:1" ht="9.9499999999999993" customHeight="1"/>
    <row r="40" spans="1:1" ht="9.9499999999999993" customHeight="1"/>
    <row r="41" spans="1:1" ht="9.9499999999999993" customHeight="1"/>
    <row r="42" spans="1:1" ht="9.9499999999999993" customHeight="1"/>
    <row r="43" spans="1:1" ht="9.9499999999999993" customHeight="1"/>
    <row r="44" spans="1:1" ht="9.9499999999999993" customHeight="1"/>
    <row r="45" spans="1:1" ht="9.9499999999999993" customHeight="1"/>
    <row r="46" spans="1:1" ht="9.9499999999999993" customHeight="1"/>
    <row r="47" spans="1:1" ht="9.9499999999999993" customHeight="1"/>
    <row r="48" spans="1:1" ht="9.9499999999999993" customHeight="1"/>
    <row r="49" ht="9.9499999999999993" customHeight="1"/>
    <row r="50" ht="9.9499999999999993" customHeight="1"/>
  </sheetData>
  <mergeCells count="4">
    <mergeCell ref="B4:D4"/>
    <mergeCell ref="E4:G4"/>
    <mergeCell ref="H4:J4"/>
    <mergeCell ref="K4:M4"/>
  </mergeCells>
  <hyperlinks>
    <hyperlink ref="A1" location="CONTENT!A1" display="Back to  Table of Contents" xr:uid="{15AF01B7-2205-4B73-B758-668D198FE769}"/>
  </hyperlinks>
  <pageMargins left="0.7" right="0.7" top="0.75" bottom="0.75" header="0.3" footer="0.3"/>
  <pageSetup paperSize="9" scale="87"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pageSetUpPr fitToPage="1"/>
  </sheetPr>
  <dimension ref="A1:G58"/>
  <sheetViews>
    <sheetView showGridLines="0" workbookViewId="0"/>
  </sheetViews>
  <sheetFormatPr defaultColWidth="9.140625" defaultRowHeight="12.75"/>
  <cols>
    <col min="1" max="1" width="35.85546875" style="1699" customWidth="1"/>
    <col min="2" max="7" width="9.7109375" style="1699" customWidth="1"/>
    <col min="8" max="16384" width="9.140625" style="1699"/>
  </cols>
  <sheetData>
    <row r="1" spans="1:7" ht="24" customHeight="1">
      <c r="A1" s="5645" t="s">
        <v>1190</v>
      </c>
    </row>
    <row r="2" spans="1:7" s="1704" customFormat="1" ht="25.5" customHeight="1">
      <c r="A2" s="1700" t="s">
        <v>1299</v>
      </c>
      <c r="B2" s="1701"/>
      <c r="C2" s="1701"/>
      <c r="D2" s="1702"/>
      <c r="E2" s="1702"/>
      <c r="F2" s="1702"/>
      <c r="G2" s="1703" t="s">
        <v>1150</v>
      </c>
    </row>
    <row r="3" spans="1:7" ht="14.25" customHeight="1">
      <c r="A3" s="5903"/>
      <c r="B3" s="5900" t="s">
        <v>1300</v>
      </c>
      <c r="C3" s="5901"/>
      <c r="D3" s="5902"/>
      <c r="E3" s="5900" t="s">
        <v>1301</v>
      </c>
      <c r="F3" s="5901"/>
      <c r="G3" s="5902"/>
    </row>
    <row r="4" spans="1:7" ht="24">
      <c r="A4" s="5904"/>
      <c r="B4" s="1705" t="s">
        <v>1302</v>
      </c>
      <c r="C4" s="1705" t="s">
        <v>1303</v>
      </c>
      <c r="D4" s="1706" t="s">
        <v>274</v>
      </c>
      <c r="E4" s="1705" t="s">
        <v>1302</v>
      </c>
      <c r="F4" s="1705" t="s">
        <v>1303</v>
      </c>
      <c r="G4" s="1706" t="s">
        <v>274</v>
      </c>
    </row>
    <row r="5" spans="1:7">
      <c r="A5" s="1707" t="s">
        <v>1304</v>
      </c>
      <c r="B5" s="1708">
        <v>409836.02009969298</v>
      </c>
      <c r="C5" s="1708">
        <v>459349.34288624756</v>
      </c>
      <c r="D5" s="1708">
        <v>-49513.32278655452</v>
      </c>
      <c r="E5" s="1708">
        <v>410388.4</v>
      </c>
      <c r="F5" s="1708">
        <v>477118.6</v>
      </c>
      <c r="G5" s="1708">
        <v>-66730.199999999953</v>
      </c>
    </row>
    <row r="6" spans="1:7">
      <c r="A6" s="1709" t="s">
        <v>1305</v>
      </c>
      <c r="B6" s="1708">
        <v>120531</v>
      </c>
      <c r="C6" s="1708">
        <v>204990.5</v>
      </c>
      <c r="D6" s="1708">
        <v>-84459.5</v>
      </c>
      <c r="E6" s="1708">
        <v>134027.4</v>
      </c>
      <c r="F6" s="1708">
        <v>253900.6</v>
      </c>
      <c r="G6" s="1708">
        <v>-119873.20000000001</v>
      </c>
    </row>
    <row r="7" spans="1:7">
      <c r="A7" s="1709" t="s">
        <v>1306</v>
      </c>
      <c r="B7" s="1708">
        <v>70266</v>
      </c>
      <c r="C7" s="1708">
        <v>153806</v>
      </c>
      <c r="D7" s="1708">
        <v>-83540</v>
      </c>
      <c r="E7" s="1708">
        <v>82049</v>
      </c>
      <c r="F7" s="1708">
        <v>194287</v>
      </c>
      <c r="G7" s="1708">
        <v>-112238</v>
      </c>
    </row>
    <row r="8" spans="1:7">
      <c r="A8" s="1710" t="s">
        <v>1307</v>
      </c>
      <c r="B8" s="1711">
        <v>70266</v>
      </c>
      <c r="C8" s="1711">
        <v>153265</v>
      </c>
      <c r="D8" s="1711">
        <v>-82999</v>
      </c>
      <c r="E8" s="1711">
        <v>82049</v>
      </c>
      <c r="F8" s="1711">
        <v>193365</v>
      </c>
      <c r="G8" s="1711">
        <v>-111316</v>
      </c>
    </row>
    <row r="9" spans="1:7">
      <c r="A9" s="1712" t="s">
        <v>1308</v>
      </c>
      <c r="B9" s="1713">
        <v>12606</v>
      </c>
      <c r="C9" s="1713">
        <v>0</v>
      </c>
      <c r="D9" s="1713">
        <v>12606</v>
      </c>
      <c r="E9" s="1713">
        <v>17757</v>
      </c>
      <c r="F9" s="1713">
        <v>0</v>
      </c>
      <c r="G9" s="1713">
        <v>17757</v>
      </c>
    </row>
    <row r="10" spans="1:7">
      <c r="A10" s="1710" t="s">
        <v>1309</v>
      </c>
      <c r="B10" s="1711">
        <v>0</v>
      </c>
      <c r="C10" s="1711">
        <v>541</v>
      </c>
      <c r="D10" s="1711">
        <v>-541</v>
      </c>
      <c r="E10" s="1711">
        <v>0</v>
      </c>
      <c r="F10" s="1711">
        <v>922</v>
      </c>
      <c r="G10" s="1711">
        <v>-922</v>
      </c>
    </row>
    <row r="11" spans="1:7">
      <c r="A11" s="1709" t="s">
        <v>1310</v>
      </c>
      <c r="B11" s="1708">
        <v>50265</v>
      </c>
      <c r="C11" s="1708">
        <v>51184.5</v>
      </c>
      <c r="D11" s="1708">
        <v>-919.5</v>
      </c>
      <c r="E11" s="1708">
        <v>51978.400000000001</v>
      </c>
      <c r="F11" s="1708">
        <v>59613.599999999999</v>
      </c>
      <c r="G11" s="1708">
        <v>-7635.1999999999971</v>
      </c>
    </row>
    <row r="12" spans="1:7">
      <c r="A12" s="1709" t="s">
        <v>1311</v>
      </c>
      <c r="B12" s="1708">
        <v>76</v>
      </c>
      <c r="C12" s="1708">
        <v>1358</v>
      </c>
      <c r="D12" s="1708">
        <v>-1282</v>
      </c>
      <c r="E12" s="1708">
        <v>61</v>
      </c>
      <c r="F12" s="1708">
        <v>1924</v>
      </c>
      <c r="G12" s="1708">
        <v>-1863</v>
      </c>
    </row>
    <row r="13" spans="1:7">
      <c r="A13" s="1709" t="s">
        <v>1026</v>
      </c>
      <c r="B13" s="1708">
        <v>5059</v>
      </c>
      <c r="C13" s="1708">
        <v>14622.5</v>
      </c>
      <c r="D13" s="1708">
        <v>-9563.5</v>
      </c>
      <c r="E13" s="1708">
        <v>3963</v>
      </c>
      <c r="F13" s="1708">
        <v>20293.599999999999</v>
      </c>
      <c r="G13" s="1708">
        <v>-16330.599999999999</v>
      </c>
    </row>
    <row r="14" spans="1:7">
      <c r="A14" s="1714" t="s">
        <v>1312</v>
      </c>
      <c r="B14" s="1711">
        <v>1934</v>
      </c>
      <c r="C14" s="1711">
        <v>707.2</v>
      </c>
      <c r="D14" s="1711">
        <v>1226.8</v>
      </c>
      <c r="E14" s="1711">
        <v>1197</v>
      </c>
      <c r="F14" s="1711">
        <v>773</v>
      </c>
      <c r="G14" s="1711">
        <v>424</v>
      </c>
    </row>
    <row r="15" spans="1:7">
      <c r="A15" s="1714" t="s">
        <v>1313</v>
      </c>
      <c r="B15" s="1711">
        <v>470</v>
      </c>
      <c r="C15" s="1711">
        <v>11121.3</v>
      </c>
      <c r="D15" s="1711">
        <v>-10651.3</v>
      </c>
      <c r="E15" s="1711">
        <v>620</v>
      </c>
      <c r="F15" s="1711">
        <v>18118.599999999999</v>
      </c>
      <c r="G15" s="1711">
        <v>-17498.599999999999</v>
      </c>
    </row>
    <row r="16" spans="1:7">
      <c r="A16" s="1714" t="s">
        <v>1314</v>
      </c>
      <c r="B16" s="1711">
        <v>2508</v>
      </c>
      <c r="C16" s="1711">
        <v>2695</v>
      </c>
      <c r="D16" s="1711">
        <v>-187</v>
      </c>
      <c r="E16" s="1711">
        <v>1683</v>
      </c>
      <c r="F16" s="1711">
        <v>1219</v>
      </c>
      <c r="G16" s="1711">
        <v>464</v>
      </c>
    </row>
    <row r="17" spans="1:7">
      <c r="A17" s="1714" t="s">
        <v>1315</v>
      </c>
      <c r="B17" s="1711">
        <v>147</v>
      </c>
      <c r="C17" s="1711">
        <v>99</v>
      </c>
      <c r="D17" s="1711">
        <v>48</v>
      </c>
      <c r="E17" s="1711">
        <v>463</v>
      </c>
      <c r="F17" s="1711">
        <v>183</v>
      </c>
      <c r="G17" s="1711">
        <v>280</v>
      </c>
    </row>
    <row r="18" spans="1:7">
      <c r="A18" s="1709" t="s">
        <v>1316</v>
      </c>
      <c r="B18" s="1708">
        <v>17664</v>
      </c>
      <c r="C18" s="1708">
        <v>7853</v>
      </c>
      <c r="D18" s="1708">
        <v>9811</v>
      </c>
      <c r="E18" s="1708">
        <v>15252</v>
      </c>
      <c r="F18" s="1708">
        <v>5209</v>
      </c>
      <c r="G18" s="1708">
        <v>10043</v>
      </c>
    </row>
    <row r="19" spans="1:7">
      <c r="A19" s="1714" t="s">
        <v>1317</v>
      </c>
      <c r="B19" s="1711">
        <v>4966</v>
      </c>
      <c r="C19" s="1711">
        <v>322</v>
      </c>
      <c r="D19" s="1711">
        <v>4644</v>
      </c>
      <c r="E19" s="1711">
        <v>393</v>
      </c>
      <c r="F19" s="1711">
        <v>7</v>
      </c>
      <c r="G19" s="1711">
        <v>386</v>
      </c>
    </row>
    <row r="20" spans="1:7">
      <c r="A20" s="1714" t="s">
        <v>1318</v>
      </c>
      <c r="B20" s="1711">
        <v>12698</v>
      </c>
      <c r="C20" s="1711">
        <v>7531</v>
      </c>
      <c r="D20" s="1711">
        <v>5167</v>
      </c>
      <c r="E20" s="1711">
        <v>14859</v>
      </c>
      <c r="F20" s="1711">
        <v>5202</v>
      </c>
      <c r="G20" s="1711">
        <v>9657</v>
      </c>
    </row>
    <row r="21" spans="1:7">
      <c r="A21" s="1709" t="s">
        <v>1258</v>
      </c>
      <c r="B21" s="1708">
        <v>21</v>
      </c>
      <c r="C21" s="1708">
        <v>120</v>
      </c>
      <c r="D21" s="1708">
        <v>-99</v>
      </c>
      <c r="E21" s="1708">
        <v>31</v>
      </c>
      <c r="F21" s="1708">
        <v>571</v>
      </c>
      <c r="G21" s="1708">
        <v>-540</v>
      </c>
    </row>
    <row r="22" spans="1:7">
      <c r="A22" s="1714" t="s">
        <v>1319</v>
      </c>
      <c r="B22" s="1711">
        <v>21</v>
      </c>
      <c r="C22" s="1711">
        <v>0</v>
      </c>
      <c r="D22" s="1711">
        <v>21</v>
      </c>
      <c r="E22" s="1711">
        <v>31</v>
      </c>
      <c r="F22" s="1711">
        <v>0</v>
      </c>
      <c r="G22" s="1711">
        <v>31</v>
      </c>
    </row>
    <row r="23" spans="1:7">
      <c r="A23" s="1714" t="s">
        <v>1320</v>
      </c>
      <c r="B23" s="1711">
        <v>0</v>
      </c>
      <c r="C23" s="1711">
        <v>120</v>
      </c>
      <c r="D23" s="1711">
        <v>-120</v>
      </c>
      <c r="E23" s="1711">
        <v>0</v>
      </c>
      <c r="F23" s="1711">
        <v>571</v>
      </c>
      <c r="G23" s="1711">
        <v>-571</v>
      </c>
    </row>
    <row r="24" spans="1:7">
      <c r="A24" s="1709" t="s">
        <v>1321</v>
      </c>
      <c r="B24" s="1708">
        <v>290</v>
      </c>
      <c r="C24" s="1708">
        <v>3182</v>
      </c>
      <c r="D24" s="1708">
        <v>-2892</v>
      </c>
      <c r="E24" s="1708">
        <v>290</v>
      </c>
      <c r="F24" s="1708">
        <v>4092</v>
      </c>
      <c r="G24" s="1708">
        <v>-3802</v>
      </c>
    </row>
    <row r="25" spans="1:7">
      <c r="A25" s="1714" t="s">
        <v>1322</v>
      </c>
      <c r="B25" s="1711">
        <v>235</v>
      </c>
      <c r="C25" s="1711">
        <v>1786</v>
      </c>
      <c r="D25" s="1711">
        <v>-1551</v>
      </c>
      <c r="E25" s="1711">
        <v>176</v>
      </c>
      <c r="F25" s="1711">
        <v>2370</v>
      </c>
      <c r="G25" s="1711">
        <v>-2194</v>
      </c>
    </row>
    <row r="26" spans="1:7">
      <c r="A26" s="1714" t="s">
        <v>1323</v>
      </c>
      <c r="B26" s="1711">
        <v>4</v>
      </c>
      <c r="C26" s="1711">
        <v>1189</v>
      </c>
      <c r="D26" s="1711">
        <v>-1185</v>
      </c>
      <c r="E26" s="1711">
        <v>10</v>
      </c>
      <c r="F26" s="1711">
        <v>1294</v>
      </c>
      <c r="G26" s="1711">
        <v>-1284</v>
      </c>
    </row>
    <row r="27" spans="1:7">
      <c r="A27" s="1714" t="s">
        <v>1324</v>
      </c>
      <c r="B27" s="1711">
        <v>31</v>
      </c>
      <c r="C27" s="1711">
        <v>169</v>
      </c>
      <c r="D27" s="1711">
        <v>-138</v>
      </c>
      <c r="E27" s="1711">
        <v>85</v>
      </c>
      <c r="F27" s="1711">
        <v>401</v>
      </c>
      <c r="G27" s="1711">
        <v>-316</v>
      </c>
    </row>
    <row r="28" spans="1:7" ht="24">
      <c r="A28" s="1714" t="s">
        <v>1325</v>
      </c>
      <c r="B28" s="1711">
        <v>20</v>
      </c>
      <c r="C28" s="1711">
        <v>38</v>
      </c>
      <c r="D28" s="1711">
        <v>-18</v>
      </c>
      <c r="E28" s="1711">
        <v>19</v>
      </c>
      <c r="F28" s="1711">
        <v>27</v>
      </c>
      <c r="G28" s="1711">
        <v>-8</v>
      </c>
    </row>
    <row r="29" spans="1:7">
      <c r="A29" s="1709" t="s">
        <v>1326</v>
      </c>
      <c r="B29" s="1708">
        <v>5451</v>
      </c>
      <c r="C29" s="1708">
        <v>1473</v>
      </c>
      <c r="D29" s="1708">
        <v>3978</v>
      </c>
      <c r="E29" s="1708">
        <v>7413</v>
      </c>
      <c r="F29" s="1708">
        <v>2152</v>
      </c>
      <c r="G29" s="1708">
        <v>5261</v>
      </c>
    </row>
    <row r="30" spans="1:7" ht="24">
      <c r="A30" s="1715" t="s">
        <v>1327</v>
      </c>
      <c r="B30" s="1708">
        <v>31</v>
      </c>
      <c r="C30" s="1708">
        <v>531</v>
      </c>
      <c r="D30" s="1708">
        <v>-500</v>
      </c>
      <c r="E30" s="1708">
        <v>75</v>
      </c>
      <c r="F30" s="1708">
        <v>450</v>
      </c>
      <c r="G30" s="1708">
        <v>-375</v>
      </c>
    </row>
    <row r="31" spans="1:7" ht="24">
      <c r="A31" s="1709" t="s">
        <v>1328</v>
      </c>
      <c r="B31" s="1708">
        <v>4907</v>
      </c>
      <c r="C31" s="1708">
        <v>4662</v>
      </c>
      <c r="D31" s="1708">
        <v>245</v>
      </c>
      <c r="E31" s="1708">
        <v>6309</v>
      </c>
      <c r="F31" s="1708">
        <v>6174</v>
      </c>
      <c r="G31" s="1708">
        <v>135</v>
      </c>
    </row>
    <row r="32" spans="1:7">
      <c r="A32" s="1714" t="s">
        <v>1329</v>
      </c>
      <c r="B32" s="1711">
        <v>2133</v>
      </c>
      <c r="C32" s="1711">
        <v>1307</v>
      </c>
      <c r="D32" s="1711">
        <v>826</v>
      </c>
      <c r="E32" s="1711">
        <v>2547</v>
      </c>
      <c r="F32" s="1711">
        <v>1710</v>
      </c>
      <c r="G32" s="1711">
        <v>837</v>
      </c>
    </row>
    <row r="33" spans="1:7">
      <c r="A33" s="1714" t="s">
        <v>1330</v>
      </c>
      <c r="B33" s="1711">
        <v>2723</v>
      </c>
      <c r="C33" s="1711">
        <v>2695</v>
      </c>
      <c r="D33" s="1711">
        <v>28</v>
      </c>
      <c r="E33" s="1711">
        <v>3741</v>
      </c>
      <c r="F33" s="1711">
        <v>3793</v>
      </c>
      <c r="G33" s="1711">
        <v>-52</v>
      </c>
    </row>
    <row r="34" spans="1:7">
      <c r="A34" s="1714" t="s">
        <v>1331</v>
      </c>
      <c r="B34" s="1711">
        <v>51</v>
      </c>
      <c r="C34" s="1711">
        <v>660</v>
      </c>
      <c r="D34" s="1711">
        <v>-609</v>
      </c>
      <c r="E34" s="1711">
        <v>21</v>
      </c>
      <c r="F34" s="1711">
        <v>671</v>
      </c>
      <c r="G34" s="1711">
        <v>-650</v>
      </c>
    </row>
    <row r="35" spans="1:7">
      <c r="A35" s="1709" t="s">
        <v>1332</v>
      </c>
      <c r="B35" s="1708">
        <v>16263</v>
      </c>
      <c r="C35" s="1708">
        <v>15426</v>
      </c>
      <c r="D35" s="1708">
        <v>837</v>
      </c>
      <c r="E35" s="1708">
        <v>17955.7</v>
      </c>
      <c r="F35" s="1708">
        <v>16019</v>
      </c>
      <c r="G35" s="1708">
        <v>1936.7000000000007</v>
      </c>
    </row>
    <row r="36" spans="1:7">
      <c r="A36" s="1714" t="s">
        <v>1333</v>
      </c>
      <c r="B36" s="1711">
        <v>11</v>
      </c>
      <c r="C36" s="1711">
        <v>5</v>
      </c>
      <c r="D36" s="1711">
        <v>6</v>
      </c>
      <c r="E36" s="1711">
        <v>37</v>
      </c>
      <c r="F36" s="1711">
        <v>21</v>
      </c>
      <c r="G36" s="1711">
        <v>16</v>
      </c>
    </row>
    <row r="37" spans="1:7" ht="24">
      <c r="A37" s="1714" t="s">
        <v>1334</v>
      </c>
      <c r="B37" s="1711">
        <v>4146</v>
      </c>
      <c r="C37" s="1711">
        <v>4825</v>
      </c>
      <c r="D37" s="1711">
        <v>-679</v>
      </c>
      <c r="E37" s="1711">
        <v>4402</v>
      </c>
      <c r="F37" s="1711">
        <v>5044</v>
      </c>
      <c r="G37" s="1711">
        <v>-642</v>
      </c>
    </row>
    <row r="38" spans="1:7" ht="24">
      <c r="A38" s="1714" t="s">
        <v>1335</v>
      </c>
      <c r="B38" s="1711">
        <v>12106</v>
      </c>
      <c r="C38" s="1711">
        <v>10596</v>
      </c>
      <c r="D38" s="1711">
        <v>1510</v>
      </c>
      <c r="E38" s="1711">
        <v>13516.7</v>
      </c>
      <c r="F38" s="1711">
        <v>10954</v>
      </c>
      <c r="G38" s="1711">
        <v>2562.7000000000007</v>
      </c>
    </row>
    <row r="39" spans="1:7" ht="24">
      <c r="A39" s="1709" t="s">
        <v>1336</v>
      </c>
      <c r="B39" s="1708">
        <v>423</v>
      </c>
      <c r="C39" s="1708">
        <v>1930</v>
      </c>
      <c r="D39" s="1708">
        <v>-1507</v>
      </c>
      <c r="E39" s="1708">
        <v>552.70000000000005</v>
      </c>
      <c r="F39" s="1708">
        <v>2717</v>
      </c>
      <c r="G39" s="1708">
        <v>-2164.3000000000002</v>
      </c>
    </row>
    <row r="40" spans="1:7">
      <c r="A40" s="1714" t="s">
        <v>1337</v>
      </c>
      <c r="B40" s="1711">
        <v>216</v>
      </c>
      <c r="C40" s="1711">
        <v>1435</v>
      </c>
      <c r="D40" s="1711">
        <v>-1219</v>
      </c>
      <c r="E40" s="1711">
        <v>291</v>
      </c>
      <c r="F40" s="1711">
        <v>1442</v>
      </c>
      <c r="G40" s="1711">
        <v>-1151</v>
      </c>
    </row>
    <row r="41" spans="1:7" ht="24">
      <c r="A41" s="1714" t="s">
        <v>1338</v>
      </c>
      <c r="B41" s="1711">
        <v>207</v>
      </c>
      <c r="C41" s="1711">
        <v>495</v>
      </c>
      <c r="D41" s="1711">
        <v>-288</v>
      </c>
      <c r="E41" s="1711">
        <v>261.7</v>
      </c>
      <c r="F41" s="1711">
        <v>1275</v>
      </c>
      <c r="G41" s="1711">
        <v>-1013.3</v>
      </c>
    </row>
    <row r="42" spans="1:7">
      <c r="A42" s="1709" t="s">
        <v>1339</v>
      </c>
      <c r="B42" s="1708">
        <v>80</v>
      </c>
      <c r="C42" s="1708">
        <v>27</v>
      </c>
      <c r="D42" s="1708">
        <v>53</v>
      </c>
      <c r="E42" s="1708">
        <v>76</v>
      </c>
      <c r="F42" s="1708">
        <v>12</v>
      </c>
      <c r="G42" s="1708">
        <v>64</v>
      </c>
    </row>
    <row r="43" spans="1:7">
      <c r="A43" s="1709" t="s">
        <v>1340</v>
      </c>
      <c r="B43" s="1708">
        <v>275051.420099693</v>
      </c>
      <c r="C43" s="1708">
        <v>223774.6159733008</v>
      </c>
      <c r="D43" s="1708">
        <v>51276.804126392206</v>
      </c>
      <c r="E43" s="1708">
        <v>262308</v>
      </c>
      <c r="F43" s="1708">
        <v>193344</v>
      </c>
      <c r="G43" s="1708">
        <v>68964</v>
      </c>
    </row>
    <row r="44" spans="1:7">
      <c r="A44" s="1716" t="s">
        <v>1341</v>
      </c>
      <c r="B44" s="1711">
        <v>31</v>
      </c>
      <c r="C44" s="1711">
        <v>258.5</v>
      </c>
      <c r="D44" s="1711">
        <v>-227.5</v>
      </c>
      <c r="E44" s="1711">
        <v>40</v>
      </c>
      <c r="F44" s="1711">
        <v>201</v>
      </c>
      <c r="G44" s="1711">
        <v>-161</v>
      </c>
    </row>
    <row r="45" spans="1:7">
      <c r="A45" s="1716" t="s">
        <v>1342</v>
      </c>
      <c r="B45" s="1711">
        <v>275020.420099693</v>
      </c>
      <c r="C45" s="1711">
        <v>223516.1159733008</v>
      </c>
      <c r="D45" s="1711">
        <v>51504.304126392206</v>
      </c>
      <c r="E45" s="1711">
        <v>262268</v>
      </c>
      <c r="F45" s="1711">
        <v>193143</v>
      </c>
      <c r="G45" s="1711">
        <v>69125</v>
      </c>
    </row>
    <row r="46" spans="1:7">
      <c r="A46" s="1714" t="s">
        <v>1343</v>
      </c>
      <c r="B46" s="1711">
        <v>186661.7890346467</v>
      </c>
      <c r="C46" s="1711">
        <v>158565.43627753624</v>
      </c>
      <c r="D46" s="1711">
        <v>28096.352757110471</v>
      </c>
      <c r="E46" s="1711">
        <v>178909</v>
      </c>
      <c r="F46" s="1711">
        <v>138305</v>
      </c>
      <c r="G46" s="1711">
        <v>40604</v>
      </c>
    </row>
    <row r="47" spans="1:7">
      <c r="A47" s="1717" t="s">
        <v>1344</v>
      </c>
      <c r="B47" s="1713">
        <v>186518.14720111209</v>
      </c>
      <c r="C47" s="1713">
        <v>154014.53586264251</v>
      </c>
      <c r="D47" s="1713">
        <v>32503.611338469571</v>
      </c>
      <c r="E47" s="1713">
        <v>178768</v>
      </c>
      <c r="F47" s="1713">
        <v>136063</v>
      </c>
      <c r="G47" s="1713">
        <v>42705</v>
      </c>
    </row>
    <row r="48" spans="1:7">
      <c r="A48" s="1714" t="s">
        <v>1345</v>
      </c>
      <c r="B48" s="1711">
        <v>40864.905193537583</v>
      </c>
      <c r="C48" s="1711">
        <v>23576.396232127667</v>
      </c>
      <c r="D48" s="1711">
        <v>17288.508961409912</v>
      </c>
      <c r="E48" s="1711">
        <v>41825</v>
      </c>
      <c r="F48" s="1711">
        <v>24463</v>
      </c>
      <c r="G48" s="1711">
        <v>17362</v>
      </c>
    </row>
    <row r="49" spans="1:7">
      <c r="A49" s="1717" t="s">
        <v>1344</v>
      </c>
      <c r="B49" s="1713">
        <v>36431.732691261626</v>
      </c>
      <c r="C49" s="1713">
        <v>20728.218865561481</v>
      </c>
      <c r="D49" s="1713">
        <v>15703.513825700147</v>
      </c>
      <c r="E49" s="1713">
        <v>38147</v>
      </c>
      <c r="F49" s="1713">
        <v>21206</v>
      </c>
      <c r="G49" s="1713">
        <v>16941</v>
      </c>
    </row>
    <row r="50" spans="1:7">
      <c r="A50" s="1714" t="s">
        <v>1346</v>
      </c>
      <c r="B50" s="1711">
        <v>42980.725871508715</v>
      </c>
      <c r="C50" s="1711">
        <v>41374.283463636872</v>
      </c>
      <c r="D50" s="1711">
        <v>1606.4424078718439</v>
      </c>
      <c r="E50" s="1711">
        <v>37852</v>
      </c>
      <c r="F50" s="1711">
        <v>30375</v>
      </c>
      <c r="G50" s="1711">
        <v>7477</v>
      </c>
    </row>
    <row r="51" spans="1:7">
      <c r="A51" s="1717" t="s">
        <v>1344</v>
      </c>
      <c r="B51" s="1713">
        <v>28141.482021645694</v>
      </c>
      <c r="C51" s="1713">
        <v>36488.822080540878</v>
      </c>
      <c r="D51" s="1713">
        <v>-8347.340058895179</v>
      </c>
      <c r="E51" s="1713">
        <v>25745</v>
      </c>
      <c r="F51" s="1713">
        <v>27204</v>
      </c>
      <c r="G51" s="1713">
        <v>-1459</v>
      </c>
    </row>
    <row r="52" spans="1:7">
      <c r="A52" s="1714" t="s">
        <v>1347</v>
      </c>
      <c r="B52" s="1711">
        <v>4513</v>
      </c>
      <c r="C52" s="1711">
        <v>0</v>
      </c>
      <c r="D52" s="1711">
        <v>4513</v>
      </c>
      <c r="E52" s="1711">
        <v>3682</v>
      </c>
      <c r="F52" s="1711">
        <v>0</v>
      </c>
      <c r="G52" s="1711">
        <v>3682</v>
      </c>
    </row>
    <row r="53" spans="1:7">
      <c r="A53" s="1709" t="s">
        <v>1348</v>
      </c>
      <c r="B53" s="1708">
        <v>14253.6</v>
      </c>
      <c r="C53" s="1708">
        <v>30584.226912946724</v>
      </c>
      <c r="D53" s="1708">
        <v>-16330.626912946724</v>
      </c>
      <c r="E53" s="1708">
        <v>14053</v>
      </c>
      <c r="F53" s="1708">
        <v>29874</v>
      </c>
      <c r="G53" s="1708">
        <v>-15821</v>
      </c>
    </row>
    <row r="54" spans="1:7">
      <c r="A54" s="1716" t="s">
        <v>1349</v>
      </c>
      <c r="B54" s="1711">
        <v>3094.8</v>
      </c>
      <c r="C54" s="1711">
        <v>142</v>
      </c>
      <c r="D54" s="1711">
        <v>2952.8</v>
      </c>
      <c r="E54" s="1711">
        <v>2707</v>
      </c>
      <c r="F54" s="1711">
        <v>67</v>
      </c>
      <c r="G54" s="1711">
        <v>2640</v>
      </c>
    </row>
    <row r="55" spans="1:7" ht="24">
      <c r="A55" s="1716" t="s">
        <v>1350</v>
      </c>
      <c r="B55" s="1711">
        <v>11158.8</v>
      </c>
      <c r="C55" s="1711">
        <v>30442.226912946724</v>
      </c>
      <c r="D55" s="1711">
        <v>-19283.426912946725</v>
      </c>
      <c r="E55" s="1711">
        <v>11346</v>
      </c>
      <c r="F55" s="1711">
        <v>29807</v>
      </c>
      <c r="G55" s="1711">
        <v>-18461</v>
      </c>
    </row>
    <row r="56" spans="1:7">
      <c r="A56" s="1714" t="s">
        <v>1351</v>
      </c>
      <c r="B56" s="1711">
        <v>11158.8</v>
      </c>
      <c r="C56" s="1711">
        <v>30442.226912946724</v>
      </c>
      <c r="D56" s="1711">
        <v>-19283.426912946725</v>
      </c>
      <c r="E56" s="1711">
        <v>11346</v>
      </c>
      <c r="F56" s="1711">
        <v>29807</v>
      </c>
      <c r="G56" s="1711">
        <v>-18461</v>
      </c>
    </row>
    <row r="57" spans="1:7">
      <c r="A57" s="1717" t="s">
        <v>1344</v>
      </c>
      <c r="B57" s="1713">
        <v>0</v>
      </c>
      <c r="C57" s="1713">
        <v>16311.680222573144</v>
      </c>
      <c r="D57" s="1713">
        <v>-16311.680222573144</v>
      </c>
      <c r="E57" s="1713">
        <v>0</v>
      </c>
      <c r="F57" s="1713">
        <v>13117</v>
      </c>
      <c r="G57" s="1713">
        <v>-13117</v>
      </c>
    </row>
    <row r="58" spans="1:7">
      <c r="A58" s="1718" t="s">
        <v>1352</v>
      </c>
      <c r="B58" s="1719">
        <v>3066</v>
      </c>
      <c r="C58" s="1719">
        <v>7438</v>
      </c>
      <c r="D58" s="1719">
        <v>-4372</v>
      </c>
      <c r="E58" s="1719">
        <v>2953</v>
      </c>
      <c r="F58" s="1719">
        <v>8325</v>
      </c>
      <c r="G58" s="1719">
        <v>-5372</v>
      </c>
    </row>
  </sheetData>
  <mergeCells count="3">
    <mergeCell ref="E3:G3"/>
    <mergeCell ref="A3:A4"/>
    <mergeCell ref="B3:D3"/>
  </mergeCells>
  <hyperlinks>
    <hyperlink ref="A1" location="CONTENT!A1" display="Back to  Table of Contents" xr:uid="{00000000-0004-0000-4B00-000000000000}"/>
  </hyperlinks>
  <pageMargins left="0.7" right="0.7" top="0.75" bottom="0.75" header="0.3" footer="0.3"/>
  <pageSetup paperSize="9" scale="87"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AC0FE-F65A-497F-88FA-ADB7FBD2BBB1}">
  <sheetPr>
    <pageSetUpPr fitToPage="1"/>
  </sheetPr>
  <dimension ref="A1:K71"/>
  <sheetViews>
    <sheetView showGridLines="0" workbookViewId="0">
      <selection sqref="A1:G1"/>
    </sheetView>
  </sheetViews>
  <sheetFormatPr defaultColWidth="9.140625" defaultRowHeight="12.75"/>
  <cols>
    <col min="1" max="1" width="30.140625" style="1720" customWidth="1"/>
    <col min="2" max="3" width="7" style="1758" customWidth="1"/>
    <col min="4" max="11" width="6.7109375" style="1720" customWidth="1"/>
    <col min="12" max="16384" width="9.140625" style="1720"/>
  </cols>
  <sheetData>
    <row r="1" spans="1:11">
      <c r="A1" s="5669" t="s">
        <v>710</v>
      </c>
      <c r="B1" s="5669"/>
      <c r="C1" s="5669"/>
    </row>
    <row r="2" spans="1:11" s="1721" customFormat="1" ht="29.25" customHeight="1">
      <c r="A2" s="5907" t="s">
        <v>1353</v>
      </c>
      <c r="B2" s="5907"/>
      <c r="C2" s="5907"/>
      <c r="D2" s="5907"/>
      <c r="E2" s="5907"/>
      <c r="F2" s="5907"/>
      <c r="G2" s="5907"/>
      <c r="H2" s="5907"/>
      <c r="I2" s="5907"/>
      <c r="J2" s="5907"/>
      <c r="K2" s="5907"/>
    </row>
    <row r="3" spans="1:11" s="1721" customFormat="1" ht="10.5" customHeight="1">
      <c r="A3" s="1722"/>
      <c r="B3" s="1723"/>
      <c r="C3" s="1723"/>
      <c r="J3" s="5908" t="s">
        <v>1044</v>
      </c>
      <c r="K3" s="5908"/>
    </row>
    <row r="4" spans="1:11" s="1721" customFormat="1" ht="31.5" customHeight="1">
      <c r="A4" s="5909" t="s">
        <v>1354</v>
      </c>
      <c r="B4" s="5911" t="s">
        <v>1355</v>
      </c>
      <c r="C4" s="5912"/>
      <c r="D4" s="5913" t="s">
        <v>1356</v>
      </c>
      <c r="E4" s="5914"/>
      <c r="F4" s="5914"/>
      <c r="G4" s="5915"/>
      <c r="H4" s="5916" t="s">
        <v>1357</v>
      </c>
      <c r="I4" s="5916"/>
      <c r="J4" s="5916"/>
      <c r="K4" s="5916"/>
    </row>
    <row r="5" spans="1:11" s="1721" customFormat="1" ht="18" customHeight="1">
      <c r="A5" s="5910"/>
      <c r="B5" s="1724" t="s">
        <v>1356</v>
      </c>
      <c r="C5" s="1724" t="s">
        <v>1357</v>
      </c>
      <c r="D5" s="1725" t="s">
        <v>1358</v>
      </c>
      <c r="E5" s="1725" t="s">
        <v>1359</v>
      </c>
      <c r="F5" s="1725" t="s">
        <v>1360</v>
      </c>
      <c r="G5" s="1725" t="s">
        <v>1361</v>
      </c>
      <c r="H5" s="1725" t="s">
        <v>1358</v>
      </c>
      <c r="I5" s="1725" t="s">
        <v>1359</v>
      </c>
      <c r="J5" s="1725" t="s">
        <v>1360</v>
      </c>
      <c r="K5" s="1725" t="s">
        <v>1361</v>
      </c>
    </row>
    <row r="6" spans="1:11" s="1721" customFormat="1" ht="18" customHeight="1">
      <c r="A6" s="1726" t="s">
        <v>1253</v>
      </c>
      <c r="B6" s="1727">
        <v>12820</v>
      </c>
      <c r="C6" s="1727">
        <v>13864</v>
      </c>
      <c r="D6" s="1728">
        <v>2708</v>
      </c>
      <c r="E6" s="1729">
        <v>2709</v>
      </c>
      <c r="F6" s="1729">
        <v>3531</v>
      </c>
      <c r="G6" s="1730">
        <v>3873</v>
      </c>
      <c r="H6" s="1728">
        <v>2926</v>
      </c>
      <c r="I6" s="1729">
        <v>3044</v>
      </c>
      <c r="J6" s="1729">
        <v>3764</v>
      </c>
      <c r="K6" s="1730">
        <v>4130</v>
      </c>
    </row>
    <row r="7" spans="1:11" s="1721" customFormat="1" ht="18" customHeight="1">
      <c r="A7" s="1731" t="s">
        <v>1362</v>
      </c>
      <c r="B7" s="1732">
        <v>1309</v>
      </c>
      <c r="C7" s="1732">
        <v>1296</v>
      </c>
      <c r="D7" s="1733">
        <v>224</v>
      </c>
      <c r="E7" s="1734">
        <v>247</v>
      </c>
      <c r="F7" s="1734">
        <v>317</v>
      </c>
      <c r="G7" s="1735">
        <v>520</v>
      </c>
      <c r="H7" s="1733">
        <v>222</v>
      </c>
      <c r="I7" s="1734">
        <v>242</v>
      </c>
      <c r="J7" s="1734">
        <v>307</v>
      </c>
      <c r="K7" s="1735">
        <v>526</v>
      </c>
    </row>
    <row r="8" spans="1:11" s="1721" customFormat="1" ht="18" customHeight="1">
      <c r="A8" s="1731" t="s">
        <v>1363</v>
      </c>
      <c r="B8" s="1732">
        <v>11512</v>
      </c>
      <c r="C8" s="1732">
        <v>12568</v>
      </c>
      <c r="D8" s="1733">
        <v>2483</v>
      </c>
      <c r="E8" s="1734">
        <v>2462</v>
      </c>
      <c r="F8" s="1734">
        <v>3214</v>
      </c>
      <c r="G8" s="1735">
        <v>3353</v>
      </c>
      <c r="H8" s="1733">
        <v>2705</v>
      </c>
      <c r="I8" s="1734">
        <v>2802</v>
      </c>
      <c r="J8" s="1734">
        <v>3457</v>
      </c>
      <c r="K8" s="1735">
        <v>3604</v>
      </c>
    </row>
    <row r="9" spans="1:11" s="1721" customFormat="1" ht="18" customHeight="1">
      <c r="A9" s="1726" t="s">
        <v>1254</v>
      </c>
      <c r="B9" s="1736">
        <v>1561</v>
      </c>
      <c r="C9" s="1736">
        <v>1615</v>
      </c>
      <c r="D9" s="1737">
        <v>294</v>
      </c>
      <c r="E9" s="1738">
        <v>402</v>
      </c>
      <c r="F9" s="1738">
        <v>410</v>
      </c>
      <c r="G9" s="1739">
        <v>455</v>
      </c>
      <c r="H9" s="1737">
        <v>311</v>
      </c>
      <c r="I9" s="1738">
        <v>411</v>
      </c>
      <c r="J9" s="1738">
        <v>436</v>
      </c>
      <c r="K9" s="1739">
        <v>457</v>
      </c>
    </row>
    <row r="10" spans="1:11" s="1721" customFormat="1" ht="18" customHeight="1">
      <c r="A10" s="1726" t="s">
        <v>1255</v>
      </c>
      <c r="B10" s="1736">
        <v>56630</v>
      </c>
      <c r="C10" s="1736">
        <v>53874</v>
      </c>
      <c r="D10" s="1737">
        <v>10616</v>
      </c>
      <c r="E10" s="1738">
        <v>13727</v>
      </c>
      <c r="F10" s="1738">
        <v>15042</v>
      </c>
      <c r="G10" s="1739">
        <v>17245</v>
      </c>
      <c r="H10" s="1737">
        <v>10172</v>
      </c>
      <c r="I10" s="1738">
        <v>13194</v>
      </c>
      <c r="J10" s="1738">
        <v>14371</v>
      </c>
      <c r="K10" s="1739">
        <v>16137</v>
      </c>
    </row>
    <row r="11" spans="1:11" s="1721" customFormat="1" ht="18" customHeight="1">
      <c r="A11" s="1731" t="s">
        <v>1364</v>
      </c>
      <c r="B11" s="1732">
        <v>713</v>
      </c>
      <c r="C11" s="1732">
        <v>756</v>
      </c>
      <c r="D11" s="1733">
        <v>125</v>
      </c>
      <c r="E11" s="1734">
        <v>197</v>
      </c>
      <c r="F11" s="1734">
        <v>196</v>
      </c>
      <c r="G11" s="1735">
        <v>195</v>
      </c>
      <c r="H11" s="1733">
        <v>133</v>
      </c>
      <c r="I11" s="1734">
        <v>209</v>
      </c>
      <c r="J11" s="1734">
        <v>208</v>
      </c>
      <c r="K11" s="1735">
        <v>206</v>
      </c>
    </row>
    <row r="12" spans="1:11" s="1721" customFormat="1" ht="18" customHeight="1">
      <c r="A12" s="1731" t="s">
        <v>1365</v>
      </c>
      <c r="B12" s="1732">
        <v>19894</v>
      </c>
      <c r="C12" s="1732">
        <v>19685</v>
      </c>
      <c r="D12" s="1733">
        <v>3498</v>
      </c>
      <c r="E12" s="1734">
        <v>4341</v>
      </c>
      <c r="F12" s="1734">
        <v>5358</v>
      </c>
      <c r="G12" s="1735">
        <v>6696</v>
      </c>
      <c r="H12" s="1733">
        <v>3468</v>
      </c>
      <c r="I12" s="1734">
        <v>4266</v>
      </c>
      <c r="J12" s="1734">
        <v>5265</v>
      </c>
      <c r="K12" s="1735">
        <v>6687</v>
      </c>
    </row>
    <row r="13" spans="1:11" s="1721" customFormat="1" ht="18" customHeight="1">
      <c r="A13" s="1731" t="s">
        <v>1366</v>
      </c>
      <c r="B13" s="1732">
        <v>16278</v>
      </c>
      <c r="C13" s="1732">
        <v>13676</v>
      </c>
      <c r="D13" s="1733">
        <v>3084</v>
      </c>
      <c r="E13" s="1734">
        <v>4359</v>
      </c>
      <c r="F13" s="1734">
        <v>4543</v>
      </c>
      <c r="G13" s="1735">
        <v>4292</v>
      </c>
      <c r="H13" s="1733">
        <v>2596</v>
      </c>
      <c r="I13" s="1734">
        <v>4090</v>
      </c>
      <c r="J13" s="1734">
        <v>3566</v>
      </c>
      <c r="K13" s="1735">
        <v>3424</v>
      </c>
    </row>
    <row r="14" spans="1:11" s="1721" customFormat="1" ht="18" customHeight="1">
      <c r="A14" s="1731" t="s">
        <v>1363</v>
      </c>
      <c r="B14" s="1732">
        <v>19745</v>
      </c>
      <c r="C14" s="1732">
        <v>19757</v>
      </c>
      <c r="D14" s="1733">
        <v>3909</v>
      </c>
      <c r="E14" s="1734">
        <v>4830</v>
      </c>
      <c r="F14" s="1734">
        <v>4944</v>
      </c>
      <c r="G14" s="1735">
        <v>6062</v>
      </c>
      <c r="H14" s="1733">
        <v>3975</v>
      </c>
      <c r="I14" s="1734">
        <v>4630</v>
      </c>
      <c r="J14" s="1734">
        <v>5331</v>
      </c>
      <c r="K14" s="1735">
        <v>5821</v>
      </c>
    </row>
    <row r="15" spans="1:11" s="1721" customFormat="1" ht="30" customHeight="1">
      <c r="A15" s="1726" t="s">
        <v>1367</v>
      </c>
      <c r="B15" s="1736">
        <v>7001</v>
      </c>
      <c r="C15" s="1736">
        <v>6666</v>
      </c>
      <c r="D15" s="1737">
        <v>1833</v>
      </c>
      <c r="E15" s="1738">
        <v>1651</v>
      </c>
      <c r="F15" s="1738">
        <v>1683</v>
      </c>
      <c r="G15" s="1739">
        <v>1835</v>
      </c>
      <c r="H15" s="1737">
        <v>1703</v>
      </c>
      <c r="I15" s="1738">
        <v>1549</v>
      </c>
      <c r="J15" s="1738">
        <v>1652</v>
      </c>
      <c r="K15" s="1739">
        <v>1761</v>
      </c>
    </row>
    <row r="16" spans="1:11" s="1721" customFormat="1" ht="30" customHeight="1">
      <c r="A16" s="1726" t="s">
        <v>1257</v>
      </c>
      <c r="B16" s="1736">
        <v>1629</v>
      </c>
      <c r="C16" s="1736">
        <v>1630</v>
      </c>
      <c r="D16" s="1737">
        <v>406</v>
      </c>
      <c r="E16" s="1738">
        <v>403</v>
      </c>
      <c r="F16" s="1738">
        <v>397</v>
      </c>
      <c r="G16" s="1739">
        <v>423</v>
      </c>
      <c r="H16" s="1737">
        <v>403</v>
      </c>
      <c r="I16" s="1738">
        <v>406</v>
      </c>
      <c r="J16" s="1738">
        <v>395</v>
      </c>
      <c r="K16" s="1739">
        <v>427</v>
      </c>
    </row>
    <row r="17" spans="1:11" s="1721" customFormat="1" ht="18" customHeight="1">
      <c r="A17" s="1726" t="s">
        <v>1258</v>
      </c>
      <c r="B17" s="1736">
        <v>21185</v>
      </c>
      <c r="C17" s="1736">
        <v>22817</v>
      </c>
      <c r="D17" s="1737">
        <v>4962</v>
      </c>
      <c r="E17" s="1738">
        <v>4949</v>
      </c>
      <c r="F17" s="1738">
        <v>5591</v>
      </c>
      <c r="G17" s="1739">
        <v>5683</v>
      </c>
      <c r="H17" s="1737">
        <v>5314</v>
      </c>
      <c r="I17" s="1738">
        <v>5355</v>
      </c>
      <c r="J17" s="1738">
        <v>6031</v>
      </c>
      <c r="K17" s="1739">
        <v>6118</v>
      </c>
    </row>
    <row r="18" spans="1:11" s="1721" customFormat="1" ht="30" customHeight="1">
      <c r="A18" s="1726" t="s">
        <v>1368</v>
      </c>
      <c r="B18" s="1736">
        <v>52615</v>
      </c>
      <c r="C18" s="1736">
        <v>54673</v>
      </c>
      <c r="D18" s="1737">
        <v>10591</v>
      </c>
      <c r="E18" s="1738">
        <v>13201</v>
      </c>
      <c r="F18" s="1738">
        <v>13816</v>
      </c>
      <c r="G18" s="1739">
        <v>15008</v>
      </c>
      <c r="H18" s="1737">
        <v>12679</v>
      </c>
      <c r="I18" s="1738">
        <v>13387</v>
      </c>
      <c r="J18" s="1738">
        <v>14009</v>
      </c>
      <c r="K18" s="1739">
        <v>14598</v>
      </c>
    </row>
    <row r="19" spans="1:11" s="1721" customFormat="1" ht="18" customHeight="1">
      <c r="A19" s="1731" t="s">
        <v>1369</v>
      </c>
      <c r="B19" s="1732">
        <v>50503</v>
      </c>
      <c r="C19" s="1732">
        <v>52465</v>
      </c>
      <c r="D19" s="1733">
        <v>10207</v>
      </c>
      <c r="E19" s="1734">
        <v>12643</v>
      </c>
      <c r="F19" s="1734">
        <v>13327</v>
      </c>
      <c r="G19" s="1735">
        <v>14326</v>
      </c>
      <c r="H19" s="1733">
        <v>12277</v>
      </c>
      <c r="I19" s="1734">
        <v>12805</v>
      </c>
      <c r="J19" s="1734">
        <v>13498</v>
      </c>
      <c r="K19" s="1735">
        <v>13885</v>
      </c>
    </row>
    <row r="20" spans="1:11" s="1721" customFormat="1" ht="18" customHeight="1">
      <c r="A20" s="1726" t="s">
        <v>1261</v>
      </c>
      <c r="B20" s="1736">
        <v>28771</v>
      </c>
      <c r="C20" s="1736">
        <v>28721</v>
      </c>
      <c r="D20" s="1737">
        <v>7222</v>
      </c>
      <c r="E20" s="1738">
        <v>6879</v>
      </c>
      <c r="F20" s="1738">
        <v>7263</v>
      </c>
      <c r="G20" s="1739">
        <v>7406</v>
      </c>
      <c r="H20" s="1737">
        <v>7208</v>
      </c>
      <c r="I20" s="1738">
        <v>6870</v>
      </c>
      <c r="J20" s="1738">
        <v>7242</v>
      </c>
      <c r="K20" s="1739">
        <v>7400</v>
      </c>
    </row>
    <row r="21" spans="1:11" s="1721" customFormat="1" ht="18" customHeight="1">
      <c r="A21" s="1726" t="s">
        <v>1370</v>
      </c>
      <c r="B21" s="1736">
        <v>31648</v>
      </c>
      <c r="C21" s="1736">
        <v>31714</v>
      </c>
      <c r="D21" s="1737">
        <v>8621</v>
      </c>
      <c r="E21" s="1738">
        <v>7366</v>
      </c>
      <c r="F21" s="1738">
        <v>6654</v>
      </c>
      <c r="G21" s="1739">
        <v>9007</v>
      </c>
      <c r="H21" s="1737">
        <v>8152</v>
      </c>
      <c r="I21" s="1738">
        <v>7245</v>
      </c>
      <c r="J21" s="1738">
        <v>7229</v>
      </c>
      <c r="K21" s="1739">
        <v>9087</v>
      </c>
    </row>
    <row r="22" spans="1:11" s="1721" customFormat="1" ht="18" customHeight="1">
      <c r="A22" s="1726" t="s">
        <v>1263</v>
      </c>
      <c r="B22" s="1736">
        <v>18154</v>
      </c>
      <c r="C22" s="1736">
        <v>19388</v>
      </c>
      <c r="D22" s="1737">
        <v>4510</v>
      </c>
      <c r="E22" s="1738">
        <v>4591</v>
      </c>
      <c r="F22" s="1738">
        <v>4362</v>
      </c>
      <c r="G22" s="1739">
        <v>4692</v>
      </c>
      <c r="H22" s="1737">
        <v>4816</v>
      </c>
      <c r="I22" s="1738">
        <v>4925</v>
      </c>
      <c r="J22" s="1738">
        <v>4660</v>
      </c>
      <c r="K22" s="1739">
        <v>4987</v>
      </c>
    </row>
    <row r="23" spans="1:11" s="1721" customFormat="1" ht="18" customHeight="1">
      <c r="A23" s="1726" t="s">
        <v>1264</v>
      </c>
      <c r="B23" s="1736">
        <v>53478</v>
      </c>
      <c r="C23" s="1736">
        <v>55179</v>
      </c>
      <c r="D23" s="1737">
        <v>13235</v>
      </c>
      <c r="E23" s="1738">
        <v>13314</v>
      </c>
      <c r="F23" s="1738">
        <v>13416</v>
      </c>
      <c r="G23" s="1739">
        <v>13514</v>
      </c>
      <c r="H23" s="1737">
        <v>13661</v>
      </c>
      <c r="I23" s="1738">
        <v>14268</v>
      </c>
      <c r="J23" s="1738">
        <v>13974</v>
      </c>
      <c r="K23" s="1739">
        <v>13277</v>
      </c>
    </row>
    <row r="24" spans="1:11" s="1721" customFormat="1" ht="18" customHeight="1">
      <c r="A24" s="1731" t="s">
        <v>1371</v>
      </c>
      <c r="B24" s="1732">
        <v>29921</v>
      </c>
      <c r="C24" s="1732">
        <v>31497</v>
      </c>
      <c r="D24" s="1733">
        <v>7635</v>
      </c>
      <c r="E24" s="1734">
        <v>7547</v>
      </c>
      <c r="F24" s="1734">
        <v>7346</v>
      </c>
      <c r="G24" s="1735">
        <v>7393</v>
      </c>
      <c r="H24" s="1733">
        <v>8037</v>
      </c>
      <c r="I24" s="1734">
        <v>8471</v>
      </c>
      <c r="J24" s="1734">
        <v>7522</v>
      </c>
      <c r="K24" s="1735">
        <v>7466</v>
      </c>
    </row>
    <row r="25" spans="1:11" s="1721" customFormat="1" ht="27.75" customHeight="1">
      <c r="A25" s="1731" t="s">
        <v>1372</v>
      </c>
      <c r="B25" s="1732">
        <v>2822</v>
      </c>
      <c r="C25" s="1732">
        <v>3015</v>
      </c>
      <c r="D25" s="1733">
        <v>695</v>
      </c>
      <c r="E25" s="1734">
        <v>706</v>
      </c>
      <c r="F25" s="1734">
        <v>706</v>
      </c>
      <c r="G25" s="1735">
        <v>715</v>
      </c>
      <c r="H25" s="1733">
        <v>742</v>
      </c>
      <c r="I25" s="1734">
        <v>755</v>
      </c>
      <c r="J25" s="1734">
        <v>754</v>
      </c>
      <c r="K25" s="1735">
        <v>764</v>
      </c>
    </row>
    <row r="26" spans="1:11" s="1721" customFormat="1" ht="18" customHeight="1">
      <c r="A26" s="1731" t="s">
        <v>1373</v>
      </c>
      <c r="B26" s="1732">
        <v>11317</v>
      </c>
      <c r="C26" s="1732">
        <v>9504</v>
      </c>
      <c r="D26" s="1733">
        <v>2699</v>
      </c>
      <c r="E26" s="1734">
        <v>2766</v>
      </c>
      <c r="F26" s="1734">
        <v>2940</v>
      </c>
      <c r="G26" s="1735">
        <v>2912</v>
      </c>
      <c r="H26" s="1733">
        <v>2266</v>
      </c>
      <c r="I26" s="1734">
        <v>2323</v>
      </c>
      <c r="J26" s="1734">
        <v>2469</v>
      </c>
      <c r="K26" s="1735">
        <v>2446</v>
      </c>
    </row>
    <row r="27" spans="1:11" s="1721" customFormat="1" ht="18" customHeight="1">
      <c r="A27" s="1731" t="s">
        <v>1374</v>
      </c>
      <c r="B27" s="1732">
        <v>9418</v>
      </c>
      <c r="C27" s="1732">
        <v>11163</v>
      </c>
      <c r="D27" s="1733">
        <v>2206</v>
      </c>
      <c r="E27" s="1734">
        <v>2294</v>
      </c>
      <c r="F27" s="1734">
        <v>2424</v>
      </c>
      <c r="G27" s="1735">
        <v>2494</v>
      </c>
      <c r="H27" s="1733">
        <v>2615</v>
      </c>
      <c r="I27" s="1734">
        <v>2720</v>
      </c>
      <c r="J27" s="1734">
        <v>3228</v>
      </c>
      <c r="K27" s="1735">
        <v>2600</v>
      </c>
    </row>
    <row r="28" spans="1:11" s="1721" customFormat="1" ht="18" customHeight="1">
      <c r="A28" s="1726" t="s">
        <v>1375</v>
      </c>
      <c r="B28" s="1736">
        <v>24924</v>
      </c>
      <c r="C28" s="1736">
        <v>25756</v>
      </c>
      <c r="D28" s="1737">
        <v>6221</v>
      </c>
      <c r="E28" s="1738">
        <v>5992</v>
      </c>
      <c r="F28" s="1738">
        <v>6353</v>
      </c>
      <c r="G28" s="1739">
        <v>6358</v>
      </c>
      <c r="H28" s="1737">
        <v>6382</v>
      </c>
      <c r="I28" s="1738">
        <v>6159</v>
      </c>
      <c r="J28" s="1738">
        <v>6604</v>
      </c>
      <c r="K28" s="1739">
        <v>6611</v>
      </c>
    </row>
    <row r="29" spans="1:11" s="1721" customFormat="1" ht="18" customHeight="1">
      <c r="A29" s="1740" t="s">
        <v>1376</v>
      </c>
      <c r="B29" s="1732">
        <v>20026</v>
      </c>
      <c r="C29" s="1732">
        <v>20604</v>
      </c>
      <c r="D29" s="1733">
        <v>4985</v>
      </c>
      <c r="E29" s="1734">
        <v>4753</v>
      </c>
      <c r="F29" s="1734">
        <v>5154</v>
      </c>
      <c r="G29" s="1735">
        <v>5133</v>
      </c>
      <c r="H29" s="1733">
        <v>5077</v>
      </c>
      <c r="I29" s="1734">
        <v>4853</v>
      </c>
      <c r="J29" s="1734">
        <v>5348</v>
      </c>
      <c r="K29" s="1735">
        <v>5326</v>
      </c>
    </row>
    <row r="30" spans="1:11" s="1721" customFormat="1" ht="27" customHeight="1">
      <c r="A30" s="1726" t="s">
        <v>1267</v>
      </c>
      <c r="B30" s="1736">
        <v>23524</v>
      </c>
      <c r="C30" s="1736">
        <v>24839</v>
      </c>
      <c r="D30" s="1737">
        <v>5721</v>
      </c>
      <c r="E30" s="1738">
        <v>5988</v>
      </c>
      <c r="F30" s="1738">
        <v>5849</v>
      </c>
      <c r="G30" s="1739">
        <v>5965</v>
      </c>
      <c r="H30" s="1737">
        <v>6058</v>
      </c>
      <c r="I30" s="1738">
        <v>6343</v>
      </c>
      <c r="J30" s="1738">
        <v>6171</v>
      </c>
      <c r="K30" s="1739">
        <v>6268</v>
      </c>
    </row>
    <row r="31" spans="1:11" s="1721" customFormat="1" ht="27" customHeight="1">
      <c r="A31" s="1726" t="s">
        <v>1268</v>
      </c>
      <c r="B31" s="1736">
        <v>12948</v>
      </c>
      <c r="C31" s="1736">
        <v>13688</v>
      </c>
      <c r="D31" s="1737">
        <v>3160</v>
      </c>
      <c r="E31" s="1738">
        <v>3278</v>
      </c>
      <c r="F31" s="1738">
        <v>3235</v>
      </c>
      <c r="G31" s="1739">
        <v>3275</v>
      </c>
      <c r="H31" s="1737">
        <v>3351</v>
      </c>
      <c r="I31" s="1738">
        <v>3481</v>
      </c>
      <c r="J31" s="1738">
        <v>3417</v>
      </c>
      <c r="K31" s="1739">
        <v>3441</v>
      </c>
    </row>
    <row r="32" spans="1:11" s="1721" customFormat="1" ht="27" customHeight="1">
      <c r="A32" s="1741" t="s">
        <v>1377</v>
      </c>
      <c r="B32" s="1736">
        <v>26583</v>
      </c>
      <c r="C32" s="1736">
        <v>27485</v>
      </c>
      <c r="D32" s="1737">
        <v>5771</v>
      </c>
      <c r="E32" s="1738">
        <v>7117</v>
      </c>
      <c r="F32" s="1738">
        <v>6821</v>
      </c>
      <c r="G32" s="1739">
        <v>6874</v>
      </c>
      <c r="H32" s="1737">
        <v>5996</v>
      </c>
      <c r="I32" s="1738">
        <v>7292</v>
      </c>
      <c r="J32" s="1738">
        <v>7009</v>
      </c>
      <c r="K32" s="1739">
        <v>7188</v>
      </c>
    </row>
    <row r="33" spans="1:11" s="1721" customFormat="1" ht="18" customHeight="1">
      <c r="A33" s="1726" t="s">
        <v>1270</v>
      </c>
      <c r="B33" s="1736">
        <v>20771</v>
      </c>
      <c r="C33" s="1736">
        <v>20833</v>
      </c>
      <c r="D33" s="1737">
        <v>5134</v>
      </c>
      <c r="E33" s="1738">
        <v>5274</v>
      </c>
      <c r="F33" s="1738">
        <v>5258</v>
      </c>
      <c r="G33" s="1739">
        <v>5105</v>
      </c>
      <c r="H33" s="1737">
        <v>5116</v>
      </c>
      <c r="I33" s="1738">
        <v>5284</v>
      </c>
      <c r="J33" s="1738">
        <v>5293</v>
      </c>
      <c r="K33" s="1739">
        <v>5141</v>
      </c>
    </row>
    <row r="34" spans="1:11" s="1721" customFormat="1" ht="18" customHeight="1">
      <c r="A34" s="1726" t="s">
        <v>1271</v>
      </c>
      <c r="B34" s="1736">
        <v>19243</v>
      </c>
      <c r="C34" s="1736">
        <v>20305</v>
      </c>
      <c r="D34" s="1737">
        <v>4700</v>
      </c>
      <c r="E34" s="1738">
        <v>4863</v>
      </c>
      <c r="F34" s="1738">
        <v>4839</v>
      </c>
      <c r="G34" s="1739">
        <v>4841</v>
      </c>
      <c r="H34" s="1737">
        <v>4959</v>
      </c>
      <c r="I34" s="1738">
        <v>5183</v>
      </c>
      <c r="J34" s="1738">
        <v>5094</v>
      </c>
      <c r="K34" s="1739">
        <v>5069</v>
      </c>
    </row>
    <row r="35" spans="1:11" s="1721" customFormat="1" ht="18" customHeight="1">
      <c r="A35" s="1726" t="s">
        <v>1378</v>
      </c>
      <c r="B35" s="1736">
        <v>15239</v>
      </c>
      <c r="C35" s="1736">
        <v>15761</v>
      </c>
      <c r="D35" s="1737">
        <v>3671</v>
      </c>
      <c r="E35" s="1738">
        <v>3908</v>
      </c>
      <c r="F35" s="1738">
        <v>3872</v>
      </c>
      <c r="G35" s="1739">
        <v>3788</v>
      </c>
      <c r="H35" s="1737">
        <v>3806</v>
      </c>
      <c r="I35" s="1738">
        <v>4028</v>
      </c>
      <c r="J35" s="1738">
        <v>3990</v>
      </c>
      <c r="K35" s="1739">
        <v>3938</v>
      </c>
    </row>
    <row r="36" spans="1:11" s="1721" customFormat="1" ht="18" customHeight="1">
      <c r="A36" s="1726" t="s">
        <v>1273</v>
      </c>
      <c r="B36" s="1742">
        <v>6652</v>
      </c>
      <c r="C36" s="1742">
        <v>6910</v>
      </c>
      <c r="D36" s="1743">
        <v>1566</v>
      </c>
      <c r="E36" s="1744">
        <v>1699</v>
      </c>
      <c r="F36" s="1744">
        <v>1685</v>
      </c>
      <c r="G36" s="1745">
        <v>1702</v>
      </c>
      <c r="H36" s="1743">
        <v>1636</v>
      </c>
      <c r="I36" s="1744">
        <v>1776</v>
      </c>
      <c r="J36" s="1744">
        <v>1749</v>
      </c>
      <c r="K36" s="1745">
        <v>1748</v>
      </c>
    </row>
    <row r="37" spans="1:11" s="1721" customFormat="1" ht="20.25" customHeight="1">
      <c r="A37" s="1746" t="s">
        <v>1379</v>
      </c>
      <c r="B37" s="1727">
        <v>435376</v>
      </c>
      <c r="C37" s="1727">
        <v>445719</v>
      </c>
      <c r="D37" s="1743">
        <v>100940</v>
      </c>
      <c r="E37" s="1744">
        <v>107309</v>
      </c>
      <c r="F37" s="1744">
        <v>110076</v>
      </c>
      <c r="G37" s="1745">
        <v>117051</v>
      </c>
      <c r="H37" s="1743">
        <v>104647</v>
      </c>
      <c r="I37" s="1744">
        <v>110199</v>
      </c>
      <c r="J37" s="1744">
        <v>113090</v>
      </c>
      <c r="K37" s="1745">
        <v>117784</v>
      </c>
    </row>
    <row r="38" spans="1:11" s="1721" customFormat="1" ht="20.25" customHeight="1">
      <c r="A38" s="1746" t="s">
        <v>1380</v>
      </c>
      <c r="B38" s="1727">
        <v>64671</v>
      </c>
      <c r="C38" s="1727">
        <v>66388</v>
      </c>
      <c r="D38" s="1747">
        <v>14767</v>
      </c>
      <c r="E38" s="1748">
        <v>17505</v>
      </c>
      <c r="F38" s="1748">
        <v>13802</v>
      </c>
      <c r="G38" s="1749">
        <v>18596</v>
      </c>
      <c r="H38" s="1747">
        <v>16051</v>
      </c>
      <c r="I38" s="1748">
        <v>17363</v>
      </c>
      <c r="J38" s="1748">
        <v>15372</v>
      </c>
      <c r="K38" s="1749">
        <v>17603</v>
      </c>
    </row>
    <row r="39" spans="1:11" s="1721" customFormat="1" ht="20.25" customHeight="1">
      <c r="A39" s="1746" t="s">
        <v>1381</v>
      </c>
      <c r="B39" s="1727">
        <v>500047</v>
      </c>
      <c r="C39" s="1727">
        <v>512108</v>
      </c>
      <c r="D39" s="1747">
        <v>115708</v>
      </c>
      <c r="E39" s="1748">
        <v>124815</v>
      </c>
      <c r="F39" s="1748">
        <v>123878</v>
      </c>
      <c r="G39" s="1749">
        <v>135647</v>
      </c>
      <c r="H39" s="1747">
        <v>120698</v>
      </c>
      <c r="I39" s="1748">
        <v>127561</v>
      </c>
      <c r="J39" s="1748">
        <v>128462</v>
      </c>
      <c r="K39" s="1749">
        <v>135387</v>
      </c>
    </row>
    <row r="40" spans="1:11" s="1753" customFormat="1" ht="9" customHeight="1">
      <c r="A40" s="1750"/>
      <c r="B40" s="1751"/>
      <c r="C40" s="1751"/>
      <c r="D40" s="1752"/>
      <c r="E40" s="1752"/>
      <c r="F40" s="1752"/>
      <c r="G40" s="1752"/>
      <c r="H40" s="1752"/>
      <c r="I40" s="1752"/>
      <c r="J40" s="1752"/>
      <c r="K40" s="1752"/>
    </row>
    <row r="41" spans="1:11" s="1755" customFormat="1" ht="20.25" customHeight="1">
      <c r="A41" s="1754" t="s">
        <v>1382</v>
      </c>
      <c r="B41" s="1747">
        <v>22406</v>
      </c>
      <c r="C41" s="5457">
        <v>18711</v>
      </c>
      <c r="D41" s="5457">
        <v>4941</v>
      </c>
      <c r="E41" s="5458">
        <v>5863</v>
      </c>
      <c r="F41" s="5458">
        <v>6227</v>
      </c>
      <c r="G41" s="5459">
        <v>5375</v>
      </c>
      <c r="H41" s="5457">
        <v>4244</v>
      </c>
      <c r="I41" s="5458">
        <v>5255</v>
      </c>
      <c r="J41" s="5458">
        <v>5015</v>
      </c>
      <c r="K41" s="5459">
        <v>4197</v>
      </c>
    </row>
    <row r="42" spans="1:11" ht="4.5" customHeight="1">
      <c r="A42" s="1756"/>
      <c r="B42" s="1756"/>
      <c r="C42" s="1756"/>
    </row>
    <row r="43" spans="1:11">
      <c r="A43" s="1757" t="s">
        <v>3791</v>
      </c>
      <c r="D43" s="1759"/>
      <c r="E43" s="1759"/>
      <c r="F43" s="1759"/>
      <c r="G43" s="1759"/>
    </row>
    <row r="44" spans="1:11">
      <c r="A44" s="1757" t="s">
        <v>3792</v>
      </c>
    </row>
    <row r="45" spans="1:11">
      <c r="D45" s="5905"/>
      <c r="E45" s="5906"/>
      <c r="F45" s="5906"/>
      <c r="G45" s="5906"/>
    </row>
    <row r="46" spans="1:11">
      <c r="D46" s="1760"/>
      <c r="E46" s="1760"/>
      <c r="F46" s="1760"/>
      <c r="G46" s="1760"/>
    </row>
    <row r="71" spans="4:7">
      <c r="D71" s="1761"/>
      <c r="E71" s="1761"/>
      <c r="F71" s="1761"/>
      <c r="G71" s="1761"/>
    </row>
  </sheetData>
  <mergeCells count="8">
    <mergeCell ref="D45:G45"/>
    <mergeCell ref="A1:C1"/>
    <mergeCell ref="A2:K2"/>
    <mergeCell ref="J3:K3"/>
    <mergeCell ref="A4:A5"/>
    <mergeCell ref="B4:C4"/>
    <mergeCell ref="D4:G4"/>
    <mergeCell ref="H4:K4"/>
  </mergeCells>
  <hyperlinks>
    <hyperlink ref="A1" location="CONTENT!A1" display="Back to table of contents" xr:uid="{2199B19D-5743-472C-B57A-FFF2020471A1}"/>
  </hyperlinks>
  <pageMargins left="0.7" right="0.7" top="0.75" bottom="0.75" header="0.3" footer="0.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I24"/>
  <sheetViews>
    <sheetView showGridLines="0" topLeftCell="C1" workbookViewId="0">
      <selection activeCell="K1" sqref="K1:XFD1048576"/>
    </sheetView>
  </sheetViews>
  <sheetFormatPr defaultRowHeight="15.75"/>
  <cols>
    <col min="1" max="1" width="20.5703125" style="8" customWidth="1"/>
    <col min="2" max="2" width="13.5703125" style="8" customWidth="1"/>
    <col min="3" max="3" width="10.85546875" style="8" customWidth="1"/>
    <col min="4" max="4" width="11" style="8" customWidth="1"/>
    <col min="5" max="5" width="13.42578125" style="8" customWidth="1"/>
    <col min="6" max="6" width="11.42578125" style="8" customWidth="1"/>
    <col min="7" max="7" width="11.5703125" style="8" customWidth="1"/>
    <col min="8" max="8" width="12" style="8" customWidth="1"/>
    <col min="9" max="9" width="13.85546875" style="8" customWidth="1"/>
    <col min="10" max="10" width="7.140625" style="8" customWidth="1"/>
    <col min="11" max="16384" width="9.140625" style="8"/>
  </cols>
  <sheetData>
    <row r="1" spans="1:9">
      <c r="A1" s="5669" t="s">
        <v>710</v>
      </c>
      <c r="B1" s="5669"/>
      <c r="C1" s="5669"/>
      <c r="D1" s="5669"/>
      <c r="E1" s="5669"/>
      <c r="F1" s="5669"/>
      <c r="G1" s="5669"/>
    </row>
    <row r="2" spans="1:9" ht="24" customHeight="1" thickBot="1">
      <c r="A2" s="5" t="s">
        <v>127</v>
      </c>
    </row>
    <row r="3" spans="1:9" ht="27" customHeight="1" thickBot="1">
      <c r="A3" s="234"/>
      <c r="B3" s="160" t="s">
        <v>128</v>
      </c>
      <c r="C3" s="235"/>
      <c r="D3" s="236"/>
      <c r="E3" s="160" t="s">
        <v>94</v>
      </c>
      <c r="F3" s="235"/>
      <c r="G3" s="236"/>
      <c r="H3" s="162" t="s">
        <v>95</v>
      </c>
      <c r="I3" s="163"/>
    </row>
    <row r="4" spans="1:9" ht="24.75" customHeight="1">
      <c r="A4" s="237"/>
      <c r="B4" s="238" t="s">
        <v>5</v>
      </c>
      <c r="C4" s="17" t="s">
        <v>6</v>
      </c>
      <c r="D4" s="239" t="s">
        <v>7</v>
      </c>
      <c r="E4" s="238" t="s">
        <v>5</v>
      </c>
      <c r="F4" s="17" t="s">
        <v>6</v>
      </c>
      <c r="G4" s="239" t="s">
        <v>7</v>
      </c>
      <c r="H4" s="240" t="s">
        <v>97</v>
      </c>
      <c r="I4" s="241" t="s">
        <v>129</v>
      </c>
    </row>
    <row r="5" spans="1:9" ht="15" customHeight="1" thickBot="1">
      <c r="A5" s="242"/>
      <c r="B5" s="243"/>
      <c r="C5" s="244"/>
      <c r="D5" s="245"/>
      <c r="E5" s="243"/>
      <c r="F5" s="244"/>
      <c r="G5" s="245"/>
      <c r="H5" s="246"/>
      <c r="I5" s="247" t="s">
        <v>130</v>
      </c>
    </row>
    <row r="6" spans="1:9" s="33" customFormat="1" ht="23.1" customHeight="1">
      <c r="A6" s="172" t="s">
        <v>31</v>
      </c>
      <c r="B6" s="131">
        <v>1143069</v>
      </c>
      <c r="C6" s="132">
        <v>566056</v>
      </c>
      <c r="D6" s="134">
        <v>577013</v>
      </c>
      <c r="E6" s="131">
        <v>1196383</v>
      </c>
      <c r="F6" s="132">
        <v>590944</v>
      </c>
      <c r="G6" s="248">
        <v>605439</v>
      </c>
      <c r="H6" s="249">
        <v>53314</v>
      </c>
      <c r="I6" s="250">
        <v>0.4152788841297772</v>
      </c>
    </row>
    <row r="7" spans="1:9" ht="23.1" customHeight="1">
      <c r="A7" s="251" t="s">
        <v>131</v>
      </c>
      <c r="B7" s="140">
        <v>503045</v>
      </c>
      <c r="C7" s="144">
        <v>247844</v>
      </c>
      <c r="D7" s="145">
        <v>255201</v>
      </c>
      <c r="E7" s="140">
        <v>499349</v>
      </c>
      <c r="F7" s="144">
        <v>244688</v>
      </c>
      <c r="G7" s="252">
        <v>254661</v>
      </c>
      <c r="H7" s="253">
        <v>-3696</v>
      </c>
      <c r="I7" s="254">
        <v>-6.7017344567243953E-2</v>
      </c>
    </row>
    <row r="8" spans="1:9" s="259" customFormat="1" ht="23.1" customHeight="1">
      <c r="A8" s="255" t="s">
        <v>132</v>
      </c>
      <c r="B8" s="256">
        <v>144303</v>
      </c>
      <c r="C8" s="141">
        <v>71720</v>
      </c>
      <c r="D8" s="141">
        <v>72583</v>
      </c>
      <c r="E8" s="140">
        <v>137608</v>
      </c>
      <c r="F8" s="141">
        <v>68370</v>
      </c>
      <c r="G8" s="257">
        <v>69238</v>
      </c>
      <c r="H8" s="258">
        <v>-6695</v>
      </c>
      <c r="I8" s="254">
        <v>-0.4309432381760514</v>
      </c>
    </row>
    <row r="9" spans="1:9" s="259" customFormat="1" ht="23.1" customHeight="1">
      <c r="A9" s="255" t="s">
        <v>133</v>
      </c>
      <c r="B9" s="256">
        <v>103872</v>
      </c>
      <c r="C9" s="141">
        <v>50730</v>
      </c>
      <c r="D9" s="141">
        <v>53142</v>
      </c>
      <c r="E9" s="140">
        <v>103098</v>
      </c>
      <c r="F9" s="141">
        <v>51114</v>
      </c>
      <c r="G9" s="257">
        <v>51984</v>
      </c>
      <c r="H9" s="258">
        <v>-774</v>
      </c>
      <c r="I9" s="254">
        <v>-6.7971249976972459E-2</v>
      </c>
    </row>
    <row r="10" spans="1:9" s="259" customFormat="1" ht="23.1" customHeight="1">
      <c r="A10" s="255" t="s">
        <v>134</v>
      </c>
      <c r="B10" s="256">
        <v>75884</v>
      </c>
      <c r="C10" s="141">
        <v>37306</v>
      </c>
      <c r="D10" s="141">
        <v>38578</v>
      </c>
      <c r="E10" s="140">
        <v>75613</v>
      </c>
      <c r="F10" s="141">
        <v>36870</v>
      </c>
      <c r="G10" s="257">
        <v>38743</v>
      </c>
      <c r="H10" s="258">
        <v>-271</v>
      </c>
      <c r="I10" s="254">
        <v>-3.2518642596346403E-2</v>
      </c>
    </row>
    <row r="11" spans="1:9" s="259" customFormat="1" ht="23.1" customHeight="1">
      <c r="A11" s="255" t="s">
        <v>135</v>
      </c>
      <c r="B11" s="256">
        <v>100066</v>
      </c>
      <c r="C11" s="141">
        <v>49452</v>
      </c>
      <c r="D11" s="141">
        <v>50614</v>
      </c>
      <c r="E11" s="140">
        <v>105559</v>
      </c>
      <c r="F11" s="141">
        <v>50963</v>
      </c>
      <c r="G11" s="257">
        <v>54596</v>
      </c>
      <c r="H11" s="258">
        <v>5493</v>
      </c>
      <c r="I11" s="254">
        <v>0.48700083136652417</v>
      </c>
    </row>
    <row r="12" spans="1:9" s="259" customFormat="1" ht="23.1" customHeight="1">
      <c r="A12" s="255" t="s">
        <v>136</v>
      </c>
      <c r="B12" s="256">
        <v>78920</v>
      </c>
      <c r="C12" s="141">
        <v>38636</v>
      </c>
      <c r="D12" s="141">
        <v>40284</v>
      </c>
      <c r="E12" s="140">
        <v>77471</v>
      </c>
      <c r="F12" s="141">
        <v>37371</v>
      </c>
      <c r="G12" s="257">
        <v>40100</v>
      </c>
      <c r="H12" s="258">
        <v>-1449</v>
      </c>
      <c r="I12" s="254">
        <v>-0.16832189200481906</v>
      </c>
    </row>
    <row r="13" spans="1:9" ht="23.1" customHeight="1" thickBot="1">
      <c r="A13" s="251" t="s">
        <v>137</v>
      </c>
      <c r="B13" s="140">
        <v>640024</v>
      </c>
      <c r="C13" s="144">
        <v>318212</v>
      </c>
      <c r="D13" s="144">
        <v>321812</v>
      </c>
      <c r="E13" s="140">
        <v>697034</v>
      </c>
      <c r="F13" s="144">
        <v>346256</v>
      </c>
      <c r="G13" s="260">
        <v>350778</v>
      </c>
      <c r="H13" s="261">
        <v>57010</v>
      </c>
      <c r="I13" s="262">
        <v>0.77873022122774138</v>
      </c>
    </row>
    <row r="14" spans="1:9" s="33" customFormat="1" ht="26.25" customHeight="1">
      <c r="A14" s="172" t="s">
        <v>138</v>
      </c>
      <c r="B14" s="131">
        <v>35779</v>
      </c>
      <c r="C14" s="132">
        <v>17700</v>
      </c>
      <c r="D14" s="134">
        <v>18079</v>
      </c>
      <c r="E14" s="131">
        <v>40434</v>
      </c>
      <c r="F14" s="132">
        <v>19904</v>
      </c>
      <c r="G14" s="132">
        <v>20530</v>
      </c>
      <c r="H14" s="263">
        <v>4655</v>
      </c>
      <c r="I14" s="264">
        <v>1.1181127282885672</v>
      </c>
    </row>
    <row r="15" spans="1:9" ht="17.25" customHeight="1">
      <c r="A15" s="251" t="s">
        <v>131</v>
      </c>
      <c r="B15" s="265" t="s">
        <v>139</v>
      </c>
      <c r="C15" s="266" t="s">
        <v>140</v>
      </c>
      <c r="D15" s="267" t="s">
        <v>140</v>
      </c>
      <c r="E15" s="268" t="s">
        <v>140</v>
      </c>
      <c r="F15" s="269" t="s">
        <v>140</v>
      </c>
      <c r="G15" s="267" t="s">
        <v>140</v>
      </c>
      <c r="H15" s="268" t="s">
        <v>140</v>
      </c>
      <c r="I15" s="270" t="s">
        <v>140</v>
      </c>
    </row>
    <row r="16" spans="1:9" ht="24" customHeight="1" thickBot="1">
      <c r="A16" s="251" t="s">
        <v>137</v>
      </c>
      <c r="B16" s="140">
        <v>35779</v>
      </c>
      <c r="C16" s="141">
        <v>17700</v>
      </c>
      <c r="D16" s="142">
        <v>18079</v>
      </c>
      <c r="E16" s="140">
        <v>40434</v>
      </c>
      <c r="F16" s="141">
        <v>19904</v>
      </c>
      <c r="G16" s="142">
        <v>20530</v>
      </c>
      <c r="H16" s="263">
        <v>4655</v>
      </c>
      <c r="I16" s="271">
        <v>1.1181127282885672</v>
      </c>
    </row>
    <row r="17" spans="1:9" s="33" customFormat="1" ht="28.5" customHeight="1" thickTop="1">
      <c r="A17" s="272" t="s">
        <v>30</v>
      </c>
      <c r="B17" s="273">
        <v>1178848</v>
      </c>
      <c r="C17" s="274">
        <v>583756</v>
      </c>
      <c r="D17" s="275">
        <v>595092</v>
      </c>
      <c r="E17" s="276">
        <v>1236817</v>
      </c>
      <c r="F17" s="274">
        <v>610848</v>
      </c>
      <c r="G17" s="275">
        <v>625969</v>
      </c>
      <c r="H17" s="276">
        <v>57969</v>
      </c>
      <c r="I17" s="277">
        <v>0.43734862136473041</v>
      </c>
    </row>
    <row r="18" spans="1:9" ht="26.25" customHeight="1">
      <c r="A18" s="251" t="s">
        <v>131</v>
      </c>
      <c r="B18" s="140">
        <v>503045</v>
      </c>
      <c r="C18" s="141">
        <v>247844</v>
      </c>
      <c r="D18" s="142">
        <v>255201</v>
      </c>
      <c r="E18" s="263">
        <v>499349</v>
      </c>
      <c r="F18" s="141">
        <v>244688</v>
      </c>
      <c r="G18" s="142">
        <v>254661</v>
      </c>
      <c r="H18" s="263">
        <v>-3696</v>
      </c>
      <c r="I18" s="271">
        <v>-6.7017344567243953E-2</v>
      </c>
    </row>
    <row r="19" spans="1:9" ht="20.25" customHeight="1" thickBot="1">
      <c r="A19" s="278" t="s">
        <v>137</v>
      </c>
      <c r="B19" s="150">
        <v>675803</v>
      </c>
      <c r="C19" s="279">
        <v>335912</v>
      </c>
      <c r="D19" s="280">
        <v>339891</v>
      </c>
      <c r="E19" s="281">
        <v>737468</v>
      </c>
      <c r="F19" s="279">
        <v>366160</v>
      </c>
      <c r="G19" s="280">
        <v>371308</v>
      </c>
      <c r="H19" s="281">
        <v>61665</v>
      </c>
      <c r="I19" s="282">
        <v>0.79698720493819319</v>
      </c>
    </row>
    <row r="20" spans="1:9" ht="18" customHeight="1">
      <c r="A20" s="283" t="s">
        <v>141</v>
      </c>
      <c r="B20" s="283"/>
      <c r="C20" s="284"/>
      <c r="D20" s="284"/>
      <c r="E20" s="285"/>
      <c r="F20" s="284"/>
      <c r="G20" s="284"/>
      <c r="H20" s="283"/>
      <c r="I20" s="158"/>
    </row>
    <row r="21" spans="1:9" ht="16.5" customHeight="1">
      <c r="A21" s="283" t="s">
        <v>142</v>
      </c>
      <c r="B21" s="283"/>
      <c r="C21" s="283"/>
      <c r="D21" s="283"/>
      <c r="E21" s="283"/>
      <c r="F21" s="283"/>
      <c r="G21" s="283"/>
      <c r="H21" s="283"/>
    </row>
    <row r="22" spans="1:9" ht="15.75" customHeight="1">
      <c r="A22" s="92" t="s">
        <v>143</v>
      </c>
      <c r="B22" s="283"/>
      <c r="C22" s="283"/>
      <c r="D22" s="283"/>
      <c r="E22" s="283"/>
      <c r="F22" s="283"/>
      <c r="G22" s="283"/>
      <c r="H22" s="283"/>
    </row>
    <row r="23" spans="1:9" ht="14.25" customHeight="1">
      <c r="A23" s="283" t="s">
        <v>144</v>
      </c>
    </row>
    <row r="24" spans="1:9" ht="17.25" customHeight="1">
      <c r="A24" s="283" t="s">
        <v>145</v>
      </c>
      <c r="B24" s="286"/>
      <c r="C24" s="287"/>
      <c r="D24" s="288"/>
      <c r="E24" s="288"/>
      <c r="F24" s="283"/>
      <c r="G24" s="283"/>
      <c r="H24" s="283"/>
    </row>
  </sheetData>
  <mergeCells count="1">
    <mergeCell ref="A1:G1"/>
  </mergeCells>
  <hyperlinks>
    <hyperlink ref="A1" location="CONTENT!A1" display="Back to table of contents" xr:uid="{00000000-0004-0000-0800-000000000000}"/>
  </hyperlinks>
  <pageMargins left="0.7" right="0.7" top="0.75" bottom="0.75" header="0.3" footer="0.3"/>
  <pageSetup paperSize="9" scale="97"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AC47-AAF0-4DFA-BC6D-672A2827E817}">
  <sheetPr>
    <pageSetUpPr fitToPage="1"/>
  </sheetPr>
  <dimension ref="A1:K44"/>
  <sheetViews>
    <sheetView showGridLines="0" topLeftCell="A36" zoomScaleNormal="100" workbookViewId="0">
      <selection sqref="A1:G1"/>
    </sheetView>
  </sheetViews>
  <sheetFormatPr defaultColWidth="9.140625" defaultRowHeight="12.75"/>
  <cols>
    <col min="1" max="1" width="24.42578125" style="1720" customWidth="1"/>
    <col min="2" max="3" width="7" style="1761" customWidth="1"/>
    <col min="4" max="11" width="6.7109375" style="1720" customWidth="1"/>
    <col min="12" max="16384" width="9.140625" style="1720"/>
  </cols>
  <sheetData>
    <row r="1" spans="1:11">
      <c r="A1" s="5669" t="s">
        <v>710</v>
      </c>
      <c r="B1" s="5669"/>
      <c r="C1" s="5669"/>
    </row>
    <row r="2" spans="1:11" s="1721" customFormat="1" ht="29.25" customHeight="1">
      <c r="A2" s="5907" t="s">
        <v>1383</v>
      </c>
      <c r="B2" s="5907"/>
      <c r="C2" s="5907"/>
      <c r="D2" s="5907"/>
      <c r="E2" s="5907"/>
      <c r="F2" s="5907"/>
      <c r="G2" s="5907"/>
      <c r="H2" s="5907"/>
      <c r="I2" s="5907"/>
      <c r="J2" s="5907"/>
      <c r="K2" s="5907"/>
    </row>
    <row r="3" spans="1:11" s="1721" customFormat="1" ht="10.5" customHeight="1">
      <c r="A3" s="1723"/>
      <c r="B3" s="1762"/>
      <c r="C3" s="1762"/>
      <c r="K3" s="1763" t="s">
        <v>1384</v>
      </c>
    </row>
    <row r="4" spans="1:11" s="1721" customFormat="1" ht="31.5" customHeight="1">
      <c r="A4" s="5909" t="s">
        <v>1354</v>
      </c>
      <c r="B4" s="5911" t="s">
        <v>1355</v>
      </c>
      <c r="C4" s="5912"/>
      <c r="D4" s="5917" t="s">
        <v>1385</v>
      </c>
      <c r="E4" s="5918"/>
      <c r="F4" s="5918"/>
      <c r="G4" s="5919"/>
      <c r="H4" s="5920" t="s">
        <v>1386</v>
      </c>
      <c r="I4" s="5920"/>
      <c r="J4" s="5920"/>
      <c r="K4" s="5920"/>
    </row>
    <row r="5" spans="1:11" s="1721" customFormat="1" ht="18" customHeight="1">
      <c r="A5" s="5910"/>
      <c r="B5" s="1764" t="s">
        <v>1385</v>
      </c>
      <c r="C5" s="1724" t="s">
        <v>1386</v>
      </c>
      <c r="D5" s="1725" t="s">
        <v>1358</v>
      </c>
      <c r="E5" s="1725" t="s">
        <v>1359</v>
      </c>
      <c r="F5" s="1725" t="s">
        <v>1360</v>
      </c>
      <c r="G5" s="1725" t="s">
        <v>1361</v>
      </c>
      <c r="H5" s="1725" t="s">
        <v>1358</v>
      </c>
      <c r="I5" s="1725" t="s">
        <v>1359</v>
      </c>
      <c r="J5" s="1725" t="s">
        <v>1360</v>
      </c>
      <c r="K5" s="1725" t="s">
        <v>1361</v>
      </c>
    </row>
    <row r="6" spans="1:11" s="1721" customFormat="1" ht="18" customHeight="1">
      <c r="A6" s="1765" t="s">
        <v>1253</v>
      </c>
      <c r="B6" s="1766">
        <v>14103</v>
      </c>
      <c r="C6" s="1766">
        <v>15694</v>
      </c>
      <c r="D6" s="1728">
        <v>2968</v>
      </c>
      <c r="E6" s="1729">
        <v>3041</v>
      </c>
      <c r="F6" s="1729">
        <v>3730</v>
      </c>
      <c r="G6" s="1730">
        <v>4363</v>
      </c>
      <c r="H6" s="1728">
        <v>3206</v>
      </c>
      <c r="I6" s="1729">
        <v>3315</v>
      </c>
      <c r="J6" s="1729">
        <v>4327</v>
      </c>
      <c r="K6" s="1730">
        <v>4846</v>
      </c>
    </row>
    <row r="7" spans="1:11" s="1721" customFormat="1" ht="18" customHeight="1">
      <c r="A7" s="1767" t="s">
        <v>1362</v>
      </c>
      <c r="B7" s="1768">
        <v>1202</v>
      </c>
      <c r="C7" s="1768">
        <v>1519</v>
      </c>
      <c r="D7" s="1733">
        <v>206</v>
      </c>
      <c r="E7" s="1734">
        <v>225</v>
      </c>
      <c r="F7" s="1734">
        <v>284</v>
      </c>
      <c r="G7" s="1735">
        <v>488</v>
      </c>
      <c r="H7" s="1733">
        <v>261</v>
      </c>
      <c r="I7" s="1734">
        <v>285</v>
      </c>
      <c r="J7" s="1734">
        <v>361</v>
      </c>
      <c r="K7" s="1735">
        <v>611</v>
      </c>
    </row>
    <row r="8" spans="1:11" s="1721" customFormat="1" ht="18" customHeight="1">
      <c r="A8" s="1767" t="s">
        <v>1363</v>
      </c>
      <c r="B8" s="1768">
        <v>12901</v>
      </c>
      <c r="C8" s="1768">
        <v>14175</v>
      </c>
      <c r="D8" s="1733">
        <v>2762</v>
      </c>
      <c r="E8" s="1734">
        <v>2816</v>
      </c>
      <c r="F8" s="1734">
        <v>3446</v>
      </c>
      <c r="G8" s="1735">
        <v>3876</v>
      </c>
      <c r="H8" s="1733">
        <v>2945</v>
      </c>
      <c r="I8" s="1734">
        <v>3030</v>
      </c>
      <c r="J8" s="1734">
        <v>3967</v>
      </c>
      <c r="K8" s="1735">
        <v>4234</v>
      </c>
    </row>
    <row r="9" spans="1:11" s="1721" customFormat="1" ht="18" customHeight="1">
      <c r="A9" s="1765" t="s">
        <v>1254</v>
      </c>
      <c r="B9" s="1769">
        <v>1472</v>
      </c>
      <c r="C9" s="1769">
        <v>1658</v>
      </c>
      <c r="D9" s="1737">
        <v>314</v>
      </c>
      <c r="E9" s="1738">
        <v>222</v>
      </c>
      <c r="F9" s="1738">
        <v>462</v>
      </c>
      <c r="G9" s="1739">
        <v>475</v>
      </c>
      <c r="H9" s="1737">
        <v>302</v>
      </c>
      <c r="I9" s="1738">
        <v>397</v>
      </c>
      <c r="J9" s="1738">
        <v>420</v>
      </c>
      <c r="K9" s="1739">
        <v>538</v>
      </c>
    </row>
    <row r="10" spans="1:11" s="1721" customFormat="1" ht="18" customHeight="1">
      <c r="A10" s="1765" t="s">
        <v>1255</v>
      </c>
      <c r="B10" s="1769">
        <v>48552</v>
      </c>
      <c r="C10" s="1769">
        <v>56012</v>
      </c>
      <c r="D10" s="1770">
        <v>11137</v>
      </c>
      <c r="E10" s="1771">
        <v>7658</v>
      </c>
      <c r="F10" s="1771">
        <v>13540</v>
      </c>
      <c r="G10" s="1772">
        <v>16216</v>
      </c>
      <c r="H10" s="1770">
        <v>10207</v>
      </c>
      <c r="I10" s="1771">
        <v>12316</v>
      </c>
      <c r="J10" s="1771">
        <v>15975</v>
      </c>
      <c r="K10" s="1772">
        <v>17514</v>
      </c>
    </row>
    <row r="11" spans="1:11" s="1721" customFormat="1" ht="18" customHeight="1">
      <c r="A11" s="1767" t="s">
        <v>1364</v>
      </c>
      <c r="B11" s="1768">
        <v>710</v>
      </c>
      <c r="C11" s="1768">
        <v>895</v>
      </c>
      <c r="D11" s="1733">
        <v>125</v>
      </c>
      <c r="E11" s="1734">
        <v>196</v>
      </c>
      <c r="F11" s="1734">
        <v>195</v>
      </c>
      <c r="G11" s="1735">
        <v>194</v>
      </c>
      <c r="H11" s="1733">
        <v>157</v>
      </c>
      <c r="I11" s="1734">
        <v>247</v>
      </c>
      <c r="J11" s="1734">
        <v>246</v>
      </c>
      <c r="K11" s="1735">
        <v>244</v>
      </c>
    </row>
    <row r="12" spans="1:11" s="1721" customFormat="1" ht="18" customHeight="1">
      <c r="A12" s="1767" t="s">
        <v>1365</v>
      </c>
      <c r="B12" s="1768">
        <v>19172</v>
      </c>
      <c r="C12" s="1768">
        <v>21406</v>
      </c>
      <c r="D12" s="1733">
        <v>3729</v>
      </c>
      <c r="E12" s="1734">
        <v>3339</v>
      </c>
      <c r="F12" s="1734">
        <v>5301</v>
      </c>
      <c r="G12" s="1735">
        <v>6802</v>
      </c>
      <c r="H12" s="1733">
        <v>3539</v>
      </c>
      <c r="I12" s="1734">
        <v>4329</v>
      </c>
      <c r="J12" s="1734">
        <v>5587</v>
      </c>
      <c r="K12" s="1735">
        <v>7951</v>
      </c>
    </row>
    <row r="13" spans="1:11" s="1721" customFormat="1" ht="18" customHeight="1">
      <c r="A13" s="1767" t="s">
        <v>1366</v>
      </c>
      <c r="B13" s="1768">
        <v>10920</v>
      </c>
      <c r="C13" s="1768">
        <v>12824</v>
      </c>
      <c r="D13" s="1733">
        <v>2814</v>
      </c>
      <c r="E13" s="1734">
        <v>1624</v>
      </c>
      <c r="F13" s="1734">
        <v>3156</v>
      </c>
      <c r="G13" s="1735">
        <v>3326</v>
      </c>
      <c r="H13" s="1733">
        <v>2368</v>
      </c>
      <c r="I13" s="1734">
        <v>3288</v>
      </c>
      <c r="J13" s="1734">
        <v>3808</v>
      </c>
      <c r="K13" s="1735">
        <v>3360</v>
      </c>
    </row>
    <row r="14" spans="1:11" s="1721" customFormat="1" ht="18" customHeight="1">
      <c r="A14" s="1767" t="s">
        <v>1363</v>
      </c>
      <c r="B14" s="1768">
        <v>17750</v>
      </c>
      <c r="C14" s="1768">
        <v>20888</v>
      </c>
      <c r="D14" s="1733">
        <v>4469</v>
      </c>
      <c r="E14" s="1734">
        <v>2500</v>
      </c>
      <c r="F14" s="1734">
        <v>4887</v>
      </c>
      <c r="G14" s="1735">
        <v>5894</v>
      </c>
      <c r="H14" s="1733">
        <v>4143</v>
      </c>
      <c r="I14" s="1734">
        <v>4451</v>
      </c>
      <c r="J14" s="1734">
        <v>6334</v>
      </c>
      <c r="K14" s="1735">
        <v>5959</v>
      </c>
    </row>
    <row r="15" spans="1:11" s="1721" customFormat="1" ht="30" customHeight="1">
      <c r="A15" s="1765" t="s">
        <v>1367</v>
      </c>
      <c r="B15" s="1769">
        <v>6093</v>
      </c>
      <c r="C15" s="1769">
        <v>6183</v>
      </c>
      <c r="D15" s="1737">
        <v>1781</v>
      </c>
      <c r="E15" s="1738">
        <v>1022</v>
      </c>
      <c r="F15" s="1738">
        <v>1611</v>
      </c>
      <c r="G15" s="1739">
        <v>1679</v>
      </c>
      <c r="H15" s="1737">
        <v>1677</v>
      </c>
      <c r="I15" s="1738">
        <v>1268</v>
      </c>
      <c r="J15" s="1738">
        <v>1407</v>
      </c>
      <c r="K15" s="1739">
        <v>1831</v>
      </c>
    </row>
    <row r="16" spans="1:11" s="1721" customFormat="1" ht="30" customHeight="1">
      <c r="A16" s="1765" t="s">
        <v>1257</v>
      </c>
      <c r="B16" s="1769">
        <v>1549</v>
      </c>
      <c r="C16" s="1769">
        <v>1634</v>
      </c>
      <c r="D16" s="1737">
        <v>400</v>
      </c>
      <c r="E16" s="1738">
        <v>333</v>
      </c>
      <c r="F16" s="1738">
        <v>418</v>
      </c>
      <c r="G16" s="1739">
        <v>397</v>
      </c>
      <c r="H16" s="1737">
        <v>401</v>
      </c>
      <c r="I16" s="1738">
        <v>340</v>
      </c>
      <c r="J16" s="1738">
        <v>467</v>
      </c>
      <c r="K16" s="1739">
        <v>426</v>
      </c>
    </row>
    <row r="17" spans="1:11" s="1721" customFormat="1" ht="18" customHeight="1">
      <c r="A17" s="1765" t="s">
        <v>1258</v>
      </c>
      <c r="B17" s="1769">
        <v>17033</v>
      </c>
      <c r="C17" s="1769">
        <v>22419</v>
      </c>
      <c r="D17" s="1737">
        <v>4896</v>
      </c>
      <c r="E17" s="1738">
        <v>586</v>
      </c>
      <c r="F17" s="1738">
        <v>5485</v>
      </c>
      <c r="G17" s="1739">
        <v>6066</v>
      </c>
      <c r="H17" s="1737">
        <v>5182</v>
      </c>
      <c r="I17" s="1738">
        <v>3495</v>
      </c>
      <c r="J17" s="1738">
        <v>6548</v>
      </c>
      <c r="K17" s="1739">
        <v>7195</v>
      </c>
    </row>
    <row r="18" spans="1:11" s="1721" customFormat="1" ht="31.5">
      <c r="A18" s="1765" t="s">
        <v>1387</v>
      </c>
      <c r="B18" s="1769">
        <v>48931</v>
      </c>
      <c r="C18" s="1769">
        <v>50756</v>
      </c>
      <c r="D18" s="1737">
        <v>10131</v>
      </c>
      <c r="E18" s="1738">
        <v>10663</v>
      </c>
      <c r="F18" s="1738">
        <v>13000</v>
      </c>
      <c r="G18" s="1739">
        <v>15137</v>
      </c>
      <c r="H18" s="1737">
        <v>10386</v>
      </c>
      <c r="I18" s="1738">
        <v>11529</v>
      </c>
      <c r="J18" s="1738">
        <v>12794</v>
      </c>
      <c r="K18" s="1739">
        <v>16046</v>
      </c>
    </row>
    <row r="19" spans="1:11" s="1721" customFormat="1" ht="22.5">
      <c r="A19" s="1767" t="s">
        <v>1369</v>
      </c>
      <c r="B19" s="1768">
        <v>47053</v>
      </c>
      <c r="C19" s="1768">
        <v>48706</v>
      </c>
      <c r="D19" s="1733">
        <v>9741</v>
      </c>
      <c r="E19" s="1734">
        <v>10309</v>
      </c>
      <c r="F19" s="1734">
        <v>12517</v>
      </c>
      <c r="G19" s="1735">
        <v>14486</v>
      </c>
      <c r="H19" s="1733">
        <v>10010</v>
      </c>
      <c r="I19" s="1734">
        <v>11083</v>
      </c>
      <c r="J19" s="1734">
        <v>12267</v>
      </c>
      <c r="K19" s="1735">
        <v>15346</v>
      </c>
    </row>
    <row r="20" spans="1:11" s="1721" customFormat="1" ht="18" customHeight="1">
      <c r="A20" s="1765" t="s">
        <v>1261</v>
      </c>
      <c r="B20" s="1769">
        <v>22180</v>
      </c>
      <c r="C20" s="1769">
        <v>23174</v>
      </c>
      <c r="D20" s="1737">
        <v>6910</v>
      </c>
      <c r="E20" s="1738">
        <v>3013</v>
      </c>
      <c r="F20" s="1738">
        <v>5933</v>
      </c>
      <c r="G20" s="1739">
        <v>6324</v>
      </c>
      <c r="H20" s="1737">
        <v>5900</v>
      </c>
      <c r="I20" s="1738">
        <v>3830</v>
      </c>
      <c r="J20" s="1738">
        <v>6369</v>
      </c>
      <c r="K20" s="1739">
        <v>7076</v>
      </c>
    </row>
    <row r="21" spans="1:11" s="1721" customFormat="1" ht="21">
      <c r="A21" s="1765" t="s">
        <v>1370</v>
      </c>
      <c r="B21" s="1769">
        <v>11633</v>
      </c>
      <c r="C21" s="1769">
        <v>10574</v>
      </c>
      <c r="D21" s="1737">
        <v>7716</v>
      </c>
      <c r="E21" s="1738">
        <v>526</v>
      </c>
      <c r="F21" s="1738">
        <v>1331</v>
      </c>
      <c r="G21" s="1739">
        <v>2060</v>
      </c>
      <c r="H21" s="1737">
        <v>1176</v>
      </c>
      <c r="I21" s="1738">
        <v>858</v>
      </c>
      <c r="J21" s="1738">
        <v>2649</v>
      </c>
      <c r="K21" s="1739">
        <v>5892</v>
      </c>
    </row>
    <row r="22" spans="1:11" ht="21">
      <c r="A22" s="1765" t="s">
        <v>1263</v>
      </c>
      <c r="B22" s="1769">
        <v>20092</v>
      </c>
      <c r="C22" s="1769">
        <v>21579</v>
      </c>
      <c r="D22" s="1737">
        <v>5005</v>
      </c>
      <c r="E22" s="1738">
        <v>5168</v>
      </c>
      <c r="F22" s="1738">
        <v>4777</v>
      </c>
      <c r="G22" s="1739">
        <v>5141</v>
      </c>
      <c r="H22" s="1737">
        <v>5228</v>
      </c>
      <c r="I22" s="1738">
        <v>5433</v>
      </c>
      <c r="J22" s="1738">
        <v>5295</v>
      </c>
      <c r="K22" s="1739">
        <v>5623</v>
      </c>
    </row>
    <row r="23" spans="1:11" s="1721" customFormat="1" ht="21">
      <c r="A23" s="1765" t="s">
        <v>1264</v>
      </c>
      <c r="B23" s="1769">
        <v>55562</v>
      </c>
      <c r="C23" s="1769">
        <v>59065</v>
      </c>
      <c r="D23" s="1737">
        <v>13651</v>
      </c>
      <c r="E23" s="1738">
        <v>14278</v>
      </c>
      <c r="F23" s="1738">
        <v>14216</v>
      </c>
      <c r="G23" s="1739">
        <v>13417</v>
      </c>
      <c r="H23" s="1737">
        <v>14631</v>
      </c>
      <c r="I23" s="1738">
        <v>14993</v>
      </c>
      <c r="J23" s="1738">
        <v>15097</v>
      </c>
      <c r="K23" s="1739">
        <v>14344</v>
      </c>
    </row>
    <row r="24" spans="1:11" s="1721" customFormat="1" ht="18" customHeight="1">
      <c r="A24" s="1767" t="s">
        <v>1371</v>
      </c>
      <c r="B24" s="1768">
        <v>29625</v>
      </c>
      <c r="C24" s="1768">
        <v>30340</v>
      </c>
      <c r="D24" s="1733">
        <v>7478</v>
      </c>
      <c r="E24" s="1734">
        <v>7960</v>
      </c>
      <c r="F24" s="1734">
        <v>7099</v>
      </c>
      <c r="G24" s="1735">
        <v>7088</v>
      </c>
      <c r="H24" s="1733">
        <v>7806</v>
      </c>
      <c r="I24" s="1734">
        <v>7996</v>
      </c>
      <c r="J24" s="1734">
        <v>7181</v>
      </c>
      <c r="K24" s="1735">
        <v>7357</v>
      </c>
    </row>
    <row r="25" spans="1:11" s="1721" customFormat="1" ht="22.5">
      <c r="A25" s="1767" t="s">
        <v>1388</v>
      </c>
      <c r="B25" s="1768">
        <v>2779</v>
      </c>
      <c r="C25" s="1768">
        <v>2706</v>
      </c>
      <c r="D25" s="1733">
        <v>729</v>
      </c>
      <c r="E25" s="1734">
        <v>691</v>
      </c>
      <c r="F25" s="1734">
        <v>690</v>
      </c>
      <c r="G25" s="1735">
        <v>669</v>
      </c>
      <c r="H25" s="1733">
        <v>710</v>
      </c>
      <c r="I25" s="1734">
        <v>673</v>
      </c>
      <c r="J25" s="1734">
        <v>672</v>
      </c>
      <c r="K25" s="1735">
        <v>652</v>
      </c>
    </row>
    <row r="26" spans="1:11" s="1721" customFormat="1" ht="22.5">
      <c r="A26" s="1767" t="s">
        <v>1373</v>
      </c>
      <c r="B26" s="1768">
        <v>9197</v>
      </c>
      <c r="C26" s="1768">
        <v>9521</v>
      </c>
      <c r="D26" s="1733">
        <v>2174</v>
      </c>
      <c r="E26" s="1734">
        <v>2227</v>
      </c>
      <c r="F26" s="1734">
        <v>2389</v>
      </c>
      <c r="G26" s="1735">
        <v>2407</v>
      </c>
      <c r="H26" s="1733">
        <v>2250</v>
      </c>
      <c r="I26" s="1734">
        <v>2305</v>
      </c>
      <c r="J26" s="1734">
        <v>2474</v>
      </c>
      <c r="K26" s="1735">
        <v>2492</v>
      </c>
    </row>
    <row r="27" spans="1:11" s="1721" customFormat="1" ht="18" customHeight="1">
      <c r="A27" s="1767" t="s">
        <v>1374</v>
      </c>
      <c r="B27" s="1768">
        <v>13961</v>
      </c>
      <c r="C27" s="1768">
        <v>16498</v>
      </c>
      <c r="D27" s="1733">
        <v>3270</v>
      </c>
      <c r="E27" s="1734">
        <v>3401</v>
      </c>
      <c r="F27" s="1734">
        <v>4037</v>
      </c>
      <c r="G27" s="1735">
        <v>3252</v>
      </c>
      <c r="H27" s="1733">
        <v>3864</v>
      </c>
      <c r="I27" s="1734">
        <v>4019</v>
      </c>
      <c r="J27" s="1734">
        <v>4771</v>
      </c>
      <c r="K27" s="1735">
        <v>3843</v>
      </c>
    </row>
    <row r="28" spans="1:11" s="1721" customFormat="1" ht="18" customHeight="1">
      <c r="A28" s="1765" t="s">
        <v>1375</v>
      </c>
      <c r="B28" s="1769">
        <v>25357</v>
      </c>
      <c r="C28" s="1769">
        <v>26040</v>
      </c>
      <c r="D28" s="1737">
        <v>6412</v>
      </c>
      <c r="E28" s="1738">
        <v>5489</v>
      </c>
      <c r="F28" s="1738">
        <v>6684</v>
      </c>
      <c r="G28" s="1739">
        <v>6773</v>
      </c>
      <c r="H28" s="1737">
        <v>6390</v>
      </c>
      <c r="I28" s="1738">
        <v>5435</v>
      </c>
      <c r="J28" s="1738">
        <v>6966</v>
      </c>
      <c r="K28" s="1739">
        <v>7248</v>
      </c>
    </row>
    <row r="29" spans="1:11" s="1721" customFormat="1" ht="18" customHeight="1">
      <c r="A29" s="1773" t="s">
        <v>1376</v>
      </c>
      <c r="B29" s="1768">
        <v>20849</v>
      </c>
      <c r="C29" s="1768">
        <v>21178</v>
      </c>
      <c r="D29" s="1733">
        <v>5128</v>
      </c>
      <c r="E29" s="1734">
        <v>4845</v>
      </c>
      <c r="F29" s="1734">
        <v>5417</v>
      </c>
      <c r="G29" s="1735">
        <v>5459</v>
      </c>
      <c r="H29" s="1733">
        <v>5040</v>
      </c>
      <c r="I29" s="1734">
        <v>4749</v>
      </c>
      <c r="J29" s="1734">
        <v>5597</v>
      </c>
      <c r="K29" s="1735">
        <v>5792</v>
      </c>
    </row>
    <row r="30" spans="1:11" s="1721" customFormat="1" ht="27" customHeight="1">
      <c r="A30" s="1765" t="s">
        <v>1267</v>
      </c>
      <c r="B30" s="1769">
        <v>21792</v>
      </c>
      <c r="C30" s="1769">
        <v>23845</v>
      </c>
      <c r="D30" s="1737">
        <v>6163</v>
      </c>
      <c r="E30" s="1738">
        <v>3870</v>
      </c>
      <c r="F30" s="1738">
        <v>5572</v>
      </c>
      <c r="G30" s="1739">
        <v>6187</v>
      </c>
      <c r="H30" s="1737">
        <v>6434</v>
      </c>
      <c r="I30" s="1738">
        <v>4543</v>
      </c>
      <c r="J30" s="1738">
        <v>5993</v>
      </c>
      <c r="K30" s="1739">
        <v>6876</v>
      </c>
    </row>
    <row r="31" spans="1:11" s="1721" customFormat="1" ht="27" customHeight="1">
      <c r="A31" s="1765" t="s">
        <v>1268</v>
      </c>
      <c r="B31" s="1769">
        <v>11245</v>
      </c>
      <c r="C31" s="1769">
        <v>12042</v>
      </c>
      <c r="D31" s="1737">
        <v>3456</v>
      </c>
      <c r="E31" s="1738">
        <v>2104</v>
      </c>
      <c r="F31" s="1738">
        <v>2777</v>
      </c>
      <c r="G31" s="1739">
        <v>2908</v>
      </c>
      <c r="H31" s="1737">
        <v>3458</v>
      </c>
      <c r="I31" s="1738">
        <v>2307</v>
      </c>
      <c r="J31" s="1738">
        <v>3009</v>
      </c>
      <c r="K31" s="1739">
        <v>3268</v>
      </c>
    </row>
    <row r="32" spans="1:11" s="1721" customFormat="1" ht="31.5">
      <c r="A32" s="1774" t="s">
        <v>1389</v>
      </c>
      <c r="B32" s="1769">
        <v>28730</v>
      </c>
      <c r="C32" s="1769">
        <v>31106</v>
      </c>
      <c r="D32" s="1737">
        <v>6593</v>
      </c>
      <c r="E32" s="1738">
        <v>7533</v>
      </c>
      <c r="F32" s="1738">
        <v>7238</v>
      </c>
      <c r="G32" s="1739">
        <v>7366</v>
      </c>
      <c r="H32" s="1737">
        <v>7566</v>
      </c>
      <c r="I32" s="1738">
        <v>8055</v>
      </c>
      <c r="J32" s="1738">
        <v>7661</v>
      </c>
      <c r="K32" s="1739">
        <v>7823</v>
      </c>
    </row>
    <row r="33" spans="1:11" s="1721" customFormat="1" ht="18" customHeight="1">
      <c r="A33" s="1765" t="s">
        <v>1270</v>
      </c>
      <c r="B33" s="1769">
        <v>20724</v>
      </c>
      <c r="C33" s="1769">
        <v>21639</v>
      </c>
      <c r="D33" s="1737">
        <v>5207</v>
      </c>
      <c r="E33" s="1738">
        <v>4912</v>
      </c>
      <c r="F33" s="1738">
        <v>5305</v>
      </c>
      <c r="G33" s="1739">
        <v>5300</v>
      </c>
      <c r="H33" s="1737">
        <v>5238</v>
      </c>
      <c r="I33" s="1738">
        <v>5356</v>
      </c>
      <c r="J33" s="1738">
        <v>5519</v>
      </c>
      <c r="K33" s="1739">
        <v>5525</v>
      </c>
    </row>
    <row r="34" spans="1:11" s="1721" customFormat="1" ht="21">
      <c r="A34" s="1765" t="s">
        <v>1271</v>
      </c>
      <c r="B34" s="1769">
        <v>20594</v>
      </c>
      <c r="C34" s="1769">
        <v>22605</v>
      </c>
      <c r="D34" s="1737">
        <v>5085</v>
      </c>
      <c r="E34" s="1738">
        <v>5057</v>
      </c>
      <c r="F34" s="1738">
        <v>5152</v>
      </c>
      <c r="G34" s="1739">
        <v>5301</v>
      </c>
      <c r="H34" s="1737">
        <v>5204</v>
      </c>
      <c r="I34" s="1738">
        <v>5623</v>
      </c>
      <c r="J34" s="1738">
        <v>5854</v>
      </c>
      <c r="K34" s="1739">
        <v>5924</v>
      </c>
    </row>
    <row r="35" spans="1:11" s="1721" customFormat="1" ht="21">
      <c r="A35" s="1765" t="s">
        <v>1378</v>
      </c>
      <c r="B35" s="1769">
        <v>13156</v>
      </c>
      <c r="C35" s="1769">
        <v>13295</v>
      </c>
      <c r="D35" s="1737">
        <v>4293</v>
      </c>
      <c r="E35" s="1738">
        <v>739</v>
      </c>
      <c r="F35" s="1738">
        <v>3854</v>
      </c>
      <c r="G35" s="1739">
        <v>4269</v>
      </c>
      <c r="H35" s="1737">
        <v>4037</v>
      </c>
      <c r="I35" s="1738">
        <v>1048</v>
      </c>
      <c r="J35" s="1738">
        <v>4132</v>
      </c>
      <c r="K35" s="1739">
        <v>4078</v>
      </c>
    </row>
    <row r="36" spans="1:11" s="1721" customFormat="1" ht="18" customHeight="1">
      <c r="A36" s="1765" t="s">
        <v>1273</v>
      </c>
      <c r="B36" s="1769">
        <v>5172</v>
      </c>
      <c r="C36" s="1769">
        <v>5727</v>
      </c>
      <c r="D36" s="1737">
        <v>1733</v>
      </c>
      <c r="E36" s="1738">
        <v>459</v>
      </c>
      <c r="F36" s="1738">
        <v>1439</v>
      </c>
      <c r="G36" s="1739">
        <v>1541</v>
      </c>
      <c r="H36" s="1737">
        <v>1503</v>
      </c>
      <c r="I36" s="1738">
        <v>728</v>
      </c>
      <c r="J36" s="1738">
        <v>1667</v>
      </c>
      <c r="K36" s="1739">
        <v>1829</v>
      </c>
    </row>
    <row r="37" spans="1:11" s="1721" customFormat="1" ht="20.25" customHeight="1">
      <c r="A37" s="1775" t="s">
        <v>1379</v>
      </c>
      <c r="B37" s="1776">
        <v>393970</v>
      </c>
      <c r="C37" s="1776">
        <v>425046</v>
      </c>
      <c r="D37" s="1777">
        <v>103850</v>
      </c>
      <c r="E37" s="1778">
        <v>76673</v>
      </c>
      <c r="F37" s="1778">
        <v>102526</v>
      </c>
      <c r="G37" s="1779">
        <v>110921</v>
      </c>
      <c r="H37" s="1777">
        <v>98125</v>
      </c>
      <c r="I37" s="1778">
        <v>90873</v>
      </c>
      <c r="J37" s="1778">
        <v>112148</v>
      </c>
      <c r="K37" s="1779">
        <v>123900</v>
      </c>
    </row>
    <row r="38" spans="1:11" s="1721" customFormat="1" ht="20.25" customHeight="1">
      <c r="A38" s="1775" t="s">
        <v>1390</v>
      </c>
      <c r="B38" s="1780">
        <v>54626</v>
      </c>
      <c r="C38" s="1780">
        <v>55624</v>
      </c>
      <c r="D38" s="1747">
        <v>15430</v>
      </c>
      <c r="E38" s="1748">
        <v>11153</v>
      </c>
      <c r="F38" s="1748">
        <v>12748</v>
      </c>
      <c r="G38" s="1749">
        <v>15294</v>
      </c>
      <c r="H38" s="1747">
        <v>12744</v>
      </c>
      <c r="I38" s="1748">
        <v>13489</v>
      </c>
      <c r="J38" s="1748">
        <v>12699</v>
      </c>
      <c r="K38" s="1749">
        <v>16692</v>
      </c>
    </row>
    <row r="39" spans="1:11" s="1721" customFormat="1" ht="20.25" customHeight="1">
      <c r="A39" s="1775" t="s">
        <v>1381</v>
      </c>
      <c r="B39" s="1780">
        <v>448596</v>
      </c>
      <c r="C39" s="1780">
        <v>480670</v>
      </c>
      <c r="D39" s="1747">
        <v>119281</v>
      </c>
      <c r="E39" s="1748">
        <v>87826</v>
      </c>
      <c r="F39" s="1748">
        <v>115275</v>
      </c>
      <c r="G39" s="1749">
        <v>126215</v>
      </c>
      <c r="H39" s="1747">
        <v>110869</v>
      </c>
      <c r="I39" s="1748">
        <v>104362</v>
      </c>
      <c r="J39" s="1748">
        <v>124846</v>
      </c>
      <c r="K39" s="1749">
        <v>140593</v>
      </c>
    </row>
    <row r="40" spans="1:11" s="1753" customFormat="1" ht="9" customHeight="1">
      <c r="A40" s="1781"/>
      <c r="B40" s="1781"/>
      <c r="C40" s="1781"/>
      <c r="D40" s="1782"/>
      <c r="E40" s="1782"/>
      <c r="F40" s="1782"/>
      <c r="G40" s="1782"/>
      <c r="H40" s="1782"/>
      <c r="I40" s="1782"/>
      <c r="J40" s="1782"/>
      <c r="K40" s="1782"/>
    </row>
    <row r="41" spans="1:11" ht="20.25" customHeight="1">
      <c r="A41" s="1783" t="s">
        <v>1382</v>
      </c>
      <c r="B41" s="1784">
        <v>16039</v>
      </c>
      <c r="C41" s="1784">
        <v>18430</v>
      </c>
      <c r="D41" s="1784">
        <v>4399</v>
      </c>
      <c r="E41" s="1785">
        <v>2521</v>
      </c>
      <c r="F41" s="1785">
        <v>5079</v>
      </c>
      <c r="G41" s="1786">
        <v>4040</v>
      </c>
      <c r="H41" s="1784">
        <v>4069</v>
      </c>
      <c r="I41" s="1785">
        <v>4685</v>
      </c>
      <c r="J41" s="1785">
        <v>5389</v>
      </c>
      <c r="K41" s="1786">
        <v>4287</v>
      </c>
    </row>
    <row r="42" spans="1:11" ht="0.75" customHeight="1">
      <c r="A42" s="1756"/>
      <c r="B42" s="1766">
        <v>0</v>
      </c>
      <c r="C42" s="1738"/>
    </row>
    <row r="43" spans="1:11" ht="20.25" customHeight="1">
      <c r="A43" s="1757" t="s">
        <v>3791</v>
      </c>
      <c r="B43" s="1757"/>
      <c r="C43" s="1757"/>
      <c r="D43" s="1759"/>
    </row>
    <row r="44" spans="1:11" ht="12.75" customHeight="1">
      <c r="A44" s="1757" t="s">
        <v>3792</v>
      </c>
    </row>
  </sheetData>
  <mergeCells count="6">
    <mergeCell ref="A1:C1"/>
    <mergeCell ref="A2:K2"/>
    <mergeCell ref="A4:A5"/>
    <mergeCell ref="B4:C4"/>
    <mergeCell ref="D4:G4"/>
    <mergeCell ref="H4:K4"/>
  </mergeCells>
  <hyperlinks>
    <hyperlink ref="A1" location="CONTENT!A1" display="Back to table of contents" xr:uid="{3AD7B780-7684-4124-93B3-D10EBC7B20C5}"/>
  </hyperlinks>
  <pageMargins left="0.7" right="0.7" top="0.75" bottom="0.75" header="0.3" footer="0.3"/>
  <pageSetup paperSize="9" scale="8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1320-6F2A-47DF-BA2E-47480F704E63}">
  <sheetPr>
    <pageSetUpPr fitToPage="1"/>
  </sheetPr>
  <dimension ref="A1:K46"/>
  <sheetViews>
    <sheetView showGridLines="0" topLeftCell="A37" zoomScaleNormal="100" workbookViewId="0">
      <selection activeCell="A38" sqref="A38:XFD38"/>
    </sheetView>
  </sheetViews>
  <sheetFormatPr defaultColWidth="9.140625" defaultRowHeight="12.75"/>
  <cols>
    <col min="1" max="1" width="30.140625" style="1787" customWidth="1"/>
    <col min="2" max="3" width="7" style="1787" customWidth="1"/>
    <col min="4" max="7" width="7.28515625" style="1787" bestFit="1" customWidth="1"/>
    <col min="8" max="11" width="7.28515625" style="1787" customWidth="1"/>
    <col min="12" max="16384" width="9.140625" style="1787"/>
  </cols>
  <sheetData>
    <row r="1" spans="1:11">
      <c r="A1" s="5669" t="s">
        <v>710</v>
      </c>
      <c r="B1" s="5669"/>
      <c r="C1" s="5669"/>
    </row>
    <row r="2" spans="1:11" ht="34.5" customHeight="1">
      <c r="A2" s="5921" t="s">
        <v>1391</v>
      </c>
      <c r="B2" s="5921"/>
      <c r="C2" s="5921"/>
      <c r="D2" s="5921"/>
      <c r="E2" s="5921"/>
      <c r="F2" s="5921"/>
      <c r="G2" s="5921"/>
      <c r="H2" s="5921"/>
      <c r="I2" s="5921"/>
      <c r="J2" s="5921"/>
      <c r="K2" s="5921"/>
    </row>
    <row r="3" spans="1:11" ht="10.5" customHeight="1">
      <c r="A3" s="1788"/>
      <c r="B3" s="1788"/>
      <c r="C3" s="1788"/>
    </row>
    <row r="4" spans="1:11" s="1789" customFormat="1" ht="24" customHeight="1">
      <c r="A4" s="5909" t="s">
        <v>1354</v>
      </c>
      <c r="B4" s="5922" t="s">
        <v>1392</v>
      </c>
      <c r="C4" s="5923"/>
      <c r="D4" s="5913" t="s">
        <v>1356</v>
      </c>
      <c r="E4" s="5914"/>
      <c r="F4" s="5914"/>
      <c r="G4" s="5915"/>
      <c r="H4" s="5916" t="s">
        <v>1357</v>
      </c>
      <c r="I4" s="5916"/>
      <c r="J4" s="5916"/>
      <c r="K4" s="5916"/>
    </row>
    <row r="5" spans="1:11" s="1790" customFormat="1" ht="18" customHeight="1">
      <c r="A5" s="5910"/>
      <c r="B5" s="1724" t="s">
        <v>1356</v>
      </c>
      <c r="C5" s="1724" t="s">
        <v>1357</v>
      </c>
      <c r="D5" s="1725" t="s">
        <v>1358</v>
      </c>
      <c r="E5" s="1725" t="s">
        <v>1359</v>
      </c>
      <c r="F5" s="1725" t="s">
        <v>1360</v>
      </c>
      <c r="G5" s="1725" t="s">
        <v>1361</v>
      </c>
      <c r="H5" s="1725" t="s">
        <v>1358</v>
      </c>
      <c r="I5" s="1725" t="s">
        <v>1359</v>
      </c>
      <c r="J5" s="1725" t="s">
        <v>1360</v>
      </c>
      <c r="K5" s="1725" t="s">
        <v>1361</v>
      </c>
    </row>
    <row r="6" spans="1:11" s="1790" customFormat="1" ht="18" customHeight="1">
      <c r="A6" s="1726" t="s">
        <v>1253</v>
      </c>
      <c r="B6" s="1791">
        <v>-1.3</v>
      </c>
      <c r="C6" s="1791">
        <v>4.2</v>
      </c>
      <c r="D6" s="1792">
        <v>-6.7</v>
      </c>
      <c r="E6" s="1793">
        <v>-4.7</v>
      </c>
      <c r="F6" s="1793">
        <v>2.2999999999999998</v>
      </c>
      <c r="G6" s="1794">
        <v>2.2000000000000002</v>
      </c>
      <c r="H6" s="1792">
        <v>6.2</v>
      </c>
      <c r="I6" s="1793">
        <v>5.9</v>
      </c>
      <c r="J6" s="1793">
        <v>1.8</v>
      </c>
      <c r="K6" s="1794">
        <v>3.8</v>
      </c>
    </row>
    <row r="7" spans="1:11" s="1790" customFormat="1" ht="18" customHeight="1">
      <c r="A7" s="1731" t="s">
        <v>1362</v>
      </c>
      <c r="B7" s="1795">
        <v>-9.1</v>
      </c>
      <c r="C7" s="1795">
        <v>2.4</v>
      </c>
      <c r="D7" s="1796">
        <v>-10.7</v>
      </c>
      <c r="E7" s="1797">
        <v>-10</v>
      </c>
      <c r="F7" s="1797">
        <v>-9</v>
      </c>
      <c r="G7" s="1798">
        <v>-7.9</v>
      </c>
      <c r="H7" s="1796">
        <v>3</v>
      </c>
      <c r="I7" s="1797">
        <v>2.1</v>
      </c>
      <c r="J7" s="1797">
        <v>3</v>
      </c>
      <c r="K7" s="1798">
        <v>2</v>
      </c>
    </row>
    <row r="8" spans="1:11" s="1790" customFormat="1" ht="18" customHeight="1">
      <c r="A8" s="1731" t="s">
        <v>1363</v>
      </c>
      <c r="B8" s="1795">
        <v>0.4</v>
      </c>
      <c r="C8" s="1795">
        <v>4.4000000000000004</v>
      </c>
      <c r="D8" s="1796">
        <v>-6.2</v>
      </c>
      <c r="E8" s="1797">
        <v>-3.5</v>
      </c>
      <c r="F8" s="1797">
        <v>4.9000000000000004</v>
      </c>
      <c r="G8" s="1798">
        <v>4.5</v>
      </c>
      <c r="H8" s="1796">
        <v>6.7</v>
      </c>
      <c r="I8" s="1797">
        <v>7.3</v>
      </c>
      <c r="J8" s="1797">
        <v>2.2999999999999998</v>
      </c>
      <c r="K8" s="1798">
        <v>2.7</v>
      </c>
    </row>
    <row r="9" spans="1:11" s="1790" customFormat="1" ht="18" customHeight="1">
      <c r="A9" s="1726" t="s">
        <v>1254</v>
      </c>
      <c r="B9" s="1799">
        <v>10.4</v>
      </c>
      <c r="C9" s="1799">
        <v>3.3</v>
      </c>
      <c r="D9" s="1800">
        <v>9.6999999999999993</v>
      </c>
      <c r="E9" s="1801">
        <v>11</v>
      </c>
      <c r="F9" s="1801">
        <v>11</v>
      </c>
      <c r="G9" s="1802">
        <v>9.8000000000000007</v>
      </c>
      <c r="H9" s="1800">
        <v>2.6</v>
      </c>
      <c r="I9" s="1801">
        <v>4.2</v>
      </c>
      <c r="J9" s="1801">
        <v>4.5</v>
      </c>
      <c r="K9" s="1802">
        <v>1.9</v>
      </c>
    </row>
    <row r="10" spans="1:11" s="1790" customFormat="1" ht="18" customHeight="1">
      <c r="A10" s="1726" t="s">
        <v>1255</v>
      </c>
      <c r="B10" s="1799">
        <v>0.2</v>
      </c>
      <c r="C10" s="1799">
        <v>1.4</v>
      </c>
      <c r="D10" s="1800">
        <v>0.7</v>
      </c>
      <c r="E10" s="1801">
        <v>-0.2</v>
      </c>
      <c r="F10" s="1801">
        <v>-1.5</v>
      </c>
      <c r="G10" s="1802">
        <v>2</v>
      </c>
      <c r="H10" s="1800">
        <v>3.5</v>
      </c>
      <c r="I10" s="1801">
        <v>3.6</v>
      </c>
      <c r="J10" s="1801">
        <v>-0.2</v>
      </c>
      <c r="K10" s="1802">
        <v>-0.3</v>
      </c>
    </row>
    <row r="11" spans="1:11" s="1790" customFormat="1" ht="18" customHeight="1">
      <c r="A11" s="1731" t="s">
        <v>1364</v>
      </c>
      <c r="B11" s="1795">
        <v>-22</v>
      </c>
      <c r="C11" s="1795">
        <v>9.3000000000000007</v>
      </c>
      <c r="D11" s="1796">
        <v>-22</v>
      </c>
      <c r="E11" s="1797">
        <v>-22</v>
      </c>
      <c r="F11" s="1797">
        <v>-22</v>
      </c>
      <c r="G11" s="1798">
        <v>-22</v>
      </c>
      <c r="H11" s="1796">
        <v>9.3000000000000007</v>
      </c>
      <c r="I11" s="1797">
        <v>9.3000000000000007</v>
      </c>
      <c r="J11" s="1797">
        <v>9.3000000000000007</v>
      </c>
      <c r="K11" s="1798">
        <v>9.3000000000000007</v>
      </c>
    </row>
    <row r="12" spans="1:11" s="1790" customFormat="1" ht="18" customHeight="1">
      <c r="A12" s="1731" t="s">
        <v>1365</v>
      </c>
      <c r="B12" s="1795">
        <v>3.4</v>
      </c>
      <c r="C12" s="1795">
        <v>1.6</v>
      </c>
      <c r="D12" s="1796">
        <v>7.8</v>
      </c>
      <c r="E12" s="1797">
        <v>4.3</v>
      </c>
      <c r="F12" s="1797">
        <v>1.8</v>
      </c>
      <c r="G12" s="1798">
        <v>1.8</v>
      </c>
      <c r="H12" s="1796">
        <v>4.3</v>
      </c>
      <c r="I12" s="1797">
        <v>0.9</v>
      </c>
      <c r="J12" s="1797">
        <v>1.2</v>
      </c>
      <c r="K12" s="1798">
        <v>1</v>
      </c>
    </row>
    <row r="13" spans="1:11" s="1790" customFormat="1" ht="18" customHeight="1">
      <c r="A13" s="1731" t="s">
        <v>1366</v>
      </c>
      <c r="B13" s="1795">
        <v>-6.8</v>
      </c>
      <c r="C13" s="1795">
        <v>-5.4</v>
      </c>
      <c r="D13" s="1796">
        <v>-9.1999999999999993</v>
      </c>
      <c r="E13" s="1797">
        <v>-9</v>
      </c>
      <c r="F13" s="1797">
        <v>-8.5</v>
      </c>
      <c r="G13" s="1798">
        <v>-0.7</v>
      </c>
      <c r="H13" s="1796">
        <v>-1.9</v>
      </c>
      <c r="I13" s="1797">
        <v>1.8</v>
      </c>
      <c r="J13" s="1797">
        <v>-10.199999999999999</v>
      </c>
      <c r="K13" s="1798">
        <v>-10.199999999999999</v>
      </c>
    </row>
    <row r="14" spans="1:11" s="1790" customFormat="1" ht="18" customHeight="1">
      <c r="A14" s="1731" t="s">
        <v>1363</v>
      </c>
      <c r="B14" s="1795">
        <v>4.7</v>
      </c>
      <c r="C14" s="1803">
        <v>6.5</v>
      </c>
      <c r="D14" s="1796">
        <v>4.3</v>
      </c>
      <c r="E14" s="1797">
        <v>4.9000000000000004</v>
      </c>
      <c r="F14" s="1797">
        <v>4.0999999999999996</v>
      </c>
      <c r="G14" s="1798">
        <v>5.0999999999999996</v>
      </c>
      <c r="H14" s="1796">
        <v>7</v>
      </c>
      <c r="I14" s="1797">
        <v>7.6</v>
      </c>
      <c r="J14" s="1797">
        <v>6.7</v>
      </c>
      <c r="K14" s="1798">
        <v>5.0999999999999996</v>
      </c>
    </row>
    <row r="15" spans="1:11" s="1790" customFormat="1" ht="30" customHeight="1">
      <c r="A15" s="1726" t="s">
        <v>1367</v>
      </c>
      <c r="B15" s="1804">
        <v>2.7</v>
      </c>
      <c r="C15" s="1805">
        <v>4.5999999999999996</v>
      </c>
      <c r="D15" s="1800">
        <v>4.4000000000000004</v>
      </c>
      <c r="E15" s="1801">
        <v>3.9</v>
      </c>
      <c r="F15" s="1801">
        <v>1.4</v>
      </c>
      <c r="G15" s="1802">
        <v>1.4</v>
      </c>
      <c r="H15" s="1800">
        <v>5.6</v>
      </c>
      <c r="I15" s="1801">
        <v>5</v>
      </c>
      <c r="J15" s="1801">
        <v>3.1</v>
      </c>
      <c r="K15" s="1802">
        <v>4.5</v>
      </c>
    </row>
    <row r="16" spans="1:11" s="1790" customFormat="1" ht="30" customHeight="1">
      <c r="A16" s="1726" t="s">
        <v>1257</v>
      </c>
      <c r="B16" s="1806">
        <v>4.5</v>
      </c>
      <c r="C16" s="1806">
        <v>1.6</v>
      </c>
      <c r="D16" s="1800">
        <v>5.0999999999999996</v>
      </c>
      <c r="E16" s="1801">
        <v>4.5</v>
      </c>
      <c r="F16" s="1801">
        <v>2</v>
      </c>
      <c r="G16" s="1802">
        <v>6.5</v>
      </c>
      <c r="H16" s="1800">
        <v>2.2000000000000002</v>
      </c>
      <c r="I16" s="1801">
        <v>2</v>
      </c>
      <c r="J16" s="1801">
        <v>1</v>
      </c>
      <c r="K16" s="1802">
        <v>1.1000000000000001</v>
      </c>
    </row>
    <row r="17" spans="1:11" s="1790" customFormat="1" ht="18" customHeight="1">
      <c r="A17" s="1726" t="s">
        <v>1258</v>
      </c>
      <c r="B17" s="1806">
        <v>11.2</v>
      </c>
      <c r="C17" s="1806">
        <v>6</v>
      </c>
      <c r="D17" s="1800">
        <v>16.2</v>
      </c>
      <c r="E17" s="1801">
        <v>13.3</v>
      </c>
      <c r="F17" s="1801">
        <v>5.6</v>
      </c>
      <c r="G17" s="1802">
        <v>11.3</v>
      </c>
      <c r="H17" s="1800">
        <v>6.3</v>
      </c>
      <c r="I17" s="1801">
        <v>6.9</v>
      </c>
      <c r="J17" s="1801">
        <v>5.5</v>
      </c>
      <c r="K17" s="1802">
        <v>5.3</v>
      </c>
    </row>
    <row r="18" spans="1:11" s="1790" customFormat="1" ht="30" customHeight="1">
      <c r="A18" s="1726" t="s">
        <v>1368</v>
      </c>
      <c r="B18" s="1805">
        <v>3.5</v>
      </c>
      <c r="C18" s="1805">
        <v>3.5</v>
      </c>
      <c r="D18" s="1800">
        <v>-7.7</v>
      </c>
      <c r="E18" s="1801">
        <v>5.6</v>
      </c>
      <c r="F18" s="1801">
        <v>13.5</v>
      </c>
      <c r="G18" s="1802">
        <v>2.2000000000000002</v>
      </c>
      <c r="H18" s="1800">
        <v>18.600000000000001</v>
      </c>
      <c r="I18" s="1801">
        <v>0.6</v>
      </c>
      <c r="J18" s="1801">
        <v>1.2</v>
      </c>
      <c r="K18" s="1802">
        <v>-2.6</v>
      </c>
    </row>
    <row r="19" spans="1:11" s="1790" customFormat="1" ht="18" customHeight="1">
      <c r="A19" s="1731" t="s">
        <v>1369</v>
      </c>
      <c r="B19" s="1803">
        <v>3.5</v>
      </c>
      <c r="C19" s="1803">
        <v>3.5</v>
      </c>
      <c r="D19" s="1796">
        <v>-8.1</v>
      </c>
      <c r="E19" s="1797">
        <v>5.8</v>
      </c>
      <c r="F19" s="1797">
        <v>14</v>
      </c>
      <c r="G19" s="1798">
        <v>2.1</v>
      </c>
      <c r="H19" s="1796">
        <v>19.2</v>
      </c>
      <c r="I19" s="1797">
        <v>0.5</v>
      </c>
      <c r="J19" s="1797">
        <v>1.1000000000000001</v>
      </c>
      <c r="K19" s="1798">
        <v>-2.9</v>
      </c>
    </row>
    <row r="20" spans="1:11" s="1790" customFormat="1" ht="18" customHeight="1">
      <c r="A20" s="1726" t="s">
        <v>1261</v>
      </c>
      <c r="B20" s="1805">
        <v>3.5</v>
      </c>
      <c r="C20" s="1805">
        <v>3.4</v>
      </c>
      <c r="D20" s="1800">
        <v>3.9</v>
      </c>
      <c r="E20" s="1801">
        <v>3.5</v>
      </c>
      <c r="F20" s="1801">
        <v>3.3</v>
      </c>
      <c r="G20" s="1802">
        <v>3.4</v>
      </c>
      <c r="H20" s="1800">
        <v>3.5</v>
      </c>
      <c r="I20" s="1801">
        <v>3</v>
      </c>
      <c r="J20" s="1801">
        <v>3.1</v>
      </c>
      <c r="K20" s="1802">
        <v>3.9</v>
      </c>
    </row>
    <row r="21" spans="1:11" s="1790" customFormat="1" ht="18" customHeight="1">
      <c r="A21" s="1726" t="s">
        <v>1370</v>
      </c>
      <c r="B21" s="1805">
        <v>4.0999999999999996</v>
      </c>
      <c r="C21" s="1805">
        <v>-1.1000000000000001</v>
      </c>
      <c r="D21" s="1800">
        <v>4.9000000000000004</v>
      </c>
      <c r="E21" s="1801">
        <v>1.3</v>
      </c>
      <c r="F21" s="1801">
        <v>5.9</v>
      </c>
      <c r="G21" s="1802">
        <v>4.3</v>
      </c>
      <c r="H21" s="1800">
        <v>-8.5</v>
      </c>
      <c r="I21" s="1801">
        <v>-7.9</v>
      </c>
      <c r="J21" s="1801">
        <v>11.2</v>
      </c>
      <c r="K21" s="1802">
        <v>2.5</v>
      </c>
    </row>
    <row r="22" spans="1:11" ht="18" customHeight="1">
      <c r="A22" s="1726" t="s">
        <v>1263</v>
      </c>
      <c r="B22" s="1805">
        <v>5.5</v>
      </c>
      <c r="C22" s="1805">
        <v>5.6</v>
      </c>
      <c r="D22" s="1800">
        <v>5.8</v>
      </c>
      <c r="E22" s="1801">
        <v>5.6</v>
      </c>
      <c r="F22" s="1801">
        <v>5.3</v>
      </c>
      <c r="G22" s="1802">
        <v>5.3</v>
      </c>
      <c r="H22" s="1800">
        <v>5.6</v>
      </c>
      <c r="I22" s="1801">
        <v>7.5</v>
      </c>
      <c r="J22" s="1801">
        <v>3.1</v>
      </c>
      <c r="K22" s="1802">
        <v>6.1</v>
      </c>
    </row>
    <row r="23" spans="1:11" s="1790" customFormat="1" ht="18" customHeight="1">
      <c r="A23" s="1726" t="s">
        <v>1264</v>
      </c>
      <c r="B23" s="1805">
        <v>7.1</v>
      </c>
      <c r="C23" s="1805">
        <v>3.7</v>
      </c>
      <c r="D23" s="1800">
        <v>7.4</v>
      </c>
      <c r="E23" s="1801">
        <v>7.3</v>
      </c>
      <c r="F23" s="1801">
        <v>6.9</v>
      </c>
      <c r="G23" s="1802">
        <v>7</v>
      </c>
      <c r="H23" s="1800">
        <v>2.9</v>
      </c>
      <c r="I23" s="1801">
        <v>4.3</v>
      </c>
      <c r="J23" s="1801">
        <v>6.5</v>
      </c>
      <c r="K23" s="1802">
        <v>1.3</v>
      </c>
    </row>
    <row r="24" spans="1:11" s="1790" customFormat="1" ht="18" customHeight="1">
      <c r="A24" s="1731" t="s">
        <v>1371</v>
      </c>
      <c r="B24" s="1803">
        <v>5.7</v>
      </c>
      <c r="C24" s="1803">
        <v>5.4</v>
      </c>
      <c r="D24" s="1796">
        <v>6</v>
      </c>
      <c r="E24" s="1797">
        <v>5.8</v>
      </c>
      <c r="F24" s="1797">
        <v>5.5</v>
      </c>
      <c r="G24" s="1798">
        <v>5.5</v>
      </c>
      <c r="H24" s="1796">
        <v>3.1</v>
      </c>
      <c r="I24" s="1797">
        <v>5.8</v>
      </c>
      <c r="J24" s="1797">
        <v>6.9</v>
      </c>
      <c r="K24" s="1798">
        <v>5.9</v>
      </c>
    </row>
    <row r="25" spans="1:11" s="1790" customFormat="1" ht="18" customHeight="1">
      <c r="A25" s="1731" t="s">
        <v>1372</v>
      </c>
      <c r="B25" s="1803">
        <v>6.5</v>
      </c>
      <c r="C25" s="1803">
        <v>6.3</v>
      </c>
      <c r="D25" s="1796">
        <v>6.7</v>
      </c>
      <c r="E25" s="1797">
        <v>6.6</v>
      </c>
      <c r="F25" s="1797">
        <v>6.2</v>
      </c>
      <c r="G25" s="1798">
        <v>6.3</v>
      </c>
      <c r="H25" s="1796">
        <v>7.1</v>
      </c>
      <c r="I25" s="1797">
        <v>6</v>
      </c>
      <c r="J25" s="1797">
        <v>6.1</v>
      </c>
      <c r="K25" s="1798">
        <v>6.1</v>
      </c>
    </row>
    <row r="26" spans="1:11" s="1790" customFormat="1" ht="18" customHeight="1">
      <c r="A26" s="1731" t="s">
        <v>1373</v>
      </c>
      <c r="B26" s="1803">
        <v>4.8</v>
      </c>
      <c r="C26" s="1803">
        <v>-6.2</v>
      </c>
      <c r="D26" s="1796">
        <v>5.0999999999999996</v>
      </c>
      <c r="E26" s="1797">
        <v>4.9000000000000004</v>
      </c>
      <c r="F26" s="1797">
        <v>4.3</v>
      </c>
      <c r="G26" s="1798">
        <v>4.9000000000000004</v>
      </c>
      <c r="H26" s="1796">
        <v>-6.1</v>
      </c>
      <c r="I26" s="1797">
        <v>-4.7</v>
      </c>
      <c r="J26" s="1797">
        <v>-7.5</v>
      </c>
      <c r="K26" s="1798">
        <v>-6.6</v>
      </c>
    </row>
    <row r="27" spans="1:11" s="1790" customFormat="1" ht="18" customHeight="1">
      <c r="A27" s="1731" t="s">
        <v>1374</v>
      </c>
      <c r="B27" s="1803">
        <v>16.600000000000001</v>
      </c>
      <c r="C27" s="1803">
        <v>9.6999999999999993</v>
      </c>
      <c r="D27" s="1796">
        <v>16.600000000000001</v>
      </c>
      <c r="E27" s="1797">
        <v>16.7</v>
      </c>
      <c r="F27" s="1797">
        <v>16.5</v>
      </c>
      <c r="G27" s="1798">
        <v>16.600000000000001</v>
      </c>
      <c r="H27" s="1796">
        <v>11.9</v>
      </c>
      <c r="I27" s="1797">
        <v>9.9</v>
      </c>
      <c r="J27" s="1797">
        <v>22</v>
      </c>
      <c r="K27" s="1798">
        <v>-4.3</v>
      </c>
    </row>
    <row r="28" spans="1:11" s="1790" customFormat="1" ht="18" customHeight="1">
      <c r="A28" s="1726" t="s">
        <v>1375</v>
      </c>
      <c r="B28" s="1805">
        <v>3.3</v>
      </c>
      <c r="C28" s="1805">
        <v>3.4</v>
      </c>
      <c r="D28" s="1800">
        <v>4.0999999999999996</v>
      </c>
      <c r="E28" s="1801">
        <v>3.9</v>
      </c>
      <c r="F28" s="1801">
        <v>2.2999999999999998</v>
      </c>
      <c r="G28" s="1802">
        <v>2.8</v>
      </c>
      <c r="H28" s="1800">
        <v>3.3</v>
      </c>
      <c r="I28" s="1801">
        <v>3.1</v>
      </c>
      <c r="J28" s="1801">
        <v>3.6</v>
      </c>
      <c r="K28" s="1802">
        <v>3.7</v>
      </c>
    </row>
    <row r="29" spans="1:11" s="1790" customFormat="1" ht="18" customHeight="1">
      <c r="A29" s="1740" t="s">
        <v>1376</v>
      </c>
      <c r="B29" s="1803">
        <v>3</v>
      </c>
      <c r="C29" s="1803">
        <v>3.1</v>
      </c>
      <c r="D29" s="1796">
        <v>3.8</v>
      </c>
      <c r="E29" s="1797">
        <v>3.8</v>
      </c>
      <c r="F29" s="1797">
        <v>2.1</v>
      </c>
      <c r="G29" s="1798">
        <v>2.4</v>
      </c>
      <c r="H29" s="1796">
        <v>3</v>
      </c>
      <c r="I29" s="1797">
        <v>2.7</v>
      </c>
      <c r="J29" s="1797">
        <v>3.4</v>
      </c>
      <c r="K29" s="1798">
        <v>3.4</v>
      </c>
    </row>
    <row r="30" spans="1:11" s="1790" customFormat="1" ht="27" customHeight="1">
      <c r="A30" s="1726" t="s">
        <v>1267</v>
      </c>
      <c r="B30" s="1805">
        <v>5.0999999999999996</v>
      </c>
      <c r="C30" s="1805">
        <v>5.0999999999999996</v>
      </c>
      <c r="D30" s="1800">
        <v>4.8</v>
      </c>
      <c r="E30" s="1801">
        <v>5.2</v>
      </c>
      <c r="F30" s="1801">
        <v>5.2</v>
      </c>
      <c r="G30" s="1802">
        <v>5.3</v>
      </c>
      <c r="H30" s="1800">
        <v>4.9000000000000004</v>
      </c>
      <c r="I30" s="1801">
        <v>5</v>
      </c>
      <c r="J30" s="1801">
        <v>5.2</v>
      </c>
      <c r="K30" s="1802">
        <v>5.2</v>
      </c>
    </row>
    <row r="31" spans="1:11" s="1790" customFormat="1" ht="27" customHeight="1">
      <c r="A31" s="1726" t="s">
        <v>1268</v>
      </c>
      <c r="B31" s="1805">
        <v>5.7</v>
      </c>
      <c r="C31" s="1805">
        <v>5.2</v>
      </c>
      <c r="D31" s="1800">
        <v>5.6</v>
      </c>
      <c r="E31" s="1801">
        <v>5.6</v>
      </c>
      <c r="F31" s="1801">
        <v>5.8</v>
      </c>
      <c r="G31" s="1802">
        <v>5.7</v>
      </c>
      <c r="H31" s="1800">
        <v>5</v>
      </c>
      <c r="I31" s="1801">
        <v>5.3</v>
      </c>
      <c r="J31" s="1801">
        <v>5.4</v>
      </c>
      <c r="K31" s="1802">
        <v>5.2</v>
      </c>
    </row>
    <row r="32" spans="1:11" s="1790" customFormat="1" ht="27" customHeight="1">
      <c r="A32" s="1741" t="s">
        <v>1389</v>
      </c>
      <c r="B32" s="1805">
        <v>1.9</v>
      </c>
      <c r="C32" s="1805">
        <v>1.2</v>
      </c>
      <c r="D32" s="1800">
        <v>-1.8</v>
      </c>
      <c r="E32" s="1801">
        <v>3.3</v>
      </c>
      <c r="F32" s="1801">
        <v>2.5</v>
      </c>
      <c r="G32" s="1802">
        <v>3</v>
      </c>
      <c r="H32" s="1800">
        <v>1.7</v>
      </c>
      <c r="I32" s="1801">
        <v>0.3</v>
      </c>
      <c r="J32" s="1801">
        <v>0.6</v>
      </c>
      <c r="K32" s="1802">
        <v>2.4</v>
      </c>
    </row>
    <row r="33" spans="1:11" s="1790" customFormat="1" ht="18" customHeight="1">
      <c r="A33" s="1726" t="s">
        <v>1270</v>
      </c>
      <c r="B33" s="1805">
        <v>2.2999999999999998</v>
      </c>
      <c r="C33" s="1805">
        <v>1.1000000000000001</v>
      </c>
      <c r="D33" s="1800">
        <v>2.2000000000000002</v>
      </c>
      <c r="E33" s="1801">
        <v>2.2000000000000002</v>
      </c>
      <c r="F33" s="1801">
        <v>2</v>
      </c>
      <c r="G33" s="1802">
        <v>2.8</v>
      </c>
      <c r="H33" s="1800">
        <v>0.2</v>
      </c>
      <c r="I33" s="1801">
        <v>1.1000000000000001</v>
      </c>
      <c r="J33" s="1801">
        <v>1.5</v>
      </c>
      <c r="K33" s="1802">
        <v>1.4</v>
      </c>
    </row>
    <row r="34" spans="1:11" s="1790" customFormat="1" ht="18" customHeight="1">
      <c r="A34" s="1726" t="s">
        <v>1271</v>
      </c>
      <c r="B34" s="1805">
        <v>4.0999999999999996</v>
      </c>
      <c r="C34" s="1805">
        <v>3.2</v>
      </c>
      <c r="D34" s="1800">
        <v>4</v>
      </c>
      <c r="E34" s="1801">
        <v>3.6</v>
      </c>
      <c r="F34" s="1801">
        <v>3.2</v>
      </c>
      <c r="G34" s="1802">
        <v>5.5</v>
      </c>
      <c r="H34" s="1800">
        <v>3.3</v>
      </c>
      <c r="I34" s="1801">
        <v>4.3</v>
      </c>
      <c r="J34" s="1801">
        <v>3</v>
      </c>
      <c r="K34" s="1802">
        <v>2.4</v>
      </c>
    </row>
    <row r="35" spans="1:11" s="1790" customFormat="1" ht="18" customHeight="1">
      <c r="A35" s="1726" t="s">
        <v>1378</v>
      </c>
      <c r="B35" s="1805">
        <v>4.5999999999999996</v>
      </c>
      <c r="C35" s="1805">
        <v>4.2</v>
      </c>
      <c r="D35" s="1800">
        <v>4.0999999999999996</v>
      </c>
      <c r="E35" s="1801">
        <v>4.4000000000000004</v>
      </c>
      <c r="F35" s="1801">
        <v>4.3</v>
      </c>
      <c r="G35" s="1802">
        <v>5.4</v>
      </c>
      <c r="H35" s="1800">
        <v>4.4000000000000004</v>
      </c>
      <c r="I35" s="1801">
        <v>3.9</v>
      </c>
      <c r="J35" s="1801">
        <v>3.7</v>
      </c>
      <c r="K35" s="1802">
        <v>4.9000000000000004</v>
      </c>
    </row>
    <row r="36" spans="1:11" s="1790" customFormat="1" ht="18" customHeight="1">
      <c r="A36" s="1726" t="s">
        <v>1273</v>
      </c>
      <c r="B36" s="1807">
        <v>3.5</v>
      </c>
      <c r="C36" s="1807">
        <v>3.3</v>
      </c>
      <c r="D36" s="1800">
        <v>4.0999999999999996</v>
      </c>
      <c r="E36" s="1801">
        <v>3.1</v>
      </c>
      <c r="F36" s="1801">
        <v>3.6</v>
      </c>
      <c r="G36" s="1802">
        <v>3.3</v>
      </c>
      <c r="H36" s="1800">
        <v>3.3</v>
      </c>
      <c r="I36" s="1801">
        <v>3.5</v>
      </c>
      <c r="J36" s="1801">
        <v>3.7</v>
      </c>
      <c r="K36" s="1802">
        <v>2.9</v>
      </c>
    </row>
    <row r="37" spans="1:11" s="1790" customFormat="1" ht="20.25" customHeight="1">
      <c r="A37" s="1746" t="s">
        <v>1379</v>
      </c>
      <c r="B37" s="1808">
        <v>3.9</v>
      </c>
      <c r="C37" s="1808">
        <v>3</v>
      </c>
      <c r="D37" s="1809">
        <v>2.7</v>
      </c>
      <c r="E37" s="1810">
        <v>4</v>
      </c>
      <c r="F37" s="1810">
        <v>4.5</v>
      </c>
      <c r="G37" s="1811">
        <v>4.0999999999999996</v>
      </c>
      <c r="H37" s="1809">
        <v>4.2</v>
      </c>
      <c r="I37" s="1810">
        <v>2.7</v>
      </c>
      <c r="J37" s="1810">
        <v>3.4</v>
      </c>
      <c r="K37" s="1811">
        <v>2.1</v>
      </c>
    </row>
    <row r="38" spans="1:11" s="1790" customFormat="1" ht="20.25" customHeight="1">
      <c r="A38" s="1812" t="s">
        <v>1393</v>
      </c>
      <c r="B38" s="1808">
        <v>5</v>
      </c>
      <c r="C38" s="1808">
        <v>1.9</v>
      </c>
      <c r="D38" s="1809">
        <v>7.4</v>
      </c>
      <c r="E38" s="1810">
        <v>5.3</v>
      </c>
      <c r="F38" s="1810">
        <v>3.3</v>
      </c>
      <c r="G38" s="1811">
        <v>4.0999999999999996</v>
      </c>
      <c r="H38" s="1809">
        <v>12.5</v>
      </c>
      <c r="I38" s="1810">
        <v>-2.1</v>
      </c>
      <c r="J38" s="1810">
        <v>9.3000000000000007</v>
      </c>
      <c r="K38" s="1811">
        <v>-8.1999999999999993</v>
      </c>
    </row>
    <row r="39" spans="1:11" s="1790" customFormat="1" ht="20.25" customHeight="1">
      <c r="A39" s="1812" t="s">
        <v>1381</v>
      </c>
      <c r="B39" s="1808">
        <v>4</v>
      </c>
      <c r="C39" s="1808">
        <v>2.9</v>
      </c>
      <c r="D39" s="1809">
        <v>3.3</v>
      </c>
      <c r="E39" s="1810">
        <v>4.2</v>
      </c>
      <c r="F39" s="1810">
        <v>4.4000000000000004</v>
      </c>
      <c r="G39" s="1811">
        <v>4.0999999999999996</v>
      </c>
      <c r="H39" s="1809">
        <v>5.2</v>
      </c>
      <c r="I39" s="1810">
        <v>2</v>
      </c>
      <c r="J39" s="1810">
        <v>4</v>
      </c>
      <c r="K39" s="1811">
        <v>0.6</v>
      </c>
    </row>
    <row r="40" spans="1:11" s="1790" customFormat="1" ht="9" customHeight="1">
      <c r="A40" s="1789"/>
      <c r="B40" s="1791"/>
      <c r="C40" s="1791"/>
      <c r="D40" s="1813"/>
      <c r="E40" s="1814"/>
      <c r="F40" s="1814"/>
      <c r="G40" s="1815"/>
      <c r="H40" s="1813"/>
      <c r="I40" s="1814"/>
      <c r="J40" s="1814"/>
      <c r="K40" s="1815"/>
    </row>
    <row r="41" spans="1:11" s="1756" customFormat="1" ht="22.5" customHeight="1">
      <c r="A41" s="1816" t="s">
        <v>1382</v>
      </c>
      <c r="B41" s="1817">
        <v>-4.5</v>
      </c>
      <c r="C41" s="1817">
        <v>-3.2</v>
      </c>
      <c r="D41" s="1818">
        <v>0</v>
      </c>
      <c r="E41" s="1819">
        <v>-3.1</v>
      </c>
      <c r="F41" s="1819">
        <v>-10.1</v>
      </c>
      <c r="G41" s="1820">
        <v>-2.9</v>
      </c>
      <c r="H41" s="1818">
        <v>-0.5</v>
      </c>
      <c r="I41" s="1819">
        <v>5</v>
      </c>
      <c r="J41" s="1819">
        <v>-9.1</v>
      </c>
      <c r="K41" s="1820">
        <v>-7.6</v>
      </c>
    </row>
    <row r="42" spans="1:11" s="1790" customFormat="1" ht="22.5" customHeight="1">
      <c r="A42" s="1757" t="s">
        <v>3791</v>
      </c>
      <c r="B42" s="1821"/>
      <c r="C42" s="1821"/>
      <c r="D42" s="1821"/>
      <c r="E42" s="1821"/>
      <c r="F42" s="1821"/>
      <c r="G42" s="1821"/>
    </row>
    <row r="43" spans="1:11" ht="22.5" customHeight="1">
      <c r="A43" s="1757" t="s">
        <v>3792</v>
      </c>
      <c r="B43" s="1823"/>
      <c r="C43" s="1823"/>
      <c r="D43" s="1824"/>
      <c r="E43" s="1824"/>
      <c r="F43" s="1824"/>
      <c r="G43" s="1824"/>
    </row>
    <row r="44" spans="1:11">
      <c r="B44" s="1824"/>
      <c r="C44" s="1824"/>
      <c r="D44" s="1824"/>
      <c r="E44" s="1824"/>
      <c r="F44" s="1824"/>
      <c r="G44" s="1824"/>
    </row>
    <row r="45" spans="1:11">
      <c r="B45" s="1824"/>
      <c r="C45" s="1824"/>
    </row>
    <row r="46" spans="1:11">
      <c r="B46" s="1824"/>
      <c r="C46" s="1824"/>
    </row>
  </sheetData>
  <mergeCells count="6">
    <mergeCell ref="A1:C1"/>
    <mergeCell ref="A2:K2"/>
    <mergeCell ref="A4:A5"/>
    <mergeCell ref="B4:C4"/>
    <mergeCell ref="D4:G4"/>
    <mergeCell ref="H4:K4"/>
  </mergeCells>
  <hyperlinks>
    <hyperlink ref="A1" location="CONTENT!A1" display="Back to table of contents" xr:uid="{EDD4E3C8-1C2E-420A-97B9-4EC6F59C0040}"/>
  </hyperlinks>
  <pageMargins left="0.7" right="0.7" top="0.75" bottom="0.75" header="0.3" footer="0.3"/>
  <pageSetup paperSize="9" scale="85"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280C7-182E-4E91-9366-4930BC4B9D2B}">
  <sheetPr>
    <pageSetUpPr fitToPage="1"/>
  </sheetPr>
  <dimension ref="A1:K44"/>
  <sheetViews>
    <sheetView showGridLines="0" topLeftCell="B1" zoomScaleNormal="100" workbookViewId="0">
      <selection activeCell="B45" sqref="A45:XFD1048576"/>
    </sheetView>
  </sheetViews>
  <sheetFormatPr defaultColWidth="9.140625" defaultRowHeight="15"/>
  <cols>
    <col min="1" max="1" width="30.140625" customWidth="1"/>
    <col min="2" max="3" width="7" customWidth="1"/>
    <col min="4" max="7" width="7.28515625" bestFit="1" customWidth="1"/>
    <col min="8" max="11" width="7.28515625" customWidth="1"/>
  </cols>
  <sheetData>
    <row r="1" spans="1:11">
      <c r="A1" s="5669" t="s">
        <v>710</v>
      </c>
      <c r="B1" s="5669"/>
      <c r="C1" s="5669"/>
      <c r="D1" s="1787"/>
      <c r="E1" s="1787"/>
      <c r="F1" s="1787"/>
      <c r="G1" s="1787"/>
      <c r="H1" s="1787"/>
      <c r="I1" s="1787"/>
      <c r="J1" s="1787"/>
      <c r="K1" s="1787"/>
    </row>
    <row r="2" spans="1:11" ht="30" customHeight="1">
      <c r="A2" s="5924" t="s">
        <v>1394</v>
      </c>
      <c r="B2" s="5924"/>
      <c r="C2" s="5924"/>
      <c r="D2" s="5924"/>
      <c r="E2" s="5924"/>
      <c r="F2" s="5924"/>
      <c r="G2" s="5924"/>
      <c r="H2" s="5924"/>
      <c r="I2" s="5924"/>
      <c r="J2" s="5924"/>
      <c r="K2" s="5924"/>
    </row>
    <row r="3" spans="1:11" ht="10.5" customHeight="1">
      <c r="A3" s="1788"/>
      <c r="B3" s="1788"/>
      <c r="C3" s="1788"/>
      <c r="D3" s="1787"/>
      <c r="E3" s="1787"/>
      <c r="F3" s="1787"/>
      <c r="G3" s="1787"/>
      <c r="H3" s="1787"/>
      <c r="I3" s="1787"/>
      <c r="J3" s="1787"/>
      <c r="K3" s="1787"/>
    </row>
    <row r="4" spans="1:11" ht="24" customHeight="1">
      <c r="A4" s="5909" t="s">
        <v>1354</v>
      </c>
      <c r="B4" s="5922" t="s">
        <v>1392</v>
      </c>
      <c r="C4" s="5923"/>
      <c r="D4" s="5917" t="s">
        <v>1385</v>
      </c>
      <c r="E4" s="5918"/>
      <c r="F4" s="5918"/>
      <c r="G4" s="5919"/>
      <c r="H4" s="5920" t="s">
        <v>1386</v>
      </c>
      <c r="I4" s="5920"/>
      <c r="J4" s="5920"/>
      <c r="K4" s="5920"/>
    </row>
    <row r="5" spans="1:11" ht="18" customHeight="1">
      <c r="A5" s="5910"/>
      <c r="B5" s="1764" t="s">
        <v>1385</v>
      </c>
      <c r="C5" s="1724" t="s">
        <v>1386</v>
      </c>
      <c r="D5" s="1725" t="s">
        <v>1358</v>
      </c>
      <c r="E5" s="1725" t="s">
        <v>1359</v>
      </c>
      <c r="F5" s="1725" t="s">
        <v>1360</v>
      </c>
      <c r="G5" s="1725" t="s">
        <v>1361</v>
      </c>
      <c r="H5" s="1725" t="s">
        <v>1358</v>
      </c>
      <c r="I5" s="1725" t="s">
        <v>1359</v>
      </c>
      <c r="J5" s="1725" t="s">
        <v>1360</v>
      </c>
      <c r="K5" s="1725" t="s">
        <v>1361</v>
      </c>
    </row>
    <row r="6" spans="1:11" ht="18" customHeight="1">
      <c r="A6" s="1726" t="s">
        <v>1253</v>
      </c>
      <c r="B6" s="1791">
        <v>-1.9</v>
      </c>
      <c r="C6" s="1791">
        <v>7.2</v>
      </c>
      <c r="D6" s="1792">
        <v>-3.4</v>
      </c>
      <c r="E6" s="1793">
        <v>-5.8</v>
      </c>
      <c r="F6" s="1793">
        <v>3.3</v>
      </c>
      <c r="G6" s="1794">
        <v>-2.7</v>
      </c>
      <c r="H6" s="1792">
        <v>6.4</v>
      </c>
      <c r="I6" s="1793">
        <v>6.1</v>
      </c>
      <c r="J6" s="1793">
        <v>8</v>
      </c>
      <c r="K6" s="1794">
        <v>7.8</v>
      </c>
    </row>
    <row r="7" spans="1:11" ht="18" customHeight="1">
      <c r="A7" s="1825" t="s">
        <v>1362</v>
      </c>
      <c r="B7" s="1795">
        <v>-18.100000000000001</v>
      </c>
      <c r="C7" s="1795">
        <v>-7.2</v>
      </c>
      <c r="D7" s="1796">
        <v>-20.2</v>
      </c>
      <c r="E7" s="1797">
        <v>-19.600000000000001</v>
      </c>
      <c r="F7" s="1797">
        <v>-20.399999999999999</v>
      </c>
      <c r="G7" s="1798">
        <v>-15.1</v>
      </c>
      <c r="H7" s="1796">
        <v>-8.1999999999999993</v>
      </c>
      <c r="I7" s="1797">
        <v>-8.1</v>
      </c>
      <c r="J7" s="1797">
        <v>-6.8</v>
      </c>
      <c r="K7" s="1798">
        <v>-6.5</v>
      </c>
    </row>
    <row r="8" spans="1:11" ht="18" customHeight="1">
      <c r="A8" s="1825" t="s">
        <v>1363</v>
      </c>
      <c r="B8" s="1795">
        <v>-0.2</v>
      </c>
      <c r="C8" s="1795">
        <v>8.5</v>
      </c>
      <c r="D8" s="1796">
        <v>-2.2000000000000002</v>
      </c>
      <c r="E8" s="1797">
        <v>-5</v>
      </c>
      <c r="F8" s="1797">
        <v>5</v>
      </c>
      <c r="G8" s="1798">
        <v>-0.1</v>
      </c>
      <c r="H8" s="1796">
        <v>5.7</v>
      </c>
      <c r="I8" s="1797">
        <v>7.4</v>
      </c>
      <c r="J8" s="1797">
        <v>10.8</v>
      </c>
      <c r="K8" s="1798">
        <v>9.1999999999999993</v>
      </c>
    </row>
    <row r="9" spans="1:11" ht="18" customHeight="1">
      <c r="A9" s="1826" t="s">
        <v>1254</v>
      </c>
      <c r="B9" s="1799">
        <v>-16.600000000000001</v>
      </c>
      <c r="C9" s="1799">
        <v>10.9</v>
      </c>
      <c r="D9" s="1800">
        <v>-1.6</v>
      </c>
      <c r="E9" s="1801">
        <v>-51.9</v>
      </c>
      <c r="F9" s="1801">
        <v>-2.4</v>
      </c>
      <c r="G9" s="1802">
        <v>-7.5</v>
      </c>
      <c r="H9" s="1800">
        <v>1.5</v>
      </c>
      <c r="I9" s="1801">
        <v>66.5</v>
      </c>
      <c r="J9" s="1801">
        <v>0</v>
      </c>
      <c r="K9" s="1802">
        <v>2</v>
      </c>
    </row>
    <row r="10" spans="1:11" ht="18" customHeight="1">
      <c r="A10" s="1826" t="s">
        <v>1255</v>
      </c>
      <c r="B10" s="1799">
        <v>-17.7</v>
      </c>
      <c r="C10" s="1799">
        <v>8.3000000000000007</v>
      </c>
      <c r="D10" s="1800">
        <v>-5.2</v>
      </c>
      <c r="E10" s="1801">
        <v>-42</v>
      </c>
      <c r="F10" s="1801">
        <v>-9.8000000000000007</v>
      </c>
      <c r="G10" s="1802">
        <v>-12.6</v>
      </c>
      <c r="H10" s="1800">
        <v>-7.8</v>
      </c>
      <c r="I10" s="1801">
        <v>37.799999999999997</v>
      </c>
      <c r="J10" s="1801">
        <v>5.6</v>
      </c>
      <c r="K10" s="1802">
        <v>5.5</v>
      </c>
    </row>
    <row r="11" spans="1:11" ht="18" customHeight="1">
      <c r="A11" s="1825" t="s">
        <v>1364</v>
      </c>
      <c r="B11" s="1795">
        <v>-17.2</v>
      </c>
      <c r="C11" s="1795">
        <v>-5.0999999999999996</v>
      </c>
      <c r="D11" s="1796">
        <v>-17.2</v>
      </c>
      <c r="E11" s="1797">
        <v>-17.2</v>
      </c>
      <c r="F11" s="1797">
        <v>-17.2</v>
      </c>
      <c r="G11" s="1798">
        <v>-17.2</v>
      </c>
      <c r="H11" s="1796">
        <v>-5.0999999999999996</v>
      </c>
      <c r="I11" s="1797">
        <v>-5.0999999999999996</v>
      </c>
      <c r="J11" s="1797">
        <v>-5.0999999999999996</v>
      </c>
      <c r="K11" s="1798">
        <v>-5.0999999999999996</v>
      </c>
    </row>
    <row r="12" spans="1:11" ht="18" customHeight="1">
      <c r="A12" s="1731" t="s">
        <v>1365</v>
      </c>
      <c r="B12" s="1795">
        <v>-10.6</v>
      </c>
      <c r="C12" s="1795">
        <v>4.9000000000000004</v>
      </c>
      <c r="D12" s="1796">
        <v>-0.7</v>
      </c>
      <c r="E12" s="1797">
        <v>-24.9</v>
      </c>
      <c r="F12" s="1797">
        <v>-6.2</v>
      </c>
      <c r="G12" s="1798">
        <v>-10.1</v>
      </c>
      <c r="H12" s="1796">
        <v>-8.1</v>
      </c>
      <c r="I12" s="1797">
        <v>19.100000000000001</v>
      </c>
      <c r="J12" s="1797">
        <v>-2.9</v>
      </c>
      <c r="K12" s="1798">
        <v>11.5</v>
      </c>
    </row>
    <row r="13" spans="1:11" ht="18" customHeight="1">
      <c r="A13" s="1731" t="s">
        <v>1366</v>
      </c>
      <c r="B13" s="1795">
        <v>-29</v>
      </c>
      <c r="C13" s="1795">
        <v>8.9</v>
      </c>
      <c r="D13" s="1796">
        <v>-11.8</v>
      </c>
      <c r="E13" s="1797">
        <v>-62.1</v>
      </c>
      <c r="F13" s="1797">
        <v>-15.1</v>
      </c>
      <c r="G13" s="1798">
        <v>-19.100000000000001</v>
      </c>
      <c r="H13" s="1796">
        <v>-14.7</v>
      </c>
      <c r="I13" s="1797">
        <v>77.5</v>
      </c>
      <c r="J13" s="1797">
        <v>5.3</v>
      </c>
      <c r="K13" s="1798">
        <v>-4</v>
      </c>
    </row>
    <row r="14" spans="1:11" ht="18" customHeight="1">
      <c r="A14" s="1731" t="s">
        <v>1363</v>
      </c>
      <c r="B14" s="1795">
        <v>-17.100000000000001</v>
      </c>
      <c r="C14" s="1795">
        <v>12</v>
      </c>
      <c r="D14" s="1796">
        <v>-3.4</v>
      </c>
      <c r="E14" s="1797">
        <v>-43.7</v>
      </c>
      <c r="F14" s="1797">
        <v>-8.6</v>
      </c>
      <c r="G14" s="1798">
        <v>-11.4</v>
      </c>
      <c r="H14" s="1796">
        <v>-3.8</v>
      </c>
      <c r="I14" s="1797">
        <v>46</v>
      </c>
      <c r="J14" s="1797">
        <v>15.4</v>
      </c>
      <c r="K14" s="1798">
        <v>2.8</v>
      </c>
    </row>
    <row r="15" spans="1:11" ht="30" customHeight="1">
      <c r="A15" s="1826" t="s">
        <v>1367</v>
      </c>
      <c r="B15" s="1799">
        <v>-13.8</v>
      </c>
      <c r="C15" s="1799">
        <v>1.9</v>
      </c>
      <c r="D15" s="1800">
        <v>-0.9</v>
      </c>
      <c r="E15" s="1801">
        <v>-29.3</v>
      </c>
      <c r="F15" s="1801">
        <v>-13.1</v>
      </c>
      <c r="G15" s="1802">
        <v>-13.3</v>
      </c>
      <c r="H15" s="1800">
        <v>-1.2</v>
      </c>
      <c r="I15" s="1801">
        <v>7</v>
      </c>
      <c r="J15" s="1801">
        <v>2.1</v>
      </c>
      <c r="K15" s="1802">
        <v>1.7</v>
      </c>
    </row>
    <row r="16" spans="1:11" ht="30" customHeight="1">
      <c r="A16" s="1826" t="s">
        <v>1257</v>
      </c>
      <c r="B16" s="1799">
        <v>-3.8</v>
      </c>
      <c r="C16" s="1799">
        <v>5.5</v>
      </c>
      <c r="D16" s="1800">
        <v>-4.0999999999999996</v>
      </c>
      <c r="E16" s="1801">
        <v>-8.1999999999999993</v>
      </c>
      <c r="F16" s="1801">
        <v>-1.8</v>
      </c>
      <c r="G16" s="1802">
        <v>-1.4</v>
      </c>
      <c r="H16" s="1800">
        <v>-0.7</v>
      </c>
      <c r="I16" s="1801">
        <v>14</v>
      </c>
      <c r="J16" s="1801">
        <v>6.3</v>
      </c>
      <c r="K16" s="1802">
        <v>3.1</v>
      </c>
    </row>
    <row r="17" spans="1:11" ht="18" customHeight="1">
      <c r="A17" s="1826" t="s">
        <v>1258</v>
      </c>
      <c r="B17" s="1799">
        <v>-28</v>
      </c>
      <c r="C17" s="1799">
        <v>22.7</v>
      </c>
      <c r="D17" s="1800">
        <v>-9.6</v>
      </c>
      <c r="E17" s="1801">
        <v>-89.4</v>
      </c>
      <c r="F17" s="1801">
        <v>-12.5</v>
      </c>
      <c r="G17" s="1802">
        <v>-5.2</v>
      </c>
      <c r="H17" s="1800">
        <v>3.9</v>
      </c>
      <c r="I17" s="1801">
        <v>474.7</v>
      </c>
      <c r="J17" s="1801">
        <v>9.6999999999999993</v>
      </c>
      <c r="K17" s="1802">
        <v>5.5</v>
      </c>
    </row>
    <row r="18" spans="1:11" ht="30" customHeight="1">
      <c r="A18" s="1826" t="s">
        <v>1368</v>
      </c>
      <c r="B18" s="1799">
        <v>-11.9</v>
      </c>
      <c r="C18" s="1799">
        <v>4.0999999999999996</v>
      </c>
      <c r="D18" s="1800">
        <v>-20.2</v>
      </c>
      <c r="E18" s="1801">
        <v>-20.5</v>
      </c>
      <c r="F18" s="1801">
        <v>-9.5</v>
      </c>
      <c r="G18" s="1802">
        <v>0.8</v>
      </c>
      <c r="H18" s="1800">
        <v>2</v>
      </c>
      <c r="I18" s="1801">
        <v>7.5</v>
      </c>
      <c r="J18" s="1801">
        <v>-0.5</v>
      </c>
      <c r="K18" s="1802">
        <v>7</v>
      </c>
    </row>
    <row r="19" spans="1:11" ht="18" customHeight="1">
      <c r="A19" s="1825" t="s">
        <v>1369</v>
      </c>
      <c r="B19" s="1795">
        <v>-11.7</v>
      </c>
      <c r="C19" s="1795">
        <v>4.0999999999999996</v>
      </c>
      <c r="D19" s="1796">
        <v>-20.7</v>
      </c>
      <c r="E19" s="1797">
        <v>-19.600000000000001</v>
      </c>
      <c r="F19" s="1797">
        <v>-9.6</v>
      </c>
      <c r="G19" s="1798">
        <v>1.4</v>
      </c>
      <c r="H19" s="1796">
        <v>2.2999999999999998</v>
      </c>
      <c r="I19" s="1797">
        <v>7</v>
      </c>
      <c r="J19" s="1797">
        <v>-0.7</v>
      </c>
      <c r="K19" s="1798">
        <v>7.3</v>
      </c>
    </row>
    <row r="20" spans="1:11" ht="18" customHeight="1">
      <c r="A20" s="1826" t="s">
        <v>1261</v>
      </c>
      <c r="B20" s="1799">
        <v>-27</v>
      </c>
      <c r="C20" s="1799">
        <v>2.7</v>
      </c>
      <c r="D20" s="1800">
        <v>-12.9</v>
      </c>
      <c r="E20" s="1801">
        <v>-62.7</v>
      </c>
      <c r="F20" s="1801">
        <v>-20</v>
      </c>
      <c r="G20" s="1802">
        <v>-14.7</v>
      </c>
      <c r="H20" s="1800">
        <v>-14.8</v>
      </c>
      <c r="I20" s="1801">
        <v>54.8</v>
      </c>
      <c r="J20" s="1801">
        <v>-0.2</v>
      </c>
      <c r="K20" s="1802">
        <v>1.6</v>
      </c>
    </row>
    <row r="21" spans="1:11" ht="18" customHeight="1">
      <c r="A21" s="1826" t="s">
        <v>1370</v>
      </c>
      <c r="B21" s="1799">
        <v>-65.599999999999994</v>
      </c>
      <c r="C21" s="1799">
        <v>-12.1</v>
      </c>
      <c r="D21" s="1800">
        <v>-11.3</v>
      </c>
      <c r="E21" s="1801">
        <v>-92.2</v>
      </c>
      <c r="F21" s="1801">
        <v>-82.8</v>
      </c>
      <c r="G21" s="1802">
        <v>-78.7</v>
      </c>
      <c r="H21" s="1800">
        <v>-83.9</v>
      </c>
      <c r="I21" s="1801">
        <v>51.7</v>
      </c>
      <c r="J21" s="1801">
        <v>96.7</v>
      </c>
      <c r="K21" s="1802">
        <v>155.6</v>
      </c>
    </row>
    <row r="22" spans="1:11" ht="18" customHeight="1">
      <c r="A22" s="1826" t="s">
        <v>1263</v>
      </c>
      <c r="B22" s="1799">
        <v>6</v>
      </c>
      <c r="C22" s="1799">
        <v>7.1</v>
      </c>
      <c r="D22" s="1800">
        <v>5.0999999999999996</v>
      </c>
      <c r="E22" s="1801">
        <v>6.5</v>
      </c>
      <c r="F22" s="1801">
        <v>6.6</v>
      </c>
      <c r="G22" s="1802">
        <v>5.8</v>
      </c>
      <c r="H22" s="1800">
        <v>7</v>
      </c>
      <c r="I22" s="1801">
        <v>6.2</v>
      </c>
      <c r="J22" s="1801">
        <v>9.1999999999999993</v>
      </c>
      <c r="K22" s="1802">
        <v>6.4</v>
      </c>
    </row>
    <row r="23" spans="1:11" ht="18" customHeight="1">
      <c r="A23" s="1826" t="s">
        <v>1264</v>
      </c>
      <c r="B23" s="1799">
        <v>4</v>
      </c>
      <c r="C23" s="1799">
        <v>4.5999999999999996</v>
      </c>
      <c r="D23" s="1800">
        <v>5.8</v>
      </c>
      <c r="E23" s="1801">
        <v>2.1</v>
      </c>
      <c r="F23" s="1801">
        <v>4.7</v>
      </c>
      <c r="G23" s="1802">
        <v>3.6</v>
      </c>
      <c r="H23" s="1800">
        <v>4.3</v>
      </c>
      <c r="I23" s="1801">
        <v>6.1</v>
      </c>
      <c r="J23" s="1801">
        <v>4.2</v>
      </c>
      <c r="K23" s="1802">
        <v>3.9</v>
      </c>
    </row>
    <row r="24" spans="1:11" ht="18" customHeight="1">
      <c r="A24" s="1825" t="s">
        <v>1371</v>
      </c>
      <c r="B24" s="1795">
        <v>0.9</v>
      </c>
      <c r="C24" s="1795">
        <v>4.7</v>
      </c>
      <c r="D24" s="1796">
        <v>2.9</v>
      </c>
      <c r="E24" s="1797">
        <v>-0.9</v>
      </c>
      <c r="F24" s="1797">
        <v>0.6</v>
      </c>
      <c r="G24" s="1798">
        <v>1</v>
      </c>
      <c r="H24" s="1796">
        <v>3.9</v>
      </c>
      <c r="I24" s="1797">
        <v>5.2</v>
      </c>
      <c r="J24" s="1797">
        <v>5</v>
      </c>
      <c r="K24" s="1798">
        <v>4.5999999999999996</v>
      </c>
    </row>
    <row r="25" spans="1:11" ht="18" customHeight="1">
      <c r="A25" s="1825" t="s">
        <v>1372</v>
      </c>
      <c r="B25" s="1795">
        <v>1.2</v>
      </c>
      <c r="C25" s="1795">
        <v>1.3</v>
      </c>
      <c r="D25" s="1796">
        <v>4.5</v>
      </c>
      <c r="E25" s="1797">
        <v>-0.8</v>
      </c>
      <c r="F25" s="1797">
        <v>1</v>
      </c>
      <c r="G25" s="1798">
        <v>0.1</v>
      </c>
      <c r="H25" s="1796">
        <v>1.1000000000000001</v>
      </c>
      <c r="I25" s="1797">
        <v>1.1000000000000001</v>
      </c>
      <c r="J25" s="1797">
        <v>1.9</v>
      </c>
      <c r="K25" s="1798">
        <v>1</v>
      </c>
    </row>
    <row r="26" spans="1:11" ht="18" customHeight="1">
      <c r="A26" s="1825" t="s">
        <v>1373</v>
      </c>
      <c r="B26" s="1795">
        <v>2.4</v>
      </c>
      <c r="C26" s="1795">
        <v>2.7</v>
      </c>
      <c r="D26" s="1796">
        <v>4.8</v>
      </c>
      <c r="E26" s="1797">
        <v>1.3</v>
      </c>
      <c r="F26" s="1797">
        <v>2.5</v>
      </c>
      <c r="G26" s="1798">
        <v>1.1000000000000001</v>
      </c>
      <c r="H26" s="1796">
        <v>0.9</v>
      </c>
      <c r="I26" s="1797">
        <v>4.7</v>
      </c>
      <c r="J26" s="1797">
        <v>1.8</v>
      </c>
      <c r="K26" s="1798">
        <v>3.3</v>
      </c>
    </row>
    <row r="27" spans="1:11" ht="18" customHeight="1">
      <c r="A27" s="1825" t="s">
        <v>1374</v>
      </c>
      <c r="B27" s="1795">
        <v>15</v>
      </c>
      <c r="C27" s="1795">
        <v>6.4</v>
      </c>
      <c r="D27" s="1796">
        <v>15.3</v>
      </c>
      <c r="E27" s="1797">
        <v>12.4</v>
      </c>
      <c r="F27" s="1797">
        <v>16.399999999999999</v>
      </c>
      <c r="G27" s="1798">
        <v>15.8</v>
      </c>
      <c r="H27" s="1796">
        <v>9</v>
      </c>
      <c r="I27" s="1797">
        <v>10.4</v>
      </c>
      <c r="J27" s="1797">
        <v>2.8</v>
      </c>
      <c r="K27" s="1798">
        <v>4.2</v>
      </c>
    </row>
    <row r="28" spans="1:11" ht="18" customHeight="1">
      <c r="A28" s="1826" t="s">
        <v>1375</v>
      </c>
      <c r="B28" s="1799">
        <v>-1.8</v>
      </c>
      <c r="C28" s="1799">
        <v>1.4</v>
      </c>
      <c r="D28" s="1800">
        <v>1.3</v>
      </c>
      <c r="E28" s="1801">
        <v>-10.8</v>
      </c>
      <c r="F28" s="1801">
        <v>0.6</v>
      </c>
      <c r="G28" s="1802">
        <v>1.3</v>
      </c>
      <c r="H28" s="1800">
        <v>0.8</v>
      </c>
      <c r="I28" s="1801">
        <v>0.2</v>
      </c>
      <c r="J28" s="1801">
        <v>1.9</v>
      </c>
      <c r="K28" s="1802">
        <v>2.2999999999999998</v>
      </c>
    </row>
    <row r="29" spans="1:11" ht="18" customHeight="1">
      <c r="A29" s="1825" t="s">
        <v>1376</v>
      </c>
      <c r="B29" s="1795">
        <v>1.4</v>
      </c>
      <c r="C29" s="1795">
        <v>0.9</v>
      </c>
      <c r="D29" s="1796">
        <v>1.8</v>
      </c>
      <c r="E29" s="1797">
        <v>0</v>
      </c>
      <c r="F29" s="1797">
        <v>1.6</v>
      </c>
      <c r="G29" s="1798">
        <v>2.2000000000000002</v>
      </c>
      <c r="H29" s="1796">
        <v>0.9</v>
      </c>
      <c r="I29" s="1797">
        <v>-0.1</v>
      </c>
      <c r="J29" s="1797">
        <v>1.3</v>
      </c>
      <c r="K29" s="1798">
        <v>1.4</v>
      </c>
    </row>
    <row r="30" spans="1:11" ht="27" customHeight="1">
      <c r="A30" s="1826" t="s">
        <v>1267</v>
      </c>
      <c r="B30" s="1799">
        <v>-14.4</v>
      </c>
      <c r="C30" s="1799">
        <v>5.2</v>
      </c>
      <c r="D30" s="1800">
        <v>-0.6</v>
      </c>
      <c r="E30" s="1801">
        <v>-40.700000000000003</v>
      </c>
      <c r="F30" s="1801">
        <v>-11.4</v>
      </c>
      <c r="G30" s="1802">
        <v>-4.2</v>
      </c>
      <c r="H30" s="1800">
        <v>3.3</v>
      </c>
      <c r="I30" s="1801">
        <v>14.3</v>
      </c>
      <c r="J30" s="1801">
        <v>1.6</v>
      </c>
      <c r="K30" s="1802">
        <v>4.5999999999999996</v>
      </c>
    </row>
    <row r="31" spans="1:11" ht="27" customHeight="1">
      <c r="A31" s="1826" t="s">
        <v>1268</v>
      </c>
      <c r="B31" s="1799">
        <v>-19.899999999999999</v>
      </c>
      <c r="C31" s="1799">
        <v>3</v>
      </c>
      <c r="D31" s="1800">
        <v>0.8</v>
      </c>
      <c r="E31" s="1801">
        <v>-41.3</v>
      </c>
      <c r="F31" s="1801">
        <v>-20.2</v>
      </c>
      <c r="G31" s="1802">
        <v>-18</v>
      </c>
      <c r="H31" s="1800">
        <v>-1</v>
      </c>
      <c r="I31" s="1801">
        <v>6.7</v>
      </c>
      <c r="J31" s="1801">
        <v>2.2999999999999998</v>
      </c>
      <c r="K31" s="1802">
        <v>5.7</v>
      </c>
    </row>
    <row r="32" spans="1:11" ht="27" customHeight="1">
      <c r="A32" s="1826" t="s">
        <v>1389</v>
      </c>
      <c r="B32" s="1799">
        <v>-2</v>
      </c>
      <c r="C32" s="1799">
        <v>0.9</v>
      </c>
      <c r="D32" s="1800">
        <v>3.7</v>
      </c>
      <c r="E32" s="1801">
        <v>-7.3</v>
      </c>
      <c r="F32" s="1801">
        <v>-1.3</v>
      </c>
      <c r="G32" s="1802">
        <v>-2</v>
      </c>
      <c r="H32" s="1800">
        <v>6.3</v>
      </c>
      <c r="I32" s="1801">
        <v>3.5</v>
      </c>
      <c r="J32" s="1801">
        <v>-2.9</v>
      </c>
      <c r="K32" s="1802">
        <v>-2.6</v>
      </c>
    </row>
    <row r="33" spans="1:11" ht="18" customHeight="1">
      <c r="A33" s="1826" t="s">
        <v>1270</v>
      </c>
      <c r="B33" s="1799">
        <v>-4.0999999999999996</v>
      </c>
      <c r="C33" s="1799">
        <v>-0.5</v>
      </c>
      <c r="D33" s="1800">
        <v>-1.2</v>
      </c>
      <c r="E33" s="1801">
        <v>-12.2</v>
      </c>
      <c r="F33" s="1801">
        <v>-1.6</v>
      </c>
      <c r="G33" s="1802">
        <v>-1</v>
      </c>
      <c r="H33" s="1800">
        <v>-5</v>
      </c>
      <c r="I33" s="1801">
        <v>3.6</v>
      </c>
      <c r="J33" s="1801">
        <v>-0.9</v>
      </c>
      <c r="K33" s="1802">
        <v>0.6</v>
      </c>
    </row>
    <row r="34" spans="1:11" ht="18" customHeight="1">
      <c r="A34" s="1826" t="s">
        <v>1271</v>
      </c>
      <c r="B34" s="1799">
        <v>-0.7</v>
      </c>
      <c r="C34" s="1799">
        <v>5.0999999999999996</v>
      </c>
      <c r="D34" s="1800">
        <v>2.2000000000000002</v>
      </c>
      <c r="E34" s="1801">
        <v>-4.5999999999999996</v>
      </c>
      <c r="F34" s="1801">
        <v>-1.9</v>
      </c>
      <c r="G34" s="1802">
        <v>1.7</v>
      </c>
      <c r="H34" s="1800">
        <v>-2.1</v>
      </c>
      <c r="I34" s="1801">
        <v>6.1</v>
      </c>
      <c r="J34" s="1801">
        <v>9.1</v>
      </c>
      <c r="K34" s="1802">
        <v>7.5</v>
      </c>
    </row>
    <row r="35" spans="1:11" ht="18" customHeight="1">
      <c r="A35" s="1826" t="s">
        <v>1378</v>
      </c>
      <c r="B35" s="1799">
        <v>-30.5</v>
      </c>
      <c r="C35" s="1799">
        <v>-3.7</v>
      </c>
      <c r="D35" s="1800">
        <v>2.1</v>
      </c>
      <c r="E35" s="1801">
        <v>-84.7</v>
      </c>
      <c r="F35" s="1801">
        <v>-22.1</v>
      </c>
      <c r="G35" s="1802">
        <v>-14.9</v>
      </c>
      <c r="H35" s="1800">
        <v>-15.4</v>
      </c>
      <c r="I35" s="1801">
        <v>38.6</v>
      </c>
      <c r="J35" s="1801">
        <v>3.7</v>
      </c>
      <c r="K35" s="1802">
        <v>-4.8</v>
      </c>
    </row>
    <row r="36" spans="1:11" ht="18" customHeight="1">
      <c r="A36" s="1826" t="s">
        <v>1273</v>
      </c>
      <c r="B36" s="1799">
        <v>-27.5</v>
      </c>
      <c r="C36" s="1799">
        <v>5.7</v>
      </c>
      <c r="D36" s="1800">
        <v>2.9</v>
      </c>
      <c r="E36" s="1801">
        <v>-75.099999999999994</v>
      </c>
      <c r="F36" s="1801">
        <v>-20</v>
      </c>
      <c r="G36" s="1802">
        <v>-15.3</v>
      </c>
      <c r="H36" s="1800">
        <v>-14.5</v>
      </c>
      <c r="I36" s="1801">
        <v>53.3</v>
      </c>
      <c r="J36" s="1801">
        <v>8.9</v>
      </c>
      <c r="K36" s="1802">
        <v>11.3</v>
      </c>
    </row>
    <row r="37" spans="1:11" ht="20.25" customHeight="1">
      <c r="A37" s="1827" t="s">
        <v>1379</v>
      </c>
      <c r="B37" s="1828">
        <v>-14.4</v>
      </c>
      <c r="C37" s="1828">
        <v>4.4000000000000004</v>
      </c>
      <c r="D37" s="5008">
        <v>-3.9</v>
      </c>
      <c r="E37" s="1829">
        <v>-31.9</v>
      </c>
      <c r="F37" s="1829">
        <v>-11.5</v>
      </c>
      <c r="G37" s="5009">
        <v>-10.199999999999999</v>
      </c>
      <c r="H37" s="5008">
        <v>-6.7</v>
      </c>
      <c r="I37" s="1829">
        <v>15.6</v>
      </c>
      <c r="J37" s="1829">
        <v>4.5</v>
      </c>
      <c r="K37" s="5009">
        <v>7</v>
      </c>
    </row>
    <row r="38" spans="1:11" ht="20.25" customHeight="1">
      <c r="A38" s="1830" t="s">
        <v>1393</v>
      </c>
      <c r="B38" s="1828">
        <v>-16</v>
      </c>
      <c r="C38" s="1828">
        <v>-1.2</v>
      </c>
      <c r="D38" s="5008">
        <v>-6.6</v>
      </c>
      <c r="E38" s="1829">
        <v>-32</v>
      </c>
      <c r="F38" s="1829">
        <v>-12</v>
      </c>
      <c r="G38" s="5009">
        <v>-12.6</v>
      </c>
      <c r="H38" s="5008">
        <v>-10.8</v>
      </c>
      <c r="I38" s="1829">
        <v>14.7</v>
      </c>
      <c r="J38" s="1829">
        <v>-3.9</v>
      </c>
      <c r="K38" s="5009">
        <v>-1.2</v>
      </c>
    </row>
    <row r="39" spans="1:11" ht="24.75" customHeight="1">
      <c r="A39" s="1830" t="s">
        <v>1381</v>
      </c>
      <c r="B39" s="1828">
        <v>-14.6</v>
      </c>
      <c r="C39" s="1828">
        <v>3.7</v>
      </c>
      <c r="D39" s="5008">
        <v>-4.2</v>
      </c>
      <c r="E39" s="1829">
        <v>-32</v>
      </c>
      <c r="F39" s="1829">
        <v>-11.6</v>
      </c>
      <c r="G39" s="5009">
        <v>-10.5</v>
      </c>
      <c r="H39" s="5008">
        <v>-7.3</v>
      </c>
      <c r="I39" s="1829">
        <v>15.5</v>
      </c>
      <c r="J39" s="1829">
        <v>3.5</v>
      </c>
      <c r="K39" s="5009">
        <v>6</v>
      </c>
    </row>
    <row r="40" spans="1:11" ht="24.75" customHeight="1">
      <c r="A40" s="1831"/>
      <c r="B40" s="1804"/>
      <c r="C40" s="1804"/>
      <c r="D40" s="1796"/>
      <c r="E40" s="1797"/>
      <c r="F40" s="1797"/>
      <c r="G40" s="1798"/>
      <c r="H40" s="1796"/>
      <c r="I40" s="1797"/>
      <c r="J40" s="1797"/>
      <c r="K40" s="1798"/>
    </row>
    <row r="41" spans="1:11" ht="24.75" customHeight="1">
      <c r="A41" s="1816" t="s">
        <v>1382</v>
      </c>
      <c r="B41" s="1817">
        <v>-21.9</v>
      </c>
      <c r="C41" s="1817">
        <v>6.5</v>
      </c>
      <c r="D41" s="1818">
        <v>-6.9</v>
      </c>
      <c r="E41" s="1819">
        <v>-54.8</v>
      </c>
      <c r="F41" s="1819">
        <v>-5.8</v>
      </c>
      <c r="G41" s="1820">
        <v>-14.5</v>
      </c>
      <c r="H41" s="1818">
        <v>-6.4</v>
      </c>
      <c r="I41" s="1819">
        <v>61.8</v>
      </c>
      <c r="J41" s="1819">
        <v>-5.8</v>
      </c>
      <c r="K41" s="1820">
        <v>-0.5</v>
      </c>
    </row>
    <row r="42" spans="1:11" ht="2.25" customHeight="1">
      <c r="A42" s="1821"/>
      <c r="B42" s="1821"/>
      <c r="C42" s="1821"/>
      <c r="D42" s="1821"/>
      <c r="E42" s="1821"/>
      <c r="F42" s="1821"/>
      <c r="G42" s="1821"/>
      <c r="H42" s="1821"/>
      <c r="I42" s="1821"/>
      <c r="J42" s="1821"/>
      <c r="K42" s="1821"/>
    </row>
    <row r="43" spans="1:11" ht="13.5" customHeight="1">
      <c r="A43" s="1757" t="s">
        <v>3791</v>
      </c>
      <c r="B43" s="1823"/>
      <c r="C43" s="1823"/>
      <c r="D43" s="1824"/>
      <c r="E43" s="1824"/>
      <c r="F43" s="1824"/>
      <c r="G43" s="1824"/>
      <c r="H43" s="1824"/>
      <c r="I43" s="1824"/>
      <c r="J43" s="1824"/>
      <c r="K43" s="1824"/>
    </row>
    <row r="44" spans="1:11">
      <c r="A44" s="1757" t="s">
        <v>3792</v>
      </c>
      <c r="B44" s="1824"/>
      <c r="C44" s="1824"/>
      <c r="D44" s="1824"/>
      <c r="E44" s="1824"/>
      <c r="F44" s="1824"/>
      <c r="G44" s="1824"/>
      <c r="H44" s="1824"/>
      <c r="I44" s="1824"/>
      <c r="J44" s="1824"/>
      <c r="K44" s="1824"/>
    </row>
  </sheetData>
  <mergeCells count="6">
    <mergeCell ref="A1:C1"/>
    <mergeCell ref="A2:K2"/>
    <mergeCell ref="A4:A5"/>
    <mergeCell ref="B4:C4"/>
    <mergeCell ref="D4:G4"/>
    <mergeCell ref="H4:K4"/>
  </mergeCells>
  <hyperlinks>
    <hyperlink ref="A1" location="CONTENT!A1" display="Back to table of contents" xr:uid="{0B3D260A-C339-46D6-9990-8CA9939F6B71}"/>
  </hyperlinks>
  <pageMargins left="0.7" right="0.7" top="0.75" bottom="0.75" header="0.3" footer="0.3"/>
  <pageSetup paperSize="9" scale="51"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FD752-3056-4297-8CCB-B3D9F9B90903}">
  <sheetPr>
    <pageSetUpPr fitToPage="1"/>
  </sheetPr>
  <dimension ref="A1:K30"/>
  <sheetViews>
    <sheetView showGridLines="0" workbookViewId="0">
      <selection sqref="A1:G1"/>
    </sheetView>
  </sheetViews>
  <sheetFormatPr defaultColWidth="9.140625" defaultRowHeight="12.75"/>
  <cols>
    <col min="1" max="1" width="30.140625" style="1720" customWidth="1"/>
    <col min="2" max="3" width="7.140625" style="1720" customWidth="1"/>
    <col min="4" max="11" width="6.85546875" style="1720" customWidth="1"/>
    <col min="12" max="16384" width="9.140625" style="1720"/>
  </cols>
  <sheetData>
    <row r="1" spans="1:11">
      <c r="A1" s="5669" t="s">
        <v>710</v>
      </c>
      <c r="B1" s="5669"/>
      <c r="C1" s="5669"/>
    </row>
    <row r="2" spans="1:11" ht="34.5" customHeight="1">
      <c r="A2" s="5924" t="s">
        <v>1395</v>
      </c>
      <c r="B2" s="5924"/>
      <c r="C2" s="5924"/>
      <c r="D2" s="5924"/>
      <c r="E2" s="5924"/>
      <c r="F2" s="5924"/>
      <c r="G2" s="5924"/>
      <c r="H2" s="5924"/>
      <c r="I2" s="5924"/>
      <c r="J2" s="5924"/>
      <c r="K2" s="5924"/>
    </row>
    <row r="3" spans="1:11" ht="10.5" customHeight="1">
      <c r="A3" s="1832"/>
      <c r="B3" s="1833"/>
      <c r="C3" s="1833"/>
      <c r="J3" s="5925" t="s">
        <v>1384</v>
      </c>
      <c r="K3" s="5925"/>
    </row>
    <row r="4" spans="1:11" s="1834" customFormat="1" ht="36" customHeight="1">
      <c r="A4" s="5007"/>
      <c r="B4" s="5911" t="s">
        <v>1355</v>
      </c>
      <c r="C4" s="5912"/>
      <c r="D4" s="5913" t="s">
        <v>1356</v>
      </c>
      <c r="E4" s="5914"/>
      <c r="F4" s="5914"/>
      <c r="G4" s="5915"/>
      <c r="H4" s="5916" t="s">
        <v>1357</v>
      </c>
      <c r="I4" s="5916"/>
      <c r="J4" s="5916"/>
      <c r="K4" s="5916"/>
    </row>
    <row r="5" spans="1:11" s="1834" customFormat="1" ht="18" customHeight="1">
      <c r="A5" s="1726"/>
      <c r="B5" s="1724" t="s">
        <v>1356</v>
      </c>
      <c r="C5" s="1724" t="s">
        <v>1357</v>
      </c>
      <c r="D5" s="1725" t="s">
        <v>1358</v>
      </c>
      <c r="E5" s="1725" t="s">
        <v>1359</v>
      </c>
      <c r="F5" s="1725" t="s">
        <v>1360</v>
      </c>
      <c r="G5" s="1725" t="s">
        <v>1361</v>
      </c>
      <c r="H5" s="1725" t="s">
        <v>1358</v>
      </c>
      <c r="I5" s="1725" t="s">
        <v>1359</v>
      </c>
      <c r="J5" s="1725" t="s">
        <v>1360</v>
      </c>
      <c r="K5" s="1725" t="s">
        <v>1361</v>
      </c>
    </row>
    <row r="6" spans="1:11" ht="31.5" customHeight="1">
      <c r="A6" s="1726" t="s">
        <v>1396</v>
      </c>
      <c r="B6" s="1727">
        <v>435150</v>
      </c>
      <c r="C6" s="1727">
        <v>451280</v>
      </c>
      <c r="D6" s="1835">
        <v>100331</v>
      </c>
      <c r="E6" s="1836">
        <v>106120</v>
      </c>
      <c r="F6" s="1836">
        <v>109707</v>
      </c>
      <c r="G6" s="1837">
        <v>118992</v>
      </c>
      <c r="H6" s="1835">
        <v>103726</v>
      </c>
      <c r="I6" s="1836">
        <v>109678</v>
      </c>
      <c r="J6" s="1836">
        <v>114303</v>
      </c>
      <c r="K6" s="1837">
        <v>123573</v>
      </c>
    </row>
    <row r="7" spans="1:11" ht="31.5" customHeight="1">
      <c r="A7" s="1731" t="s">
        <v>1397</v>
      </c>
      <c r="B7" s="1732">
        <v>362331</v>
      </c>
      <c r="C7" s="1732">
        <v>375746</v>
      </c>
      <c r="D7" s="1838">
        <v>83003</v>
      </c>
      <c r="E7" s="1839">
        <v>86603</v>
      </c>
      <c r="F7" s="1839">
        <v>92201</v>
      </c>
      <c r="G7" s="1840">
        <v>100524</v>
      </c>
      <c r="H7" s="1838">
        <v>85729</v>
      </c>
      <c r="I7" s="1839">
        <v>89678</v>
      </c>
      <c r="J7" s="1839">
        <v>95988</v>
      </c>
      <c r="K7" s="1840">
        <v>104351</v>
      </c>
    </row>
    <row r="8" spans="1:11" ht="31.5" customHeight="1">
      <c r="A8" s="1731" t="s">
        <v>1398</v>
      </c>
      <c r="B8" s="1732">
        <v>72819</v>
      </c>
      <c r="C8" s="1732">
        <v>75534</v>
      </c>
      <c r="D8" s="1838">
        <v>17328</v>
      </c>
      <c r="E8" s="1839">
        <v>19517</v>
      </c>
      <c r="F8" s="1839">
        <v>17506</v>
      </c>
      <c r="G8" s="1840">
        <v>18468</v>
      </c>
      <c r="H8" s="1838">
        <v>17997</v>
      </c>
      <c r="I8" s="1839">
        <v>19999</v>
      </c>
      <c r="J8" s="1839">
        <v>18315</v>
      </c>
      <c r="K8" s="1840">
        <v>19222</v>
      </c>
    </row>
    <row r="9" spans="1:11" ht="31.5" customHeight="1">
      <c r="A9" s="1726" t="s">
        <v>1399</v>
      </c>
      <c r="B9" s="1736">
        <v>90242</v>
      </c>
      <c r="C9" s="1736">
        <v>97745</v>
      </c>
      <c r="D9" s="1841">
        <v>20019</v>
      </c>
      <c r="E9" s="1842">
        <v>22256</v>
      </c>
      <c r="F9" s="1842">
        <v>23583</v>
      </c>
      <c r="G9" s="1843">
        <v>24384</v>
      </c>
      <c r="H9" s="1841">
        <v>22209</v>
      </c>
      <c r="I9" s="1842">
        <v>22976</v>
      </c>
      <c r="J9" s="1842">
        <v>26920</v>
      </c>
      <c r="K9" s="1843">
        <v>25640</v>
      </c>
    </row>
    <row r="10" spans="1:11" ht="31.5" customHeight="1">
      <c r="A10" s="1844" t="s">
        <v>1400</v>
      </c>
      <c r="B10" s="1845">
        <v>56900</v>
      </c>
      <c r="C10" s="1845">
        <v>62797</v>
      </c>
      <c r="D10" s="1846">
        <v>13322</v>
      </c>
      <c r="E10" s="1847">
        <v>13312</v>
      </c>
      <c r="F10" s="1847">
        <v>14990</v>
      </c>
      <c r="G10" s="1848">
        <v>15276</v>
      </c>
      <c r="H10" s="1846">
        <v>14642</v>
      </c>
      <c r="I10" s="1847">
        <v>14786</v>
      </c>
      <c r="J10" s="1847">
        <v>16587</v>
      </c>
      <c r="K10" s="1848">
        <v>16783</v>
      </c>
    </row>
    <row r="11" spans="1:11" ht="31.5" customHeight="1">
      <c r="A11" s="1731" t="s">
        <v>1401</v>
      </c>
      <c r="B11" s="1732">
        <v>24517</v>
      </c>
      <c r="C11" s="1732">
        <v>26520</v>
      </c>
      <c r="D11" s="1838">
        <v>5866</v>
      </c>
      <c r="E11" s="1839">
        <v>5743</v>
      </c>
      <c r="F11" s="1839">
        <v>6618</v>
      </c>
      <c r="G11" s="1840">
        <v>6290</v>
      </c>
      <c r="H11" s="1838">
        <v>6577</v>
      </c>
      <c r="I11" s="1839">
        <v>6038</v>
      </c>
      <c r="J11" s="1839">
        <v>6962</v>
      </c>
      <c r="K11" s="1840">
        <v>6943</v>
      </c>
    </row>
    <row r="12" spans="1:11" ht="31.5" customHeight="1">
      <c r="A12" s="1731" t="s">
        <v>1402</v>
      </c>
      <c r="B12" s="1732">
        <v>13697</v>
      </c>
      <c r="C12" s="1732">
        <v>17288</v>
      </c>
      <c r="D12" s="1838">
        <v>3112</v>
      </c>
      <c r="E12" s="1839">
        <v>3239</v>
      </c>
      <c r="F12" s="1839">
        <v>3422</v>
      </c>
      <c r="G12" s="1840">
        <v>3924</v>
      </c>
      <c r="H12" s="1838">
        <v>3608</v>
      </c>
      <c r="I12" s="1839">
        <v>4180</v>
      </c>
      <c r="J12" s="1839">
        <v>4685</v>
      </c>
      <c r="K12" s="1840">
        <v>4815</v>
      </c>
    </row>
    <row r="13" spans="1:11" ht="31.5" customHeight="1">
      <c r="A13" s="1731" t="s">
        <v>1403</v>
      </c>
      <c r="B13" s="1732">
        <v>18686</v>
      </c>
      <c r="C13" s="1732">
        <v>18990</v>
      </c>
      <c r="D13" s="1838">
        <v>4345</v>
      </c>
      <c r="E13" s="1839">
        <v>4331</v>
      </c>
      <c r="F13" s="1839">
        <v>4950</v>
      </c>
      <c r="G13" s="1840">
        <v>5062</v>
      </c>
      <c r="H13" s="1838">
        <v>4457</v>
      </c>
      <c r="I13" s="1839">
        <v>4568</v>
      </c>
      <c r="J13" s="1839">
        <v>4940</v>
      </c>
      <c r="K13" s="1840">
        <v>5026</v>
      </c>
    </row>
    <row r="14" spans="1:11" ht="31.5" customHeight="1">
      <c r="A14" s="1844" t="s">
        <v>1404</v>
      </c>
      <c r="B14" s="1736">
        <v>33342</v>
      </c>
      <c r="C14" s="1736">
        <v>34948</v>
      </c>
      <c r="D14" s="1846">
        <v>6698</v>
      </c>
      <c r="E14" s="1847">
        <v>8943</v>
      </c>
      <c r="F14" s="1847">
        <v>8592</v>
      </c>
      <c r="G14" s="1848">
        <v>9108</v>
      </c>
      <c r="H14" s="1846">
        <v>7568</v>
      </c>
      <c r="I14" s="1847">
        <v>8191</v>
      </c>
      <c r="J14" s="1847">
        <v>10333</v>
      </c>
      <c r="K14" s="1848">
        <v>8857</v>
      </c>
    </row>
    <row r="15" spans="1:11" ht="31.5" customHeight="1">
      <c r="A15" s="1731" t="s">
        <v>1405</v>
      </c>
      <c r="B15" s="1732">
        <v>5262</v>
      </c>
      <c r="C15" s="1732">
        <v>5198</v>
      </c>
      <c r="D15" s="1838">
        <v>1075</v>
      </c>
      <c r="E15" s="1839">
        <v>1291</v>
      </c>
      <c r="F15" s="1839">
        <v>1508</v>
      </c>
      <c r="G15" s="1840">
        <v>1388</v>
      </c>
      <c r="H15" s="1838">
        <v>1155</v>
      </c>
      <c r="I15" s="1839">
        <v>1320</v>
      </c>
      <c r="J15" s="1839">
        <v>1393</v>
      </c>
      <c r="K15" s="1840">
        <v>1330</v>
      </c>
    </row>
    <row r="16" spans="1:11" ht="31.5" customHeight="1">
      <c r="A16" s="1731" t="s">
        <v>1406</v>
      </c>
      <c r="B16" s="1732">
        <v>3229</v>
      </c>
      <c r="C16" s="1732">
        <v>5999</v>
      </c>
      <c r="D16" s="1838">
        <v>685</v>
      </c>
      <c r="E16" s="1839">
        <v>787</v>
      </c>
      <c r="F16" s="1839">
        <v>866</v>
      </c>
      <c r="G16" s="1840">
        <v>891</v>
      </c>
      <c r="H16" s="1838">
        <v>916</v>
      </c>
      <c r="I16" s="1839">
        <v>1225</v>
      </c>
      <c r="J16" s="1839">
        <v>2375</v>
      </c>
      <c r="K16" s="1840">
        <v>1483</v>
      </c>
    </row>
    <row r="17" spans="1:11" ht="31.5" customHeight="1">
      <c r="A17" s="1849" t="s">
        <v>1407</v>
      </c>
      <c r="B17" s="1732">
        <v>3204</v>
      </c>
      <c r="C17" s="1732">
        <v>5587</v>
      </c>
      <c r="D17" s="1850">
        <v>685</v>
      </c>
      <c r="E17" s="1851">
        <v>762</v>
      </c>
      <c r="F17" s="1851">
        <v>866</v>
      </c>
      <c r="G17" s="1852">
        <v>891</v>
      </c>
      <c r="H17" s="1850">
        <v>899</v>
      </c>
      <c r="I17" s="1851">
        <v>1162</v>
      </c>
      <c r="J17" s="1851">
        <v>2206</v>
      </c>
      <c r="K17" s="1852">
        <v>1320</v>
      </c>
    </row>
    <row r="18" spans="1:11" ht="31.5" customHeight="1">
      <c r="A18" s="1731" t="s">
        <v>1408</v>
      </c>
      <c r="B18" s="1732">
        <v>24851</v>
      </c>
      <c r="C18" s="1732">
        <v>23751</v>
      </c>
      <c r="D18" s="1838">
        <v>4938</v>
      </c>
      <c r="E18" s="1839">
        <v>6865</v>
      </c>
      <c r="F18" s="1839">
        <v>6218</v>
      </c>
      <c r="G18" s="1840">
        <v>6829</v>
      </c>
      <c r="H18" s="1838">
        <v>5497</v>
      </c>
      <c r="I18" s="1839">
        <v>5646</v>
      </c>
      <c r="J18" s="1839">
        <v>6565</v>
      </c>
      <c r="K18" s="1840">
        <v>6044</v>
      </c>
    </row>
    <row r="19" spans="1:11" ht="31.5" customHeight="1">
      <c r="A19" s="1726" t="s">
        <v>1409</v>
      </c>
      <c r="B19" s="1736">
        <v>4131</v>
      </c>
      <c r="C19" s="1736">
        <v>1788</v>
      </c>
      <c r="D19" s="1841">
        <v>1030</v>
      </c>
      <c r="E19" s="1842">
        <v>1203</v>
      </c>
      <c r="F19" s="1842">
        <v>1011</v>
      </c>
      <c r="G19" s="1843">
        <v>886</v>
      </c>
      <c r="H19" s="1841">
        <v>464</v>
      </c>
      <c r="I19" s="1842">
        <v>336</v>
      </c>
      <c r="J19" s="1842">
        <v>357</v>
      </c>
      <c r="K19" s="1843">
        <v>631</v>
      </c>
    </row>
    <row r="20" spans="1:11" ht="31.5" customHeight="1">
      <c r="A20" s="1726" t="s">
        <v>1410</v>
      </c>
      <c r="B20" s="1736">
        <v>230503</v>
      </c>
      <c r="C20" s="1736">
        <v>225695</v>
      </c>
      <c r="D20" s="1841">
        <v>57076</v>
      </c>
      <c r="E20" s="1842">
        <v>55738</v>
      </c>
      <c r="F20" s="1842">
        <v>55403</v>
      </c>
      <c r="G20" s="1843">
        <v>62286</v>
      </c>
      <c r="H20" s="1841">
        <v>55240</v>
      </c>
      <c r="I20" s="1842">
        <v>55942</v>
      </c>
      <c r="J20" s="1842">
        <v>56760</v>
      </c>
      <c r="K20" s="1843">
        <v>57754</v>
      </c>
    </row>
    <row r="21" spans="1:11" ht="31.5" customHeight="1">
      <c r="A21" s="1731" t="s">
        <v>1411</v>
      </c>
      <c r="B21" s="1732">
        <v>80339</v>
      </c>
      <c r="C21" s="1732">
        <v>78799</v>
      </c>
      <c r="D21" s="1838">
        <v>18094</v>
      </c>
      <c r="E21" s="1839">
        <v>20165</v>
      </c>
      <c r="F21" s="1839">
        <v>20858</v>
      </c>
      <c r="G21" s="1840">
        <v>21222</v>
      </c>
      <c r="H21" s="1838">
        <v>19278</v>
      </c>
      <c r="I21" s="1839">
        <v>20469</v>
      </c>
      <c r="J21" s="1839">
        <v>20166</v>
      </c>
      <c r="K21" s="1840">
        <v>18886</v>
      </c>
    </row>
    <row r="22" spans="1:11" ht="31.5" customHeight="1">
      <c r="A22" s="1731" t="s">
        <v>1412</v>
      </c>
      <c r="B22" s="1732">
        <v>150164</v>
      </c>
      <c r="C22" s="1732">
        <v>146896</v>
      </c>
      <c r="D22" s="1838">
        <v>38982</v>
      </c>
      <c r="E22" s="1839">
        <v>35574</v>
      </c>
      <c r="F22" s="1839">
        <v>34545</v>
      </c>
      <c r="G22" s="1840">
        <v>41063</v>
      </c>
      <c r="H22" s="1838">
        <v>35962</v>
      </c>
      <c r="I22" s="1839">
        <v>35473</v>
      </c>
      <c r="J22" s="1839">
        <v>36594</v>
      </c>
      <c r="K22" s="1840">
        <v>38868</v>
      </c>
    </row>
    <row r="23" spans="1:11" ht="31.5" customHeight="1">
      <c r="A23" s="1726" t="s">
        <v>1413</v>
      </c>
      <c r="B23" s="1736">
        <v>259979</v>
      </c>
      <c r="C23" s="1736">
        <v>267408</v>
      </c>
      <c r="D23" s="1841">
        <v>56312</v>
      </c>
      <c r="E23" s="1842">
        <v>63825</v>
      </c>
      <c r="F23" s="1842">
        <v>66829</v>
      </c>
      <c r="G23" s="1843">
        <v>73013</v>
      </c>
      <c r="H23" s="1841">
        <v>62957</v>
      </c>
      <c r="I23" s="1842">
        <v>65002</v>
      </c>
      <c r="J23" s="1842">
        <v>68010</v>
      </c>
      <c r="K23" s="1843">
        <v>71439</v>
      </c>
    </row>
    <row r="24" spans="1:11" ht="31.5" customHeight="1">
      <c r="A24" s="1731" t="s">
        <v>1411</v>
      </c>
      <c r="B24" s="1732">
        <v>182900</v>
      </c>
      <c r="C24" s="1732">
        <v>188361</v>
      </c>
      <c r="D24" s="1838">
        <v>37313</v>
      </c>
      <c r="E24" s="1839">
        <v>45711</v>
      </c>
      <c r="F24" s="1839">
        <v>48180</v>
      </c>
      <c r="G24" s="1840">
        <v>51696</v>
      </c>
      <c r="H24" s="1838">
        <v>43732</v>
      </c>
      <c r="I24" s="1839">
        <v>46035</v>
      </c>
      <c r="J24" s="1839">
        <v>48564</v>
      </c>
      <c r="K24" s="1840">
        <v>50030</v>
      </c>
    </row>
    <row r="25" spans="1:11" ht="31.5" customHeight="1">
      <c r="A25" s="1853" t="s">
        <v>1412</v>
      </c>
      <c r="B25" s="1732">
        <v>77079</v>
      </c>
      <c r="C25" s="1732">
        <v>79047</v>
      </c>
      <c r="D25" s="1838">
        <v>18999</v>
      </c>
      <c r="E25" s="1839">
        <v>18114</v>
      </c>
      <c r="F25" s="1839">
        <v>18649</v>
      </c>
      <c r="G25" s="1840">
        <v>21317</v>
      </c>
      <c r="H25" s="1838">
        <v>19225</v>
      </c>
      <c r="I25" s="1839">
        <v>18967</v>
      </c>
      <c r="J25" s="1839">
        <v>19446</v>
      </c>
      <c r="K25" s="1840">
        <v>21409</v>
      </c>
    </row>
    <row r="26" spans="1:11" ht="31.5" customHeight="1">
      <c r="A26" s="1854" t="s">
        <v>1414</v>
      </c>
      <c r="B26" s="1855">
        <v>0</v>
      </c>
      <c r="C26" s="1855">
        <v>3008</v>
      </c>
      <c r="D26" s="1855">
        <v>-6438</v>
      </c>
      <c r="E26" s="1856">
        <v>3322</v>
      </c>
      <c r="F26" s="1856">
        <v>1003</v>
      </c>
      <c r="G26" s="1857">
        <v>2112</v>
      </c>
      <c r="H26" s="1855">
        <v>2017</v>
      </c>
      <c r="I26" s="1856">
        <v>3631</v>
      </c>
      <c r="J26" s="1856">
        <v>-1868</v>
      </c>
      <c r="K26" s="1857">
        <v>-772</v>
      </c>
    </row>
    <row r="27" spans="1:11" ht="36" customHeight="1">
      <c r="A27" s="1746" t="s">
        <v>1415</v>
      </c>
      <c r="B27" s="1742">
        <v>500047</v>
      </c>
      <c r="C27" s="1742">
        <v>512108</v>
      </c>
      <c r="D27" s="1858">
        <v>115708</v>
      </c>
      <c r="E27" s="1859">
        <v>124815</v>
      </c>
      <c r="F27" s="1859">
        <v>123878</v>
      </c>
      <c r="G27" s="1860">
        <v>135647</v>
      </c>
      <c r="H27" s="1858">
        <v>120698</v>
      </c>
      <c r="I27" s="1859">
        <v>127561</v>
      </c>
      <c r="J27" s="1859">
        <v>128462</v>
      </c>
      <c r="K27" s="1860">
        <v>135387</v>
      </c>
    </row>
    <row r="28" spans="1:11" ht="36" customHeight="1">
      <c r="A28" s="1757" t="s">
        <v>3791</v>
      </c>
      <c r="B28" s="1861"/>
    </row>
    <row r="29" spans="1:11" ht="36" customHeight="1">
      <c r="A29" s="1757" t="s">
        <v>3792</v>
      </c>
    </row>
    <row r="30" spans="1:11" ht="36" customHeight="1"/>
  </sheetData>
  <mergeCells count="6">
    <mergeCell ref="A1:C1"/>
    <mergeCell ref="A2:K2"/>
    <mergeCell ref="J3:K3"/>
    <mergeCell ref="B4:C4"/>
    <mergeCell ref="D4:G4"/>
    <mergeCell ref="H4:K4"/>
  </mergeCells>
  <hyperlinks>
    <hyperlink ref="A1" location="CONTENT!A1" display="Back to table of contents" xr:uid="{38B6850B-56FF-46A6-A36E-7F817F8DA8D6}"/>
  </hyperlinks>
  <pageMargins left="0.7" right="0.7" top="0.75" bottom="0.75" header="0.3" footer="0.3"/>
  <pageSetup paperSize="9" scale="77"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BA62-1C96-4835-AEE8-1CB454F6DB0F}">
  <sheetPr>
    <pageSetUpPr fitToPage="1"/>
  </sheetPr>
  <dimension ref="A1:K29"/>
  <sheetViews>
    <sheetView showGridLines="0" zoomScaleNormal="100" workbookViewId="0">
      <selection sqref="A1:G1"/>
    </sheetView>
  </sheetViews>
  <sheetFormatPr defaultColWidth="9.140625" defaultRowHeight="12.75"/>
  <cols>
    <col min="1" max="1" width="21.85546875" style="1720" customWidth="1"/>
    <col min="2" max="3" width="7.140625" style="1720" customWidth="1"/>
    <col min="4" max="11" width="7.5703125" style="1720" customWidth="1"/>
    <col min="12" max="12" width="11.42578125" style="1720" bestFit="1" customWidth="1"/>
    <col min="13" max="16384" width="9.140625" style="1720"/>
  </cols>
  <sheetData>
    <row r="1" spans="1:11">
      <c r="A1" s="5669" t="s">
        <v>710</v>
      </c>
      <c r="B1" s="5669"/>
      <c r="C1" s="5669"/>
    </row>
    <row r="2" spans="1:11" ht="34.5" customHeight="1">
      <c r="A2" s="5924" t="s">
        <v>1416</v>
      </c>
      <c r="B2" s="5924"/>
      <c r="C2" s="5924"/>
      <c r="D2" s="5924"/>
      <c r="E2" s="5924"/>
      <c r="F2" s="5924"/>
      <c r="G2" s="5924"/>
      <c r="H2" s="5924"/>
      <c r="I2" s="5924"/>
      <c r="J2" s="5924"/>
      <c r="K2" s="5924"/>
    </row>
    <row r="3" spans="1:11" ht="10.5" customHeight="1">
      <c r="A3" s="1862"/>
      <c r="B3" s="1833"/>
      <c r="C3" s="1833"/>
      <c r="E3" s="1759"/>
      <c r="G3" s="1863"/>
      <c r="K3" s="1763" t="s">
        <v>1384</v>
      </c>
    </row>
    <row r="4" spans="1:11" s="1834" customFormat="1" ht="36" customHeight="1">
      <c r="A4" s="5007"/>
      <c r="B4" s="5911" t="s">
        <v>1355</v>
      </c>
      <c r="C4" s="5912"/>
      <c r="D4" s="5917" t="s">
        <v>1385</v>
      </c>
      <c r="E4" s="5918"/>
      <c r="F4" s="5918"/>
      <c r="G4" s="5919"/>
      <c r="H4" s="5920" t="s">
        <v>1386</v>
      </c>
      <c r="I4" s="5920"/>
      <c r="J4" s="5920"/>
      <c r="K4" s="5920"/>
    </row>
    <row r="5" spans="1:11" s="1834" customFormat="1" ht="18" customHeight="1">
      <c r="A5" s="1726"/>
      <c r="B5" s="1764" t="s">
        <v>1385</v>
      </c>
      <c r="C5" s="1724" t="s">
        <v>1386</v>
      </c>
      <c r="D5" s="1725" t="s">
        <v>1358</v>
      </c>
      <c r="E5" s="1725" t="s">
        <v>1359</v>
      </c>
      <c r="F5" s="1725" t="s">
        <v>1360</v>
      </c>
      <c r="G5" s="1725" t="s">
        <v>1361</v>
      </c>
      <c r="H5" s="1725" t="s">
        <v>1358</v>
      </c>
      <c r="I5" s="1725" t="s">
        <v>1359</v>
      </c>
      <c r="J5" s="1725" t="s">
        <v>1360</v>
      </c>
      <c r="K5" s="1725" t="s">
        <v>1361</v>
      </c>
    </row>
    <row r="6" spans="1:11" ht="31.5" customHeight="1">
      <c r="A6" s="1726" t="s">
        <v>1396</v>
      </c>
      <c r="B6" s="1864">
        <v>404461</v>
      </c>
      <c r="C6" s="1864">
        <v>431170</v>
      </c>
      <c r="D6" s="1835">
        <v>101884</v>
      </c>
      <c r="E6" s="1836">
        <v>78156</v>
      </c>
      <c r="F6" s="1836">
        <v>102748</v>
      </c>
      <c r="G6" s="1837">
        <v>121673</v>
      </c>
      <c r="H6" s="1835">
        <v>99623</v>
      </c>
      <c r="I6" s="1836">
        <v>89226</v>
      </c>
      <c r="J6" s="1836">
        <v>112117</v>
      </c>
      <c r="K6" s="1837">
        <v>130203</v>
      </c>
    </row>
    <row r="7" spans="1:11" ht="31.5" customHeight="1">
      <c r="A7" s="1731" t="s">
        <v>1397</v>
      </c>
      <c r="B7" s="1865">
        <v>326044</v>
      </c>
      <c r="C7" s="1865">
        <v>350019</v>
      </c>
      <c r="D7" s="1838">
        <v>83323</v>
      </c>
      <c r="E7" s="1839">
        <v>56227</v>
      </c>
      <c r="F7" s="1839">
        <v>84715</v>
      </c>
      <c r="G7" s="1840">
        <v>101779</v>
      </c>
      <c r="H7" s="1838">
        <v>80605</v>
      </c>
      <c r="I7" s="1839">
        <v>67109</v>
      </c>
      <c r="J7" s="1839">
        <v>92386</v>
      </c>
      <c r="K7" s="1840">
        <v>109919</v>
      </c>
    </row>
    <row r="8" spans="1:11" ht="31.5" customHeight="1">
      <c r="A8" s="1731" t="s">
        <v>1398</v>
      </c>
      <c r="B8" s="1865">
        <v>78417</v>
      </c>
      <c r="C8" s="1865">
        <v>81150</v>
      </c>
      <c r="D8" s="1838">
        <v>18561</v>
      </c>
      <c r="E8" s="1839">
        <v>21929</v>
      </c>
      <c r="F8" s="1839">
        <v>18033</v>
      </c>
      <c r="G8" s="1840">
        <v>19894</v>
      </c>
      <c r="H8" s="1838">
        <v>19018</v>
      </c>
      <c r="I8" s="1839">
        <v>22117</v>
      </c>
      <c r="J8" s="1839">
        <v>19732</v>
      </c>
      <c r="K8" s="1840">
        <v>20284</v>
      </c>
    </row>
    <row r="9" spans="1:11" ht="31.5" customHeight="1">
      <c r="A9" s="1726" t="s">
        <v>1417</v>
      </c>
      <c r="B9" s="1866">
        <v>76916</v>
      </c>
      <c r="C9" s="1866">
        <v>93820</v>
      </c>
      <c r="D9" s="1841">
        <v>21621</v>
      </c>
      <c r="E9" s="1842">
        <v>7597</v>
      </c>
      <c r="F9" s="1842">
        <v>22728</v>
      </c>
      <c r="G9" s="1843">
        <v>24970</v>
      </c>
      <c r="H9" s="1841">
        <v>22527</v>
      </c>
      <c r="I9" s="1842">
        <v>17164</v>
      </c>
      <c r="J9" s="1842">
        <v>26158</v>
      </c>
      <c r="K9" s="1843">
        <v>27971</v>
      </c>
    </row>
    <row r="10" spans="1:11" ht="31.5" customHeight="1">
      <c r="A10" s="1844" t="s">
        <v>1400</v>
      </c>
      <c r="B10" s="1867">
        <v>48877</v>
      </c>
      <c r="C10" s="1867">
        <v>61797</v>
      </c>
      <c r="D10" s="1846">
        <v>14020</v>
      </c>
      <c r="E10" s="1847">
        <v>2242</v>
      </c>
      <c r="F10" s="1847">
        <v>15540</v>
      </c>
      <c r="G10" s="1848">
        <v>17074</v>
      </c>
      <c r="H10" s="1846">
        <v>14713</v>
      </c>
      <c r="I10" s="1847">
        <v>9894</v>
      </c>
      <c r="J10" s="1847">
        <v>17793</v>
      </c>
      <c r="K10" s="1848">
        <v>19397</v>
      </c>
    </row>
    <row r="11" spans="1:11" ht="31.5" customHeight="1">
      <c r="A11" s="1731" t="s">
        <v>1401</v>
      </c>
      <c r="B11" s="1865">
        <v>20850</v>
      </c>
      <c r="C11" s="1865">
        <v>24877</v>
      </c>
      <c r="D11" s="1838">
        <v>6479</v>
      </c>
      <c r="E11" s="1839">
        <v>882</v>
      </c>
      <c r="F11" s="1839">
        <v>6420</v>
      </c>
      <c r="G11" s="1840">
        <v>7069</v>
      </c>
      <c r="H11" s="1838">
        <v>7109</v>
      </c>
      <c r="I11" s="1839">
        <v>3379</v>
      </c>
      <c r="J11" s="1839">
        <v>6856</v>
      </c>
      <c r="K11" s="1840">
        <v>7533</v>
      </c>
    </row>
    <row r="12" spans="1:11" ht="31.5" customHeight="1">
      <c r="A12" s="1731" t="s">
        <v>1402</v>
      </c>
      <c r="B12" s="1865">
        <v>12815</v>
      </c>
      <c r="C12" s="1865">
        <v>19733</v>
      </c>
      <c r="D12" s="1838">
        <v>3021</v>
      </c>
      <c r="E12" s="1839">
        <v>445</v>
      </c>
      <c r="F12" s="1839">
        <v>4282</v>
      </c>
      <c r="G12" s="1840">
        <v>5067</v>
      </c>
      <c r="H12" s="1838">
        <v>3078</v>
      </c>
      <c r="I12" s="1839">
        <v>3538</v>
      </c>
      <c r="J12" s="1839">
        <v>6465</v>
      </c>
      <c r="K12" s="1840">
        <v>6652</v>
      </c>
    </row>
    <row r="13" spans="1:11" ht="31.5" customHeight="1">
      <c r="A13" s="1731" t="s">
        <v>1403</v>
      </c>
      <c r="B13" s="1865">
        <v>15212</v>
      </c>
      <c r="C13" s="1865">
        <v>17188</v>
      </c>
      <c r="D13" s="1838">
        <v>4520</v>
      </c>
      <c r="E13" s="1839">
        <v>916</v>
      </c>
      <c r="F13" s="1839">
        <v>4838</v>
      </c>
      <c r="G13" s="1840">
        <v>4939</v>
      </c>
      <c r="H13" s="1838">
        <v>4526</v>
      </c>
      <c r="I13" s="1839">
        <v>2977</v>
      </c>
      <c r="J13" s="1839">
        <v>4473</v>
      </c>
      <c r="K13" s="1840">
        <v>5213</v>
      </c>
    </row>
    <row r="14" spans="1:11" ht="31.5" customHeight="1">
      <c r="A14" s="1844" t="s">
        <v>1404</v>
      </c>
      <c r="B14" s="1867">
        <v>28039</v>
      </c>
      <c r="C14" s="1867">
        <v>32023</v>
      </c>
      <c r="D14" s="1846">
        <v>7601</v>
      </c>
      <c r="E14" s="1847">
        <v>5355</v>
      </c>
      <c r="F14" s="1847">
        <v>7188</v>
      </c>
      <c r="G14" s="1848">
        <v>7896</v>
      </c>
      <c r="H14" s="1846">
        <v>7814</v>
      </c>
      <c r="I14" s="1847">
        <v>7270</v>
      </c>
      <c r="J14" s="1847">
        <v>8365</v>
      </c>
      <c r="K14" s="1848">
        <v>8574</v>
      </c>
    </row>
    <row r="15" spans="1:11" ht="31.5" customHeight="1">
      <c r="A15" s="1731" t="s">
        <v>1405</v>
      </c>
      <c r="B15" s="1865">
        <v>3578</v>
      </c>
      <c r="C15" s="1865">
        <v>4429</v>
      </c>
      <c r="D15" s="1838">
        <v>1115</v>
      </c>
      <c r="E15" s="1839">
        <v>490</v>
      </c>
      <c r="F15" s="1839">
        <v>1046</v>
      </c>
      <c r="G15" s="1840">
        <v>927</v>
      </c>
      <c r="H15" s="1838">
        <v>724</v>
      </c>
      <c r="I15" s="1839">
        <v>1326</v>
      </c>
      <c r="J15" s="1839">
        <v>1217</v>
      </c>
      <c r="K15" s="1840">
        <v>1162</v>
      </c>
    </row>
    <row r="16" spans="1:11" ht="31.5" customHeight="1">
      <c r="A16" s="1731" t="s">
        <v>1406</v>
      </c>
      <c r="B16" s="1865">
        <v>4578</v>
      </c>
      <c r="C16" s="1865">
        <v>2439</v>
      </c>
      <c r="D16" s="1838">
        <v>1918</v>
      </c>
      <c r="E16" s="1839">
        <v>912</v>
      </c>
      <c r="F16" s="1839">
        <v>1142</v>
      </c>
      <c r="G16" s="1840">
        <v>606</v>
      </c>
      <c r="H16" s="1838">
        <v>909</v>
      </c>
      <c r="I16" s="1839">
        <v>425</v>
      </c>
      <c r="J16" s="1839">
        <v>534</v>
      </c>
      <c r="K16" s="1840">
        <v>571</v>
      </c>
    </row>
    <row r="17" spans="1:11" ht="31.5" customHeight="1">
      <c r="A17" s="1849" t="s">
        <v>1407</v>
      </c>
      <c r="B17" s="1868">
        <v>4211</v>
      </c>
      <c r="C17" s="1868">
        <v>2643</v>
      </c>
      <c r="D17" s="1850">
        <v>1815</v>
      </c>
      <c r="E17" s="1851">
        <v>864</v>
      </c>
      <c r="F17" s="1851">
        <v>996</v>
      </c>
      <c r="G17" s="1852">
        <v>536</v>
      </c>
      <c r="H17" s="1850">
        <v>884</v>
      </c>
      <c r="I17" s="1851">
        <v>668</v>
      </c>
      <c r="J17" s="1851">
        <v>533</v>
      </c>
      <c r="K17" s="1852">
        <v>558</v>
      </c>
    </row>
    <row r="18" spans="1:11" ht="31.5" customHeight="1">
      <c r="A18" s="1731" t="s">
        <v>1408</v>
      </c>
      <c r="B18" s="1865">
        <v>19883</v>
      </c>
      <c r="C18" s="1865">
        <v>25155</v>
      </c>
      <c r="D18" s="1838">
        <v>4568</v>
      </c>
      <c r="E18" s="1839">
        <v>3953</v>
      </c>
      <c r="F18" s="1839">
        <v>5000</v>
      </c>
      <c r="G18" s="1840">
        <v>6363</v>
      </c>
      <c r="H18" s="1838">
        <v>6181</v>
      </c>
      <c r="I18" s="1839">
        <v>5519</v>
      </c>
      <c r="J18" s="1839">
        <v>6614</v>
      </c>
      <c r="K18" s="1840">
        <v>6841</v>
      </c>
    </row>
    <row r="19" spans="1:11" ht="31.5" customHeight="1">
      <c r="A19" s="1726" t="s">
        <v>1409</v>
      </c>
      <c r="B19" s="1866">
        <v>4846</v>
      </c>
      <c r="C19" s="1866">
        <v>-320</v>
      </c>
      <c r="D19" s="1841">
        <v>866</v>
      </c>
      <c r="E19" s="1842">
        <v>2186</v>
      </c>
      <c r="F19" s="1842">
        <v>966</v>
      </c>
      <c r="G19" s="1843">
        <v>828</v>
      </c>
      <c r="H19" s="1841">
        <v>258</v>
      </c>
      <c r="I19" s="1842">
        <v>-173</v>
      </c>
      <c r="J19" s="1842">
        <v>-254</v>
      </c>
      <c r="K19" s="1843">
        <v>-151</v>
      </c>
    </row>
    <row r="20" spans="1:11" ht="31.5" customHeight="1">
      <c r="A20" s="1726" t="s">
        <v>1410</v>
      </c>
      <c r="B20" s="1866">
        <v>176631</v>
      </c>
      <c r="C20" s="1866">
        <v>211683</v>
      </c>
      <c r="D20" s="1841">
        <v>56752</v>
      </c>
      <c r="E20" s="1842">
        <v>33955</v>
      </c>
      <c r="F20" s="1842">
        <v>44425</v>
      </c>
      <c r="G20" s="1843">
        <v>41498</v>
      </c>
      <c r="H20" s="1841">
        <v>44284</v>
      </c>
      <c r="I20" s="1842">
        <v>46909</v>
      </c>
      <c r="J20" s="1842">
        <v>55302</v>
      </c>
      <c r="K20" s="1843">
        <v>65188</v>
      </c>
    </row>
    <row r="21" spans="1:11" ht="31.5" customHeight="1">
      <c r="A21" s="1731" t="s">
        <v>1411</v>
      </c>
      <c r="B21" s="1865">
        <v>70223</v>
      </c>
      <c r="C21" s="1865">
        <v>81992</v>
      </c>
      <c r="D21" s="1838">
        <v>18957</v>
      </c>
      <c r="E21" s="1839">
        <v>12252</v>
      </c>
      <c r="F21" s="1839">
        <v>19540</v>
      </c>
      <c r="G21" s="1840">
        <v>19474</v>
      </c>
      <c r="H21" s="1838">
        <v>17297</v>
      </c>
      <c r="I21" s="1839">
        <v>19418</v>
      </c>
      <c r="J21" s="1839">
        <v>22276</v>
      </c>
      <c r="K21" s="1840">
        <v>23001</v>
      </c>
    </row>
    <row r="22" spans="1:11" ht="31.5" customHeight="1">
      <c r="A22" s="1731" t="s">
        <v>1412</v>
      </c>
      <c r="B22" s="1865">
        <v>106408</v>
      </c>
      <c r="C22" s="1865">
        <v>129691</v>
      </c>
      <c r="D22" s="1838">
        <v>37795</v>
      </c>
      <c r="E22" s="1839">
        <v>21703</v>
      </c>
      <c r="F22" s="1839">
        <v>24885</v>
      </c>
      <c r="G22" s="1840">
        <v>22024</v>
      </c>
      <c r="H22" s="1838">
        <v>26987</v>
      </c>
      <c r="I22" s="1839">
        <v>27491</v>
      </c>
      <c r="J22" s="1839">
        <v>33026</v>
      </c>
      <c r="K22" s="1840">
        <v>42187</v>
      </c>
    </row>
    <row r="23" spans="1:11" ht="31.5" customHeight="1">
      <c r="A23" s="1726" t="s">
        <v>1413</v>
      </c>
      <c r="B23" s="1866">
        <v>208640</v>
      </c>
      <c r="C23" s="1866">
        <v>258356</v>
      </c>
      <c r="D23" s="1841">
        <v>60551</v>
      </c>
      <c r="E23" s="1842">
        <v>41431</v>
      </c>
      <c r="F23" s="1842">
        <v>49698</v>
      </c>
      <c r="G23" s="1843">
        <v>56961</v>
      </c>
      <c r="H23" s="1841">
        <v>53317</v>
      </c>
      <c r="I23" s="1842">
        <v>57305</v>
      </c>
      <c r="J23" s="1842">
        <v>66042</v>
      </c>
      <c r="K23" s="1843">
        <v>81692</v>
      </c>
    </row>
    <row r="24" spans="1:11" ht="31.5" customHeight="1">
      <c r="A24" s="1731" t="s">
        <v>1411</v>
      </c>
      <c r="B24" s="1865">
        <v>153684</v>
      </c>
      <c r="C24" s="1865">
        <v>194313</v>
      </c>
      <c r="D24" s="1838">
        <v>41441</v>
      </c>
      <c r="E24" s="1839">
        <v>31588</v>
      </c>
      <c r="F24" s="1839">
        <v>37258</v>
      </c>
      <c r="G24" s="1840">
        <v>43397</v>
      </c>
      <c r="H24" s="1838">
        <v>40356</v>
      </c>
      <c r="I24" s="1839">
        <v>44221</v>
      </c>
      <c r="J24" s="1839">
        <v>49396</v>
      </c>
      <c r="K24" s="1840">
        <v>60340</v>
      </c>
    </row>
    <row r="25" spans="1:11" ht="31.5" customHeight="1">
      <c r="A25" s="1853" t="s">
        <v>1412</v>
      </c>
      <c r="B25" s="1865">
        <v>54956</v>
      </c>
      <c r="C25" s="1865">
        <v>64043</v>
      </c>
      <c r="D25" s="1838">
        <v>19110</v>
      </c>
      <c r="E25" s="1839">
        <v>9843</v>
      </c>
      <c r="F25" s="1839">
        <v>12440</v>
      </c>
      <c r="G25" s="1840">
        <v>13564</v>
      </c>
      <c r="H25" s="1838">
        <v>12961</v>
      </c>
      <c r="I25" s="1839">
        <v>13084</v>
      </c>
      <c r="J25" s="1839">
        <v>16646</v>
      </c>
      <c r="K25" s="1840">
        <v>21352</v>
      </c>
    </row>
    <row r="26" spans="1:11" ht="31.5" customHeight="1">
      <c r="A26" s="1854" t="s">
        <v>1418</v>
      </c>
      <c r="B26" s="1869">
        <v>-5618</v>
      </c>
      <c r="C26" s="1869">
        <v>2672</v>
      </c>
      <c r="D26" s="1855">
        <v>-1290</v>
      </c>
      <c r="E26" s="1856">
        <v>7362</v>
      </c>
      <c r="F26" s="1856">
        <v>-5894</v>
      </c>
      <c r="G26" s="1857">
        <v>-5795</v>
      </c>
      <c r="H26" s="1855">
        <v>-2506</v>
      </c>
      <c r="I26" s="1856">
        <v>8541</v>
      </c>
      <c r="J26" s="1856">
        <v>-2436</v>
      </c>
      <c r="K26" s="1857">
        <v>-927</v>
      </c>
    </row>
    <row r="27" spans="1:11" ht="31.5" customHeight="1">
      <c r="A27" s="1746" t="s">
        <v>1415</v>
      </c>
      <c r="B27" s="1870">
        <v>448596</v>
      </c>
      <c r="C27" s="1870">
        <v>480670</v>
      </c>
      <c r="D27" s="1858">
        <v>119281</v>
      </c>
      <c r="E27" s="1859">
        <v>87826</v>
      </c>
      <c r="F27" s="1859">
        <v>115275</v>
      </c>
      <c r="G27" s="1860">
        <v>126215</v>
      </c>
      <c r="H27" s="1858">
        <v>110869</v>
      </c>
      <c r="I27" s="1859">
        <v>104362</v>
      </c>
      <c r="J27" s="1859">
        <v>124846</v>
      </c>
      <c r="K27" s="1860">
        <v>140593</v>
      </c>
    </row>
    <row r="28" spans="1:11" ht="28.5" customHeight="1">
      <c r="A28" s="1757" t="s">
        <v>3791</v>
      </c>
      <c r="B28" s="1861"/>
      <c r="C28" s="1861"/>
    </row>
    <row r="29" spans="1:11">
      <c r="A29" s="1757" t="s">
        <v>3792</v>
      </c>
    </row>
  </sheetData>
  <mergeCells count="5">
    <mergeCell ref="A1:C1"/>
    <mergeCell ref="A2:K2"/>
    <mergeCell ref="B4:C4"/>
    <mergeCell ref="D4:G4"/>
    <mergeCell ref="H4:K4"/>
  </mergeCells>
  <hyperlinks>
    <hyperlink ref="A1" location="CONTENT!A1" display="Back to table of contents" xr:uid="{E41C8A99-FD03-4F81-971C-CCA30C79F36D}"/>
  </hyperlinks>
  <pageMargins left="0.7" right="0.7" top="0.75" bottom="0.75" header="0.3" footer="0.3"/>
  <pageSetup paperSize="9" scale="56"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793DA-C7B4-4E2F-94FC-7A1CDAC4D7DD}">
  <sheetPr>
    <pageSetUpPr fitToPage="1"/>
  </sheetPr>
  <dimension ref="A1:K51"/>
  <sheetViews>
    <sheetView showGridLines="0" workbookViewId="0">
      <selection sqref="A1:G1"/>
    </sheetView>
  </sheetViews>
  <sheetFormatPr defaultColWidth="9.140625" defaultRowHeight="12.75"/>
  <cols>
    <col min="1" max="1" width="32.140625" style="1787" customWidth="1"/>
    <col min="2" max="3" width="7.140625" style="1787" customWidth="1"/>
    <col min="4" max="11" width="6.85546875" style="1787" customWidth="1"/>
    <col min="12" max="16384" width="9.140625" style="1787"/>
  </cols>
  <sheetData>
    <row r="1" spans="1:11">
      <c r="A1" s="5669" t="s">
        <v>710</v>
      </c>
      <c r="B1" s="5669"/>
      <c r="C1" s="5669"/>
    </row>
    <row r="2" spans="1:11" ht="34.5" customHeight="1">
      <c r="A2" s="5921" t="s">
        <v>1419</v>
      </c>
      <c r="B2" s="5921"/>
      <c r="C2" s="5921"/>
      <c r="D2" s="5921"/>
      <c r="E2" s="5921"/>
      <c r="F2" s="5921"/>
      <c r="G2" s="5921"/>
      <c r="H2" s="5921"/>
      <c r="I2" s="5921"/>
      <c r="J2" s="5921"/>
      <c r="K2" s="5921"/>
    </row>
    <row r="3" spans="1:11" ht="12" customHeight="1">
      <c r="A3" s="5010"/>
      <c r="B3" s="5010"/>
      <c r="C3" s="5010"/>
    </row>
    <row r="4" spans="1:11" s="1871" customFormat="1" ht="36" customHeight="1">
      <c r="A4" s="5007"/>
      <c r="B4" s="5922" t="s">
        <v>1420</v>
      </c>
      <c r="C4" s="5923"/>
      <c r="D4" s="5913" t="s">
        <v>1356</v>
      </c>
      <c r="E4" s="5914"/>
      <c r="F4" s="5914"/>
      <c r="G4" s="5915"/>
      <c r="H4" s="5916" t="s">
        <v>1357</v>
      </c>
      <c r="I4" s="5916"/>
      <c r="J4" s="5916"/>
      <c r="K4" s="5916"/>
    </row>
    <row r="5" spans="1:11" s="1788" customFormat="1" ht="18" customHeight="1">
      <c r="A5" s="1726"/>
      <c r="B5" s="1724" t="s">
        <v>1356</v>
      </c>
      <c r="C5" s="1724" t="s">
        <v>1357</v>
      </c>
      <c r="D5" s="1725" t="s">
        <v>1358</v>
      </c>
      <c r="E5" s="1725" t="s">
        <v>1359</v>
      </c>
      <c r="F5" s="1725" t="s">
        <v>1360</v>
      </c>
      <c r="G5" s="1725" t="s">
        <v>1361</v>
      </c>
      <c r="H5" s="1725" t="s">
        <v>1358</v>
      </c>
      <c r="I5" s="1725" t="s">
        <v>1359</v>
      </c>
      <c r="J5" s="1725" t="s">
        <v>1360</v>
      </c>
      <c r="K5" s="1725" t="s">
        <v>1361</v>
      </c>
    </row>
    <row r="6" spans="1:11" s="1788" customFormat="1" ht="34.5" customHeight="1">
      <c r="A6" s="1726" t="s">
        <v>1421</v>
      </c>
      <c r="B6" s="1872">
        <v>3.4</v>
      </c>
      <c r="C6" s="1872">
        <v>2.9</v>
      </c>
      <c r="D6" s="1791">
        <v>3.3</v>
      </c>
      <c r="E6" s="1873">
        <v>3.7</v>
      </c>
      <c r="F6" s="1873">
        <v>3.3</v>
      </c>
      <c r="G6" s="1874">
        <v>3.5</v>
      </c>
      <c r="H6" s="1791">
        <v>2.9</v>
      </c>
      <c r="I6" s="1873">
        <v>2.6</v>
      </c>
      <c r="J6" s="1873">
        <v>3.1</v>
      </c>
      <c r="K6" s="1874">
        <v>3.2</v>
      </c>
    </row>
    <row r="7" spans="1:11" s="1788" customFormat="1" ht="34.5" customHeight="1">
      <c r="A7" s="1731" t="s">
        <v>1397</v>
      </c>
      <c r="B7" s="1803">
        <v>3.2</v>
      </c>
      <c r="C7" s="1803">
        <v>3.2</v>
      </c>
      <c r="D7" s="1795">
        <v>3.3</v>
      </c>
      <c r="E7" s="1875">
        <v>3.2</v>
      </c>
      <c r="F7" s="1875">
        <v>3.2</v>
      </c>
      <c r="G7" s="1876">
        <v>3.2</v>
      </c>
      <c r="H7" s="1795">
        <v>3.1</v>
      </c>
      <c r="I7" s="1875">
        <v>3.1</v>
      </c>
      <c r="J7" s="1875">
        <v>3.2</v>
      </c>
      <c r="K7" s="1876">
        <v>3.3</v>
      </c>
    </row>
    <row r="8" spans="1:11" s="1788" customFormat="1" ht="34.5" customHeight="1">
      <c r="A8" s="1731" t="s">
        <v>1398</v>
      </c>
      <c r="B8" s="1795">
        <v>4.5999999999999996</v>
      </c>
      <c r="C8" s="1795">
        <v>1.9</v>
      </c>
      <c r="D8" s="1795">
        <v>3.7</v>
      </c>
      <c r="E8" s="1875">
        <v>5.9</v>
      </c>
      <c r="F8" s="1875">
        <v>3.5</v>
      </c>
      <c r="G8" s="1876">
        <v>5</v>
      </c>
      <c r="H8" s="1795">
        <v>1.9</v>
      </c>
      <c r="I8" s="1875">
        <v>0.6</v>
      </c>
      <c r="J8" s="1875">
        <v>2.7</v>
      </c>
      <c r="K8" s="1876">
        <v>2.7</v>
      </c>
    </row>
    <row r="9" spans="1:11" s="1788" customFormat="1" ht="34.5" customHeight="1">
      <c r="A9" s="1726" t="s">
        <v>1417</v>
      </c>
      <c r="B9" s="1799">
        <v>11</v>
      </c>
      <c r="C9" s="1799">
        <v>4.9000000000000004</v>
      </c>
      <c r="D9" s="1799">
        <v>4.4000000000000004</v>
      </c>
      <c r="E9" s="1804">
        <v>12.4</v>
      </c>
      <c r="F9" s="1804">
        <v>8.3000000000000007</v>
      </c>
      <c r="G9" s="1806">
        <v>18.600000000000001</v>
      </c>
      <c r="H9" s="1799">
        <v>9</v>
      </c>
      <c r="I9" s="1804">
        <v>0.7</v>
      </c>
      <c r="J9" s="1804">
        <v>10.199999999999999</v>
      </c>
      <c r="K9" s="1806">
        <v>0.3</v>
      </c>
    </row>
    <row r="10" spans="1:11" s="1880" customFormat="1" ht="34.5" customHeight="1">
      <c r="A10" s="1844" t="s">
        <v>1400</v>
      </c>
      <c r="B10" s="1877">
        <v>10.3</v>
      </c>
      <c r="C10" s="1877">
        <v>8.6</v>
      </c>
      <c r="D10" s="1877">
        <v>13.3</v>
      </c>
      <c r="E10" s="1878">
        <v>11.5</v>
      </c>
      <c r="F10" s="1878">
        <v>5.8</v>
      </c>
      <c r="G10" s="1879">
        <v>11.4</v>
      </c>
      <c r="H10" s="1877">
        <v>9.1</v>
      </c>
      <c r="I10" s="1878">
        <v>9.6999999999999993</v>
      </c>
      <c r="J10" s="1878">
        <v>8.1999999999999993</v>
      </c>
      <c r="K10" s="1879">
        <v>7.5</v>
      </c>
    </row>
    <row r="11" spans="1:11" s="1788" customFormat="1" ht="34.5" customHeight="1">
      <c r="A11" s="1731" t="s">
        <v>1401</v>
      </c>
      <c r="B11" s="1803">
        <v>-4.3</v>
      </c>
      <c r="C11" s="1803">
        <v>6.4</v>
      </c>
      <c r="D11" s="1795">
        <v>-2.7</v>
      </c>
      <c r="E11" s="1875">
        <v>-2.8</v>
      </c>
      <c r="F11" s="1875">
        <v>-4.4000000000000004</v>
      </c>
      <c r="G11" s="1876">
        <v>-7</v>
      </c>
      <c r="H11" s="1795">
        <v>11.3</v>
      </c>
      <c r="I11" s="1875">
        <v>3.8</v>
      </c>
      <c r="J11" s="1875">
        <v>2.9</v>
      </c>
      <c r="K11" s="1876">
        <v>8</v>
      </c>
    </row>
    <row r="12" spans="1:11" s="1788" customFormat="1" ht="34.5" customHeight="1">
      <c r="A12" s="1731" t="s">
        <v>1402</v>
      </c>
      <c r="B12" s="1803">
        <v>4.5999999999999996</v>
      </c>
      <c r="C12" s="1803">
        <v>24.2</v>
      </c>
      <c r="D12" s="1795">
        <v>19.399999999999999</v>
      </c>
      <c r="E12" s="1875">
        <v>17.3</v>
      </c>
      <c r="F12" s="1875">
        <v>-14.3</v>
      </c>
      <c r="G12" s="1876">
        <v>5.0999999999999996</v>
      </c>
      <c r="H12" s="1795">
        <v>15.1</v>
      </c>
      <c r="I12" s="1875">
        <v>27.5</v>
      </c>
      <c r="J12" s="1875">
        <v>33.9</v>
      </c>
      <c r="K12" s="1876">
        <v>20</v>
      </c>
    </row>
    <row r="13" spans="1:11" s="1788" customFormat="1" ht="34.5" customHeight="1">
      <c r="A13" s="1731" t="s">
        <v>1403</v>
      </c>
      <c r="B13" s="1803">
        <v>45.3</v>
      </c>
      <c r="C13" s="1881">
        <v>0</v>
      </c>
      <c r="D13" s="1795">
        <v>39.1</v>
      </c>
      <c r="E13" s="1875">
        <v>32.299999999999997</v>
      </c>
      <c r="F13" s="1875">
        <v>52.2</v>
      </c>
      <c r="G13" s="1876">
        <v>57.6</v>
      </c>
      <c r="H13" s="1795">
        <v>1.8</v>
      </c>
      <c r="I13" s="1875">
        <v>4.2</v>
      </c>
      <c r="J13" s="1875">
        <v>-2.4</v>
      </c>
      <c r="K13" s="1876">
        <v>-2.9</v>
      </c>
    </row>
    <row r="14" spans="1:11" s="1880" customFormat="1" ht="34.5" customHeight="1">
      <c r="A14" s="1844" t="s">
        <v>1404</v>
      </c>
      <c r="B14" s="1882">
        <v>12.1</v>
      </c>
      <c r="C14" s="1882">
        <v>-1.4</v>
      </c>
      <c r="D14" s="1877">
        <v>-9.4</v>
      </c>
      <c r="E14" s="1878">
        <v>13.5</v>
      </c>
      <c r="F14" s="1878">
        <v>12.9</v>
      </c>
      <c r="G14" s="1879">
        <v>33</v>
      </c>
      <c r="H14" s="1877">
        <v>8.8000000000000007</v>
      </c>
      <c r="I14" s="1878">
        <v>-12.7</v>
      </c>
      <c r="J14" s="1878">
        <v>13.5</v>
      </c>
      <c r="K14" s="1879">
        <v>-11.8</v>
      </c>
    </row>
    <row r="15" spans="1:11" s="1788" customFormat="1" ht="34.5" customHeight="1">
      <c r="A15" s="1731" t="s">
        <v>1405</v>
      </c>
      <c r="B15" s="1803">
        <v>7.8</v>
      </c>
      <c r="C15" s="1803">
        <v>-3.1</v>
      </c>
      <c r="D15" s="1795">
        <v>-8.6999999999999993</v>
      </c>
      <c r="E15" s="1875">
        <v>1.1000000000000001</v>
      </c>
      <c r="F15" s="1875">
        <v>10.6</v>
      </c>
      <c r="G15" s="1876">
        <v>30.4</v>
      </c>
      <c r="H15" s="1795">
        <v>0.5</v>
      </c>
      <c r="I15" s="1875">
        <v>2.2999999999999998</v>
      </c>
      <c r="J15" s="1875">
        <v>-9.8000000000000007</v>
      </c>
      <c r="K15" s="1876">
        <v>-3.7</v>
      </c>
    </row>
    <row r="16" spans="1:11" s="1788" customFormat="1" ht="34.5" customHeight="1">
      <c r="A16" s="1731" t="s">
        <v>1406</v>
      </c>
      <c r="B16" s="1803">
        <v>-16.399999999999999</v>
      </c>
      <c r="C16" s="1803">
        <v>80.400000000000006</v>
      </c>
      <c r="D16" s="1795">
        <v>-1.5</v>
      </c>
      <c r="E16" s="1875">
        <v>-40.299999999999997</v>
      </c>
      <c r="F16" s="1875">
        <v>-22.4</v>
      </c>
      <c r="G16" s="1876">
        <v>21.9</v>
      </c>
      <c r="H16" s="1795">
        <v>34.700000000000003</v>
      </c>
      <c r="I16" s="1875">
        <v>50.4</v>
      </c>
      <c r="J16" s="1875">
        <v>161.30000000000001</v>
      </c>
      <c r="K16" s="1876">
        <v>63.3</v>
      </c>
    </row>
    <row r="17" spans="1:11" s="1887" customFormat="1" ht="34.5" customHeight="1">
      <c r="A17" s="1849" t="s">
        <v>1407</v>
      </c>
      <c r="B17" s="1883">
        <v>9</v>
      </c>
      <c r="C17" s="1883">
        <v>69.3</v>
      </c>
      <c r="D17" s="1884">
        <v>-2.2000000000000002</v>
      </c>
      <c r="E17" s="1885">
        <v>1.1000000000000001</v>
      </c>
      <c r="F17" s="1885">
        <v>15.3</v>
      </c>
      <c r="G17" s="1886">
        <v>21.1</v>
      </c>
      <c r="H17" s="1884">
        <v>32.299999999999997</v>
      </c>
      <c r="I17" s="1885">
        <v>47.3</v>
      </c>
      <c r="J17" s="1885">
        <v>142.4</v>
      </c>
      <c r="K17" s="1886">
        <v>45.6</v>
      </c>
    </row>
    <row r="18" spans="1:11" s="1788" customFormat="1" ht="34.5" customHeight="1">
      <c r="A18" s="1731" t="s">
        <v>1408</v>
      </c>
      <c r="B18" s="1883">
        <v>18.2</v>
      </c>
      <c r="C18" s="1883">
        <v>-11.7</v>
      </c>
      <c r="D18" s="1795">
        <v>-10.3</v>
      </c>
      <c r="E18" s="1875">
        <v>29</v>
      </c>
      <c r="F18" s="1875">
        <v>20.8</v>
      </c>
      <c r="G18" s="1876">
        <v>35.5</v>
      </c>
      <c r="H18" s="1795">
        <v>7</v>
      </c>
      <c r="I18" s="1875">
        <v>-22.8</v>
      </c>
      <c r="J18" s="1875">
        <v>-1.4</v>
      </c>
      <c r="K18" s="1876">
        <v>-23.3</v>
      </c>
    </row>
    <row r="19" spans="1:11" s="1788" customFormat="1" ht="34.5" customHeight="1">
      <c r="A19" s="1726" t="s">
        <v>1410</v>
      </c>
      <c r="B19" s="1888">
        <v>1.2</v>
      </c>
      <c r="C19" s="1888">
        <v>-4</v>
      </c>
      <c r="D19" s="1799">
        <v>0.2</v>
      </c>
      <c r="E19" s="1804">
        <v>1.2</v>
      </c>
      <c r="F19" s="1804">
        <v>1.2</v>
      </c>
      <c r="G19" s="1806">
        <v>2.2999999999999998</v>
      </c>
      <c r="H19" s="1799">
        <v>-2.9</v>
      </c>
      <c r="I19" s="1804">
        <v>0.7</v>
      </c>
      <c r="J19" s="1804">
        <v>-0.3</v>
      </c>
      <c r="K19" s="1806">
        <v>-12.7</v>
      </c>
    </row>
    <row r="20" spans="1:11" s="1788" customFormat="1" ht="34.5" customHeight="1">
      <c r="A20" s="1731" t="s">
        <v>1411</v>
      </c>
      <c r="B20" s="1882">
        <v>0.4</v>
      </c>
      <c r="C20" s="1882">
        <v>-4.2</v>
      </c>
      <c r="D20" s="1795">
        <v>-7.9</v>
      </c>
      <c r="E20" s="1875">
        <v>0</v>
      </c>
      <c r="F20" s="1875">
        <v>2.6</v>
      </c>
      <c r="G20" s="1876">
        <v>7</v>
      </c>
      <c r="H20" s="1795">
        <v>7.8</v>
      </c>
      <c r="I20" s="1875">
        <v>2.5</v>
      </c>
      <c r="J20" s="1875">
        <v>-6.5</v>
      </c>
      <c r="K20" s="1876">
        <v>-18.399999999999999</v>
      </c>
    </row>
    <row r="21" spans="1:11" s="1788" customFormat="1" ht="34.5" customHeight="1">
      <c r="A21" s="1731" t="s">
        <v>1412</v>
      </c>
      <c r="B21" s="1882">
        <v>1.7</v>
      </c>
      <c r="C21" s="1882">
        <v>-4</v>
      </c>
      <c r="D21" s="1795">
        <v>4.5</v>
      </c>
      <c r="E21" s="1875">
        <v>1.9</v>
      </c>
      <c r="F21" s="1875">
        <v>0.3</v>
      </c>
      <c r="G21" s="1876">
        <v>0</v>
      </c>
      <c r="H21" s="1795">
        <v>-7.9</v>
      </c>
      <c r="I21" s="1875">
        <v>-0.3</v>
      </c>
      <c r="J21" s="1875">
        <v>3.4</v>
      </c>
      <c r="K21" s="1876">
        <v>-9.6999999999999993</v>
      </c>
    </row>
    <row r="22" spans="1:11" s="1788" customFormat="1" ht="34.5" customHeight="1">
      <c r="A22" s="1726" t="s">
        <v>1413</v>
      </c>
      <c r="B22" s="1805">
        <v>-0.2</v>
      </c>
      <c r="C22" s="1805">
        <v>2.4</v>
      </c>
      <c r="D22" s="1799">
        <v>-8.3000000000000007</v>
      </c>
      <c r="E22" s="1804">
        <v>-2.5</v>
      </c>
      <c r="F22" s="1804">
        <v>2.1</v>
      </c>
      <c r="G22" s="1806">
        <v>7</v>
      </c>
      <c r="H22" s="1799">
        <v>14.9</v>
      </c>
      <c r="I22" s="1804">
        <v>0</v>
      </c>
      <c r="J22" s="1804">
        <v>0.5</v>
      </c>
      <c r="K22" s="1806">
        <v>-3.6</v>
      </c>
    </row>
    <row r="23" spans="1:11" s="1788" customFormat="1" ht="34.5" customHeight="1">
      <c r="A23" s="1731" t="s">
        <v>1411</v>
      </c>
      <c r="B23" s="1803">
        <v>1.3</v>
      </c>
      <c r="C23" s="1803">
        <v>3.9</v>
      </c>
      <c r="D23" s="1795">
        <v>-10.6</v>
      </c>
      <c r="E23" s="1875">
        <v>-0.9</v>
      </c>
      <c r="F23" s="1875">
        <v>7.1</v>
      </c>
      <c r="G23" s="1876">
        <v>8.4</v>
      </c>
      <c r="H23" s="1795">
        <v>21.8</v>
      </c>
      <c r="I23" s="1889">
        <v>0</v>
      </c>
      <c r="J23" s="1875">
        <v>0.9</v>
      </c>
      <c r="K23" s="1876">
        <v>-2.9</v>
      </c>
    </row>
    <row r="24" spans="1:11" s="1788" customFormat="1" ht="34.5" customHeight="1">
      <c r="A24" s="1890" t="s">
        <v>1412</v>
      </c>
      <c r="B24" s="1891">
        <v>-3.5</v>
      </c>
      <c r="C24" s="1891">
        <v>-1.2</v>
      </c>
      <c r="D24" s="1892">
        <v>-3.2</v>
      </c>
      <c r="E24" s="1893">
        <v>-6.2</v>
      </c>
      <c r="F24" s="1893">
        <v>-8.6999999999999993</v>
      </c>
      <c r="G24" s="1894">
        <v>3.9</v>
      </c>
      <c r="H24" s="1892">
        <v>1.4</v>
      </c>
      <c r="I24" s="1893">
        <v>0</v>
      </c>
      <c r="J24" s="1893">
        <v>-0.5</v>
      </c>
      <c r="K24" s="1894">
        <v>-5.3</v>
      </c>
    </row>
    <row r="25" spans="1:11" ht="11.25" customHeight="1">
      <c r="A25" s="1895"/>
    </row>
    <row r="26" spans="1:11" ht="12.75" customHeight="1">
      <c r="A26" s="1822"/>
    </row>
    <row r="27" spans="1:11">
      <c r="A27" s="1757" t="s">
        <v>3791</v>
      </c>
      <c r="B27" s="1861"/>
    </row>
    <row r="28" spans="1:11">
      <c r="A28" s="1757" t="s">
        <v>3792</v>
      </c>
    </row>
    <row r="51" spans="2:3">
      <c r="B51" s="1896"/>
      <c r="C51" s="1896"/>
    </row>
  </sheetData>
  <mergeCells count="5">
    <mergeCell ref="A1:C1"/>
    <mergeCell ref="A2:K2"/>
    <mergeCell ref="B4:C4"/>
    <mergeCell ref="D4:G4"/>
    <mergeCell ref="H4:K4"/>
  </mergeCells>
  <hyperlinks>
    <hyperlink ref="A1" location="CONTENT!A1" display="Back to table of contents" xr:uid="{6E3CD0D1-BF20-45E2-9816-30D0A858432C}"/>
  </hyperlinks>
  <pageMargins left="0.7" right="0.7" top="0.75" bottom="0.75" header="0.3" footer="0.3"/>
  <pageSetup paperSize="9" scale="86"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3798B-915C-44C5-A88C-2169ABA56101}">
  <sheetPr>
    <pageSetUpPr fitToPage="1"/>
  </sheetPr>
  <dimension ref="A1:K51"/>
  <sheetViews>
    <sheetView showGridLines="0" zoomScaleNormal="100" workbookViewId="0">
      <selection sqref="A1:G1"/>
    </sheetView>
  </sheetViews>
  <sheetFormatPr defaultColWidth="9.140625" defaultRowHeight="12.75"/>
  <cols>
    <col min="1" max="1" width="25.7109375" style="1787" customWidth="1"/>
    <col min="2" max="3" width="7.140625" style="1787" customWidth="1"/>
    <col min="4" max="11" width="6.7109375" style="1787" customWidth="1"/>
    <col min="12" max="16384" width="9.140625" style="1787"/>
  </cols>
  <sheetData>
    <row r="1" spans="1:11">
      <c r="A1" s="5669" t="s">
        <v>710</v>
      </c>
      <c r="B1" s="5669"/>
      <c r="C1" s="5669"/>
    </row>
    <row r="2" spans="1:11" ht="34.5" customHeight="1">
      <c r="A2" s="5921" t="s">
        <v>1422</v>
      </c>
      <c r="B2" s="5921"/>
      <c r="C2" s="5921"/>
      <c r="D2" s="5921"/>
      <c r="E2" s="5921"/>
      <c r="F2" s="5921"/>
      <c r="G2" s="5921"/>
      <c r="H2" s="5921"/>
      <c r="I2" s="5921"/>
      <c r="J2" s="5921"/>
      <c r="K2" s="5921"/>
    </row>
    <row r="3" spans="1:11" ht="12" customHeight="1">
      <c r="A3" s="1897"/>
      <c r="B3" s="1898"/>
      <c r="C3" s="1898"/>
    </row>
    <row r="4" spans="1:11" s="1871" customFormat="1" ht="36" customHeight="1">
      <c r="A4" s="5007"/>
      <c r="B4" s="5922" t="s">
        <v>1392</v>
      </c>
      <c r="C4" s="5923"/>
      <c r="D4" s="5917" t="s">
        <v>1385</v>
      </c>
      <c r="E4" s="5918"/>
      <c r="F4" s="5918"/>
      <c r="G4" s="5919"/>
      <c r="H4" s="5920" t="s">
        <v>1386</v>
      </c>
      <c r="I4" s="5920"/>
      <c r="J4" s="5920"/>
      <c r="K4" s="5920"/>
    </row>
    <row r="5" spans="1:11" s="1788" customFormat="1" ht="18" customHeight="1">
      <c r="A5" s="1726"/>
      <c r="B5" s="1764" t="s">
        <v>1385</v>
      </c>
      <c r="C5" s="1724" t="s">
        <v>1386</v>
      </c>
      <c r="D5" s="1725" t="s">
        <v>1358</v>
      </c>
      <c r="E5" s="1725" t="s">
        <v>1359</v>
      </c>
      <c r="F5" s="1725" t="s">
        <v>1360</v>
      </c>
      <c r="G5" s="1725" t="s">
        <v>1361</v>
      </c>
      <c r="H5" s="1725" t="s">
        <v>1358</v>
      </c>
      <c r="I5" s="1725" t="s">
        <v>1359</v>
      </c>
      <c r="J5" s="1725" t="s">
        <v>1360</v>
      </c>
      <c r="K5" s="1725" t="s">
        <v>1361</v>
      </c>
    </row>
    <row r="6" spans="1:11" s="1788" customFormat="1" ht="34.5" customHeight="1">
      <c r="A6" s="1726" t="s">
        <v>1396</v>
      </c>
      <c r="B6" s="1872">
        <v>-12.9</v>
      </c>
      <c r="C6" s="1872">
        <v>1.9</v>
      </c>
      <c r="D6" s="1791">
        <v>-5.6</v>
      </c>
      <c r="E6" s="1873">
        <v>-30.8</v>
      </c>
      <c r="F6" s="1873">
        <v>-10.6</v>
      </c>
      <c r="G6" s="1874">
        <v>-5.4</v>
      </c>
      <c r="H6" s="1791">
        <v>-3.9</v>
      </c>
      <c r="I6" s="1873">
        <v>8.9</v>
      </c>
      <c r="J6" s="1873">
        <v>1.3</v>
      </c>
      <c r="K6" s="1874">
        <v>2.7</v>
      </c>
    </row>
    <row r="7" spans="1:11" s="1788" customFormat="1" ht="34.5" customHeight="1">
      <c r="A7" s="1731" t="s">
        <v>1397</v>
      </c>
      <c r="B7" s="1803">
        <v>-15.3</v>
      </c>
      <c r="C7" s="1803">
        <v>3</v>
      </c>
      <c r="D7" s="1795">
        <v>-6.4</v>
      </c>
      <c r="E7" s="1875">
        <v>-38.4</v>
      </c>
      <c r="F7" s="1875">
        <v>-11.6</v>
      </c>
      <c r="G7" s="1876">
        <v>-6.3</v>
      </c>
      <c r="H7" s="1795">
        <v>-3.9</v>
      </c>
      <c r="I7" s="1875">
        <v>13.7</v>
      </c>
      <c r="J7" s="1875">
        <v>1.2</v>
      </c>
      <c r="K7" s="1876">
        <v>4.2</v>
      </c>
    </row>
    <row r="8" spans="1:11" s="1788" customFormat="1" ht="34.5" customHeight="1">
      <c r="A8" s="1731" t="s">
        <v>1398</v>
      </c>
      <c r="B8" s="1803">
        <v>-1</v>
      </c>
      <c r="C8" s="1803">
        <v>-3</v>
      </c>
      <c r="D8" s="1795">
        <v>-2.1</v>
      </c>
      <c r="E8" s="1875">
        <v>3.8</v>
      </c>
      <c r="F8" s="1875">
        <v>-5.7</v>
      </c>
      <c r="G8" s="1876">
        <v>-0.6</v>
      </c>
      <c r="H8" s="1795">
        <v>-4.2</v>
      </c>
      <c r="I8" s="1875">
        <v>-4</v>
      </c>
      <c r="J8" s="1875">
        <v>1.9</v>
      </c>
      <c r="K8" s="1876">
        <v>-5.2</v>
      </c>
    </row>
    <row r="9" spans="1:11" s="1871" customFormat="1" ht="34.5" customHeight="1">
      <c r="A9" s="1726" t="s">
        <v>1399</v>
      </c>
      <c r="B9" s="1805">
        <v>-25.8</v>
      </c>
      <c r="C9" s="1805">
        <v>14</v>
      </c>
      <c r="D9" s="1799">
        <v>-6.4</v>
      </c>
      <c r="E9" s="1804">
        <v>-70.3</v>
      </c>
      <c r="F9" s="1804">
        <v>-20.100000000000001</v>
      </c>
      <c r="G9" s="1806">
        <v>-8.3000000000000007</v>
      </c>
      <c r="H9" s="1799">
        <v>-1</v>
      </c>
      <c r="I9" s="1804">
        <v>126</v>
      </c>
      <c r="J9" s="1804">
        <v>6.3</v>
      </c>
      <c r="K9" s="1806">
        <v>1.5</v>
      </c>
    </row>
    <row r="10" spans="1:11" s="1880" customFormat="1" ht="34.5" customHeight="1">
      <c r="A10" s="1844" t="s">
        <v>1400</v>
      </c>
      <c r="B10" s="1882">
        <v>-24.9</v>
      </c>
      <c r="C10" s="1882">
        <v>17.8</v>
      </c>
      <c r="D10" s="1877">
        <v>-7</v>
      </c>
      <c r="E10" s="1878">
        <v>-85.3</v>
      </c>
      <c r="F10" s="1878">
        <v>-9.5</v>
      </c>
      <c r="G10" s="1879">
        <v>-2.2999999999999998</v>
      </c>
      <c r="H10" s="1877">
        <v>1.4</v>
      </c>
      <c r="I10" s="1878">
        <v>321.60000000000002</v>
      </c>
      <c r="J10" s="1878">
        <v>5.7</v>
      </c>
      <c r="K10" s="1879">
        <v>2</v>
      </c>
    </row>
    <row r="11" spans="1:11" s="1788" customFormat="1" ht="34.5" customHeight="1">
      <c r="A11" s="1731" t="s">
        <v>1401</v>
      </c>
      <c r="B11" s="1803">
        <v>-24.1</v>
      </c>
      <c r="C11" s="1803">
        <v>11.2</v>
      </c>
      <c r="D11" s="1795">
        <v>-4.4000000000000004</v>
      </c>
      <c r="E11" s="1875">
        <v>-85.8</v>
      </c>
      <c r="F11" s="1875">
        <v>-10.9</v>
      </c>
      <c r="G11" s="1876">
        <v>-2.2000000000000002</v>
      </c>
      <c r="H11" s="1795">
        <v>5.8</v>
      </c>
      <c r="I11" s="1875">
        <v>266</v>
      </c>
      <c r="J11" s="1875">
        <v>-1.6</v>
      </c>
      <c r="K11" s="1876">
        <v>-4.5</v>
      </c>
    </row>
    <row r="12" spans="1:11" s="1788" customFormat="1" ht="34.5" customHeight="1">
      <c r="A12" s="1731" t="s">
        <v>1402</v>
      </c>
      <c r="B12" s="1803">
        <v>-28.5</v>
      </c>
      <c r="C12" s="1803">
        <v>43.5</v>
      </c>
      <c r="D12" s="1795">
        <v>-18.600000000000001</v>
      </c>
      <c r="E12" s="1875">
        <v>-89.5</v>
      </c>
      <c r="F12" s="1875">
        <v>-11.6</v>
      </c>
      <c r="G12" s="1876">
        <v>1.1000000000000001</v>
      </c>
      <c r="H12" s="1795">
        <v>-0.6</v>
      </c>
      <c r="I12" s="1875">
        <v>656.1</v>
      </c>
      <c r="J12" s="1875">
        <v>39.700000000000003</v>
      </c>
      <c r="K12" s="1876">
        <v>18.2</v>
      </c>
    </row>
    <row r="13" spans="1:11" s="1788" customFormat="1" ht="34.5" customHeight="1">
      <c r="A13" s="1731" t="s">
        <v>1403</v>
      </c>
      <c r="B13" s="1803">
        <v>-22.7</v>
      </c>
      <c r="C13" s="1803">
        <v>5.3</v>
      </c>
      <c r="D13" s="1795">
        <v>-1.6</v>
      </c>
      <c r="E13" s="1875">
        <v>-80.599999999999994</v>
      </c>
      <c r="F13" s="1875">
        <v>-5.4</v>
      </c>
      <c r="G13" s="1876">
        <v>-5.6</v>
      </c>
      <c r="H13" s="1795">
        <v>-3.5</v>
      </c>
      <c r="I13" s="1875">
        <v>210.7</v>
      </c>
      <c r="J13" s="1875">
        <v>-14.8</v>
      </c>
      <c r="K13" s="1876">
        <v>-5.4</v>
      </c>
    </row>
    <row r="14" spans="1:11" s="1880" customFormat="1" ht="34.5" customHeight="1">
      <c r="A14" s="1844" t="s">
        <v>1404</v>
      </c>
      <c r="B14" s="1882">
        <v>-27.3</v>
      </c>
      <c r="C14" s="1882">
        <v>7.3</v>
      </c>
      <c r="D14" s="1877">
        <v>-5.0999999999999996</v>
      </c>
      <c r="E14" s="1878">
        <v>-43.4</v>
      </c>
      <c r="F14" s="1878">
        <v>-37.299999999999997</v>
      </c>
      <c r="G14" s="1879">
        <v>-19.8</v>
      </c>
      <c r="H14" s="1877">
        <v>-5.3</v>
      </c>
      <c r="I14" s="1878">
        <v>33.6</v>
      </c>
      <c r="J14" s="1878">
        <v>8.6999999999999993</v>
      </c>
      <c r="K14" s="1879">
        <v>1.4</v>
      </c>
    </row>
    <row r="15" spans="1:11" s="1788" customFormat="1" ht="34.5" customHeight="1">
      <c r="A15" s="1731" t="s">
        <v>1405</v>
      </c>
      <c r="B15" s="1803">
        <v>-37.700000000000003</v>
      </c>
      <c r="C15" s="1803">
        <v>17.600000000000001</v>
      </c>
      <c r="D15" s="1795">
        <v>-9.1</v>
      </c>
      <c r="E15" s="1875">
        <v>-68.900000000000006</v>
      </c>
      <c r="F15" s="1875">
        <v>-31.7</v>
      </c>
      <c r="G15" s="1876">
        <v>-36.1</v>
      </c>
      <c r="H15" s="1795">
        <v>-42.4</v>
      </c>
      <c r="I15" s="1875">
        <v>180.1</v>
      </c>
      <c r="J15" s="1875">
        <v>9.5</v>
      </c>
      <c r="K15" s="1876">
        <v>17.399999999999999</v>
      </c>
    </row>
    <row r="16" spans="1:11" s="1788" customFormat="1" ht="34.5" customHeight="1">
      <c r="A16" s="1731" t="s">
        <v>1406</v>
      </c>
      <c r="B16" s="1803">
        <v>-28.6</v>
      </c>
      <c r="C16" s="1803">
        <v>-49.7</v>
      </c>
      <c r="D16" s="1795">
        <v>105.2</v>
      </c>
      <c r="E16" s="1875">
        <v>-33.799999999999997</v>
      </c>
      <c r="F16" s="1875">
        <v>-57</v>
      </c>
      <c r="G16" s="1876">
        <v>-64.8</v>
      </c>
      <c r="H16" s="1795">
        <v>-57.1</v>
      </c>
      <c r="I16" s="1875">
        <v>-53.5</v>
      </c>
      <c r="J16" s="1875">
        <v>-55.6</v>
      </c>
      <c r="K16" s="1876">
        <v>-5.0999999999999996</v>
      </c>
    </row>
    <row r="17" spans="1:11" s="1887" customFormat="1" ht="34.5" customHeight="1">
      <c r="A17" s="1849" t="s">
        <v>1407</v>
      </c>
      <c r="B17" s="1883">
        <v>-29.7</v>
      </c>
      <c r="C17" s="1883">
        <v>-40.6</v>
      </c>
      <c r="D17" s="1884">
        <v>98.2</v>
      </c>
      <c r="E17" s="1885">
        <v>-34.299999999999997</v>
      </c>
      <c r="F17" s="1885">
        <v>-60.2</v>
      </c>
      <c r="G17" s="1886">
        <v>-65.599999999999994</v>
      </c>
      <c r="H17" s="1884">
        <v>-56.2</v>
      </c>
      <c r="I17" s="1885">
        <v>-21.9</v>
      </c>
      <c r="J17" s="1885">
        <v>-48.5</v>
      </c>
      <c r="K17" s="1886">
        <v>6.1</v>
      </c>
    </row>
    <row r="18" spans="1:11" s="1788" customFormat="1" ht="34.5" customHeight="1">
      <c r="A18" s="1731" t="s">
        <v>1408</v>
      </c>
      <c r="B18" s="1803">
        <v>-24.7</v>
      </c>
      <c r="C18" s="1803">
        <v>18.5</v>
      </c>
      <c r="D18" s="1795">
        <v>-23.1</v>
      </c>
      <c r="E18" s="1875">
        <v>-39.5</v>
      </c>
      <c r="F18" s="1875">
        <v>-31.3</v>
      </c>
      <c r="G18" s="1876">
        <v>-3.9</v>
      </c>
      <c r="H18" s="1795">
        <v>25.8</v>
      </c>
      <c r="I18" s="1875">
        <v>35.5</v>
      </c>
      <c r="J18" s="1875">
        <v>22</v>
      </c>
      <c r="K18" s="1876">
        <v>-1</v>
      </c>
    </row>
    <row r="19" spans="1:11" s="1788" customFormat="1" ht="34.5" customHeight="1">
      <c r="A19" s="1726" t="s">
        <v>1410</v>
      </c>
      <c r="B19" s="1888">
        <v>-27.7</v>
      </c>
      <c r="C19" s="1888">
        <v>11.5</v>
      </c>
      <c r="D19" s="1799">
        <v>-4.7</v>
      </c>
      <c r="E19" s="1804">
        <v>-44.3</v>
      </c>
      <c r="F19" s="1804">
        <v>-27.6</v>
      </c>
      <c r="G19" s="1806">
        <v>-34.1</v>
      </c>
      <c r="H19" s="1799">
        <v>-28</v>
      </c>
      <c r="I19" s="1804">
        <v>30.1</v>
      </c>
      <c r="J19" s="1804">
        <v>14.5</v>
      </c>
      <c r="K19" s="1806">
        <v>50.2</v>
      </c>
    </row>
    <row r="20" spans="1:11" s="1788" customFormat="1" ht="34.5" customHeight="1">
      <c r="A20" s="1731" t="s">
        <v>1411</v>
      </c>
      <c r="B20" s="1803">
        <v>-22.6</v>
      </c>
      <c r="C20" s="1803">
        <v>6.4</v>
      </c>
      <c r="D20" s="1795">
        <v>-12.2</v>
      </c>
      <c r="E20" s="1875">
        <v>-48.6</v>
      </c>
      <c r="F20" s="1875">
        <v>-16</v>
      </c>
      <c r="G20" s="1876">
        <v>-10.5</v>
      </c>
      <c r="H20" s="1795">
        <v>-19.3</v>
      </c>
      <c r="I20" s="1875">
        <v>47.5</v>
      </c>
      <c r="J20" s="1875">
        <v>3.4</v>
      </c>
      <c r="K20" s="1876">
        <v>9.9</v>
      </c>
    </row>
    <row r="21" spans="1:11" s="1788" customFormat="1" ht="34.5" customHeight="1">
      <c r="A21" s="1731" t="s">
        <v>1412</v>
      </c>
      <c r="B21" s="1899">
        <v>-30.4</v>
      </c>
      <c r="C21" s="1899">
        <v>14.9</v>
      </c>
      <c r="D21" s="1795">
        <v>-0.6</v>
      </c>
      <c r="E21" s="1875">
        <v>-41.9</v>
      </c>
      <c r="F21" s="1875">
        <v>-33.9</v>
      </c>
      <c r="G21" s="1876">
        <v>-45.1</v>
      </c>
      <c r="H21" s="1795">
        <v>-31.9</v>
      </c>
      <c r="I21" s="1875">
        <v>19.600000000000001</v>
      </c>
      <c r="J21" s="1875">
        <v>22.5</v>
      </c>
      <c r="K21" s="1876">
        <v>83.4</v>
      </c>
    </row>
    <row r="22" spans="1:11" s="1871" customFormat="1" ht="34.5" customHeight="1">
      <c r="A22" s="1726" t="s">
        <v>1413</v>
      </c>
      <c r="B22" s="1900">
        <v>-29.2</v>
      </c>
      <c r="C22" s="1900">
        <v>7.7</v>
      </c>
      <c r="D22" s="1799">
        <v>-16.7</v>
      </c>
      <c r="E22" s="1804">
        <v>-42.3</v>
      </c>
      <c r="F22" s="1804">
        <v>-32.799999999999997</v>
      </c>
      <c r="G22" s="1806">
        <v>-25.2</v>
      </c>
      <c r="H22" s="1799">
        <v>-13.1</v>
      </c>
      <c r="I22" s="1804">
        <v>26</v>
      </c>
      <c r="J22" s="1804">
        <v>10.5</v>
      </c>
      <c r="K22" s="1806">
        <v>13.6</v>
      </c>
    </row>
    <row r="23" spans="1:11" s="1788" customFormat="1" ht="34.5" customHeight="1">
      <c r="A23" s="1731" t="s">
        <v>1411</v>
      </c>
      <c r="B23" s="1803">
        <v>-25.9</v>
      </c>
      <c r="C23" s="1803">
        <v>6.1</v>
      </c>
      <c r="D23" s="1795">
        <v>-16.8</v>
      </c>
      <c r="E23" s="1875">
        <v>-37.700000000000003</v>
      </c>
      <c r="F23" s="1875">
        <v>-29.7</v>
      </c>
      <c r="G23" s="1876">
        <v>-19.8</v>
      </c>
      <c r="H23" s="1795">
        <v>-7.1</v>
      </c>
      <c r="I23" s="1875">
        <v>23.4</v>
      </c>
      <c r="J23" s="1875">
        <v>6.1</v>
      </c>
      <c r="K23" s="1876">
        <v>6.2</v>
      </c>
    </row>
    <row r="24" spans="1:11" s="1788" customFormat="1" ht="34.5" customHeight="1">
      <c r="A24" s="1890" t="s">
        <v>1412</v>
      </c>
      <c r="B24" s="1891">
        <v>-36.9</v>
      </c>
      <c r="C24" s="1891">
        <v>12</v>
      </c>
      <c r="D24" s="1892">
        <v>-16.100000000000001</v>
      </c>
      <c r="E24" s="1893">
        <v>-53.6</v>
      </c>
      <c r="F24" s="1893">
        <v>-40.6</v>
      </c>
      <c r="G24" s="1894">
        <v>-38.4</v>
      </c>
      <c r="H24" s="1892">
        <v>-27.1</v>
      </c>
      <c r="I24" s="1893">
        <v>34.6</v>
      </c>
      <c r="J24" s="1893">
        <v>24</v>
      </c>
      <c r="K24" s="1894">
        <v>37.1</v>
      </c>
    </row>
    <row r="25" spans="1:11" ht="9" customHeight="1"/>
    <row r="26" spans="1:11">
      <c r="A26" s="1757" t="s">
        <v>3791</v>
      </c>
    </row>
    <row r="27" spans="1:11">
      <c r="A27" s="1757" t="s">
        <v>3792</v>
      </c>
    </row>
    <row r="51" spans="2:3">
      <c r="B51" s="1896"/>
      <c r="C51" s="1896"/>
    </row>
  </sheetData>
  <mergeCells count="5">
    <mergeCell ref="A1:C1"/>
    <mergeCell ref="A2:K2"/>
    <mergeCell ref="B4:C4"/>
    <mergeCell ref="D4:G4"/>
    <mergeCell ref="H4:K4"/>
  </mergeCells>
  <hyperlinks>
    <hyperlink ref="A1" location="CONTENT!A1" display="Back to table of contents" xr:uid="{AA9F11ED-D3C0-4C8A-9987-2B911CFADAB8}"/>
  </hyperlinks>
  <pageMargins left="0.7" right="0.7" top="0.75" bottom="0.75" header="0.3" footer="0.3"/>
  <pageSetup paperSize="9" scale="9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dimension ref="A1:I40"/>
  <sheetViews>
    <sheetView showGridLines="0" workbookViewId="0">
      <selection sqref="A1:I1"/>
    </sheetView>
  </sheetViews>
  <sheetFormatPr defaultColWidth="7.85546875" defaultRowHeight="15.75"/>
  <cols>
    <col min="1" max="8" width="10.140625" style="1439" customWidth="1"/>
    <col min="9" max="9" width="7.140625" style="1439" customWidth="1"/>
    <col min="10" max="10" width="4.140625" style="1439" customWidth="1"/>
    <col min="11" max="256" width="7.85546875" style="1439"/>
    <col min="257" max="257" width="8.140625" style="1439" customWidth="1"/>
    <col min="258" max="258" width="8" style="1439" customWidth="1"/>
    <col min="259" max="260" width="9.42578125" style="1439" customWidth="1"/>
    <col min="261" max="261" width="8.140625" style="1439" customWidth="1"/>
    <col min="262" max="262" width="7.85546875" style="1439" customWidth="1"/>
    <col min="263" max="263" width="8.7109375" style="1439" customWidth="1"/>
    <col min="264" max="264" width="7.42578125" style="1439" customWidth="1"/>
    <col min="265" max="265" width="7.140625" style="1439" customWidth="1"/>
    <col min="266" max="266" width="4.140625" style="1439" customWidth="1"/>
    <col min="267" max="512" width="7.85546875" style="1439"/>
    <col min="513" max="513" width="8.140625" style="1439" customWidth="1"/>
    <col min="514" max="514" width="8" style="1439" customWidth="1"/>
    <col min="515" max="516" width="9.42578125" style="1439" customWidth="1"/>
    <col min="517" max="517" width="8.140625" style="1439" customWidth="1"/>
    <col min="518" max="518" width="7.85546875" style="1439" customWidth="1"/>
    <col min="519" max="519" width="8.7109375" style="1439" customWidth="1"/>
    <col min="520" max="520" width="7.42578125" style="1439" customWidth="1"/>
    <col min="521" max="521" width="7.140625" style="1439" customWidth="1"/>
    <col min="522" max="522" width="4.140625" style="1439" customWidth="1"/>
    <col min="523" max="768" width="7.85546875" style="1439"/>
    <col min="769" max="769" width="8.140625" style="1439" customWidth="1"/>
    <col min="770" max="770" width="8" style="1439" customWidth="1"/>
    <col min="771" max="772" width="9.42578125" style="1439" customWidth="1"/>
    <col min="773" max="773" width="8.140625" style="1439" customWidth="1"/>
    <col min="774" max="774" width="7.85546875" style="1439" customWidth="1"/>
    <col min="775" max="775" width="8.7109375" style="1439" customWidth="1"/>
    <col min="776" max="776" width="7.42578125" style="1439" customWidth="1"/>
    <col min="777" max="777" width="7.140625" style="1439" customWidth="1"/>
    <col min="778" max="778" width="4.140625" style="1439" customWidth="1"/>
    <col min="779" max="1024" width="7.85546875" style="1439"/>
    <col min="1025" max="1025" width="8.140625" style="1439" customWidth="1"/>
    <col min="1026" max="1026" width="8" style="1439" customWidth="1"/>
    <col min="1027" max="1028" width="9.42578125" style="1439" customWidth="1"/>
    <col min="1029" max="1029" width="8.140625" style="1439" customWidth="1"/>
    <col min="1030" max="1030" width="7.85546875" style="1439" customWidth="1"/>
    <col min="1031" max="1031" width="8.7109375" style="1439" customWidth="1"/>
    <col min="1032" max="1032" width="7.42578125" style="1439" customWidth="1"/>
    <col min="1033" max="1033" width="7.140625" style="1439" customWidth="1"/>
    <col min="1034" max="1034" width="4.140625" style="1439" customWidth="1"/>
    <col min="1035" max="1280" width="7.85546875" style="1439"/>
    <col min="1281" max="1281" width="8.140625" style="1439" customWidth="1"/>
    <col min="1282" max="1282" width="8" style="1439" customWidth="1"/>
    <col min="1283" max="1284" width="9.42578125" style="1439" customWidth="1"/>
    <col min="1285" max="1285" width="8.140625" style="1439" customWidth="1"/>
    <col min="1286" max="1286" width="7.85546875" style="1439" customWidth="1"/>
    <col min="1287" max="1287" width="8.7109375" style="1439" customWidth="1"/>
    <col min="1288" max="1288" width="7.42578125" style="1439" customWidth="1"/>
    <col min="1289" max="1289" width="7.140625" style="1439" customWidth="1"/>
    <col min="1290" max="1290" width="4.140625" style="1439" customWidth="1"/>
    <col min="1291" max="1536" width="7.85546875" style="1439"/>
    <col min="1537" max="1537" width="8.140625" style="1439" customWidth="1"/>
    <col min="1538" max="1538" width="8" style="1439" customWidth="1"/>
    <col min="1539" max="1540" width="9.42578125" style="1439" customWidth="1"/>
    <col min="1541" max="1541" width="8.140625" style="1439" customWidth="1"/>
    <col min="1542" max="1542" width="7.85546875" style="1439" customWidth="1"/>
    <col min="1543" max="1543" width="8.7109375" style="1439" customWidth="1"/>
    <col min="1544" max="1544" width="7.42578125" style="1439" customWidth="1"/>
    <col min="1545" max="1545" width="7.140625" style="1439" customWidth="1"/>
    <col min="1546" max="1546" width="4.140625" style="1439" customWidth="1"/>
    <col min="1547" max="1792" width="7.85546875" style="1439"/>
    <col min="1793" max="1793" width="8.140625" style="1439" customWidth="1"/>
    <col min="1794" max="1794" width="8" style="1439" customWidth="1"/>
    <col min="1795" max="1796" width="9.42578125" style="1439" customWidth="1"/>
    <col min="1797" max="1797" width="8.140625" style="1439" customWidth="1"/>
    <col min="1798" max="1798" width="7.85546875" style="1439" customWidth="1"/>
    <col min="1799" max="1799" width="8.7109375" style="1439" customWidth="1"/>
    <col min="1800" max="1800" width="7.42578125" style="1439" customWidth="1"/>
    <col min="1801" max="1801" width="7.140625" style="1439" customWidth="1"/>
    <col min="1802" max="1802" width="4.140625" style="1439" customWidth="1"/>
    <col min="1803" max="2048" width="7.85546875" style="1439"/>
    <col min="2049" max="2049" width="8.140625" style="1439" customWidth="1"/>
    <col min="2050" max="2050" width="8" style="1439" customWidth="1"/>
    <col min="2051" max="2052" width="9.42578125" style="1439" customWidth="1"/>
    <col min="2053" max="2053" width="8.140625" style="1439" customWidth="1"/>
    <col min="2054" max="2054" width="7.85546875" style="1439" customWidth="1"/>
    <col min="2055" max="2055" width="8.7109375" style="1439" customWidth="1"/>
    <col min="2056" max="2056" width="7.42578125" style="1439" customWidth="1"/>
    <col min="2057" max="2057" width="7.140625" style="1439" customWidth="1"/>
    <col min="2058" max="2058" width="4.140625" style="1439" customWidth="1"/>
    <col min="2059" max="2304" width="7.85546875" style="1439"/>
    <col min="2305" max="2305" width="8.140625" style="1439" customWidth="1"/>
    <col min="2306" max="2306" width="8" style="1439" customWidth="1"/>
    <col min="2307" max="2308" width="9.42578125" style="1439" customWidth="1"/>
    <col min="2309" max="2309" width="8.140625" style="1439" customWidth="1"/>
    <col min="2310" max="2310" width="7.85546875" style="1439" customWidth="1"/>
    <col min="2311" max="2311" width="8.7109375" style="1439" customWidth="1"/>
    <col min="2312" max="2312" width="7.42578125" style="1439" customWidth="1"/>
    <col min="2313" max="2313" width="7.140625" style="1439" customWidth="1"/>
    <col min="2314" max="2314" width="4.140625" style="1439" customWidth="1"/>
    <col min="2315" max="2560" width="7.85546875" style="1439"/>
    <col min="2561" max="2561" width="8.140625" style="1439" customWidth="1"/>
    <col min="2562" max="2562" width="8" style="1439" customWidth="1"/>
    <col min="2563" max="2564" width="9.42578125" style="1439" customWidth="1"/>
    <col min="2565" max="2565" width="8.140625" style="1439" customWidth="1"/>
    <col min="2566" max="2566" width="7.85546875" style="1439" customWidth="1"/>
    <col min="2567" max="2567" width="8.7109375" style="1439" customWidth="1"/>
    <col min="2568" max="2568" width="7.42578125" style="1439" customWidth="1"/>
    <col min="2569" max="2569" width="7.140625" style="1439" customWidth="1"/>
    <col min="2570" max="2570" width="4.140625" style="1439" customWidth="1"/>
    <col min="2571" max="2816" width="7.85546875" style="1439"/>
    <col min="2817" max="2817" width="8.140625" style="1439" customWidth="1"/>
    <col min="2818" max="2818" width="8" style="1439" customWidth="1"/>
    <col min="2819" max="2820" width="9.42578125" style="1439" customWidth="1"/>
    <col min="2821" max="2821" width="8.140625" style="1439" customWidth="1"/>
    <col min="2822" max="2822" width="7.85546875" style="1439" customWidth="1"/>
    <col min="2823" max="2823" width="8.7109375" style="1439" customWidth="1"/>
    <col min="2824" max="2824" width="7.42578125" style="1439" customWidth="1"/>
    <col min="2825" max="2825" width="7.140625" style="1439" customWidth="1"/>
    <col min="2826" max="2826" width="4.140625" style="1439" customWidth="1"/>
    <col min="2827" max="3072" width="7.85546875" style="1439"/>
    <col min="3073" max="3073" width="8.140625" style="1439" customWidth="1"/>
    <col min="3074" max="3074" width="8" style="1439" customWidth="1"/>
    <col min="3075" max="3076" width="9.42578125" style="1439" customWidth="1"/>
    <col min="3077" max="3077" width="8.140625" style="1439" customWidth="1"/>
    <col min="3078" max="3078" width="7.85546875" style="1439" customWidth="1"/>
    <col min="3079" max="3079" width="8.7109375" style="1439" customWidth="1"/>
    <col min="3080" max="3080" width="7.42578125" style="1439" customWidth="1"/>
    <col min="3081" max="3081" width="7.140625" style="1439" customWidth="1"/>
    <col min="3082" max="3082" width="4.140625" style="1439" customWidth="1"/>
    <col min="3083" max="3328" width="7.85546875" style="1439"/>
    <col min="3329" max="3329" width="8.140625" style="1439" customWidth="1"/>
    <col min="3330" max="3330" width="8" style="1439" customWidth="1"/>
    <col min="3331" max="3332" width="9.42578125" style="1439" customWidth="1"/>
    <col min="3333" max="3333" width="8.140625" style="1439" customWidth="1"/>
    <col min="3334" max="3334" width="7.85546875" style="1439" customWidth="1"/>
    <col min="3335" max="3335" width="8.7109375" style="1439" customWidth="1"/>
    <col min="3336" max="3336" width="7.42578125" style="1439" customWidth="1"/>
    <col min="3337" max="3337" width="7.140625" style="1439" customWidth="1"/>
    <col min="3338" max="3338" width="4.140625" style="1439" customWidth="1"/>
    <col min="3339" max="3584" width="7.85546875" style="1439"/>
    <col min="3585" max="3585" width="8.140625" style="1439" customWidth="1"/>
    <col min="3586" max="3586" width="8" style="1439" customWidth="1"/>
    <col min="3587" max="3588" width="9.42578125" style="1439" customWidth="1"/>
    <col min="3589" max="3589" width="8.140625" style="1439" customWidth="1"/>
    <col min="3590" max="3590" width="7.85546875" style="1439" customWidth="1"/>
    <col min="3591" max="3591" width="8.7109375" style="1439" customWidth="1"/>
    <col min="3592" max="3592" width="7.42578125" style="1439" customWidth="1"/>
    <col min="3593" max="3593" width="7.140625" style="1439" customWidth="1"/>
    <col min="3594" max="3594" width="4.140625" style="1439" customWidth="1"/>
    <col min="3595" max="3840" width="7.85546875" style="1439"/>
    <col min="3841" max="3841" width="8.140625" style="1439" customWidth="1"/>
    <col min="3842" max="3842" width="8" style="1439" customWidth="1"/>
    <col min="3843" max="3844" width="9.42578125" style="1439" customWidth="1"/>
    <col min="3845" max="3845" width="8.140625" style="1439" customWidth="1"/>
    <col min="3846" max="3846" width="7.85546875" style="1439" customWidth="1"/>
    <col min="3847" max="3847" width="8.7109375" style="1439" customWidth="1"/>
    <col min="3848" max="3848" width="7.42578125" style="1439" customWidth="1"/>
    <col min="3849" max="3849" width="7.140625" style="1439" customWidth="1"/>
    <col min="3850" max="3850" width="4.140625" style="1439" customWidth="1"/>
    <col min="3851" max="4096" width="7.85546875" style="1439"/>
    <col min="4097" max="4097" width="8.140625" style="1439" customWidth="1"/>
    <col min="4098" max="4098" width="8" style="1439" customWidth="1"/>
    <col min="4099" max="4100" width="9.42578125" style="1439" customWidth="1"/>
    <col min="4101" max="4101" width="8.140625" style="1439" customWidth="1"/>
    <col min="4102" max="4102" width="7.85546875" style="1439" customWidth="1"/>
    <col min="4103" max="4103" width="8.7109375" style="1439" customWidth="1"/>
    <col min="4104" max="4104" width="7.42578125" style="1439" customWidth="1"/>
    <col min="4105" max="4105" width="7.140625" style="1439" customWidth="1"/>
    <col min="4106" max="4106" width="4.140625" style="1439" customWidth="1"/>
    <col min="4107" max="4352" width="7.85546875" style="1439"/>
    <col min="4353" max="4353" width="8.140625" style="1439" customWidth="1"/>
    <col min="4354" max="4354" width="8" style="1439" customWidth="1"/>
    <col min="4355" max="4356" width="9.42578125" style="1439" customWidth="1"/>
    <col min="4357" max="4357" width="8.140625" style="1439" customWidth="1"/>
    <col min="4358" max="4358" width="7.85546875" style="1439" customWidth="1"/>
    <col min="4359" max="4359" width="8.7109375" style="1439" customWidth="1"/>
    <col min="4360" max="4360" width="7.42578125" style="1439" customWidth="1"/>
    <col min="4361" max="4361" width="7.140625" style="1439" customWidth="1"/>
    <col min="4362" max="4362" width="4.140625" style="1439" customWidth="1"/>
    <col min="4363" max="4608" width="7.85546875" style="1439"/>
    <col min="4609" max="4609" width="8.140625" style="1439" customWidth="1"/>
    <col min="4610" max="4610" width="8" style="1439" customWidth="1"/>
    <col min="4611" max="4612" width="9.42578125" style="1439" customWidth="1"/>
    <col min="4613" max="4613" width="8.140625" style="1439" customWidth="1"/>
    <col min="4614" max="4614" width="7.85546875" style="1439" customWidth="1"/>
    <col min="4615" max="4615" width="8.7109375" style="1439" customWidth="1"/>
    <col min="4616" max="4616" width="7.42578125" style="1439" customWidth="1"/>
    <col min="4617" max="4617" width="7.140625" style="1439" customWidth="1"/>
    <col min="4618" max="4618" width="4.140625" style="1439" customWidth="1"/>
    <col min="4619" max="4864" width="7.85546875" style="1439"/>
    <col min="4865" max="4865" width="8.140625" style="1439" customWidth="1"/>
    <col min="4866" max="4866" width="8" style="1439" customWidth="1"/>
    <col min="4867" max="4868" width="9.42578125" style="1439" customWidth="1"/>
    <col min="4869" max="4869" width="8.140625" style="1439" customWidth="1"/>
    <col min="4870" max="4870" width="7.85546875" style="1439" customWidth="1"/>
    <col min="4871" max="4871" width="8.7109375" style="1439" customWidth="1"/>
    <col min="4872" max="4872" width="7.42578125" style="1439" customWidth="1"/>
    <col min="4873" max="4873" width="7.140625" style="1439" customWidth="1"/>
    <col min="4874" max="4874" width="4.140625" style="1439" customWidth="1"/>
    <col min="4875" max="5120" width="7.85546875" style="1439"/>
    <col min="5121" max="5121" width="8.140625" style="1439" customWidth="1"/>
    <col min="5122" max="5122" width="8" style="1439" customWidth="1"/>
    <col min="5123" max="5124" width="9.42578125" style="1439" customWidth="1"/>
    <col min="5125" max="5125" width="8.140625" style="1439" customWidth="1"/>
    <col min="5126" max="5126" width="7.85546875" style="1439" customWidth="1"/>
    <col min="5127" max="5127" width="8.7109375" style="1439" customWidth="1"/>
    <col min="5128" max="5128" width="7.42578125" style="1439" customWidth="1"/>
    <col min="5129" max="5129" width="7.140625" style="1439" customWidth="1"/>
    <col min="5130" max="5130" width="4.140625" style="1439" customWidth="1"/>
    <col min="5131" max="5376" width="7.85546875" style="1439"/>
    <col min="5377" max="5377" width="8.140625" style="1439" customWidth="1"/>
    <col min="5378" max="5378" width="8" style="1439" customWidth="1"/>
    <col min="5379" max="5380" width="9.42578125" style="1439" customWidth="1"/>
    <col min="5381" max="5381" width="8.140625" style="1439" customWidth="1"/>
    <col min="5382" max="5382" width="7.85546875" style="1439" customWidth="1"/>
    <col min="5383" max="5383" width="8.7109375" style="1439" customWidth="1"/>
    <col min="5384" max="5384" width="7.42578125" style="1439" customWidth="1"/>
    <col min="5385" max="5385" width="7.140625" style="1439" customWidth="1"/>
    <col min="5386" max="5386" width="4.140625" style="1439" customWidth="1"/>
    <col min="5387" max="5632" width="7.85546875" style="1439"/>
    <col min="5633" max="5633" width="8.140625" style="1439" customWidth="1"/>
    <col min="5634" max="5634" width="8" style="1439" customWidth="1"/>
    <col min="5635" max="5636" width="9.42578125" style="1439" customWidth="1"/>
    <col min="5637" max="5637" width="8.140625" style="1439" customWidth="1"/>
    <col min="5638" max="5638" width="7.85546875" style="1439" customWidth="1"/>
    <col min="5639" max="5639" width="8.7109375" style="1439" customWidth="1"/>
    <col min="5640" max="5640" width="7.42578125" style="1439" customWidth="1"/>
    <col min="5641" max="5641" width="7.140625" style="1439" customWidth="1"/>
    <col min="5642" max="5642" width="4.140625" style="1439" customWidth="1"/>
    <col min="5643" max="5888" width="7.85546875" style="1439"/>
    <col min="5889" max="5889" width="8.140625" style="1439" customWidth="1"/>
    <col min="5890" max="5890" width="8" style="1439" customWidth="1"/>
    <col min="5891" max="5892" width="9.42578125" style="1439" customWidth="1"/>
    <col min="5893" max="5893" width="8.140625" style="1439" customWidth="1"/>
    <col min="5894" max="5894" width="7.85546875" style="1439" customWidth="1"/>
    <col min="5895" max="5895" width="8.7109375" style="1439" customWidth="1"/>
    <col min="5896" max="5896" width="7.42578125" style="1439" customWidth="1"/>
    <col min="5897" max="5897" width="7.140625" style="1439" customWidth="1"/>
    <col min="5898" max="5898" width="4.140625" style="1439" customWidth="1"/>
    <col min="5899" max="6144" width="7.85546875" style="1439"/>
    <col min="6145" max="6145" width="8.140625" style="1439" customWidth="1"/>
    <col min="6146" max="6146" width="8" style="1439" customWidth="1"/>
    <col min="6147" max="6148" width="9.42578125" style="1439" customWidth="1"/>
    <col min="6149" max="6149" width="8.140625" style="1439" customWidth="1"/>
    <col min="6150" max="6150" width="7.85546875" style="1439" customWidth="1"/>
    <col min="6151" max="6151" width="8.7109375" style="1439" customWidth="1"/>
    <col min="6152" max="6152" width="7.42578125" style="1439" customWidth="1"/>
    <col min="6153" max="6153" width="7.140625" style="1439" customWidth="1"/>
    <col min="6154" max="6154" width="4.140625" style="1439" customWidth="1"/>
    <col min="6155" max="6400" width="7.85546875" style="1439"/>
    <col min="6401" max="6401" width="8.140625" style="1439" customWidth="1"/>
    <col min="6402" max="6402" width="8" style="1439" customWidth="1"/>
    <col min="6403" max="6404" width="9.42578125" style="1439" customWidth="1"/>
    <col min="6405" max="6405" width="8.140625" style="1439" customWidth="1"/>
    <col min="6406" max="6406" width="7.85546875" style="1439" customWidth="1"/>
    <col min="6407" max="6407" width="8.7109375" style="1439" customWidth="1"/>
    <col min="6408" max="6408" width="7.42578125" style="1439" customWidth="1"/>
    <col min="6409" max="6409" width="7.140625" style="1439" customWidth="1"/>
    <col min="6410" max="6410" width="4.140625" style="1439" customWidth="1"/>
    <col min="6411" max="6656" width="7.85546875" style="1439"/>
    <col min="6657" max="6657" width="8.140625" style="1439" customWidth="1"/>
    <col min="6658" max="6658" width="8" style="1439" customWidth="1"/>
    <col min="6659" max="6660" width="9.42578125" style="1439" customWidth="1"/>
    <col min="6661" max="6661" width="8.140625" style="1439" customWidth="1"/>
    <col min="6662" max="6662" width="7.85546875" style="1439" customWidth="1"/>
    <col min="6663" max="6663" width="8.7109375" style="1439" customWidth="1"/>
    <col min="6664" max="6664" width="7.42578125" style="1439" customWidth="1"/>
    <col min="6665" max="6665" width="7.140625" style="1439" customWidth="1"/>
    <col min="6666" max="6666" width="4.140625" style="1439" customWidth="1"/>
    <col min="6667" max="6912" width="7.85546875" style="1439"/>
    <col min="6913" max="6913" width="8.140625" style="1439" customWidth="1"/>
    <col min="6914" max="6914" width="8" style="1439" customWidth="1"/>
    <col min="6915" max="6916" width="9.42578125" style="1439" customWidth="1"/>
    <col min="6917" max="6917" width="8.140625" style="1439" customWidth="1"/>
    <col min="6918" max="6918" width="7.85546875" style="1439" customWidth="1"/>
    <col min="6919" max="6919" width="8.7109375" style="1439" customWidth="1"/>
    <col min="6920" max="6920" width="7.42578125" style="1439" customWidth="1"/>
    <col min="6921" max="6921" width="7.140625" style="1439" customWidth="1"/>
    <col min="6922" max="6922" width="4.140625" style="1439" customWidth="1"/>
    <col min="6923" max="7168" width="7.85546875" style="1439"/>
    <col min="7169" max="7169" width="8.140625" style="1439" customWidth="1"/>
    <col min="7170" max="7170" width="8" style="1439" customWidth="1"/>
    <col min="7171" max="7172" width="9.42578125" style="1439" customWidth="1"/>
    <col min="7173" max="7173" width="8.140625" style="1439" customWidth="1"/>
    <col min="7174" max="7174" width="7.85546875" style="1439" customWidth="1"/>
    <col min="7175" max="7175" width="8.7109375" style="1439" customWidth="1"/>
    <col min="7176" max="7176" width="7.42578125" style="1439" customWidth="1"/>
    <col min="7177" max="7177" width="7.140625" style="1439" customWidth="1"/>
    <col min="7178" max="7178" width="4.140625" style="1439" customWidth="1"/>
    <col min="7179" max="7424" width="7.85546875" style="1439"/>
    <col min="7425" max="7425" width="8.140625" style="1439" customWidth="1"/>
    <col min="7426" max="7426" width="8" style="1439" customWidth="1"/>
    <col min="7427" max="7428" width="9.42578125" style="1439" customWidth="1"/>
    <col min="7429" max="7429" width="8.140625" style="1439" customWidth="1"/>
    <col min="7430" max="7430" width="7.85546875" style="1439" customWidth="1"/>
    <col min="7431" max="7431" width="8.7109375" style="1439" customWidth="1"/>
    <col min="7432" max="7432" width="7.42578125" style="1439" customWidth="1"/>
    <col min="7433" max="7433" width="7.140625" style="1439" customWidth="1"/>
    <col min="7434" max="7434" width="4.140625" style="1439" customWidth="1"/>
    <col min="7435" max="7680" width="7.85546875" style="1439"/>
    <col min="7681" max="7681" width="8.140625" style="1439" customWidth="1"/>
    <col min="7682" max="7682" width="8" style="1439" customWidth="1"/>
    <col min="7683" max="7684" width="9.42578125" style="1439" customWidth="1"/>
    <col min="7685" max="7685" width="8.140625" style="1439" customWidth="1"/>
    <col min="7686" max="7686" width="7.85546875" style="1439" customWidth="1"/>
    <col min="7687" max="7687" width="8.7109375" style="1439" customWidth="1"/>
    <col min="7688" max="7688" width="7.42578125" style="1439" customWidth="1"/>
    <col min="7689" max="7689" width="7.140625" style="1439" customWidth="1"/>
    <col min="7690" max="7690" width="4.140625" style="1439" customWidth="1"/>
    <col min="7691" max="7936" width="7.85546875" style="1439"/>
    <col min="7937" max="7937" width="8.140625" style="1439" customWidth="1"/>
    <col min="7938" max="7938" width="8" style="1439" customWidth="1"/>
    <col min="7939" max="7940" width="9.42578125" style="1439" customWidth="1"/>
    <col min="7941" max="7941" width="8.140625" style="1439" customWidth="1"/>
    <col min="7942" max="7942" width="7.85546875" style="1439" customWidth="1"/>
    <col min="7943" max="7943" width="8.7109375" style="1439" customWidth="1"/>
    <col min="7944" max="7944" width="7.42578125" style="1439" customWidth="1"/>
    <col min="7945" max="7945" width="7.140625" style="1439" customWidth="1"/>
    <col min="7946" max="7946" width="4.140625" style="1439" customWidth="1"/>
    <col min="7947" max="8192" width="7.85546875" style="1439"/>
    <col min="8193" max="8193" width="8.140625" style="1439" customWidth="1"/>
    <col min="8194" max="8194" width="8" style="1439" customWidth="1"/>
    <col min="8195" max="8196" width="9.42578125" style="1439" customWidth="1"/>
    <col min="8197" max="8197" width="8.140625" style="1439" customWidth="1"/>
    <col min="8198" max="8198" width="7.85546875" style="1439" customWidth="1"/>
    <col min="8199" max="8199" width="8.7109375" style="1439" customWidth="1"/>
    <col min="8200" max="8200" width="7.42578125" style="1439" customWidth="1"/>
    <col min="8201" max="8201" width="7.140625" style="1439" customWidth="1"/>
    <col min="8202" max="8202" width="4.140625" style="1439" customWidth="1"/>
    <col min="8203" max="8448" width="7.85546875" style="1439"/>
    <col min="8449" max="8449" width="8.140625" style="1439" customWidth="1"/>
    <col min="8450" max="8450" width="8" style="1439" customWidth="1"/>
    <col min="8451" max="8452" width="9.42578125" style="1439" customWidth="1"/>
    <col min="8453" max="8453" width="8.140625" style="1439" customWidth="1"/>
    <col min="8454" max="8454" width="7.85546875" style="1439" customWidth="1"/>
    <col min="8455" max="8455" width="8.7109375" style="1439" customWidth="1"/>
    <col min="8456" max="8456" width="7.42578125" style="1439" customWidth="1"/>
    <col min="8457" max="8457" width="7.140625" style="1439" customWidth="1"/>
    <col min="8458" max="8458" width="4.140625" style="1439" customWidth="1"/>
    <col min="8459" max="8704" width="7.85546875" style="1439"/>
    <col min="8705" max="8705" width="8.140625" style="1439" customWidth="1"/>
    <col min="8706" max="8706" width="8" style="1439" customWidth="1"/>
    <col min="8707" max="8708" width="9.42578125" style="1439" customWidth="1"/>
    <col min="8709" max="8709" width="8.140625" style="1439" customWidth="1"/>
    <col min="8710" max="8710" width="7.85546875" style="1439" customWidth="1"/>
    <col min="8711" max="8711" width="8.7109375" style="1439" customWidth="1"/>
    <col min="8712" max="8712" width="7.42578125" style="1439" customWidth="1"/>
    <col min="8713" max="8713" width="7.140625" style="1439" customWidth="1"/>
    <col min="8714" max="8714" width="4.140625" style="1439" customWidth="1"/>
    <col min="8715" max="8960" width="7.85546875" style="1439"/>
    <col min="8961" max="8961" width="8.140625" style="1439" customWidth="1"/>
    <col min="8962" max="8962" width="8" style="1439" customWidth="1"/>
    <col min="8963" max="8964" width="9.42578125" style="1439" customWidth="1"/>
    <col min="8965" max="8965" width="8.140625" style="1439" customWidth="1"/>
    <col min="8966" max="8966" width="7.85546875" style="1439" customWidth="1"/>
    <col min="8967" max="8967" width="8.7109375" style="1439" customWidth="1"/>
    <col min="8968" max="8968" width="7.42578125" style="1439" customWidth="1"/>
    <col min="8969" max="8969" width="7.140625" style="1439" customWidth="1"/>
    <col min="8970" max="8970" width="4.140625" style="1439" customWidth="1"/>
    <col min="8971" max="9216" width="7.85546875" style="1439"/>
    <col min="9217" max="9217" width="8.140625" style="1439" customWidth="1"/>
    <col min="9218" max="9218" width="8" style="1439" customWidth="1"/>
    <col min="9219" max="9220" width="9.42578125" style="1439" customWidth="1"/>
    <col min="9221" max="9221" width="8.140625" style="1439" customWidth="1"/>
    <col min="9222" max="9222" width="7.85546875" style="1439" customWidth="1"/>
    <col min="9223" max="9223" width="8.7109375" style="1439" customWidth="1"/>
    <col min="9224" max="9224" width="7.42578125" style="1439" customWidth="1"/>
    <col min="9225" max="9225" width="7.140625" style="1439" customWidth="1"/>
    <col min="9226" max="9226" width="4.140625" style="1439" customWidth="1"/>
    <col min="9227" max="9472" width="7.85546875" style="1439"/>
    <col min="9473" max="9473" width="8.140625" style="1439" customWidth="1"/>
    <col min="9474" max="9474" width="8" style="1439" customWidth="1"/>
    <col min="9475" max="9476" width="9.42578125" style="1439" customWidth="1"/>
    <col min="9477" max="9477" width="8.140625" style="1439" customWidth="1"/>
    <col min="9478" max="9478" width="7.85546875" style="1439" customWidth="1"/>
    <col min="9479" max="9479" width="8.7109375" style="1439" customWidth="1"/>
    <col min="9480" max="9480" width="7.42578125" style="1439" customWidth="1"/>
    <col min="9481" max="9481" width="7.140625" style="1439" customWidth="1"/>
    <col min="9482" max="9482" width="4.140625" style="1439" customWidth="1"/>
    <col min="9483" max="9728" width="7.85546875" style="1439"/>
    <col min="9729" max="9729" width="8.140625" style="1439" customWidth="1"/>
    <col min="9730" max="9730" width="8" style="1439" customWidth="1"/>
    <col min="9731" max="9732" width="9.42578125" style="1439" customWidth="1"/>
    <col min="9733" max="9733" width="8.140625" style="1439" customWidth="1"/>
    <col min="9734" max="9734" width="7.85546875" style="1439" customWidth="1"/>
    <col min="9735" max="9735" width="8.7109375" style="1439" customWidth="1"/>
    <col min="9736" max="9736" width="7.42578125" style="1439" customWidth="1"/>
    <col min="9737" max="9737" width="7.140625" style="1439" customWidth="1"/>
    <col min="9738" max="9738" width="4.140625" style="1439" customWidth="1"/>
    <col min="9739" max="9984" width="7.85546875" style="1439"/>
    <col min="9985" max="9985" width="8.140625" style="1439" customWidth="1"/>
    <col min="9986" max="9986" width="8" style="1439" customWidth="1"/>
    <col min="9987" max="9988" width="9.42578125" style="1439" customWidth="1"/>
    <col min="9989" max="9989" width="8.140625" style="1439" customWidth="1"/>
    <col min="9990" max="9990" width="7.85546875" style="1439" customWidth="1"/>
    <col min="9991" max="9991" width="8.7109375" style="1439" customWidth="1"/>
    <col min="9992" max="9992" width="7.42578125" style="1439" customWidth="1"/>
    <col min="9993" max="9993" width="7.140625" style="1439" customWidth="1"/>
    <col min="9994" max="9994" width="4.140625" style="1439" customWidth="1"/>
    <col min="9995" max="10240" width="7.85546875" style="1439"/>
    <col min="10241" max="10241" width="8.140625" style="1439" customWidth="1"/>
    <col min="10242" max="10242" width="8" style="1439" customWidth="1"/>
    <col min="10243" max="10244" width="9.42578125" style="1439" customWidth="1"/>
    <col min="10245" max="10245" width="8.140625" style="1439" customWidth="1"/>
    <col min="10246" max="10246" width="7.85546875" style="1439" customWidth="1"/>
    <col min="10247" max="10247" width="8.7109375" style="1439" customWidth="1"/>
    <col min="10248" max="10248" width="7.42578125" style="1439" customWidth="1"/>
    <col min="10249" max="10249" width="7.140625" style="1439" customWidth="1"/>
    <col min="10250" max="10250" width="4.140625" style="1439" customWidth="1"/>
    <col min="10251" max="10496" width="7.85546875" style="1439"/>
    <col min="10497" max="10497" width="8.140625" style="1439" customWidth="1"/>
    <col min="10498" max="10498" width="8" style="1439" customWidth="1"/>
    <col min="10499" max="10500" width="9.42578125" style="1439" customWidth="1"/>
    <col min="10501" max="10501" width="8.140625" style="1439" customWidth="1"/>
    <col min="10502" max="10502" width="7.85546875" style="1439" customWidth="1"/>
    <col min="10503" max="10503" width="8.7109375" style="1439" customWidth="1"/>
    <col min="10504" max="10504" width="7.42578125" style="1439" customWidth="1"/>
    <col min="10505" max="10505" width="7.140625" style="1439" customWidth="1"/>
    <col min="10506" max="10506" width="4.140625" style="1439" customWidth="1"/>
    <col min="10507" max="10752" width="7.85546875" style="1439"/>
    <col min="10753" max="10753" width="8.140625" style="1439" customWidth="1"/>
    <col min="10754" max="10754" width="8" style="1439" customWidth="1"/>
    <col min="10755" max="10756" width="9.42578125" style="1439" customWidth="1"/>
    <col min="10757" max="10757" width="8.140625" style="1439" customWidth="1"/>
    <col min="10758" max="10758" width="7.85546875" style="1439" customWidth="1"/>
    <col min="10759" max="10759" width="8.7109375" style="1439" customWidth="1"/>
    <col min="10760" max="10760" width="7.42578125" style="1439" customWidth="1"/>
    <col min="10761" max="10761" width="7.140625" style="1439" customWidth="1"/>
    <col min="10762" max="10762" width="4.140625" style="1439" customWidth="1"/>
    <col min="10763" max="11008" width="7.85546875" style="1439"/>
    <col min="11009" max="11009" width="8.140625" style="1439" customWidth="1"/>
    <col min="11010" max="11010" width="8" style="1439" customWidth="1"/>
    <col min="11011" max="11012" width="9.42578125" style="1439" customWidth="1"/>
    <col min="11013" max="11013" width="8.140625" style="1439" customWidth="1"/>
    <col min="11014" max="11014" width="7.85546875" style="1439" customWidth="1"/>
    <col min="11015" max="11015" width="8.7109375" style="1439" customWidth="1"/>
    <col min="11016" max="11016" width="7.42578125" style="1439" customWidth="1"/>
    <col min="11017" max="11017" width="7.140625" style="1439" customWidth="1"/>
    <col min="11018" max="11018" width="4.140625" style="1439" customWidth="1"/>
    <col min="11019" max="11264" width="7.85546875" style="1439"/>
    <col min="11265" max="11265" width="8.140625" style="1439" customWidth="1"/>
    <col min="11266" max="11266" width="8" style="1439" customWidth="1"/>
    <col min="11267" max="11268" width="9.42578125" style="1439" customWidth="1"/>
    <col min="11269" max="11269" width="8.140625" style="1439" customWidth="1"/>
    <col min="11270" max="11270" width="7.85546875" style="1439" customWidth="1"/>
    <col min="11271" max="11271" width="8.7109375" style="1439" customWidth="1"/>
    <col min="11272" max="11272" width="7.42578125" style="1439" customWidth="1"/>
    <col min="11273" max="11273" width="7.140625" style="1439" customWidth="1"/>
    <col min="11274" max="11274" width="4.140625" style="1439" customWidth="1"/>
    <col min="11275" max="11520" width="7.85546875" style="1439"/>
    <col min="11521" max="11521" width="8.140625" style="1439" customWidth="1"/>
    <col min="11522" max="11522" width="8" style="1439" customWidth="1"/>
    <col min="11523" max="11524" width="9.42578125" style="1439" customWidth="1"/>
    <col min="11525" max="11525" width="8.140625" style="1439" customWidth="1"/>
    <col min="11526" max="11526" width="7.85546875" style="1439" customWidth="1"/>
    <col min="11527" max="11527" width="8.7109375" style="1439" customWidth="1"/>
    <col min="11528" max="11528" width="7.42578125" style="1439" customWidth="1"/>
    <col min="11529" max="11529" width="7.140625" style="1439" customWidth="1"/>
    <col min="11530" max="11530" width="4.140625" style="1439" customWidth="1"/>
    <col min="11531" max="11776" width="7.85546875" style="1439"/>
    <col min="11777" max="11777" width="8.140625" style="1439" customWidth="1"/>
    <col min="11778" max="11778" width="8" style="1439" customWidth="1"/>
    <col min="11779" max="11780" width="9.42578125" style="1439" customWidth="1"/>
    <col min="11781" max="11781" width="8.140625" style="1439" customWidth="1"/>
    <col min="11782" max="11782" width="7.85546875" style="1439" customWidth="1"/>
    <col min="11783" max="11783" width="8.7109375" style="1439" customWidth="1"/>
    <col min="11784" max="11784" width="7.42578125" style="1439" customWidth="1"/>
    <col min="11785" max="11785" width="7.140625" style="1439" customWidth="1"/>
    <col min="11786" max="11786" width="4.140625" style="1439" customWidth="1"/>
    <col min="11787" max="12032" width="7.85546875" style="1439"/>
    <col min="12033" max="12033" width="8.140625" style="1439" customWidth="1"/>
    <col min="12034" max="12034" width="8" style="1439" customWidth="1"/>
    <col min="12035" max="12036" width="9.42578125" style="1439" customWidth="1"/>
    <col min="12037" max="12037" width="8.140625" style="1439" customWidth="1"/>
    <col min="12038" max="12038" width="7.85546875" style="1439" customWidth="1"/>
    <col min="12039" max="12039" width="8.7109375" style="1439" customWidth="1"/>
    <col min="12040" max="12040" width="7.42578125" style="1439" customWidth="1"/>
    <col min="12041" max="12041" width="7.140625" style="1439" customWidth="1"/>
    <col min="12042" max="12042" width="4.140625" style="1439" customWidth="1"/>
    <col min="12043" max="12288" width="7.85546875" style="1439"/>
    <col min="12289" max="12289" width="8.140625" style="1439" customWidth="1"/>
    <col min="12290" max="12290" width="8" style="1439" customWidth="1"/>
    <col min="12291" max="12292" width="9.42578125" style="1439" customWidth="1"/>
    <col min="12293" max="12293" width="8.140625" style="1439" customWidth="1"/>
    <col min="12294" max="12294" width="7.85546875" style="1439" customWidth="1"/>
    <col min="12295" max="12295" width="8.7109375" style="1439" customWidth="1"/>
    <col min="12296" max="12296" width="7.42578125" style="1439" customWidth="1"/>
    <col min="12297" max="12297" width="7.140625" style="1439" customWidth="1"/>
    <col min="12298" max="12298" width="4.140625" style="1439" customWidth="1"/>
    <col min="12299" max="12544" width="7.85546875" style="1439"/>
    <col min="12545" max="12545" width="8.140625" style="1439" customWidth="1"/>
    <col min="12546" max="12546" width="8" style="1439" customWidth="1"/>
    <col min="12547" max="12548" width="9.42578125" style="1439" customWidth="1"/>
    <col min="12549" max="12549" width="8.140625" style="1439" customWidth="1"/>
    <col min="12550" max="12550" width="7.85546875" style="1439" customWidth="1"/>
    <col min="12551" max="12551" width="8.7109375" style="1439" customWidth="1"/>
    <col min="12552" max="12552" width="7.42578125" style="1439" customWidth="1"/>
    <col min="12553" max="12553" width="7.140625" style="1439" customWidth="1"/>
    <col min="12554" max="12554" width="4.140625" style="1439" customWidth="1"/>
    <col min="12555" max="12800" width="7.85546875" style="1439"/>
    <col min="12801" max="12801" width="8.140625" style="1439" customWidth="1"/>
    <col min="12802" max="12802" width="8" style="1439" customWidth="1"/>
    <col min="12803" max="12804" width="9.42578125" style="1439" customWidth="1"/>
    <col min="12805" max="12805" width="8.140625" style="1439" customWidth="1"/>
    <col min="12806" max="12806" width="7.85546875" style="1439" customWidth="1"/>
    <col min="12807" max="12807" width="8.7109375" style="1439" customWidth="1"/>
    <col min="12808" max="12808" width="7.42578125" style="1439" customWidth="1"/>
    <col min="12809" max="12809" width="7.140625" style="1439" customWidth="1"/>
    <col min="12810" max="12810" width="4.140625" style="1439" customWidth="1"/>
    <col min="12811" max="13056" width="7.85546875" style="1439"/>
    <col min="13057" max="13057" width="8.140625" style="1439" customWidth="1"/>
    <col min="13058" max="13058" width="8" style="1439" customWidth="1"/>
    <col min="13059" max="13060" width="9.42578125" style="1439" customWidth="1"/>
    <col min="13061" max="13061" width="8.140625" style="1439" customWidth="1"/>
    <col min="13062" max="13062" width="7.85546875" style="1439" customWidth="1"/>
    <col min="13063" max="13063" width="8.7109375" style="1439" customWidth="1"/>
    <col min="13064" max="13064" width="7.42578125" style="1439" customWidth="1"/>
    <col min="13065" max="13065" width="7.140625" style="1439" customWidth="1"/>
    <col min="13066" max="13066" width="4.140625" style="1439" customWidth="1"/>
    <col min="13067" max="13312" width="7.85546875" style="1439"/>
    <col min="13313" max="13313" width="8.140625" style="1439" customWidth="1"/>
    <col min="13314" max="13314" width="8" style="1439" customWidth="1"/>
    <col min="13315" max="13316" width="9.42578125" style="1439" customWidth="1"/>
    <col min="13317" max="13317" width="8.140625" style="1439" customWidth="1"/>
    <col min="13318" max="13318" width="7.85546875" style="1439" customWidth="1"/>
    <col min="13319" max="13319" width="8.7109375" style="1439" customWidth="1"/>
    <col min="13320" max="13320" width="7.42578125" style="1439" customWidth="1"/>
    <col min="13321" max="13321" width="7.140625" style="1439" customWidth="1"/>
    <col min="13322" max="13322" width="4.140625" style="1439" customWidth="1"/>
    <col min="13323" max="13568" width="7.85546875" style="1439"/>
    <col min="13569" max="13569" width="8.140625" style="1439" customWidth="1"/>
    <col min="13570" max="13570" width="8" style="1439" customWidth="1"/>
    <col min="13571" max="13572" width="9.42578125" style="1439" customWidth="1"/>
    <col min="13573" max="13573" width="8.140625" style="1439" customWidth="1"/>
    <col min="13574" max="13574" width="7.85546875" style="1439" customWidth="1"/>
    <col min="13575" max="13575" width="8.7109375" style="1439" customWidth="1"/>
    <col min="13576" max="13576" width="7.42578125" style="1439" customWidth="1"/>
    <col min="13577" max="13577" width="7.140625" style="1439" customWidth="1"/>
    <col min="13578" max="13578" width="4.140625" style="1439" customWidth="1"/>
    <col min="13579" max="13824" width="7.85546875" style="1439"/>
    <col min="13825" max="13825" width="8.140625" style="1439" customWidth="1"/>
    <col min="13826" max="13826" width="8" style="1439" customWidth="1"/>
    <col min="13827" max="13828" width="9.42578125" style="1439" customWidth="1"/>
    <col min="13829" max="13829" width="8.140625" style="1439" customWidth="1"/>
    <col min="13830" max="13830" width="7.85546875" style="1439" customWidth="1"/>
    <col min="13831" max="13831" width="8.7109375" style="1439" customWidth="1"/>
    <col min="13832" max="13832" width="7.42578125" style="1439" customWidth="1"/>
    <col min="13833" max="13833" width="7.140625" style="1439" customWidth="1"/>
    <col min="13834" max="13834" width="4.140625" style="1439" customWidth="1"/>
    <col min="13835" max="14080" width="7.85546875" style="1439"/>
    <col min="14081" max="14081" width="8.140625" style="1439" customWidth="1"/>
    <col min="14082" max="14082" width="8" style="1439" customWidth="1"/>
    <col min="14083" max="14084" width="9.42578125" style="1439" customWidth="1"/>
    <col min="14085" max="14085" width="8.140625" style="1439" customWidth="1"/>
    <col min="14086" max="14086" width="7.85546875" style="1439" customWidth="1"/>
    <col min="14087" max="14087" width="8.7109375" style="1439" customWidth="1"/>
    <col min="14088" max="14088" width="7.42578125" style="1439" customWidth="1"/>
    <col min="14089" max="14089" width="7.140625" style="1439" customWidth="1"/>
    <col min="14090" max="14090" width="4.140625" style="1439" customWidth="1"/>
    <col min="14091" max="14336" width="7.85546875" style="1439"/>
    <col min="14337" max="14337" width="8.140625" style="1439" customWidth="1"/>
    <col min="14338" max="14338" width="8" style="1439" customWidth="1"/>
    <col min="14339" max="14340" width="9.42578125" style="1439" customWidth="1"/>
    <col min="14341" max="14341" width="8.140625" style="1439" customWidth="1"/>
    <col min="14342" max="14342" width="7.85546875" style="1439" customWidth="1"/>
    <col min="14343" max="14343" width="8.7109375" style="1439" customWidth="1"/>
    <col min="14344" max="14344" width="7.42578125" style="1439" customWidth="1"/>
    <col min="14345" max="14345" width="7.140625" style="1439" customWidth="1"/>
    <col min="14346" max="14346" width="4.140625" style="1439" customWidth="1"/>
    <col min="14347" max="14592" width="7.85546875" style="1439"/>
    <col min="14593" max="14593" width="8.140625" style="1439" customWidth="1"/>
    <col min="14594" max="14594" width="8" style="1439" customWidth="1"/>
    <col min="14595" max="14596" width="9.42578125" style="1439" customWidth="1"/>
    <col min="14597" max="14597" width="8.140625" style="1439" customWidth="1"/>
    <col min="14598" max="14598" width="7.85546875" style="1439" customWidth="1"/>
    <col min="14599" max="14599" width="8.7109375" style="1439" customWidth="1"/>
    <col min="14600" max="14600" width="7.42578125" style="1439" customWidth="1"/>
    <col min="14601" max="14601" width="7.140625" style="1439" customWidth="1"/>
    <col min="14602" max="14602" width="4.140625" style="1439" customWidth="1"/>
    <col min="14603" max="14848" width="7.85546875" style="1439"/>
    <col min="14849" max="14849" width="8.140625" style="1439" customWidth="1"/>
    <col min="14850" max="14850" width="8" style="1439" customWidth="1"/>
    <col min="14851" max="14852" width="9.42578125" style="1439" customWidth="1"/>
    <col min="14853" max="14853" width="8.140625" style="1439" customWidth="1"/>
    <col min="14854" max="14854" width="7.85546875" style="1439" customWidth="1"/>
    <col min="14855" max="14855" width="8.7109375" style="1439" customWidth="1"/>
    <col min="14856" max="14856" width="7.42578125" style="1439" customWidth="1"/>
    <col min="14857" max="14857" width="7.140625" style="1439" customWidth="1"/>
    <col min="14858" max="14858" width="4.140625" style="1439" customWidth="1"/>
    <col min="14859" max="15104" width="7.85546875" style="1439"/>
    <col min="15105" max="15105" width="8.140625" style="1439" customWidth="1"/>
    <col min="15106" max="15106" width="8" style="1439" customWidth="1"/>
    <col min="15107" max="15108" width="9.42578125" style="1439" customWidth="1"/>
    <col min="15109" max="15109" width="8.140625" style="1439" customWidth="1"/>
    <col min="15110" max="15110" width="7.85546875" style="1439" customWidth="1"/>
    <col min="15111" max="15111" width="8.7109375" style="1439" customWidth="1"/>
    <col min="15112" max="15112" width="7.42578125" style="1439" customWidth="1"/>
    <col min="15113" max="15113" width="7.140625" style="1439" customWidth="1"/>
    <col min="15114" max="15114" width="4.140625" style="1439" customWidth="1"/>
    <col min="15115" max="15360" width="7.85546875" style="1439"/>
    <col min="15361" max="15361" width="8.140625" style="1439" customWidth="1"/>
    <col min="15362" max="15362" width="8" style="1439" customWidth="1"/>
    <col min="15363" max="15364" width="9.42578125" style="1439" customWidth="1"/>
    <col min="15365" max="15365" width="8.140625" style="1439" customWidth="1"/>
    <col min="15366" max="15366" width="7.85546875" style="1439" customWidth="1"/>
    <col min="15367" max="15367" width="8.7109375" style="1439" customWidth="1"/>
    <col min="15368" max="15368" width="7.42578125" style="1439" customWidth="1"/>
    <col min="15369" max="15369" width="7.140625" style="1439" customWidth="1"/>
    <col min="15370" max="15370" width="4.140625" style="1439" customWidth="1"/>
    <col min="15371" max="15616" width="7.85546875" style="1439"/>
    <col min="15617" max="15617" width="8.140625" style="1439" customWidth="1"/>
    <col min="15618" max="15618" width="8" style="1439" customWidth="1"/>
    <col min="15619" max="15620" width="9.42578125" style="1439" customWidth="1"/>
    <col min="15621" max="15621" width="8.140625" style="1439" customWidth="1"/>
    <col min="15622" max="15622" width="7.85546875" style="1439" customWidth="1"/>
    <col min="15623" max="15623" width="8.7109375" style="1439" customWidth="1"/>
    <col min="15624" max="15624" width="7.42578125" style="1439" customWidth="1"/>
    <col min="15625" max="15625" width="7.140625" style="1439" customWidth="1"/>
    <col min="15626" max="15626" width="4.140625" style="1439" customWidth="1"/>
    <col min="15627" max="15872" width="7.85546875" style="1439"/>
    <col min="15873" max="15873" width="8.140625" style="1439" customWidth="1"/>
    <col min="15874" max="15874" width="8" style="1439" customWidth="1"/>
    <col min="15875" max="15876" width="9.42578125" style="1439" customWidth="1"/>
    <col min="15877" max="15877" width="8.140625" style="1439" customWidth="1"/>
    <col min="15878" max="15878" width="7.85546875" style="1439" customWidth="1"/>
    <col min="15879" max="15879" width="8.7109375" style="1439" customWidth="1"/>
    <col min="15880" max="15880" width="7.42578125" style="1439" customWidth="1"/>
    <col min="15881" max="15881" width="7.140625" style="1439" customWidth="1"/>
    <col min="15882" max="15882" width="4.140625" style="1439" customWidth="1"/>
    <col min="15883" max="16128" width="7.85546875" style="1439"/>
    <col min="16129" max="16129" width="8.140625" style="1439" customWidth="1"/>
    <col min="16130" max="16130" width="8" style="1439" customWidth="1"/>
    <col min="16131" max="16132" width="9.42578125" style="1439" customWidth="1"/>
    <col min="16133" max="16133" width="8.140625" style="1439" customWidth="1"/>
    <col min="16134" max="16134" width="7.85546875" style="1439" customWidth="1"/>
    <col min="16135" max="16135" width="8.7109375" style="1439" customWidth="1"/>
    <col min="16136" max="16136" width="7.42578125" style="1439" customWidth="1"/>
    <col min="16137" max="16137" width="7.140625" style="1439" customWidth="1"/>
    <col min="16138" max="16138" width="4.140625" style="1439" customWidth="1"/>
    <col min="16139" max="16384" width="7.85546875" style="1439"/>
  </cols>
  <sheetData>
    <row r="1" spans="1:9" s="8" customFormat="1">
      <c r="A1" s="5669" t="s">
        <v>710</v>
      </c>
      <c r="B1" s="5669"/>
      <c r="C1" s="5669"/>
      <c r="D1" s="5669"/>
      <c r="E1" s="5669"/>
      <c r="F1" s="5669"/>
      <c r="G1" s="5669"/>
      <c r="H1" s="5669"/>
      <c r="I1" s="5669"/>
    </row>
    <row r="2" spans="1:9" ht="9.75" customHeight="1"/>
    <row r="3" spans="1:9" s="1421" customFormat="1" ht="18.75">
      <c r="A3" s="5806" t="s">
        <v>1423</v>
      </c>
      <c r="B3" s="5806"/>
      <c r="C3" s="5806"/>
      <c r="D3" s="5806"/>
      <c r="E3" s="5806"/>
      <c r="F3" s="5806"/>
      <c r="G3" s="5806"/>
      <c r="H3" s="5806"/>
      <c r="I3" s="5806"/>
    </row>
    <row r="4" spans="1:9" s="1421" customFormat="1" ht="4.5" customHeight="1">
      <c r="A4" s="1901"/>
      <c r="B4" s="1901"/>
      <c r="C4" s="1901"/>
      <c r="D4" s="1901"/>
      <c r="E4" s="1901"/>
      <c r="F4" s="1901"/>
      <c r="G4" s="1901"/>
      <c r="H4" s="1901"/>
      <c r="I4" s="1901"/>
    </row>
    <row r="5" spans="1:9" s="1471" customFormat="1" ht="29.45" customHeight="1">
      <c r="A5" s="1010" t="s">
        <v>1424</v>
      </c>
    </row>
    <row r="6" spans="1:9" ht="12.75" customHeight="1">
      <c r="B6" s="1439" t="s">
        <v>1425</v>
      </c>
    </row>
    <row r="7" spans="1:9" ht="3.75" customHeight="1" thickBot="1"/>
    <row r="8" spans="1:9" ht="18" customHeight="1">
      <c r="A8" s="5932" t="s">
        <v>341</v>
      </c>
      <c r="B8" s="5933"/>
      <c r="C8" s="5934"/>
      <c r="D8" s="5938" t="s">
        <v>1426</v>
      </c>
      <c r="E8" s="5934"/>
      <c r="F8" s="5938" t="s">
        <v>1427</v>
      </c>
      <c r="G8" s="5934"/>
      <c r="H8" s="5938" t="s">
        <v>1428</v>
      </c>
      <c r="I8" s="5940"/>
    </row>
    <row r="9" spans="1:9" ht="9.75" customHeight="1">
      <c r="A9" s="5935"/>
      <c r="B9" s="5936"/>
      <c r="C9" s="5937"/>
      <c r="D9" s="5939"/>
      <c r="E9" s="5937"/>
      <c r="F9" s="5939"/>
      <c r="G9" s="5937"/>
      <c r="H9" s="5939"/>
      <c r="I9" s="5941"/>
    </row>
    <row r="10" spans="1:9" ht="24" customHeight="1">
      <c r="A10" s="1902" t="s">
        <v>1429</v>
      </c>
      <c r="B10" s="1903"/>
      <c r="C10" s="1904"/>
      <c r="D10" s="5930">
        <v>98.5</v>
      </c>
      <c r="E10" s="5930"/>
      <c r="F10" s="5930">
        <v>98.5</v>
      </c>
      <c r="G10" s="5930"/>
      <c r="H10" s="5930">
        <v>98.5</v>
      </c>
      <c r="I10" s="5931"/>
    </row>
    <row r="11" spans="1:9" ht="21" customHeight="1">
      <c r="A11" s="1905" t="s">
        <v>1430</v>
      </c>
      <c r="B11" s="1906"/>
      <c r="C11" s="1907"/>
      <c r="D11" s="5928">
        <v>100.5</v>
      </c>
      <c r="E11" s="5928"/>
      <c r="F11" s="5928">
        <v>100.2</v>
      </c>
      <c r="G11" s="5928"/>
      <c r="H11" s="5928">
        <v>100.3</v>
      </c>
      <c r="I11" s="5929"/>
    </row>
    <row r="12" spans="1:9" ht="19.5" customHeight="1">
      <c r="A12" s="1905" t="s">
        <v>1431</v>
      </c>
      <c r="B12" s="1906"/>
      <c r="C12" s="1907"/>
      <c r="D12" s="5928">
        <v>102.3</v>
      </c>
      <c r="E12" s="5928"/>
      <c r="F12" s="5928">
        <v>102</v>
      </c>
      <c r="G12" s="5928"/>
      <c r="H12" s="5928">
        <v>102.1</v>
      </c>
      <c r="I12" s="5929"/>
    </row>
    <row r="13" spans="1:9" ht="21" customHeight="1">
      <c r="A13" s="1905" t="s">
        <v>1432</v>
      </c>
      <c r="B13" s="1906"/>
      <c r="C13" s="1907"/>
      <c r="D13" s="5928">
        <v>105</v>
      </c>
      <c r="E13" s="5928"/>
      <c r="F13" s="5928">
        <v>104.5</v>
      </c>
      <c r="G13" s="5928"/>
      <c r="H13" s="5928">
        <v>104.7</v>
      </c>
      <c r="I13" s="5929"/>
    </row>
    <row r="14" spans="1:9" ht="21.75" customHeight="1">
      <c r="A14" s="1905" t="s">
        <v>1433</v>
      </c>
      <c r="B14" s="1906"/>
      <c r="C14" s="1907"/>
      <c r="D14" s="5928">
        <v>106.6</v>
      </c>
      <c r="E14" s="5928"/>
      <c r="F14" s="5928">
        <v>106.6</v>
      </c>
      <c r="G14" s="5928"/>
      <c r="H14" s="5928">
        <v>106.6</v>
      </c>
      <c r="I14" s="5929"/>
    </row>
    <row r="15" spans="1:9" ht="21" customHeight="1">
      <c r="A15" s="1905" t="s">
        <v>1434</v>
      </c>
      <c r="B15" s="1906"/>
      <c r="C15" s="1907"/>
      <c r="D15" s="5928">
        <v>113</v>
      </c>
      <c r="E15" s="5928"/>
      <c r="F15" s="5928">
        <v>114.9</v>
      </c>
      <c r="G15" s="5928"/>
      <c r="H15" s="5928">
        <v>114.1</v>
      </c>
      <c r="I15" s="5929"/>
    </row>
    <row r="16" spans="1:9" ht="21.75" customHeight="1">
      <c r="A16" s="1905" t="s">
        <v>1435</v>
      </c>
      <c r="B16" s="1906"/>
      <c r="C16" s="1907"/>
      <c r="D16" s="5928">
        <v>115.6</v>
      </c>
      <c r="E16" s="5928"/>
      <c r="F16" s="5928">
        <v>117.6</v>
      </c>
      <c r="G16" s="5928"/>
      <c r="H16" s="5928">
        <v>116.7</v>
      </c>
      <c r="I16" s="5929"/>
    </row>
    <row r="17" spans="1:9" ht="22.5" customHeight="1">
      <c r="A17" s="1905" t="s">
        <v>1436</v>
      </c>
      <c r="B17" s="1906"/>
      <c r="C17" s="1907"/>
      <c r="D17" s="5928">
        <v>117.6</v>
      </c>
      <c r="E17" s="5928"/>
      <c r="F17" s="5928">
        <v>119.2</v>
      </c>
      <c r="G17" s="5928"/>
      <c r="H17" s="5928">
        <v>118.5</v>
      </c>
      <c r="I17" s="5929"/>
    </row>
    <row r="18" spans="1:9" ht="21.75" customHeight="1">
      <c r="A18" s="1905" t="s">
        <v>1437</v>
      </c>
      <c r="B18" s="1906"/>
      <c r="C18" s="1907"/>
      <c r="D18" s="5928">
        <v>118.3</v>
      </c>
      <c r="E18" s="5928"/>
      <c r="F18" s="5928">
        <v>119.4</v>
      </c>
      <c r="G18" s="5928"/>
      <c r="H18" s="5928">
        <v>118.9</v>
      </c>
      <c r="I18" s="5929"/>
    </row>
    <row r="19" spans="1:9" ht="21" customHeight="1">
      <c r="A19" s="1905" t="s">
        <v>1438</v>
      </c>
      <c r="B19" s="1906"/>
      <c r="C19" s="1907"/>
      <c r="D19" s="5928">
        <v>125.8</v>
      </c>
      <c r="E19" s="5928"/>
      <c r="F19" s="5928">
        <v>124.9</v>
      </c>
      <c r="G19" s="5928"/>
      <c r="H19" s="5928">
        <v>125.3</v>
      </c>
      <c r="I19" s="5929"/>
    </row>
    <row r="20" spans="1:9" ht="21" customHeight="1">
      <c r="A20" s="1905" t="s">
        <v>1439</v>
      </c>
      <c r="B20" s="1906"/>
      <c r="C20" s="1907"/>
      <c r="D20" s="5928">
        <v>144</v>
      </c>
      <c r="E20" s="5928"/>
      <c r="F20" s="5928">
        <v>140.80000000000001</v>
      </c>
      <c r="G20" s="5928"/>
      <c r="H20" s="5928">
        <v>142.19999999999999</v>
      </c>
      <c r="I20" s="5929"/>
    </row>
    <row r="21" spans="1:9" ht="22.5" customHeight="1">
      <c r="A21" s="1905" t="s">
        <v>1440</v>
      </c>
      <c r="B21" s="1906"/>
      <c r="C21" s="1907"/>
      <c r="D21" s="5928">
        <v>185.8</v>
      </c>
      <c r="E21" s="5928"/>
      <c r="F21" s="5928">
        <v>181.9</v>
      </c>
      <c r="G21" s="5928"/>
      <c r="H21" s="5928">
        <v>183.6</v>
      </c>
      <c r="I21" s="5929"/>
    </row>
    <row r="22" spans="1:9" ht="22.5" customHeight="1">
      <c r="A22" s="1905" t="s">
        <v>1441</v>
      </c>
      <c r="B22" s="1906"/>
      <c r="C22" s="1907"/>
      <c r="D22" s="5928">
        <v>214.7</v>
      </c>
      <c r="E22" s="5928"/>
      <c r="F22" s="5928">
        <v>207.6</v>
      </c>
      <c r="G22" s="5928"/>
      <c r="H22" s="5928">
        <v>210.6</v>
      </c>
      <c r="I22" s="5929"/>
    </row>
    <row r="23" spans="1:9" ht="22.5" customHeight="1">
      <c r="A23" s="1908" t="s">
        <v>1442</v>
      </c>
      <c r="B23" s="1909"/>
      <c r="C23" s="1910"/>
      <c r="D23" s="5928">
        <v>241.6</v>
      </c>
      <c r="E23" s="5928"/>
      <c r="F23" s="5928">
        <v>231.9</v>
      </c>
      <c r="G23" s="5928"/>
      <c r="H23" s="5928">
        <v>236.1</v>
      </c>
      <c r="I23" s="5929"/>
    </row>
    <row r="24" spans="1:9" ht="6.75" customHeight="1" thickBot="1">
      <c r="A24" s="1911"/>
      <c r="B24" s="1912"/>
      <c r="C24" s="1913"/>
      <c r="D24" s="1914"/>
      <c r="E24" s="1004"/>
      <c r="F24" s="1914"/>
      <c r="G24" s="1004"/>
      <c r="H24" s="1914"/>
      <c r="I24" s="1005"/>
    </row>
    <row r="25" spans="1:9" ht="8.25" customHeight="1"/>
    <row r="26" spans="1:9" s="1471" customFormat="1" ht="30.75" customHeight="1">
      <c r="A26" s="1915" t="s">
        <v>1443</v>
      </c>
    </row>
    <row r="27" spans="1:9" ht="4.5" customHeight="1" thickBot="1"/>
    <row r="28" spans="1:9" s="973" customFormat="1" ht="30" customHeight="1" thickBot="1">
      <c r="A28" s="5926" t="s">
        <v>1444</v>
      </c>
      <c r="B28" s="5927"/>
      <c r="C28" s="5926" t="s">
        <v>1445</v>
      </c>
      <c r="D28" s="5927"/>
      <c r="E28" s="5926" t="s">
        <v>1446</v>
      </c>
      <c r="F28" s="5927"/>
      <c r="G28" s="5926" t="s">
        <v>1447</v>
      </c>
      <c r="H28" s="5927"/>
    </row>
    <row r="29" spans="1:9" ht="38.25" customHeight="1" thickBot="1">
      <c r="A29" s="1916" t="s">
        <v>341</v>
      </c>
      <c r="B29" s="1917" t="s">
        <v>1448</v>
      </c>
      <c r="C29" s="1916" t="s">
        <v>341</v>
      </c>
      <c r="D29" s="1917" t="s">
        <v>1448</v>
      </c>
      <c r="E29" s="1916" t="s">
        <v>341</v>
      </c>
      <c r="F29" s="1917" t="s">
        <v>1448</v>
      </c>
      <c r="G29" s="1916" t="s">
        <v>341</v>
      </c>
      <c r="H29" s="1917" t="s">
        <v>1448</v>
      </c>
    </row>
    <row r="30" spans="1:9" ht="10.5" customHeight="1">
      <c r="A30" s="1918"/>
      <c r="B30" s="1919"/>
      <c r="C30" s="1918"/>
      <c r="D30" s="1920"/>
      <c r="E30" s="1918"/>
      <c r="F30" s="1918"/>
      <c r="G30" s="1918"/>
      <c r="H30" s="1918"/>
    </row>
    <row r="31" spans="1:9" ht="21.75" customHeight="1">
      <c r="A31" s="1921">
        <v>1976</v>
      </c>
      <c r="B31" s="1922">
        <v>101.2</v>
      </c>
      <c r="C31" s="1921">
        <v>1982</v>
      </c>
      <c r="D31" s="1922">
        <v>100.9</v>
      </c>
      <c r="E31" s="1921">
        <v>1987</v>
      </c>
      <c r="F31" s="1923">
        <v>100.1</v>
      </c>
      <c r="G31" s="1923">
        <v>1992</v>
      </c>
      <c r="H31" s="1923">
        <v>103.5</v>
      </c>
    </row>
    <row r="32" spans="1:9" ht="23.25" customHeight="1">
      <c r="A32" s="1921">
        <v>1977</v>
      </c>
      <c r="B32" s="1922">
        <v>110.5</v>
      </c>
      <c r="C32" s="1921">
        <v>1983</v>
      </c>
      <c r="D32" s="1922">
        <v>106.6</v>
      </c>
      <c r="E32" s="1921">
        <v>1988</v>
      </c>
      <c r="F32" s="1923">
        <v>109.3</v>
      </c>
      <c r="G32" s="1923">
        <v>1993</v>
      </c>
      <c r="H32" s="1923">
        <v>114.4</v>
      </c>
    </row>
    <row r="33" spans="1:8" ht="24" customHeight="1">
      <c r="A33" s="1921">
        <v>1978</v>
      </c>
      <c r="B33" s="1922">
        <v>119.9</v>
      </c>
      <c r="C33" s="1921">
        <v>1984</v>
      </c>
      <c r="D33" s="1922">
        <v>114.5</v>
      </c>
      <c r="E33" s="1921">
        <v>1989</v>
      </c>
      <c r="F33" s="1923">
        <v>123.1</v>
      </c>
      <c r="G33" s="1923">
        <v>1994</v>
      </c>
      <c r="H33" s="1923">
        <v>122.7</v>
      </c>
    </row>
    <row r="34" spans="1:8" ht="23.25" customHeight="1">
      <c r="A34" s="1921">
        <v>1979</v>
      </c>
      <c r="B34" s="1922">
        <v>137.30000000000001</v>
      </c>
      <c r="C34" s="1921">
        <v>1985</v>
      </c>
      <c r="D34" s="1922">
        <v>122.1</v>
      </c>
      <c r="E34" s="1921">
        <v>1990</v>
      </c>
      <c r="F34" s="1923">
        <v>139.69999999999999</v>
      </c>
      <c r="G34" s="1923">
        <v>1995</v>
      </c>
      <c r="H34" s="1923">
        <v>130.1</v>
      </c>
    </row>
    <row r="35" spans="1:8" ht="24.75" customHeight="1">
      <c r="A35" s="1921">
        <v>1980</v>
      </c>
      <c r="B35" s="1922">
        <v>194.9</v>
      </c>
      <c r="C35" s="1921">
        <v>1986</v>
      </c>
      <c r="D35" s="1922">
        <v>124.3</v>
      </c>
      <c r="E35" s="1921">
        <v>1991</v>
      </c>
      <c r="F35" s="1923">
        <v>149.5</v>
      </c>
      <c r="G35" s="1923">
        <v>1996</v>
      </c>
      <c r="H35" s="1923">
        <v>138.69999999999999</v>
      </c>
    </row>
    <row r="36" spans="1:8" ht="29.25" customHeight="1" thickBot="1">
      <c r="A36" s="1924">
        <v>1981</v>
      </c>
      <c r="B36" s="1925">
        <v>223.1</v>
      </c>
      <c r="C36" s="1926"/>
      <c r="D36" s="1925"/>
      <c r="E36" s="1926"/>
      <c r="F36" s="1926"/>
      <c r="G36" s="1926"/>
      <c r="H36" s="1926"/>
    </row>
    <row r="37" spans="1:8" ht="5.25" customHeight="1"/>
    <row r="38" spans="1:8" ht="14.1" customHeight="1"/>
    <row r="39" spans="1:8" ht="14.1" customHeight="1"/>
    <row r="40" spans="1:8" ht="8.25" customHeight="1"/>
  </sheetData>
  <mergeCells count="52">
    <mergeCell ref="A1:I1"/>
    <mergeCell ref="A3:I3"/>
    <mergeCell ref="A8:C9"/>
    <mergeCell ref="D8:E9"/>
    <mergeCell ref="F8:G9"/>
    <mergeCell ref="H8:I9"/>
    <mergeCell ref="D10:E10"/>
    <mergeCell ref="F10:G10"/>
    <mergeCell ref="H10:I10"/>
    <mergeCell ref="D11:E11"/>
    <mergeCell ref="F11:G11"/>
    <mergeCell ref="H11:I11"/>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A28:B28"/>
    <mergeCell ref="C28:D28"/>
    <mergeCell ref="E28:F28"/>
    <mergeCell ref="G28:H28"/>
    <mergeCell ref="D22:E22"/>
    <mergeCell ref="F22:G22"/>
    <mergeCell ref="H22:I22"/>
    <mergeCell ref="D23:E23"/>
    <mergeCell ref="F23:G23"/>
    <mergeCell ref="H23:I23"/>
  </mergeCells>
  <hyperlinks>
    <hyperlink ref="A1" location="CONTENT!A1" display="Back to table of contents" xr:uid="{00000000-0004-0000-5400-000000000000}"/>
  </hyperlinks>
  <pageMargins left="0.7" right="0.46" top="0.75" bottom="0.75" header="0.3" footer="0.3"/>
  <pageSetup paperSize="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pageSetUpPr fitToPage="1"/>
  </sheetPr>
  <dimension ref="A1:N19"/>
  <sheetViews>
    <sheetView showGridLines="0" workbookViewId="0">
      <selection sqref="A1:M1"/>
    </sheetView>
  </sheetViews>
  <sheetFormatPr defaultColWidth="7.85546875" defaultRowHeight="12.75"/>
  <cols>
    <col min="1" max="1" width="14.5703125" style="973" customWidth="1"/>
    <col min="2" max="13" width="11" style="973" customWidth="1"/>
    <col min="14" max="14" width="4.7109375" style="973" customWidth="1"/>
    <col min="15" max="255" width="7.85546875" style="973"/>
    <col min="256" max="256" width="14.5703125" style="973" customWidth="1"/>
    <col min="257" max="268" width="10.140625" style="973" customWidth="1"/>
    <col min="269" max="269" width="4.85546875" style="973" customWidth="1"/>
    <col min="270" max="270" width="4.7109375" style="973" customWidth="1"/>
    <col min="271" max="511" width="7.85546875" style="973"/>
    <col min="512" max="512" width="14.5703125" style="973" customWidth="1"/>
    <col min="513" max="524" width="10.140625" style="973" customWidth="1"/>
    <col min="525" max="525" width="4.85546875" style="973" customWidth="1"/>
    <col min="526" max="526" width="4.7109375" style="973" customWidth="1"/>
    <col min="527" max="767" width="7.85546875" style="973"/>
    <col min="768" max="768" width="14.5703125" style="973" customWidth="1"/>
    <col min="769" max="780" width="10.140625" style="973" customWidth="1"/>
    <col min="781" max="781" width="4.85546875" style="973" customWidth="1"/>
    <col min="782" max="782" width="4.7109375" style="973" customWidth="1"/>
    <col min="783" max="1023" width="7.85546875" style="973"/>
    <col min="1024" max="1024" width="14.5703125" style="973" customWidth="1"/>
    <col min="1025" max="1036" width="10.140625" style="973" customWidth="1"/>
    <col min="1037" max="1037" width="4.85546875" style="973" customWidth="1"/>
    <col min="1038" max="1038" width="4.7109375" style="973" customWidth="1"/>
    <col min="1039" max="1279" width="7.85546875" style="973"/>
    <col min="1280" max="1280" width="14.5703125" style="973" customWidth="1"/>
    <col min="1281" max="1292" width="10.140625" style="973" customWidth="1"/>
    <col min="1293" max="1293" width="4.85546875" style="973" customWidth="1"/>
    <col min="1294" max="1294" width="4.7109375" style="973" customWidth="1"/>
    <col min="1295" max="1535" width="7.85546875" style="973"/>
    <col min="1536" max="1536" width="14.5703125" style="973" customWidth="1"/>
    <col min="1537" max="1548" width="10.140625" style="973" customWidth="1"/>
    <col min="1549" max="1549" width="4.85546875" style="973" customWidth="1"/>
    <col min="1550" max="1550" width="4.7109375" style="973" customWidth="1"/>
    <col min="1551" max="1791" width="7.85546875" style="973"/>
    <col min="1792" max="1792" width="14.5703125" style="973" customWidth="1"/>
    <col min="1793" max="1804" width="10.140625" style="973" customWidth="1"/>
    <col min="1805" max="1805" width="4.85546875" style="973" customWidth="1"/>
    <col min="1806" max="1806" width="4.7109375" style="973" customWidth="1"/>
    <col min="1807" max="2047" width="7.85546875" style="973"/>
    <col min="2048" max="2048" width="14.5703125" style="973" customWidth="1"/>
    <col min="2049" max="2060" width="10.140625" style="973" customWidth="1"/>
    <col min="2061" max="2061" width="4.85546875" style="973" customWidth="1"/>
    <col min="2062" max="2062" width="4.7109375" style="973" customWidth="1"/>
    <col min="2063" max="2303" width="7.85546875" style="973"/>
    <col min="2304" max="2304" width="14.5703125" style="973" customWidth="1"/>
    <col min="2305" max="2316" width="10.140625" style="973" customWidth="1"/>
    <col min="2317" max="2317" width="4.85546875" style="973" customWidth="1"/>
    <col min="2318" max="2318" width="4.7109375" style="973" customWidth="1"/>
    <col min="2319" max="2559" width="7.85546875" style="973"/>
    <col min="2560" max="2560" width="14.5703125" style="973" customWidth="1"/>
    <col min="2561" max="2572" width="10.140625" style="973" customWidth="1"/>
    <col min="2573" max="2573" width="4.85546875" style="973" customWidth="1"/>
    <col min="2574" max="2574" width="4.7109375" style="973" customWidth="1"/>
    <col min="2575" max="2815" width="7.85546875" style="973"/>
    <col min="2816" max="2816" width="14.5703125" style="973" customWidth="1"/>
    <col min="2817" max="2828" width="10.140625" style="973" customWidth="1"/>
    <col min="2829" max="2829" width="4.85546875" style="973" customWidth="1"/>
    <col min="2830" max="2830" width="4.7109375" style="973" customWidth="1"/>
    <col min="2831" max="3071" width="7.85546875" style="973"/>
    <col min="3072" max="3072" width="14.5703125" style="973" customWidth="1"/>
    <col min="3073" max="3084" width="10.140625" style="973" customWidth="1"/>
    <col min="3085" max="3085" width="4.85546875" style="973" customWidth="1"/>
    <col min="3086" max="3086" width="4.7109375" style="973" customWidth="1"/>
    <col min="3087" max="3327" width="7.85546875" style="973"/>
    <col min="3328" max="3328" width="14.5703125" style="973" customWidth="1"/>
    <col min="3329" max="3340" width="10.140625" style="973" customWidth="1"/>
    <col min="3341" max="3341" width="4.85546875" style="973" customWidth="1"/>
    <col min="3342" max="3342" width="4.7109375" style="973" customWidth="1"/>
    <col min="3343" max="3583" width="7.85546875" style="973"/>
    <col min="3584" max="3584" width="14.5703125" style="973" customWidth="1"/>
    <col min="3585" max="3596" width="10.140625" style="973" customWidth="1"/>
    <col min="3597" max="3597" width="4.85546875" style="973" customWidth="1"/>
    <col min="3598" max="3598" width="4.7109375" style="973" customWidth="1"/>
    <col min="3599" max="3839" width="7.85546875" style="973"/>
    <col min="3840" max="3840" width="14.5703125" style="973" customWidth="1"/>
    <col min="3841" max="3852" width="10.140625" style="973" customWidth="1"/>
    <col min="3853" max="3853" width="4.85546875" style="973" customWidth="1"/>
    <col min="3854" max="3854" width="4.7109375" style="973" customWidth="1"/>
    <col min="3855" max="4095" width="7.85546875" style="973"/>
    <col min="4096" max="4096" width="14.5703125" style="973" customWidth="1"/>
    <col min="4097" max="4108" width="10.140625" style="973" customWidth="1"/>
    <col min="4109" max="4109" width="4.85546875" style="973" customWidth="1"/>
    <col min="4110" max="4110" width="4.7109375" style="973" customWidth="1"/>
    <col min="4111" max="4351" width="7.85546875" style="973"/>
    <col min="4352" max="4352" width="14.5703125" style="973" customWidth="1"/>
    <col min="4353" max="4364" width="10.140625" style="973" customWidth="1"/>
    <col min="4365" max="4365" width="4.85546875" style="973" customWidth="1"/>
    <col min="4366" max="4366" width="4.7109375" style="973" customWidth="1"/>
    <col min="4367" max="4607" width="7.85546875" style="973"/>
    <col min="4608" max="4608" width="14.5703125" style="973" customWidth="1"/>
    <col min="4609" max="4620" width="10.140625" style="973" customWidth="1"/>
    <col min="4621" max="4621" width="4.85546875" style="973" customWidth="1"/>
    <col min="4622" max="4622" width="4.7109375" style="973" customWidth="1"/>
    <col min="4623" max="4863" width="7.85546875" style="973"/>
    <col min="4864" max="4864" width="14.5703125" style="973" customWidth="1"/>
    <col min="4865" max="4876" width="10.140625" style="973" customWidth="1"/>
    <col min="4877" max="4877" width="4.85546875" style="973" customWidth="1"/>
    <col min="4878" max="4878" width="4.7109375" style="973" customWidth="1"/>
    <col min="4879" max="5119" width="7.85546875" style="973"/>
    <col min="5120" max="5120" width="14.5703125" style="973" customWidth="1"/>
    <col min="5121" max="5132" width="10.140625" style="973" customWidth="1"/>
    <col min="5133" max="5133" width="4.85546875" style="973" customWidth="1"/>
    <col min="5134" max="5134" width="4.7109375" style="973" customWidth="1"/>
    <col min="5135" max="5375" width="7.85546875" style="973"/>
    <col min="5376" max="5376" width="14.5703125" style="973" customWidth="1"/>
    <col min="5377" max="5388" width="10.140625" style="973" customWidth="1"/>
    <col min="5389" max="5389" width="4.85546875" style="973" customWidth="1"/>
    <col min="5390" max="5390" width="4.7109375" style="973" customWidth="1"/>
    <col min="5391" max="5631" width="7.85546875" style="973"/>
    <col min="5632" max="5632" width="14.5703125" style="973" customWidth="1"/>
    <col min="5633" max="5644" width="10.140625" style="973" customWidth="1"/>
    <col min="5645" max="5645" width="4.85546875" style="973" customWidth="1"/>
    <col min="5646" max="5646" width="4.7109375" style="973" customWidth="1"/>
    <col min="5647" max="5887" width="7.85546875" style="973"/>
    <col min="5888" max="5888" width="14.5703125" style="973" customWidth="1"/>
    <col min="5889" max="5900" width="10.140625" style="973" customWidth="1"/>
    <col min="5901" max="5901" width="4.85546875" style="973" customWidth="1"/>
    <col min="5902" max="5902" width="4.7109375" style="973" customWidth="1"/>
    <col min="5903" max="6143" width="7.85546875" style="973"/>
    <col min="6144" max="6144" width="14.5703125" style="973" customWidth="1"/>
    <col min="6145" max="6156" width="10.140625" style="973" customWidth="1"/>
    <col min="6157" max="6157" width="4.85546875" style="973" customWidth="1"/>
    <col min="6158" max="6158" width="4.7109375" style="973" customWidth="1"/>
    <col min="6159" max="6399" width="7.85546875" style="973"/>
    <col min="6400" max="6400" width="14.5703125" style="973" customWidth="1"/>
    <col min="6401" max="6412" width="10.140625" style="973" customWidth="1"/>
    <col min="6413" max="6413" width="4.85546875" style="973" customWidth="1"/>
    <col min="6414" max="6414" width="4.7109375" style="973" customWidth="1"/>
    <col min="6415" max="6655" width="7.85546875" style="973"/>
    <col min="6656" max="6656" width="14.5703125" style="973" customWidth="1"/>
    <col min="6657" max="6668" width="10.140625" style="973" customWidth="1"/>
    <col min="6669" max="6669" width="4.85546875" style="973" customWidth="1"/>
    <col min="6670" max="6670" width="4.7109375" style="973" customWidth="1"/>
    <col min="6671" max="6911" width="7.85546875" style="973"/>
    <col min="6912" max="6912" width="14.5703125" style="973" customWidth="1"/>
    <col min="6913" max="6924" width="10.140625" style="973" customWidth="1"/>
    <col min="6925" max="6925" width="4.85546875" style="973" customWidth="1"/>
    <col min="6926" max="6926" width="4.7109375" style="973" customWidth="1"/>
    <col min="6927" max="7167" width="7.85546875" style="973"/>
    <col min="7168" max="7168" width="14.5703125" style="973" customWidth="1"/>
    <col min="7169" max="7180" width="10.140625" style="973" customWidth="1"/>
    <col min="7181" max="7181" width="4.85546875" style="973" customWidth="1"/>
    <col min="7182" max="7182" width="4.7109375" style="973" customWidth="1"/>
    <col min="7183" max="7423" width="7.85546875" style="973"/>
    <col min="7424" max="7424" width="14.5703125" style="973" customWidth="1"/>
    <col min="7425" max="7436" width="10.140625" style="973" customWidth="1"/>
    <col min="7437" max="7437" width="4.85546875" style="973" customWidth="1"/>
    <col min="7438" max="7438" width="4.7109375" style="973" customWidth="1"/>
    <col min="7439" max="7679" width="7.85546875" style="973"/>
    <col min="7680" max="7680" width="14.5703125" style="973" customWidth="1"/>
    <col min="7681" max="7692" width="10.140625" style="973" customWidth="1"/>
    <col min="7693" max="7693" width="4.85546875" style="973" customWidth="1"/>
    <col min="7694" max="7694" width="4.7109375" style="973" customWidth="1"/>
    <col min="7695" max="7935" width="7.85546875" style="973"/>
    <col min="7936" max="7936" width="14.5703125" style="973" customWidth="1"/>
    <col min="7937" max="7948" width="10.140625" style="973" customWidth="1"/>
    <col min="7949" max="7949" width="4.85546875" style="973" customWidth="1"/>
    <col min="7950" max="7950" width="4.7109375" style="973" customWidth="1"/>
    <col min="7951" max="8191" width="7.85546875" style="973"/>
    <col min="8192" max="8192" width="14.5703125" style="973" customWidth="1"/>
    <col min="8193" max="8204" width="10.140625" style="973" customWidth="1"/>
    <col min="8205" max="8205" width="4.85546875" style="973" customWidth="1"/>
    <col min="8206" max="8206" width="4.7109375" style="973" customWidth="1"/>
    <col min="8207" max="8447" width="7.85546875" style="973"/>
    <col min="8448" max="8448" width="14.5703125" style="973" customWidth="1"/>
    <col min="8449" max="8460" width="10.140625" style="973" customWidth="1"/>
    <col min="8461" max="8461" width="4.85546875" style="973" customWidth="1"/>
    <col min="8462" max="8462" width="4.7109375" style="973" customWidth="1"/>
    <col min="8463" max="8703" width="7.85546875" style="973"/>
    <col min="8704" max="8704" width="14.5703125" style="973" customWidth="1"/>
    <col min="8705" max="8716" width="10.140625" style="973" customWidth="1"/>
    <col min="8717" max="8717" width="4.85546875" style="973" customWidth="1"/>
    <col min="8718" max="8718" width="4.7109375" style="973" customWidth="1"/>
    <col min="8719" max="8959" width="7.85546875" style="973"/>
    <col min="8960" max="8960" width="14.5703125" style="973" customWidth="1"/>
    <col min="8961" max="8972" width="10.140625" style="973" customWidth="1"/>
    <col min="8973" max="8973" width="4.85546875" style="973" customWidth="1"/>
    <col min="8974" max="8974" width="4.7109375" style="973" customWidth="1"/>
    <col min="8975" max="9215" width="7.85546875" style="973"/>
    <col min="9216" max="9216" width="14.5703125" style="973" customWidth="1"/>
    <col min="9217" max="9228" width="10.140625" style="973" customWidth="1"/>
    <col min="9229" max="9229" width="4.85546875" style="973" customWidth="1"/>
    <col min="9230" max="9230" width="4.7109375" style="973" customWidth="1"/>
    <col min="9231" max="9471" width="7.85546875" style="973"/>
    <col min="9472" max="9472" width="14.5703125" style="973" customWidth="1"/>
    <col min="9473" max="9484" width="10.140625" style="973" customWidth="1"/>
    <col min="9485" max="9485" width="4.85546875" style="973" customWidth="1"/>
    <col min="9486" max="9486" width="4.7109375" style="973" customWidth="1"/>
    <col min="9487" max="9727" width="7.85546875" style="973"/>
    <col min="9728" max="9728" width="14.5703125" style="973" customWidth="1"/>
    <col min="9729" max="9740" width="10.140625" style="973" customWidth="1"/>
    <col min="9741" max="9741" width="4.85546875" style="973" customWidth="1"/>
    <col min="9742" max="9742" width="4.7109375" style="973" customWidth="1"/>
    <col min="9743" max="9983" width="7.85546875" style="973"/>
    <col min="9984" max="9984" width="14.5703125" style="973" customWidth="1"/>
    <col min="9985" max="9996" width="10.140625" style="973" customWidth="1"/>
    <col min="9997" max="9997" width="4.85546875" style="973" customWidth="1"/>
    <col min="9998" max="9998" width="4.7109375" style="973" customWidth="1"/>
    <col min="9999" max="10239" width="7.85546875" style="973"/>
    <col min="10240" max="10240" width="14.5703125" style="973" customWidth="1"/>
    <col min="10241" max="10252" width="10.140625" style="973" customWidth="1"/>
    <col min="10253" max="10253" width="4.85546875" style="973" customWidth="1"/>
    <col min="10254" max="10254" width="4.7109375" style="973" customWidth="1"/>
    <col min="10255" max="10495" width="7.85546875" style="973"/>
    <col min="10496" max="10496" width="14.5703125" style="973" customWidth="1"/>
    <col min="10497" max="10508" width="10.140625" style="973" customWidth="1"/>
    <col min="10509" max="10509" width="4.85546875" style="973" customWidth="1"/>
    <col min="10510" max="10510" width="4.7109375" style="973" customWidth="1"/>
    <col min="10511" max="10751" width="7.85546875" style="973"/>
    <col min="10752" max="10752" width="14.5703125" style="973" customWidth="1"/>
    <col min="10753" max="10764" width="10.140625" style="973" customWidth="1"/>
    <col min="10765" max="10765" width="4.85546875" style="973" customWidth="1"/>
    <col min="10766" max="10766" width="4.7109375" style="973" customWidth="1"/>
    <col min="10767" max="11007" width="7.85546875" style="973"/>
    <col min="11008" max="11008" width="14.5703125" style="973" customWidth="1"/>
    <col min="11009" max="11020" width="10.140625" style="973" customWidth="1"/>
    <col min="11021" max="11021" width="4.85546875" style="973" customWidth="1"/>
    <col min="11022" max="11022" width="4.7109375" style="973" customWidth="1"/>
    <col min="11023" max="11263" width="7.85546875" style="973"/>
    <col min="11264" max="11264" width="14.5703125" style="973" customWidth="1"/>
    <col min="11265" max="11276" width="10.140625" style="973" customWidth="1"/>
    <col min="11277" max="11277" width="4.85546875" style="973" customWidth="1"/>
    <col min="11278" max="11278" width="4.7109375" style="973" customWidth="1"/>
    <col min="11279" max="11519" width="7.85546875" style="973"/>
    <col min="11520" max="11520" width="14.5703125" style="973" customWidth="1"/>
    <col min="11521" max="11532" width="10.140625" style="973" customWidth="1"/>
    <col min="11533" max="11533" width="4.85546875" style="973" customWidth="1"/>
    <col min="11534" max="11534" width="4.7109375" style="973" customWidth="1"/>
    <col min="11535" max="11775" width="7.85546875" style="973"/>
    <col min="11776" max="11776" width="14.5703125" style="973" customWidth="1"/>
    <col min="11777" max="11788" width="10.140625" style="973" customWidth="1"/>
    <col min="11789" max="11789" width="4.85546875" style="973" customWidth="1"/>
    <col min="11790" max="11790" width="4.7109375" style="973" customWidth="1"/>
    <col min="11791" max="12031" width="7.85546875" style="973"/>
    <col min="12032" max="12032" width="14.5703125" style="973" customWidth="1"/>
    <col min="12033" max="12044" width="10.140625" style="973" customWidth="1"/>
    <col min="12045" max="12045" width="4.85546875" style="973" customWidth="1"/>
    <col min="12046" max="12046" width="4.7109375" style="973" customWidth="1"/>
    <col min="12047" max="12287" width="7.85546875" style="973"/>
    <col min="12288" max="12288" width="14.5703125" style="973" customWidth="1"/>
    <col min="12289" max="12300" width="10.140625" style="973" customWidth="1"/>
    <col min="12301" max="12301" width="4.85546875" style="973" customWidth="1"/>
    <col min="12302" max="12302" width="4.7109375" style="973" customWidth="1"/>
    <col min="12303" max="12543" width="7.85546875" style="973"/>
    <col min="12544" max="12544" width="14.5703125" style="973" customWidth="1"/>
    <col min="12545" max="12556" width="10.140625" style="973" customWidth="1"/>
    <col min="12557" max="12557" width="4.85546875" style="973" customWidth="1"/>
    <col min="12558" max="12558" width="4.7109375" style="973" customWidth="1"/>
    <col min="12559" max="12799" width="7.85546875" style="973"/>
    <col min="12800" max="12800" width="14.5703125" style="973" customWidth="1"/>
    <col min="12801" max="12812" width="10.140625" style="973" customWidth="1"/>
    <col min="12813" max="12813" width="4.85546875" style="973" customWidth="1"/>
    <col min="12814" max="12814" width="4.7109375" style="973" customWidth="1"/>
    <col min="12815" max="13055" width="7.85546875" style="973"/>
    <col min="13056" max="13056" width="14.5703125" style="973" customWidth="1"/>
    <col min="13057" max="13068" width="10.140625" style="973" customWidth="1"/>
    <col min="13069" max="13069" width="4.85546875" style="973" customWidth="1"/>
    <col min="13070" max="13070" width="4.7109375" style="973" customWidth="1"/>
    <col min="13071" max="13311" width="7.85546875" style="973"/>
    <col min="13312" max="13312" width="14.5703125" style="973" customWidth="1"/>
    <col min="13313" max="13324" width="10.140625" style="973" customWidth="1"/>
    <col min="13325" max="13325" width="4.85546875" style="973" customWidth="1"/>
    <col min="13326" max="13326" width="4.7109375" style="973" customWidth="1"/>
    <col min="13327" max="13567" width="7.85546875" style="973"/>
    <col min="13568" max="13568" width="14.5703125" style="973" customWidth="1"/>
    <col min="13569" max="13580" width="10.140625" style="973" customWidth="1"/>
    <col min="13581" max="13581" width="4.85546875" style="973" customWidth="1"/>
    <col min="13582" max="13582" width="4.7109375" style="973" customWidth="1"/>
    <col min="13583" max="13823" width="7.85546875" style="973"/>
    <col min="13824" max="13824" width="14.5703125" style="973" customWidth="1"/>
    <col min="13825" max="13836" width="10.140625" style="973" customWidth="1"/>
    <col min="13837" max="13837" width="4.85546875" style="973" customWidth="1"/>
    <col min="13838" max="13838" width="4.7109375" style="973" customWidth="1"/>
    <col min="13839" max="14079" width="7.85546875" style="973"/>
    <col min="14080" max="14080" width="14.5703125" style="973" customWidth="1"/>
    <col min="14081" max="14092" width="10.140625" style="973" customWidth="1"/>
    <col min="14093" max="14093" width="4.85546875" style="973" customWidth="1"/>
    <col min="14094" max="14094" width="4.7109375" style="973" customWidth="1"/>
    <col min="14095" max="14335" width="7.85546875" style="973"/>
    <col min="14336" max="14336" width="14.5703125" style="973" customWidth="1"/>
    <col min="14337" max="14348" width="10.140625" style="973" customWidth="1"/>
    <col min="14349" max="14349" width="4.85546875" style="973" customWidth="1"/>
    <col min="14350" max="14350" width="4.7109375" style="973" customWidth="1"/>
    <col min="14351" max="14591" width="7.85546875" style="973"/>
    <col min="14592" max="14592" width="14.5703125" style="973" customWidth="1"/>
    <col min="14593" max="14604" width="10.140625" style="973" customWidth="1"/>
    <col min="14605" max="14605" width="4.85546875" style="973" customWidth="1"/>
    <col min="14606" max="14606" width="4.7109375" style="973" customWidth="1"/>
    <col min="14607" max="14847" width="7.85546875" style="973"/>
    <col min="14848" max="14848" width="14.5703125" style="973" customWidth="1"/>
    <col min="14849" max="14860" width="10.140625" style="973" customWidth="1"/>
    <col min="14861" max="14861" width="4.85546875" style="973" customWidth="1"/>
    <col min="14862" max="14862" width="4.7109375" style="973" customWidth="1"/>
    <col min="14863" max="15103" width="7.85546875" style="973"/>
    <col min="15104" max="15104" width="14.5703125" style="973" customWidth="1"/>
    <col min="15105" max="15116" width="10.140625" style="973" customWidth="1"/>
    <col min="15117" max="15117" width="4.85546875" style="973" customWidth="1"/>
    <col min="15118" max="15118" width="4.7109375" style="973" customWidth="1"/>
    <col min="15119" max="15359" width="7.85546875" style="973"/>
    <col min="15360" max="15360" width="14.5703125" style="973" customWidth="1"/>
    <col min="15361" max="15372" width="10.140625" style="973" customWidth="1"/>
    <col min="15373" max="15373" width="4.85546875" style="973" customWidth="1"/>
    <col min="15374" max="15374" width="4.7109375" style="973" customWidth="1"/>
    <col min="15375" max="15615" width="7.85546875" style="973"/>
    <col min="15616" max="15616" width="14.5703125" style="973" customWidth="1"/>
    <col min="15617" max="15628" width="10.140625" style="973" customWidth="1"/>
    <col min="15629" max="15629" width="4.85546875" style="973" customWidth="1"/>
    <col min="15630" max="15630" width="4.7109375" style="973" customWidth="1"/>
    <col min="15631" max="15871" width="7.85546875" style="973"/>
    <col min="15872" max="15872" width="14.5703125" style="973" customWidth="1"/>
    <col min="15873" max="15884" width="10.140625" style="973" customWidth="1"/>
    <col min="15885" max="15885" width="4.85546875" style="973" customWidth="1"/>
    <col min="15886" max="15886" width="4.7109375" style="973" customWidth="1"/>
    <col min="15887" max="16127" width="7.85546875" style="973"/>
    <col min="16128" max="16128" width="14.5703125" style="973" customWidth="1"/>
    <col min="16129" max="16140" width="10.140625" style="973" customWidth="1"/>
    <col min="16141" max="16141" width="4.85546875" style="973" customWidth="1"/>
    <col min="16142" max="16142" width="4.7109375" style="973" customWidth="1"/>
    <col min="16143" max="16384" width="7.85546875" style="973"/>
  </cols>
  <sheetData>
    <row r="1" spans="1:14" s="8" customFormat="1" ht="15.75">
      <c r="A1" s="5669" t="s">
        <v>710</v>
      </c>
      <c r="B1" s="5669"/>
      <c r="C1" s="5669"/>
      <c r="D1" s="5669"/>
      <c r="E1" s="5669"/>
      <c r="F1" s="5669"/>
      <c r="G1" s="5669"/>
      <c r="H1" s="5669"/>
      <c r="I1" s="5669"/>
      <c r="J1" s="5669"/>
      <c r="K1" s="5669"/>
      <c r="L1" s="5669"/>
      <c r="M1" s="5669"/>
    </row>
    <row r="2" spans="1:14" ht="16.5" customHeight="1">
      <c r="A2" s="1927" t="s">
        <v>1449</v>
      </c>
      <c r="H2" s="1928"/>
      <c r="I2" s="1928"/>
    </row>
    <row r="3" spans="1:14" ht="5.25" customHeight="1" thickBot="1">
      <c r="A3" s="1929"/>
      <c r="H3" s="1928"/>
    </row>
    <row r="4" spans="1:14" ht="28.5" customHeight="1" thickBot="1">
      <c r="A4" s="1930" t="s">
        <v>3</v>
      </c>
      <c r="B4" s="1931" t="s">
        <v>395</v>
      </c>
      <c r="C4" s="1932" t="s">
        <v>396</v>
      </c>
      <c r="D4" s="1932" t="s">
        <v>397</v>
      </c>
      <c r="E4" s="1932">
        <v>2000</v>
      </c>
      <c r="F4" s="1932">
        <v>2001</v>
      </c>
      <c r="G4" s="1933">
        <v>2002</v>
      </c>
      <c r="H4" s="1931">
        <v>2002</v>
      </c>
      <c r="I4" s="1932">
        <v>2003</v>
      </c>
      <c r="J4" s="1934">
        <v>2004</v>
      </c>
      <c r="K4" s="1934">
        <v>2005</v>
      </c>
      <c r="L4" s="1934">
        <v>2006</v>
      </c>
      <c r="M4" s="1935">
        <v>2007</v>
      </c>
    </row>
    <row r="5" spans="1:14" ht="30.6" customHeight="1" thickBot="1">
      <c r="A5" s="1936" t="s">
        <v>1450</v>
      </c>
      <c r="B5" s="5942" t="s">
        <v>1451</v>
      </c>
      <c r="C5" s="5943"/>
      <c r="D5" s="5943"/>
      <c r="E5" s="5943"/>
      <c r="F5" s="5943"/>
      <c r="G5" s="5944"/>
      <c r="H5" s="5942" t="s">
        <v>1452</v>
      </c>
      <c r="I5" s="5943"/>
      <c r="J5" s="5943"/>
      <c r="K5" s="5943"/>
      <c r="L5" s="5943"/>
      <c r="M5" s="5944"/>
      <c r="N5" s="1937"/>
    </row>
    <row r="6" spans="1:14" ht="35.1" customHeight="1">
      <c r="A6" s="1938" t="s">
        <v>527</v>
      </c>
      <c r="B6" s="1939"/>
      <c r="C6" s="1940">
        <v>105.5</v>
      </c>
      <c r="D6" s="1940">
        <v>114.6</v>
      </c>
      <c r="E6" s="1940">
        <v>120</v>
      </c>
      <c r="F6" s="1940">
        <v>125.9</v>
      </c>
      <c r="G6" s="1941">
        <v>133.5</v>
      </c>
      <c r="H6" s="1942"/>
      <c r="I6" s="1940">
        <v>105.5</v>
      </c>
      <c r="J6" s="1943">
        <v>109.7</v>
      </c>
      <c r="K6" s="1943">
        <v>116.1</v>
      </c>
      <c r="L6" s="1944">
        <v>123.1</v>
      </c>
      <c r="M6" s="1945">
        <v>133.9</v>
      </c>
    </row>
    <row r="7" spans="1:14" ht="35.1" customHeight="1">
      <c r="A7" s="1938" t="s">
        <v>528</v>
      </c>
      <c r="B7" s="1946"/>
      <c r="C7" s="1940">
        <v>106</v>
      </c>
      <c r="D7" s="1940">
        <v>114.9</v>
      </c>
      <c r="E7" s="1940">
        <v>120.6</v>
      </c>
      <c r="F7" s="1940">
        <v>126.5</v>
      </c>
      <c r="G7" s="1947">
        <v>134.69999999999999</v>
      </c>
      <c r="H7" s="1942"/>
      <c r="I7" s="1943">
        <v>105.7</v>
      </c>
      <c r="J7" s="1943">
        <v>110.1</v>
      </c>
      <c r="K7" s="1943">
        <v>116.7</v>
      </c>
      <c r="L7" s="1943">
        <v>123.5</v>
      </c>
      <c r="M7" s="1948">
        <v>134.9</v>
      </c>
    </row>
    <row r="8" spans="1:14" ht="35.1" customHeight="1">
      <c r="A8" s="1938" t="s">
        <v>529</v>
      </c>
      <c r="B8" s="1946"/>
      <c r="C8" s="1940">
        <v>106.7</v>
      </c>
      <c r="D8" s="1940">
        <v>115.1</v>
      </c>
      <c r="E8" s="1940">
        <v>121</v>
      </c>
      <c r="F8" s="1940">
        <v>126.3</v>
      </c>
      <c r="G8" s="1947">
        <v>135.4</v>
      </c>
      <c r="H8" s="1942"/>
      <c r="I8" s="1943">
        <v>105.6</v>
      </c>
      <c r="J8" s="1943">
        <v>110.1</v>
      </c>
      <c r="K8" s="1943">
        <v>117.1</v>
      </c>
      <c r="L8" s="1943">
        <v>124.2</v>
      </c>
      <c r="M8" s="1948">
        <v>136.1</v>
      </c>
    </row>
    <row r="9" spans="1:14" ht="35.1" customHeight="1">
      <c r="A9" s="1938" t="s">
        <v>530</v>
      </c>
      <c r="B9" s="1946"/>
      <c r="C9" s="1940">
        <v>107.4</v>
      </c>
      <c r="D9" s="1940">
        <v>115.6</v>
      </c>
      <c r="E9" s="1940">
        <v>120.9</v>
      </c>
      <c r="F9" s="1940">
        <v>126.5</v>
      </c>
      <c r="G9" s="1947">
        <v>135.69999999999999</v>
      </c>
      <c r="H9" s="1942"/>
      <c r="I9" s="1943">
        <v>105.8</v>
      </c>
      <c r="J9" s="1943">
        <v>110.4</v>
      </c>
      <c r="K9" s="1943">
        <v>117.1</v>
      </c>
      <c r="L9" s="1943">
        <v>124</v>
      </c>
      <c r="M9" s="1948">
        <v>137.5</v>
      </c>
    </row>
    <row r="10" spans="1:14" ht="35.1" customHeight="1">
      <c r="A10" s="1938" t="s">
        <v>531</v>
      </c>
      <c r="B10" s="1946"/>
      <c r="C10" s="1940">
        <v>108</v>
      </c>
      <c r="D10" s="1940">
        <v>115.8</v>
      </c>
      <c r="E10" s="1940">
        <v>121</v>
      </c>
      <c r="F10" s="1940">
        <v>126.8</v>
      </c>
      <c r="G10" s="1947">
        <v>135.9</v>
      </c>
      <c r="H10" s="1942"/>
      <c r="I10" s="1943">
        <v>106.5</v>
      </c>
      <c r="J10" s="1943">
        <v>110.7</v>
      </c>
      <c r="K10" s="1943">
        <v>117.2</v>
      </c>
      <c r="L10" s="1943">
        <v>124.3</v>
      </c>
      <c r="M10" s="1948">
        <v>138.1</v>
      </c>
    </row>
    <row r="11" spans="1:14" ht="35.1" customHeight="1">
      <c r="A11" s="1938" t="s">
        <v>532</v>
      </c>
      <c r="B11" s="1946"/>
      <c r="C11" s="1940">
        <v>109.6</v>
      </c>
      <c r="D11" s="1940">
        <v>117.4</v>
      </c>
      <c r="E11" s="1940">
        <v>121</v>
      </c>
      <c r="F11" s="1940">
        <v>127.8</v>
      </c>
      <c r="G11" s="1947">
        <v>135.9</v>
      </c>
      <c r="H11" s="1942"/>
      <c r="I11" s="1943">
        <v>106.9</v>
      </c>
      <c r="J11" s="1943">
        <v>111.3</v>
      </c>
      <c r="K11" s="1943">
        <v>117.3</v>
      </c>
      <c r="L11" s="1943">
        <v>126.2</v>
      </c>
      <c r="M11" s="1948">
        <v>138.80000000000001</v>
      </c>
    </row>
    <row r="12" spans="1:14" ht="35.1" customHeight="1">
      <c r="A12" s="1938" t="s">
        <v>533</v>
      </c>
      <c r="B12" s="1946">
        <v>103</v>
      </c>
      <c r="C12" s="1940">
        <v>109.7</v>
      </c>
      <c r="D12" s="1940">
        <v>117.8</v>
      </c>
      <c r="E12" s="1940">
        <v>121.3</v>
      </c>
      <c r="F12" s="1940">
        <v>129.69999999999999</v>
      </c>
      <c r="G12" s="1947"/>
      <c r="H12" s="1946">
        <v>103.1</v>
      </c>
      <c r="I12" s="1940">
        <v>107.5</v>
      </c>
      <c r="J12" s="1943">
        <v>112.5</v>
      </c>
      <c r="K12" s="1943">
        <v>118</v>
      </c>
      <c r="L12" s="1943">
        <v>129.9</v>
      </c>
      <c r="M12" s="1949"/>
    </row>
    <row r="13" spans="1:14" ht="35.1" customHeight="1">
      <c r="A13" s="1938" t="s">
        <v>534</v>
      </c>
      <c r="B13" s="1946">
        <v>103.3</v>
      </c>
      <c r="C13" s="1940">
        <v>110</v>
      </c>
      <c r="D13" s="1940">
        <v>118.3</v>
      </c>
      <c r="E13" s="1940">
        <v>121.7</v>
      </c>
      <c r="F13" s="1940">
        <v>129.9</v>
      </c>
      <c r="G13" s="1947"/>
      <c r="H13" s="1946">
        <v>103.6</v>
      </c>
      <c r="I13" s="1940">
        <v>107.4</v>
      </c>
      <c r="J13" s="1943">
        <v>112.7</v>
      </c>
      <c r="K13" s="1943">
        <v>118</v>
      </c>
      <c r="L13" s="1943">
        <v>130.9</v>
      </c>
      <c r="M13" s="1949"/>
    </row>
    <row r="14" spans="1:14" ht="35.1" customHeight="1">
      <c r="A14" s="1938" t="s">
        <v>535</v>
      </c>
      <c r="B14" s="1946">
        <v>103.6</v>
      </c>
      <c r="C14" s="1940">
        <v>112.1</v>
      </c>
      <c r="D14" s="1940">
        <v>118.5</v>
      </c>
      <c r="E14" s="1940">
        <v>121.9</v>
      </c>
      <c r="F14" s="1940">
        <v>130.1</v>
      </c>
      <c r="G14" s="1947"/>
      <c r="H14" s="1946">
        <v>104</v>
      </c>
      <c r="I14" s="1940">
        <v>107.9</v>
      </c>
      <c r="J14" s="1943">
        <v>113.1</v>
      </c>
      <c r="K14" s="1943">
        <v>117.3</v>
      </c>
      <c r="L14" s="1943">
        <v>131.69999999999999</v>
      </c>
      <c r="M14" s="1949"/>
    </row>
    <row r="15" spans="1:14" ht="35.1" customHeight="1">
      <c r="A15" s="1938" t="s">
        <v>536</v>
      </c>
      <c r="B15" s="1946">
        <v>103.5</v>
      </c>
      <c r="C15" s="1940">
        <v>112.7</v>
      </c>
      <c r="D15" s="1940">
        <v>118.5</v>
      </c>
      <c r="E15" s="1940">
        <v>124.6</v>
      </c>
      <c r="F15" s="1940">
        <v>130.5</v>
      </c>
      <c r="G15" s="1947"/>
      <c r="H15" s="1946">
        <v>105</v>
      </c>
      <c r="I15" s="1940">
        <v>108.3</v>
      </c>
      <c r="J15" s="1943">
        <v>114.6</v>
      </c>
      <c r="K15" s="1943">
        <v>118.2</v>
      </c>
      <c r="L15" s="1943">
        <v>132.30000000000001</v>
      </c>
      <c r="M15" s="1949"/>
    </row>
    <row r="16" spans="1:14" ht="35.1" customHeight="1">
      <c r="A16" s="1938" t="s">
        <v>537</v>
      </c>
      <c r="B16" s="1946">
        <v>103.6</v>
      </c>
      <c r="C16" s="1940">
        <v>113.1</v>
      </c>
      <c r="D16" s="1940">
        <v>118.9</v>
      </c>
      <c r="E16" s="1940">
        <v>124.8</v>
      </c>
      <c r="F16" s="1940">
        <v>131.1</v>
      </c>
      <c r="G16" s="1947"/>
      <c r="H16" s="1946">
        <v>104.9</v>
      </c>
      <c r="I16" s="1940">
        <v>108.4</v>
      </c>
      <c r="J16" s="1943">
        <v>114.7</v>
      </c>
      <c r="K16" s="1943">
        <v>118.8</v>
      </c>
      <c r="L16" s="1943">
        <v>133.30000000000001</v>
      </c>
      <c r="M16" s="1949"/>
    </row>
    <row r="17" spans="1:13" ht="35.1" customHeight="1">
      <c r="A17" s="1938" t="s">
        <v>538</v>
      </c>
      <c r="B17" s="1946">
        <v>103.9</v>
      </c>
      <c r="C17" s="1940">
        <v>113.4</v>
      </c>
      <c r="D17" s="1940">
        <v>119.6</v>
      </c>
      <c r="E17" s="1940">
        <v>125.2</v>
      </c>
      <c r="F17" s="1940">
        <v>131.80000000000001</v>
      </c>
      <c r="G17" s="1947"/>
      <c r="H17" s="1946">
        <v>104.8</v>
      </c>
      <c r="I17" s="1940">
        <v>108.9</v>
      </c>
      <c r="J17" s="1943">
        <v>115</v>
      </c>
      <c r="K17" s="1943">
        <v>119.5</v>
      </c>
      <c r="L17" s="1943">
        <v>133.69999999999999</v>
      </c>
      <c r="M17" s="1949"/>
    </row>
    <row r="18" spans="1:13" s="1041" customFormat="1" ht="46.5" customHeight="1" thickBot="1">
      <c r="A18" s="1950" t="s">
        <v>1453</v>
      </c>
      <c r="B18" s="1951">
        <v>102.5</v>
      </c>
      <c r="C18" s="1952">
        <v>109.5</v>
      </c>
      <c r="D18" s="1952">
        <v>117.1</v>
      </c>
      <c r="E18" s="1952">
        <v>122</v>
      </c>
      <c r="F18" s="1952">
        <v>128.6</v>
      </c>
      <c r="G18" s="1953"/>
      <c r="H18" s="1951">
        <v>103</v>
      </c>
      <c r="I18" s="1952">
        <v>107</v>
      </c>
      <c r="J18" s="1954">
        <v>112.1</v>
      </c>
      <c r="K18" s="1954">
        <v>117.6</v>
      </c>
      <c r="L18" s="1954">
        <v>128.1</v>
      </c>
      <c r="M18" s="1955"/>
    </row>
    <row r="19" spans="1:13" ht="13.5" customHeight="1">
      <c r="A19" s="1956"/>
      <c r="H19" s="1928"/>
    </row>
  </sheetData>
  <mergeCells count="3">
    <mergeCell ref="B5:G5"/>
    <mergeCell ref="H5:M5"/>
    <mergeCell ref="A1:M1"/>
  </mergeCells>
  <hyperlinks>
    <hyperlink ref="A1" location="CONTENT!A1" display="Back to table of contents" xr:uid="{00000000-0004-0000-5500-000000000000}"/>
  </hyperlinks>
  <pageMargins left="0.7" right="0.7" top="0.75" bottom="0.75" header="0.3" footer="0.3"/>
  <pageSetup paperSize="9" scale="89" orientation="landscape" r:id="rId1"/>
  <headerFooter alignWithMargins="0"/>
  <ignoredErrors>
    <ignoredError sqref="B3:D4"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pageSetUpPr fitToPage="1"/>
  </sheetPr>
  <dimension ref="A1:R18"/>
  <sheetViews>
    <sheetView showGridLines="0" workbookViewId="0">
      <selection sqref="A1:R1"/>
    </sheetView>
  </sheetViews>
  <sheetFormatPr defaultColWidth="7.85546875" defaultRowHeight="12.75"/>
  <cols>
    <col min="1" max="17" width="8.42578125" style="289" customWidth="1"/>
    <col min="18" max="16384" width="7.85546875" style="289"/>
  </cols>
  <sheetData>
    <row r="1" spans="1:18" ht="15.75" customHeight="1">
      <c r="A1" s="5669" t="s">
        <v>710</v>
      </c>
      <c r="B1" s="5669"/>
      <c r="C1" s="5669"/>
      <c r="D1" s="5669"/>
      <c r="E1" s="5669"/>
      <c r="F1" s="5669"/>
      <c r="G1" s="5669"/>
      <c r="H1" s="5669"/>
      <c r="I1" s="5669"/>
      <c r="J1" s="5669"/>
      <c r="K1" s="5669"/>
      <c r="L1" s="5669"/>
      <c r="M1" s="5669"/>
      <c r="N1" s="5669"/>
      <c r="O1" s="5669"/>
      <c r="P1" s="5669"/>
      <c r="Q1" s="5669"/>
      <c r="R1" s="5669"/>
    </row>
    <row r="2" spans="1:18" ht="16.5">
      <c r="A2" s="1927" t="s">
        <v>1454</v>
      </c>
      <c r="B2" s="973"/>
      <c r="C2" s="973"/>
      <c r="D2" s="973"/>
      <c r="E2" s="973"/>
      <c r="F2" s="973"/>
      <c r="G2" s="973"/>
      <c r="H2" s="973"/>
      <c r="I2" s="973"/>
      <c r="J2" s="973"/>
      <c r="K2" s="973"/>
      <c r="L2" s="973"/>
      <c r="M2" s="973"/>
      <c r="N2" s="973"/>
      <c r="O2" s="973"/>
      <c r="P2" s="973"/>
      <c r="Q2" s="973"/>
      <c r="R2" s="973"/>
    </row>
    <row r="3" spans="1:18" ht="16.5" thickBot="1">
      <c r="A3" s="1929"/>
      <c r="B3" s="973"/>
      <c r="C3" s="973"/>
      <c r="D3" s="973"/>
      <c r="E3" s="973"/>
      <c r="F3" s="973"/>
      <c r="G3" s="973"/>
      <c r="H3" s="973"/>
      <c r="I3" s="973"/>
      <c r="J3" s="973"/>
      <c r="K3" s="973"/>
      <c r="L3" s="973"/>
      <c r="M3" s="973"/>
      <c r="N3" s="973"/>
      <c r="O3" s="973"/>
      <c r="P3" s="1029"/>
      <c r="Q3" s="1029"/>
      <c r="R3" s="1957"/>
    </row>
    <row r="4" spans="1:18" ht="22.5" customHeight="1" thickBot="1">
      <c r="A4" s="1930" t="s">
        <v>3</v>
      </c>
      <c r="B4" s="1931">
        <v>2007</v>
      </c>
      <c r="C4" s="1932">
        <v>2008</v>
      </c>
      <c r="D4" s="1934">
        <v>2009</v>
      </c>
      <c r="E4" s="1934">
        <v>2010</v>
      </c>
      <c r="F4" s="1934">
        <v>2011</v>
      </c>
      <c r="G4" s="1934">
        <v>2012</v>
      </c>
      <c r="H4" s="1935">
        <v>2013</v>
      </c>
      <c r="I4" s="1958">
        <v>2013</v>
      </c>
      <c r="J4" s="1958">
        <v>2014</v>
      </c>
      <c r="K4" s="1958">
        <v>2015</v>
      </c>
      <c r="L4" s="1958">
        <v>2016</v>
      </c>
      <c r="M4" s="1958">
        <v>2017</v>
      </c>
      <c r="N4" s="1934">
        <v>2018</v>
      </c>
      <c r="O4" s="1959">
        <v>2018</v>
      </c>
      <c r="P4" s="1960">
        <v>2019</v>
      </c>
      <c r="Q4" s="1960">
        <v>2020</v>
      </c>
      <c r="R4" s="1961">
        <v>2021</v>
      </c>
    </row>
    <row r="5" spans="1:18" ht="21" customHeight="1" thickBot="1">
      <c r="A5" s="1936" t="s">
        <v>1450</v>
      </c>
      <c r="B5" s="5945" t="s">
        <v>1455</v>
      </c>
      <c r="C5" s="5946"/>
      <c r="D5" s="5946"/>
      <c r="E5" s="5946"/>
      <c r="F5" s="5946"/>
      <c r="G5" s="5946"/>
      <c r="H5" s="5947"/>
      <c r="I5" s="5948" t="s">
        <v>1456</v>
      </c>
      <c r="J5" s="5949"/>
      <c r="K5" s="5949"/>
      <c r="L5" s="5949"/>
      <c r="M5" s="5949"/>
      <c r="N5" s="5950"/>
      <c r="O5" s="5948" t="s">
        <v>1457</v>
      </c>
      <c r="P5" s="5949"/>
      <c r="Q5" s="5933"/>
      <c r="R5" s="5940"/>
    </row>
    <row r="6" spans="1:18" ht="35.1" customHeight="1">
      <c r="A6" s="1938" t="s">
        <v>527</v>
      </c>
      <c r="B6" s="1962"/>
      <c r="C6" s="1963">
        <v>109.6</v>
      </c>
      <c r="D6" s="1963">
        <v>115.3</v>
      </c>
      <c r="E6" s="1963">
        <v>118.2</v>
      </c>
      <c r="F6" s="1963">
        <v>125.8</v>
      </c>
      <c r="G6" s="1964">
        <v>131.9</v>
      </c>
      <c r="H6" s="1965">
        <v>135.69999999999999</v>
      </c>
      <c r="I6" s="1964"/>
      <c r="J6" s="1029">
        <v>107.2</v>
      </c>
      <c r="K6" s="1966">
        <v>107.9</v>
      </c>
      <c r="L6" s="1966">
        <v>108.3</v>
      </c>
      <c r="M6" s="1966">
        <v>110.2</v>
      </c>
      <c r="N6" s="1967">
        <v>117</v>
      </c>
      <c r="O6" s="1968"/>
      <c r="P6" s="1966">
        <v>103.8</v>
      </c>
      <c r="Q6" s="1969">
        <v>105.9</v>
      </c>
      <c r="R6" s="1967">
        <v>107</v>
      </c>
    </row>
    <row r="7" spans="1:18" ht="35.1" customHeight="1">
      <c r="A7" s="1938" t="s">
        <v>528</v>
      </c>
      <c r="B7" s="1962"/>
      <c r="C7" s="1963">
        <v>110.7</v>
      </c>
      <c r="D7" s="1963">
        <v>115.8</v>
      </c>
      <c r="E7" s="1963">
        <v>118.6</v>
      </c>
      <c r="F7" s="1963">
        <v>126.7</v>
      </c>
      <c r="G7" s="1964">
        <v>131.9</v>
      </c>
      <c r="H7" s="1970">
        <v>136.6</v>
      </c>
      <c r="I7" s="1964"/>
      <c r="J7" s="1029">
        <v>108.5</v>
      </c>
      <c r="K7" s="1029">
        <v>110.7</v>
      </c>
      <c r="L7" s="1029">
        <v>110.1</v>
      </c>
      <c r="M7" s="1029">
        <v>111.5</v>
      </c>
      <c r="N7" s="1971">
        <v>119.3</v>
      </c>
      <c r="O7" s="1968"/>
      <c r="P7" s="1029">
        <v>104.4</v>
      </c>
      <c r="Q7" s="1972">
        <v>106.6</v>
      </c>
      <c r="R7" s="1971">
        <v>107.9</v>
      </c>
    </row>
    <row r="8" spans="1:18" ht="35.1" customHeight="1">
      <c r="A8" s="1938" t="s">
        <v>529</v>
      </c>
      <c r="B8" s="1962"/>
      <c r="C8" s="1963">
        <v>110.8</v>
      </c>
      <c r="D8" s="1963">
        <v>116.1</v>
      </c>
      <c r="E8" s="1963">
        <v>118.8</v>
      </c>
      <c r="F8" s="1963">
        <v>127.4</v>
      </c>
      <c r="G8" s="1964">
        <v>132.30000000000001</v>
      </c>
      <c r="H8" s="1970">
        <v>137.1</v>
      </c>
      <c r="I8" s="1964"/>
      <c r="J8" s="1029">
        <v>107.7</v>
      </c>
      <c r="K8" s="1029">
        <v>110.1</v>
      </c>
      <c r="L8" s="1029">
        <v>111.1</v>
      </c>
      <c r="M8" s="1029">
        <v>112.5</v>
      </c>
      <c r="N8" s="1971">
        <v>120</v>
      </c>
      <c r="O8" s="1968"/>
      <c r="P8" s="1029">
        <v>104.4</v>
      </c>
      <c r="Q8" s="1972">
        <v>107.4</v>
      </c>
      <c r="R8" s="1971">
        <v>108.5</v>
      </c>
    </row>
    <row r="9" spans="1:18" ht="35.1" customHeight="1">
      <c r="A9" s="1938" t="s">
        <v>530</v>
      </c>
      <c r="B9" s="1962"/>
      <c r="C9" s="1963">
        <v>111.9</v>
      </c>
      <c r="D9" s="1963">
        <v>116.2</v>
      </c>
      <c r="E9" s="1963">
        <v>119.3</v>
      </c>
      <c r="F9" s="1963">
        <v>127.6</v>
      </c>
      <c r="G9" s="1964">
        <v>132.5</v>
      </c>
      <c r="H9" s="1970"/>
      <c r="I9" s="1964">
        <v>103.4</v>
      </c>
      <c r="J9" s="1029">
        <v>107.7</v>
      </c>
      <c r="K9" s="1029">
        <v>110</v>
      </c>
      <c r="L9" s="1029">
        <v>110.2</v>
      </c>
      <c r="M9" s="1029">
        <v>113.4</v>
      </c>
      <c r="N9" s="1971"/>
      <c r="O9" s="1968">
        <v>103.8</v>
      </c>
      <c r="P9" s="1029">
        <v>104.4</v>
      </c>
      <c r="Q9" s="1972">
        <v>108.8</v>
      </c>
      <c r="R9" s="1971">
        <v>109</v>
      </c>
    </row>
    <row r="10" spans="1:18" ht="35.1" customHeight="1">
      <c r="A10" s="1938" t="s">
        <v>531</v>
      </c>
      <c r="B10" s="1962"/>
      <c r="C10" s="1963">
        <v>113</v>
      </c>
      <c r="D10" s="1963">
        <v>116.2</v>
      </c>
      <c r="E10" s="1963">
        <v>119.1</v>
      </c>
      <c r="F10" s="1963">
        <v>127.6</v>
      </c>
      <c r="G10" s="1964">
        <v>132.5</v>
      </c>
      <c r="H10" s="1970"/>
      <c r="I10" s="1964">
        <v>103.3</v>
      </c>
      <c r="J10" s="1029">
        <v>106.8</v>
      </c>
      <c r="K10" s="1029">
        <v>107.3</v>
      </c>
      <c r="L10" s="1029">
        <v>108.2</v>
      </c>
      <c r="M10" s="1029">
        <v>114.6</v>
      </c>
      <c r="N10" s="1971"/>
      <c r="O10" s="1968">
        <v>103.6</v>
      </c>
      <c r="P10" s="1029">
        <v>104.4</v>
      </c>
      <c r="Q10" s="1972">
        <v>107.3</v>
      </c>
      <c r="R10" s="1971">
        <v>109.8</v>
      </c>
    </row>
    <row r="11" spans="1:18" ht="35.1" customHeight="1">
      <c r="A11" s="1938" t="s">
        <v>532</v>
      </c>
      <c r="B11" s="1962"/>
      <c r="C11" s="1963">
        <v>113.4</v>
      </c>
      <c r="D11" s="1963">
        <v>117.1</v>
      </c>
      <c r="E11" s="1963">
        <v>119.9</v>
      </c>
      <c r="F11" s="1963">
        <v>127.8</v>
      </c>
      <c r="G11" s="1964">
        <v>132.80000000000001</v>
      </c>
      <c r="H11" s="1970"/>
      <c r="I11" s="1964">
        <v>103.4</v>
      </c>
      <c r="J11" s="1029">
        <v>106.8</v>
      </c>
      <c r="K11" s="1029">
        <v>107.2</v>
      </c>
      <c r="L11" s="1029">
        <v>108.4</v>
      </c>
      <c r="M11" s="1029">
        <v>115.3</v>
      </c>
      <c r="N11" s="1971"/>
      <c r="O11" s="1968">
        <v>102.8</v>
      </c>
      <c r="P11" s="1029">
        <v>103.4</v>
      </c>
      <c r="Q11" s="1972">
        <v>105.2</v>
      </c>
      <c r="R11" s="1971">
        <v>111.4</v>
      </c>
    </row>
    <row r="12" spans="1:18" ht="35.1" customHeight="1">
      <c r="A12" s="1938" t="s">
        <v>533</v>
      </c>
      <c r="B12" s="1962">
        <v>103.7</v>
      </c>
      <c r="C12" s="1963">
        <v>115.6</v>
      </c>
      <c r="D12" s="1963">
        <v>117.8</v>
      </c>
      <c r="E12" s="1963">
        <v>120.2</v>
      </c>
      <c r="F12" s="1963">
        <v>128.19999999999999</v>
      </c>
      <c r="G12" s="1964">
        <v>133</v>
      </c>
      <c r="H12" s="1970"/>
      <c r="I12" s="1964">
        <v>103.6</v>
      </c>
      <c r="J12" s="1029">
        <v>106.8</v>
      </c>
      <c r="K12" s="1029">
        <v>107.4</v>
      </c>
      <c r="L12" s="1029">
        <v>108.5</v>
      </c>
      <c r="M12" s="1029">
        <v>114.3</v>
      </c>
      <c r="N12" s="1971"/>
      <c r="O12" s="1968">
        <v>102.6</v>
      </c>
      <c r="P12" s="1029">
        <v>103.4</v>
      </c>
      <c r="Q12" s="1972">
        <v>104.9</v>
      </c>
      <c r="R12" s="1971">
        <v>111.7</v>
      </c>
    </row>
    <row r="13" spans="1:18" ht="35.1" customHeight="1">
      <c r="A13" s="1938" t="s">
        <v>534</v>
      </c>
      <c r="B13" s="1962">
        <v>104.1</v>
      </c>
      <c r="C13" s="1963">
        <v>116.3</v>
      </c>
      <c r="D13" s="1963">
        <v>117.5</v>
      </c>
      <c r="E13" s="1963">
        <v>120.6</v>
      </c>
      <c r="F13" s="1963">
        <v>128.4</v>
      </c>
      <c r="G13" s="1964">
        <v>133.19999999999999</v>
      </c>
      <c r="H13" s="1970"/>
      <c r="I13" s="1964">
        <v>103.3</v>
      </c>
      <c r="J13" s="1029">
        <v>107.2</v>
      </c>
      <c r="K13" s="1029">
        <v>108.4</v>
      </c>
      <c r="L13" s="1029">
        <v>109.4</v>
      </c>
      <c r="M13" s="1029">
        <v>114.4</v>
      </c>
      <c r="N13" s="1971"/>
      <c r="O13" s="1968">
        <v>101.9</v>
      </c>
      <c r="P13" s="1029">
        <v>103.7</v>
      </c>
      <c r="Q13" s="1972">
        <v>105.3</v>
      </c>
      <c r="R13" s="1971">
        <v>111.6</v>
      </c>
    </row>
    <row r="14" spans="1:18" ht="35.1" customHeight="1">
      <c r="A14" s="1938" t="s">
        <v>535</v>
      </c>
      <c r="B14" s="1962">
        <v>105.3</v>
      </c>
      <c r="C14" s="1963">
        <v>116.7</v>
      </c>
      <c r="D14" s="1963">
        <v>117.8</v>
      </c>
      <c r="E14" s="1963">
        <v>120.7</v>
      </c>
      <c r="F14" s="1963">
        <v>128.30000000000001</v>
      </c>
      <c r="G14" s="1964">
        <v>133.30000000000001</v>
      </c>
      <c r="H14" s="1970"/>
      <c r="I14" s="1964">
        <v>103.5</v>
      </c>
      <c r="J14" s="1029">
        <v>106.5</v>
      </c>
      <c r="K14" s="1029">
        <v>108.6</v>
      </c>
      <c r="L14" s="1029">
        <v>109.6</v>
      </c>
      <c r="M14" s="1029">
        <v>113.4</v>
      </c>
      <c r="N14" s="1971"/>
      <c r="O14" s="1968">
        <v>102</v>
      </c>
      <c r="P14" s="1029">
        <v>103.3</v>
      </c>
      <c r="Q14" s="1972">
        <v>106</v>
      </c>
      <c r="R14" s="1971">
        <v>111.7</v>
      </c>
    </row>
    <row r="15" spans="1:18" ht="35.1" customHeight="1">
      <c r="A15" s="1938" t="s">
        <v>536</v>
      </c>
      <c r="B15" s="1962">
        <v>106.8</v>
      </c>
      <c r="C15" s="1963">
        <v>117.2</v>
      </c>
      <c r="D15" s="1963">
        <v>117.3</v>
      </c>
      <c r="E15" s="1963">
        <v>121</v>
      </c>
      <c r="F15" s="1963">
        <v>128.19999999999999</v>
      </c>
      <c r="G15" s="1964">
        <v>133.6</v>
      </c>
      <c r="H15" s="1970"/>
      <c r="I15" s="1964">
        <v>103.9</v>
      </c>
      <c r="J15" s="1029">
        <v>105.9</v>
      </c>
      <c r="K15" s="1029">
        <v>107.5</v>
      </c>
      <c r="L15" s="1029">
        <v>109.1</v>
      </c>
      <c r="M15" s="1029">
        <v>112.9</v>
      </c>
      <c r="N15" s="1971"/>
      <c r="O15" s="1968">
        <v>102.4</v>
      </c>
      <c r="P15" s="1029">
        <v>102.8</v>
      </c>
      <c r="Q15" s="1972">
        <v>106.1</v>
      </c>
      <c r="R15" s="1971">
        <v>112.3</v>
      </c>
    </row>
    <row r="16" spans="1:18" ht="35.1" customHeight="1">
      <c r="A16" s="1938" t="s">
        <v>537</v>
      </c>
      <c r="B16" s="1962">
        <v>107.6</v>
      </c>
      <c r="C16" s="1963">
        <v>116.5</v>
      </c>
      <c r="D16" s="1963">
        <v>117.3</v>
      </c>
      <c r="E16" s="1963">
        <v>121.9</v>
      </c>
      <c r="F16" s="1963">
        <v>130.4</v>
      </c>
      <c r="G16" s="1964">
        <v>134.4</v>
      </c>
      <c r="H16" s="1970"/>
      <c r="I16" s="1964">
        <v>105</v>
      </c>
      <c r="J16" s="1029">
        <v>105.9</v>
      </c>
      <c r="K16" s="1029">
        <v>107</v>
      </c>
      <c r="L16" s="1029">
        <v>109.4</v>
      </c>
      <c r="M16" s="1029">
        <v>113.3</v>
      </c>
      <c r="N16" s="1971"/>
      <c r="O16" s="1968">
        <v>102.8</v>
      </c>
      <c r="P16" s="1029">
        <v>103.1</v>
      </c>
      <c r="Q16" s="1972">
        <v>106.3</v>
      </c>
      <c r="R16" s="1971">
        <v>113.1</v>
      </c>
    </row>
    <row r="17" spans="1:18" ht="35.1" customHeight="1">
      <c r="A17" s="1938" t="s">
        <v>538</v>
      </c>
      <c r="B17" s="1962">
        <v>108.2</v>
      </c>
      <c r="C17" s="1963">
        <v>115.5</v>
      </c>
      <c r="D17" s="1963">
        <v>117.2</v>
      </c>
      <c r="E17" s="1963">
        <v>124.4</v>
      </c>
      <c r="F17" s="1963">
        <v>130.4</v>
      </c>
      <c r="G17" s="1964">
        <v>134.6</v>
      </c>
      <c r="H17" s="1970"/>
      <c r="I17" s="1964">
        <v>105.3</v>
      </c>
      <c r="J17" s="1029">
        <v>105.5</v>
      </c>
      <c r="K17" s="1029">
        <v>106.9</v>
      </c>
      <c r="L17" s="1029">
        <v>109.4</v>
      </c>
      <c r="M17" s="1973">
        <v>114</v>
      </c>
      <c r="N17" s="1971"/>
      <c r="O17" s="1968">
        <v>102.4</v>
      </c>
      <c r="P17" s="1029">
        <v>103.3</v>
      </c>
      <c r="Q17" s="1974">
        <v>106.1</v>
      </c>
      <c r="R17" s="1975">
        <v>113.3</v>
      </c>
    </row>
    <row r="18" spans="1:18" ht="40.5" customHeight="1" thickBot="1">
      <c r="A18" s="1950" t="s">
        <v>1453</v>
      </c>
      <c r="B18" s="1976">
        <v>103.8</v>
      </c>
      <c r="C18" s="1977">
        <v>113.93333333333334</v>
      </c>
      <c r="D18" s="1977">
        <v>116.8</v>
      </c>
      <c r="E18" s="1977">
        <v>120.2</v>
      </c>
      <c r="F18" s="1977">
        <v>128.1</v>
      </c>
      <c r="G18" s="1977">
        <f>AVERAGE(G6:G17)</f>
        <v>133</v>
      </c>
      <c r="H18" s="1978"/>
      <c r="I18" s="1977">
        <v>103.5</v>
      </c>
      <c r="J18" s="1977">
        <v>106.9</v>
      </c>
      <c r="K18" s="1977">
        <v>108.3</v>
      </c>
      <c r="L18" s="1977">
        <v>109.3</v>
      </c>
      <c r="M18" s="1977">
        <v>113.3</v>
      </c>
      <c r="N18" s="1979"/>
      <c r="O18" s="1980">
        <v>103.2</v>
      </c>
      <c r="P18" s="1977">
        <v>103.7</v>
      </c>
      <c r="Q18" s="1977">
        <v>106.3</v>
      </c>
      <c r="R18" s="1979">
        <v>110.6</v>
      </c>
    </row>
  </sheetData>
  <mergeCells count="4">
    <mergeCell ref="B5:H5"/>
    <mergeCell ref="I5:N5"/>
    <mergeCell ref="O5:R5"/>
    <mergeCell ref="A1:R1"/>
  </mergeCells>
  <hyperlinks>
    <hyperlink ref="A1" location="CONTENT!A1" display="Back to table of contents" xr:uid="{00000000-0004-0000-5600-000000000000}"/>
  </hyperlinks>
  <pageMargins left="0.7" right="0.7" top="0.75" bottom="0.75" header="0.3" footer="0.3"/>
  <pageSetup paperSize="9" scale="8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A966BE-A6E0-44F8-8D4B-5E49CCD367F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248BC2D7-1A8B-465F-93E9-E502FC968A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4B94FE-0CFB-4D31-85B4-743E0DD1F0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186</vt:i4>
      </vt:variant>
      <vt:variant>
        <vt:lpstr>Named Ranges</vt:lpstr>
      </vt:variant>
      <vt:variant>
        <vt:i4>12</vt:i4>
      </vt:variant>
    </vt:vector>
  </HeadingPairs>
  <TitlesOfParts>
    <vt:vector size="198" baseType="lpstr">
      <vt:lpstr>CONTENT</vt:lpstr>
      <vt:lpstr>T 1-1-2</vt:lpstr>
      <vt:lpstr>T 1-3</vt:lpstr>
      <vt:lpstr>T 1-4A</vt:lpstr>
      <vt:lpstr>T 1-4B</vt:lpstr>
      <vt:lpstr>T 1-5</vt:lpstr>
      <vt:lpstr>T 1-6A</vt:lpstr>
      <vt:lpstr>T 1-6B</vt:lpstr>
      <vt:lpstr>T 1-7</vt:lpstr>
      <vt:lpstr>T 1-8A</vt:lpstr>
      <vt:lpstr>T 1-8B</vt:lpstr>
      <vt:lpstr>T 1-9A</vt:lpstr>
      <vt:lpstr>T 1-9B</vt:lpstr>
      <vt:lpstr>T 1-9C</vt:lpstr>
      <vt:lpstr>T 1-10A</vt:lpstr>
      <vt:lpstr>T 1-10B</vt:lpstr>
      <vt:lpstr>T 1-11A</vt:lpstr>
      <vt:lpstr>T 1-11B</vt:lpstr>
      <vt:lpstr>T 1-12A</vt:lpstr>
      <vt:lpstr>T 1-12B </vt:lpstr>
      <vt:lpstr>T 1-12C  </vt:lpstr>
      <vt:lpstr>T 1-13-14</vt:lpstr>
      <vt:lpstr>T 1-15A</vt:lpstr>
      <vt:lpstr>T 1-15B</vt:lpstr>
      <vt:lpstr>T 1-15C</vt:lpstr>
      <vt:lpstr>T 1-16A</vt:lpstr>
      <vt:lpstr>T 1-16B</vt:lpstr>
      <vt:lpstr>T 1-16C</vt:lpstr>
      <vt:lpstr>T 1-17</vt:lpstr>
      <vt:lpstr>T 1-18</vt:lpstr>
      <vt:lpstr>T 1-19</vt:lpstr>
      <vt:lpstr>T 1-20</vt:lpstr>
      <vt:lpstr>T 1-21</vt:lpstr>
      <vt:lpstr>T 1-22</vt:lpstr>
      <vt:lpstr>T 1-23</vt:lpstr>
      <vt:lpstr>T 1-24</vt:lpstr>
      <vt:lpstr>T 1-25</vt:lpstr>
      <vt:lpstr>T 1-26</vt:lpstr>
      <vt:lpstr>T 1-27</vt:lpstr>
      <vt:lpstr>T 1-28A</vt:lpstr>
      <vt:lpstr>T 1-28B</vt:lpstr>
      <vt:lpstr>T 1-28C</vt:lpstr>
      <vt:lpstr>T 1-29A</vt:lpstr>
      <vt:lpstr>T 1-29B</vt:lpstr>
      <vt:lpstr>T 2.1</vt:lpstr>
      <vt:lpstr>T 2.2</vt:lpstr>
      <vt:lpstr>T 2.3</vt:lpstr>
      <vt:lpstr>T 2.4</vt:lpstr>
      <vt:lpstr>T 2.5</vt:lpstr>
      <vt:lpstr>T 2.6</vt:lpstr>
      <vt:lpstr>T 2.7_2.8</vt:lpstr>
      <vt:lpstr>T 3-1</vt:lpstr>
      <vt:lpstr>T 3-2</vt:lpstr>
      <vt:lpstr>T 3-3</vt:lpstr>
      <vt:lpstr>T 4.1</vt:lpstr>
      <vt:lpstr>T 4.2</vt:lpstr>
      <vt:lpstr>T 4.3</vt:lpstr>
      <vt:lpstr>T 4.4</vt:lpstr>
      <vt:lpstr>T 5.1</vt:lpstr>
      <vt:lpstr>T 5.1 ctd</vt:lpstr>
      <vt:lpstr>T 5.2</vt:lpstr>
      <vt:lpstr>T 5.2 ctd</vt:lpstr>
      <vt:lpstr>T 6.1</vt:lpstr>
      <vt:lpstr>Tab 6.2&amp; 6.3</vt:lpstr>
      <vt:lpstr>Tab 6.4</vt:lpstr>
      <vt:lpstr>Tab 6.4 Cont</vt:lpstr>
      <vt:lpstr>T6.5</vt:lpstr>
      <vt:lpstr>T 6.6</vt:lpstr>
      <vt:lpstr>T 6.7</vt:lpstr>
      <vt:lpstr>T6.8</vt:lpstr>
      <vt:lpstr>T6.9</vt:lpstr>
      <vt:lpstr>T 6.10</vt:lpstr>
      <vt:lpstr>T 6.11</vt:lpstr>
      <vt:lpstr>T 6.12</vt:lpstr>
      <vt:lpstr>T7.1</vt:lpstr>
      <vt:lpstr>T7.2</vt:lpstr>
      <vt:lpstr>T 7.3</vt:lpstr>
      <vt:lpstr>T 7.4</vt:lpstr>
      <vt:lpstr>T7.5</vt:lpstr>
      <vt:lpstr>T7.6</vt:lpstr>
      <vt:lpstr>T 7.7</vt:lpstr>
      <vt:lpstr>T 7.8</vt:lpstr>
      <vt:lpstr>T 7.9</vt:lpstr>
      <vt:lpstr>T 7.10</vt:lpstr>
      <vt:lpstr>T 7.11</vt:lpstr>
      <vt:lpstr>T 7.12</vt:lpstr>
      <vt:lpstr>T 7.13</vt:lpstr>
      <vt:lpstr>T 7.14</vt:lpstr>
      <vt:lpstr>T 7.15</vt:lpstr>
      <vt:lpstr>T 7.15 Ctd</vt:lpstr>
      <vt:lpstr>T 7.16</vt:lpstr>
      <vt:lpstr>T 7.16 Ctd</vt:lpstr>
      <vt:lpstr>T 7.17</vt:lpstr>
      <vt:lpstr>T 7.17 Ctd</vt:lpstr>
      <vt:lpstr>T 7.18</vt:lpstr>
      <vt:lpstr>T 7.18 Ctd</vt:lpstr>
      <vt:lpstr>T 8.1- 8.2</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9.9 (ctd)</vt:lpstr>
      <vt:lpstr>T 9.10_9.11</vt:lpstr>
      <vt:lpstr>T 9.12</vt:lpstr>
      <vt:lpstr>T 9.12 (ctd)</vt:lpstr>
      <vt:lpstr>T 10.1</vt:lpstr>
      <vt:lpstr>T 10.2</vt:lpstr>
      <vt:lpstr>T 10.3 &amp;10.4</vt:lpstr>
      <vt:lpstr>T 10.5</vt:lpstr>
      <vt:lpstr>T 10.6,10.7&amp;10.8</vt:lpstr>
      <vt:lpstr>T 10.9</vt:lpstr>
      <vt:lpstr>T 10.10</vt:lpstr>
      <vt:lpstr>T 10.11</vt:lpstr>
      <vt:lpstr>T 10.12</vt:lpstr>
      <vt:lpstr>T 11.1(a)</vt:lpstr>
      <vt:lpstr>T 11.1(b)</vt:lpstr>
      <vt:lpstr>T 11.1 (c)</vt:lpstr>
      <vt:lpstr>T 11.2-11.3</vt:lpstr>
      <vt:lpstr>T 12.1 - 12.2</vt:lpstr>
      <vt:lpstr>T 12.3</vt:lpstr>
      <vt:lpstr>T 12.4</vt:lpstr>
      <vt:lpstr>T 12.5</vt:lpstr>
      <vt:lpstr>T 12.6</vt:lpstr>
      <vt:lpstr>T 12.7</vt:lpstr>
      <vt:lpstr>T 12.8</vt:lpstr>
      <vt:lpstr>T 12.9</vt:lpstr>
      <vt:lpstr>T 12.10</vt:lpstr>
      <vt:lpstr>T 12.11</vt:lpstr>
      <vt:lpstr>T 12.12</vt:lpstr>
      <vt:lpstr>T 12.13</vt:lpstr>
      <vt:lpstr>T 12.14</vt:lpstr>
      <vt:lpstr>T 12.15(a)</vt:lpstr>
      <vt:lpstr>T 12.15(b)</vt:lpstr>
      <vt:lpstr>T 12.16</vt:lpstr>
      <vt:lpstr>T 12.17</vt:lpstr>
      <vt:lpstr>T 12.18</vt:lpstr>
      <vt:lpstr>T 12.19</vt:lpstr>
      <vt:lpstr>T 12.20</vt:lpstr>
      <vt:lpstr>T 12.21</vt:lpstr>
      <vt:lpstr>T 13.1</vt:lpstr>
      <vt:lpstr>T 13.2 -13.3</vt:lpstr>
      <vt:lpstr>T 13.4</vt:lpstr>
      <vt:lpstr>T 13.5 -13.6</vt:lpstr>
      <vt:lpstr>T 13.7 - 13.8</vt:lpstr>
      <vt:lpstr>T 13.9</vt:lpstr>
      <vt:lpstr>T 14.1 - 14.2</vt:lpstr>
      <vt:lpstr>T 15.1 - 15.2</vt:lpstr>
      <vt:lpstr>T 15.3</vt:lpstr>
      <vt:lpstr>T 15.4 &amp; 15.5</vt:lpstr>
      <vt:lpstr>T 15.6</vt:lpstr>
      <vt:lpstr>T 15.7</vt:lpstr>
      <vt:lpstr>T 15.8 (a)</vt:lpstr>
      <vt:lpstr>T 15.8 (b)</vt:lpstr>
      <vt:lpstr>T 15.9</vt:lpstr>
      <vt:lpstr>T 15.10</vt:lpstr>
      <vt:lpstr>T 15.11</vt:lpstr>
      <vt:lpstr>T 15.12 &amp; 15.13</vt:lpstr>
      <vt:lpstr>T 15.14 &amp; 15.15</vt:lpstr>
      <vt:lpstr>T 16.1</vt:lpstr>
      <vt:lpstr>T 16.2</vt:lpstr>
      <vt:lpstr>T 16.3</vt:lpstr>
      <vt:lpstr>T 16.4</vt:lpstr>
      <vt:lpstr>T 16.5</vt:lpstr>
      <vt:lpstr>T16.6</vt:lpstr>
      <vt:lpstr>T16.7</vt:lpstr>
      <vt:lpstr>T 17.1</vt:lpstr>
      <vt:lpstr>T 17.2</vt:lpstr>
      <vt:lpstr>T 17.3</vt:lpstr>
      <vt:lpstr>T 17.4</vt:lpstr>
      <vt:lpstr>T 17.5</vt:lpstr>
      <vt:lpstr>T 17.6</vt:lpstr>
      <vt:lpstr>T 17.7 &amp; 17.8</vt:lpstr>
      <vt:lpstr>T 17.9</vt:lpstr>
      <vt:lpstr>T 17.10</vt:lpstr>
      <vt:lpstr>T 17.11</vt:lpstr>
      <vt:lpstr>T 17.12</vt:lpstr>
      <vt:lpstr>'T 1-13-14'!Print_Area</vt:lpstr>
      <vt:lpstr>'T 3-1'!Print_Area</vt:lpstr>
      <vt:lpstr>'T 4.1'!Print_Area</vt:lpstr>
      <vt:lpstr>'T 4.2'!Print_Area</vt:lpstr>
      <vt:lpstr>'T 4.3'!Print_Area</vt:lpstr>
      <vt:lpstr>'T 4.4'!Print_Area</vt:lpstr>
      <vt:lpstr>'T 7.15 Ctd'!Print_Area</vt:lpstr>
      <vt:lpstr>'T 7.16'!Print_Area</vt:lpstr>
      <vt:lpstr>'T 7.16 Ctd'!Print_Titles</vt:lpstr>
      <vt:lpstr>'T 7.17'!Print_Titles</vt:lpstr>
      <vt:lpstr>'T 7.17 Ctd'!Print_Titles</vt:lpstr>
      <vt:lpstr>'T 7.3'!Print_Titles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Krishna Nardeosingh</cp:lastModifiedBy>
  <cp:lastPrinted>2022-10-31T09:36:55Z</cp:lastPrinted>
  <dcterms:created xsi:type="dcterms:W3CDTF">2015-06-05T18:17:20Z</dcterms:created>
  <dcterms:modified xsi:type="dcterms:W3CDTF">2022-10-31T09:37:51Z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